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<sst xmlns="http://schemas.openxmlformats.org/spreadsheetml/2006/main" count="1097" uniqueCount="419">
  <si>
    <t xml:space="preserve">Project ID</t>
  </si>
  <si>
    <t xml:space="preserve">Project Name</t>
  </si>
  <si>
    <t xml:space="preserve">Voluntary Registry</t>
  </si>
  <si>
    <t xml:space="preserve">ARB Project</t>
  </si>
  <si>
    <t xml:space="preserve">Voluntary Status</t>
  </si>
  <si>
    <t xml:space="preserve">Scope</t>
  </si>
  <si>
    <t xml:space="preserve">Type</t>
  </si>
  <si>
    <t xml:space="preserve">Reduction / Removal</t>
  </si>
  <si>
    <t xml:space="preserve">Methodology / Protocol</t>
  </si>
  <si>
    <t xml:space="preserve">Region</t>
  </si>
  <si>
    <t xml:space="preserve">Country</t>
  </si>
  <si>
    <t xml:space="preserve">State</t>
  </si>
  <si>
    <t xml:space="preserve">Project Site Location</t>
  </si>
  <si>
    <t xml:space="preserve">Project Developer</t>
  </si>
  <si>
    <t xml:space="preserve">Total Credits Issued</t>
  </si>
  <si>
    <t xml:space="preserve">Total Credits Retired</t>
  </si>
  <si>
    <t xml:space="preserve">Total Credits Remaining</t>
  </si>
  <si>
    <t xml:space="preserve">Total Buffer Pool Deposits</t>
  </si>
  <si>
    <t xml:space="preserve">Reversals Covered by Buffer Pool</t>
  </si>
  <si>
    <t xml:space="preserve">Reversals Not Covered by Buffer</t>
  </si>
  <si>
    <t xml:space="preserve">First Year of Project</t>
  </si>
  <si>
    <t xml:space="preserve">Credits issued by vintage year 1996</t>
  </si>
  <si>
    <t xml:space="preserve">Credits issued by vintage year 1997</t>
  </si>
  <si>
    <t xml:space="preserve">Credits issued by vintage year 1998</t>
  </si>
  <si>
    <t xml:space="preserve">Credits issued by vintage year 1999</t>
  </si>
  <si>
    <t xml:space="preserve">Credits issued by vintage year 2000</t>
  </si>
  <si>
    <t xml:space="preserve">Credits issued by vintage year 2001</t>
  </si>
  <si>
    <t xml:space="preserve">Credits issued by vintage year 2002</t>
  </si>
  <si>
    <t xml:space="preserve">Credits issued by vintage year 2003</t>
  </si>
  <si>
    <t xml:space="preserve">Credits issued by vintage year 2004</t>
  </si>
  <si>
    <t xml:space="preserve">Credits issued by vintage year 2005</t>
  </si>
  <si>
    <t xml:space="preserve">Credits issued by vintage year 2006</t>
  </si>
  <si>
    <t xml:space="preserve">Credits issued by vintage year 2007</t>
  </si>
  <si>
    <t xml:space="preserve">Credits issued by vintage year 2008</t>
  </si>
  <si>
    <t xml:space="preserve">Credits issued by vintage year 2009</t>
  </si>
  <si>
    <t xml:space="preserve">Credits issued by vintage year 2010</t>
  </si>
  <si>
    <t xml:space="preserve">Credits issued by vintage year 2011</t>
  </si>
  <si>
    <t xml:space="preserve">Credits issued by vintage year 2012</t>
  </si>
  <si>
    <t xml:space="preserve">Credits issued by vintage year 2013</t>
  </si>
  <si>
    <t xml:space="preserve">Credits issued by vintage year 2014</t>
  </si>
  <si>
    <t xml:space="preserve">Credits issued by vintage year 2015</t>
  </si>
  <si>
    <t xml:space="preserve">Credits issued by vintage year 2016</t>
  </si>
  <si>
    <t xml:space="preserve">Credits issued by vintage year 2017</t>
  </si>
  <si>
    <t xml:space="preserve">Credits issued by vintage year 2018</t>
  </si>
  <si>
    <t xml:space="preserve">Credits issued by vintage year 2019</t>
  </si>
  <si>
    <t xml:space="preserve">Credits issued by vintage year 2020</t>
  </si>
  <si>
    <t xml:space="preserve">Credits issued by vintage year 2021</t>
  </si>
  <si>
    <t xml:space="preserve">Credits issued by vintage year 2022</t>
  </si>
  <si>
    <t xml:space="preserve">Credits issued by vintage year 2023</t>
  </si>
  <si>
    <t xml:space="preserve">Credits retired in 1996</t>
  </si>
  <si>
    <t xml:space="preserve">Credits retired in 1997</t>
  </si>
  <si>
    <t xml:space="preserve">Credits retired in 1998</t>
  </si>
  <si>
    <t xml:space="preserve">Credits retired in 1999</t>
  </si>
  <si>
    <t xml:space="preserve">Credits retired in 2000</t>
  </si>
  <si>
    <t xml:space="preserve">Credits retired in 2001</t>
  </si>
  <si>
    <t xml:space="preserve">Credits retired in 2002</t>
  </si>
  <si>
    <t xml:space="preserve">Credits retired in 2003</t>
  </si>
  <si>
    <t xml:space="preserve">Credits retired in 2004</t>
  </si>
  <si>
    <t xml:space="preserve">Credits retired in 2005</t>
  </si>
  <si>
    <t xml:space="preserve">Credits retired in 2006</t>
  </si>
  <si>
    <t xml:space="preserve">Credits retired in 2007</t>
  </si>
  <si>
    <t xml:space="preserve">Credits retired in 2008</t>
  </si>
  <si>
    <t xml:space="preserve">Credits retired in 2009</t>
  </si>
  <si>
    <t xml:space="preserve">Credits retired in 2010</t>
  </si>
  <si>
    <t xml:space="preserve">Credits retired in 2011</t>
  </si>
  <si>
    <t xml:space="preserve">Credits retired in 2012</t>
  </si>
  <si>
    <t xml:space="preserve">Credits retired in 2013</t>
  </si>
  <si>
    <t xml:space="preserve">Credits retired in 2014</t>
  </si>
  <si>
    <t xml:space="preserve">Credits retired in 2015</t>
  </si>
  <si>
    <t xml:space="preserve">Credits retired in 2016</t>
  </si>
  <si>
    <t xml:space="preserve">Credits retired in 2017</t>
  </si>
  <si>
    <t xml:space="preserve">Credits retired in 2018</t>
  </si>
  <si>
    <t xml:space="preserve">Credits retired in 2019</t>
  </si>
  <si>
    <t xml:space="preserve">Credits retired in 2020</t>
  </si>
  <si>
    <t xml:space="preserve">Credits retired in 2021</t>
  </si>
  <si>
    <t xml:space="preserve">Credits retired in 2022</t>
  </si>
  <si>
    <t xml:space="preserve">Credits retired in 2023</t>
  </si>
  <si>
    <t xml:space="preserve">Year Unknown</t>
  </si>
  <si>
    <t xml:space="preserve">Credits remaining by vintage: 1996</t>
  </si>
  <si>
    <t xml:space="preserve">Credits remaining by vintage: 1997</t>
  </si>
  <si>
    <t xml:space="preserve">Credits remaining by vintage: 1998</t>
  </si>
  <si>
    <t xml:space="preserve">Credits remaining by vintage: 1999</t>
  </si>
  <si>
    <t xml:space="preserve">Credits remaining by vintage: 2000</t>
  </si>
  <si>
    <t xml:space="preserve">Credits remaining by vintage: 2001</t>
  </si>
  <si>
    <t xml:space="preserve">Credits remaining by vintage: 2002</t>
  </si>
  <si>
    <t xml:space="preserve">Credits remaining by vintage: 2003</t>
  </si>
  <si>
    <t xml:space="preserve">Credits remaining by vintage: 2004</t>
  </si>
  <si>
    <t xml:space="preserve">Credits remaining by vintage: 2005</t>
  </si>
  <si>
    <t xml:space="preserve">Credits remaining by vintage: 2006</t>
  </si>
  <si>
    <t xml:space="preserve">Credits remaining by vintage: 2007</t>
  </si>
  <si>
    <t xml:space="preserve">Credits remaining by vintage: 2008</t>
  </si>
  <si>
    <t xml:space="preserve">Credits remaining by vintage: 2009</t>
  </si>
  <si>
    <t xml:space="preserve">Credits remaining by vintage: 2010</t>
  </si>
  <si>
    <t xml:space="preserve">Credits remaining by vintage: 2011</t>
  </si>
  <si>
    <t xml:space="preserve">Credits remaining by vintage: 2012</t>
  </si>
  <si>
    <t xml:space="preserve">Credits remaining by vintage: 2013</t>
  </si>
  <si>
    <t xml:space="preserve">Credits remaining by vintage: 2014</t>
  </si>
  <si>
    <t xml:space="preserve">Credits remaining by vintage: 2015</t>
  </si>
  <si>
    <t xml:space="preserve">Credits remaining by vintage: 2016</t>
  </si>
  <si>
    <t xml:space="preserve">Credits remaining by vintage: 2017</t>
  </si>
  <si>
    <t xml:space="preserve">Credits remaining by vintage: 2018</t>
  </si>
  <si>
    <t xml:space="preserve">Credits remaining by vintage: 2019</t>
  </si>
  <si>
    <t xml:space="preserve">Credits remaining by vintage: 2020</t>
  </si>
  <si>
    <t xml:space="preserve">Credits remaining by vintage: 2021</t>
  </si>
  <si>
    <t xml:space="preserve">Credits remaining by vintage: 2022</t>
  </si>
  <si>
    <t xml:space="preserve">Credits remaining by vintage: 2023</t>
  </si>
  <si>
    <t xml:space="preserve">Project Owner </t>
  </si>
  <si>
    <t xml:space="preserve">Offset Project Operator </t>
  </si>
  <si>
    <t xml:space="preserve">Authorized Project Designee</t>
  </si>
  <si>
    <t xml:space="preserve">Verifier</t>
  </si>
  <si>
    <t xml:space="preserve">Estimated Annual Emission Reductions</t>
  </si>
  <si>
    <t xml:space="preserve">PERs</t>
  </si>
  <si>
    <t xml:space="preserve">Registry / ARB</t>
  </si>
  <si>
    <t xml:space="preserve">ARB Project Detail</t>
  </si>
  <si>
    <t xml:space="preserve">ARB ID</t>
  </si>
  <si>
    <t xml:space="preserve">Project Listed</t>
  </si>
  <si>
    <t xml:space="preserve">Project Registered </t>
  </si>
  <si>
    <t xml:space="preserve">CCB / Certifications</t>
  </si>
  <si>
    <t xml:space="preserve">Project Type</t>
  </si>
  <si>
    <t xml:space="preserve">Registry Documents</t>
  </si>
  <si>
    <t xml:space="preserve">Project Website</t>
  </si>
  <si>
    <t xml:space="preserve">Credits issued by issuance year 1996</t>
  </si>
  <si>
    <t xml:space="preserve">Credits issued by issuance year 1997</t>
  </si>
  <si>
    <t xml:space="preserve">Credits issued by issuance year 1998</t>
  </si>
  <si>
    <t xml:space="preserve">Credits issued by issuance year 1999</t>
  </si>
  <si>
    <t xml:space="preserve">Credits issued by issuance year 2000</t>
  </si>
  <si>
    <t xml:space="preserve">Credits issued by issuance year 2001</t>
  </si>
  <si>
    <t xml:space="preserve">Credits issued by issuance year 2002</t>
  </si>
  <si>
    <t xml:space="preserve">Credits issued by issuance year 2003</t>
  </si>
  <si>
    <t xml:space="preserve">Credits issued by issuance year 2004</t>
  </si>
  <si>
    <t xml:space="preserve">Credits issued by issuance year 2005</t>
  </si>
  <si>
    <t xml:space="preserve">Credits issued by issuance year 2006</t>
  </si>
  <si>
    <t xml:space="preserve">Credits issued by issuance year 2007</t>
  </si>
  <si>
    <t xml:space="preserve">Credits issued by issuance year 2008</t>
  </si>
  <si>
    <t xml:space="preserve">Credits issued by issuance year 2009</t>
  </si>
  <si>
    <t xml:space="preserve">Credits issued by issuance year 2010</t>
  </si>
  <si>
    <t xml:space="preserve">Credits issued by issuance year 2011</t>
  </si>
  <si>
    <t xml:space="preserve">Credits issued by issuance year 2012</t>
  </si>
  <si>
    <t xml:space="preserve">Credits issued by issuance year 2013</t>
  </si>
  <si>
    <t xml:space="preserve">Credits issued by issuance year 2014</t>
  </si>
  <si>
    <t xml:space="preserve">Credits issued by issuance year 2015</t>
  </si>
  <si>
    <t xml:space="preserve">Credits issued by issuance year 2016</t>
  </si>
  <si>
    <t xml:space="preserve">Credits issued by issuance year 2017</t>
  </si>
  <si>
    <t xml:space="preserve">Credits issued by issuance year 2018</t>
  </si>
  <si>
    <t xml:space="preserve">Credits issued by issuance year 2019</t>
  </si>
  <si>
    <t xml:space="preserve">Credits issued by issuance year 2020</t>
  </si>
  <si>
    <t xml:space="preserve">Credits issued by issuance year 2021</t>
  </si>
  <si>
    <t xml:space="preserve">Credits issued by issuance year 2022</t>
  </si>
  <si>
    <t xml:space="preserve">Credits issued by issuance year 2023</t>
  </si>
  <si>
    <t xml:space="preserve">Notes from Registry</t>
  </si>
  <si>
    <t xml:space="preserve">Notes from Berkeley Carbon Trading Project</t>
  </si>
  <si>
    <t xml:space="preserve">Added to Database Version</t>
  </si>
  <si>
    <t xml:space="preserve">* rows have equations 1</t>
  </si>
  <si>
    <t xml:space="preserve">* rows have equations 2</t>
  </si>
  <si>
    <t xml:space="preserve">1st issuance yr (no hard code, hide)</t>
  </si>
  <si>
    <t xml:space="preserve">ACR101</t>
  </si>
  <si>
    <t xml:space="preserve">AFOVERT Energy</t>
  </si>
  <si>
    <t xml:space="preserve">No</t>
  </si>
  <si>
    <t xml:space="preserve">Canceled</t>
  </si>
  <si>
    <t xml:space="preserve">Household &amp; Community</t>
  </si>
  <si>
    <t xml:space="preserve">Bundled Energy Efficiency</t>
  </si>
  <si>
    <t xml:space="preserve">Reduction</t>
  </si>
  <si>
    <t xml:space="preserve">AMS-I.E. Switch from Non-Renewable Biomass for Thermal Applications by the User</t>
  </si>
  <si>
    <t xml:space="preserve">Sub Saharan Africa</t>
  </si>
  <si>
    <t xml:space="preserve">Mali</t>
  </si>
  <si>
    <t xml:space="preserve">Niono District</t>
  </si>
  <si>
    <t xml:space="preserve">Niono</t>
  </si>
  <si>
    <t xml:space="preserve">Katene Kadji</t>
  </si>
  <si>
    <t xml:space="preserve">ACR</t>
  </si>
  <si>
    <t xml:space="preserve">Not ARB Eligible</t>
  </si>
  <si>
    <t xml:space="preserve">06: Clean Water and Sanitation;07: Affordable and Clean Energy;13: Climate Action;15: Life on Land</t>
  </si>
  <si>
    <t xml:space="preserve">Fuel Switching</t>
  </si>
  <si>
    <t xml:space="preserve">https://acr2.apx.com/myModule/rpt/myrpt.asp?r=111</t>
  </si>
  <si>
    <t xml:space="preserve">v1 4-2021</t>
  </si>
  <si>
    <t xml:space="preserve">*</t>
  </si>
  <si>
    <t xml:space="preserve">ACR102</t>
  </si>
  <si>
    <t xml:space="preserve">Air Bag Gas Substitution</t>
  </si>
  <si>
    <t xml:space="preserve">Completed</t>
  </si>
  <si>
    <t xml:space="preserve">Chemical Processes</t>
  </si>
  <si>
    <t xml:space="preserve">SF6 Replacement</t>
  </si>
  <si>
    <t xml:space="preserve">Emission reductions through industrial gas substitution</t>
  </si>
  <si>
    <t xml:space="preserve">North America</t>
  </si>
  <si>
    <t xml:space="preserve">United States</t>
  </si>
  <si>
    <t xml:space="preserve">OREGON</t>
  </si>
  <si>
    <t xml:space="preserve">Beaverton</t>
  </si>
  <si>
    <t xml:space="preserve">Nike</t>
  </si>
  <si>
    <t xml:space="preserve">ERT</t>
  </si>
  <si>
    <t xml:space="preserve">Industrial Gas Substitution</t>
  </si>
  <si>
    <t xml:space="preserve">ACR103</t>
  </si>
  <si>
    <t xml:space="preserve">Inland Empire Anaerobic Ag Digester</t>
  </si>
  <si>
    <t xml:space="preserve">Agriculture</t>
  </si>
  <si>
    <t xml:space="preserve">Manure Methane Digester</t>
  </si>
  <si>
    <t xml:space="preserve">Anaerobic Digestion</t>
  </si>
  <si>
    <t xml:space="preserve">CALIFORNIA</t>
  </si>
  <si>
    <t xml:space="preserve">Chino</t>
  </si>
  <si>
    <t xml:space="preserve">Inland Empire Utilities Agency</t>
  </si>
  <si>
    <t xml:space="preserve">Ruby Canyon Environment</t>
  </si>
  <si>
    <t xml:space="preserve">Livestock Waste Management</t>
  </si>
  <si>
    <t xml:space="preserve">ACR104</t>
  </si>
  <si>
    <t xml:space="preserve">Ankotrofotsy Community-based Reforestation and Carbon Offset Project, Menabe region, Madagascar</t>
  </si>
  <si>
    <t xml:space="preserve">Inactive</t>
  </si>
  <si>
    <t xml:space="preserve">Forestry &amp; Land Use</t>
  </si>
  <si>
    <t xml:space="preserve">Afforestation/Reforestation</t>
  </si>
  <si>
    <t xml:space="preserve">Impermanent Removal</t>
  </si>
  <si>
    <t xml:space="preserve">AR-ACM0001</t>
  </si>
  <si>
    <t xml:space="preserve">Madagascar</t>
  </si>
  <si>
    <t xml:space="preserve">Miandrivazo</t>
  </si>
  <si>
    <t xml:space="preserve">Ankotrofotsy</t>
  </si>
  <si>
    <t xml:space="preserve">Tany Meva Foundation</t>
  </si>
  <si>
    <t xml:space="preserve">06: Clean Water and Sanitation;13: Climate Action;15: Life on Land</t>
  </si>
  <si>
    <t xml:space="preserve">Forest Carbon</t>
  </si>
  <si>
    <t xml:space="preserve">ACR105</t>
  </si>
  <si>
    <t xml:space="preserve">Boa Vista A/R</t>
  </si>
  <si>
    <t xml:space="preserve">South America</t>
  </si>
  <si>
    <t xml:space="preserve">Brazil</t>
  </si>
  <si>
    <t xml:space="preserve">Roraima</t>
  </si>
  <si>
    <t xml:space="preserve">Boa Vista</t>
  </si>
  <si>
    <t xml:space="preserve">F.I.T Timber Ltd</t>
  </si>
  <si>
    <t xml:space="preserve">SCS Global Services (Scientific Certification Systems)</t>
  </si>
  <si>
    <t xml:space="preserve">ACR106</t>
  </si>
  <si>
    <t xml:space="preserve">Brickyard LFG to Energy</t>
  </si>
  <si>
    <t xml:space="preserve">Waste Management</t>
  </si>
  <si>
    <t xml:space="preserve">Landfill Methane</t>
  </si>
  <si>
    <t xml:space="preserve">Monitoring, Reporting and Verification Protocol for Landfill Gas Combustion</t>
  </si>
  <si>
    <t xml:space="preserve">ILLINOIS</t>
  </si>
  <si>
    <t xml:space="preserve">Danville</t>
  </si>
  <si>
    <t xml:space="preserve">Biogas Energy Solutions</t>
  </si>
  <si>
    <t xml:space="preserve">Landfill Gas Capture &amp; Combustion</t>
  </si>
  <si>
    <t xml:space="preserve">ACR107</t>
  </si>
  <si>
    <t xml:space="preserve">Camargo Fuel Substitution</t>
  </si>
  <si>
    <t xml:space="preserve">Industrial &amp; Commercial</t>
  </si>
  <si>
    <t xml:space="preserve">Fuel switching from coal and/or petroleum fuels to natural gas in existing Power Plant for electricity generation</t>
  </si>
  <si>
    <t xml:space="preserve">Bolivia</t>
  </si>
  <si>
    <t xml:space="preserve">Nor Ciniti</t>
  </si>
  <si>
    <t xml:space="preserve">Camargo</t>
  </si>
  <si>
    <t xml:space="preserve">E+Co</t>
  </si>
  <si>
    <t xml:space="preserve">CONSOT SRL – SERVICIOS DE CONSULTORIA</t>
  </si>
  <si>
    <t xml:space="preserve">ACR108</t>
  </si>
  <si>
    <t xml:space="preserve">San Juan National Forest Carbon Demonstration Project</t>
  </si>
  <si>
    <t xml:space="preserve">COLORADO</t>
  </si>
  <si>
    <t xml:space="preserve">Columbine Ranger District, 20 Miles North of Bayfield, CO</t>
  </si>
  <si>
    <t xml:space="preserve">National Forest Foundation</t>
  </si>
  <si>
    <t xml:space="preserve">ACR109</t>
  </si>
  <si>
    <t xml:space="preserve">Chesapeake Mizer Pneumatic Retrofit</t>
  </si>
  <si>
    <t xml:space="preserve">Pneumatic Retrofit</t>
  </si>
  <si>
    <t xml:space="preserve">Conversion of High-Bleed Pneumatic Controllers in Oil and Natural Gas Systems</t>
  </si>
  <si>
    <t xml:space="preserve">OKLAHOMA</t>
  </si>
  <si>
    <t xml:space="preserve">Oklahoma, Texas, New Mexico, Kansas and Arkansas</t>
  </si>
  <si>
    <t xml:space="preserve">Chesapeake Energy</t>
  </si>
  <si>
    <t xml:space="preserve">07: Affordable and Clean Energy;09: Industry, Innovation and Infrastructure;13: Climate Action</t>
  </si>
  <si>
    <t xml:space="preserve">Industrial Process Emissions</t>
  </si>
  <si>
    <t xml:space="preserve">ACR110</t>
  </si>
  <si>
    <t xml:space="preserve">Chicago LFG to Energy</t>
  </si>
  <si>
    <t xml:space="preserve">Chicago</t>
  </si>
  <si>
    <t xml:space="preserve">ACR111</t>
  </si>
  <si>
    <t xml:space="preserve">Devon Mizer Pneumatic Retrofit</t>
  </si>
  <si>
    <t xml:space="preserve">Oklahoma, Texas, Wyoming</t>
  </si>
  <si>
    <t xml:space="preserve">Devon Energy Group</t>
  </si>
  <si>
    <t xml:space="preserve">Det Norske Veritas (U.S.A.), Inc.</t>
  </si>
  <si>
    <t xml:space="preserve">ACR112</t>
  </si>
  <si>
    <t xml:space="preserve">Dolton LFG to Energy</t>
  </si>
  <si>
    <t xml:space="preserve">Dolton</t>
  </si>
  <si>
    <t xml:space="preserve">ACR113</t>
  </si>
  <si>
    <t xml:space="preserve">Greater New Bedford LFG</t>
  </si>
  <si>
    <t xml:space="preserve">MASSACHUSETTS</t>
  </si>
  <si>
    <t xml:space="preserve">Dartmouth</t>
  </si>
  <si>
    <t xml:space="preserve">Commonwealth Resource Management Corporation</t>
  </si>
  <si>
    <t xml:space="preserve">First Environment, Inc.</t>
  </si>
  <si>
    <t xml:space="preserve">ACR114</t>
  </si>
  <si>
    <t xml:space="preserve">GreenTrees ACRE (Advanced Carbon Restored Ecosystem)</t>
  </si>
  <si>
    <t xml:space="preserve">Registered</t>
  </si>
  <si>
    <t xml:space="preserve">Afforestation and Reforestation of Degraded Lands</t>
  </si>
  <si>
    <t xml:space="preserve">ARKANSAS</t>
  </si>
  <si>
    <t xml:space="preserve">Mississippi Alluvial Valley</t>
  </si>
  <si>
    <t xml:space="preserve">GreenTrees, LLC</t>
  </si>
  <si>
    <t xml:space="preserve">Aster Global Environmental Solutions, Inc.</t>
  </si>
  <si>
    <t xml:space="preserve">www.green-trees.com</t>
  </si>
  <si>
    <t xml:space="preserve">ACR115</t>
  </si>
  <si>
    <t xml:space="preserve">Lower Mississippi Valley Reforestation</t>
  </si>
  <si>
    <t xml:space="preserve">LOUISIANA</t>
  </si>
  <si>
    <t xml:space="preserve">National Wildlife Refuges, Managed by USFWS in the Lower Mississippi Valley</t>
  </si>
  <si>
    <t xml:space="preserve">Entergy Services, Inc</t>
  </si>
  <si>
    <t xml:space="preserve">Environmental Services, Inc.</t>
  </si>
  <si>
    <t xml:space="preserve">ACR116</t>
  </si>
  <si>
    <t xml:space="preserve">Societe VERAMA Madagascar Afforestation Project</t>
  </si>
  <si>
    <t xml:space="preserve">Antonibe</t>
  </si>
  <si>
    <t xml:space="preserve">Masiloka Peninsula</t>
  </si>
  <si>
    <t xml:space="preserve">Societe VERAMA</t>
  </si>
  <si>
    <t xml:space="preserve">ACR117</t>
  </si>
  <si>
    <t xml:space="preserve">Merit Energy Geo-Seq</t>
  </si>
  <si>
    <t xml:space="preserve">Carbon Capture &amp; Storage</t>
  </si>
  <si>
    <t xml:space="preserve">Carbon Capture &amp; Enhanced Oil Recovery</t>
  </si>
  <si>
    <t xml:space="preserve">Emission Reductions from Enhanced Oil Recovery</t>
  </si>
  <si>
    <t xml:space="preserve">WYOMING</t>
  </si>
  <si>
    <t xml:space="preserve">LaBarge</t>
  </si>
  <si>
    <t xml:space="preserve">Blue Source</t>
  </si>
  <si>
    <t xml:space="preserve">Carbon Capture &amp; Storage (CCS)</t>
  </si>
  <si>
    <t xml:space="preserve">ACR118</t>
  </si>
  <si>
    <t xml:space="preserve">Monell Geo-Seq</t>
  </si>
  <si>
    <t xml:space="preserve">Sweetwater County</t>
  </si>
  <si>
    <t xml:space="preserve">Anadarko</t>
  </si>
  <si>
    <t xml:space="preserve">ICF International</t>
  </si>
  <si>
    <t xml:space="preserve">ACR119</t>
  </si>
  <si>
    <t xml:space="preserve">North Country LFG</t>
  </si>
  <si>
    <t xml:space="preserve">NEW HAMPSHIRE</t>
  </si>
  <si>
    <t xml:space="preserve">Bethlehem</t>
  </si>
  <si>
    <t xml:space="preserve">ACR120</t>
  </si>
  <si>
    <t xml:space="preserve">Petrosource Geo-Seq</t>
  </si>
  <si>
    <t xml:space="preserve">TEXAS</t>
  </si>
  <si>
    <t xml:space="preserve">Crocket County</t>
  </si>
  <si>
    <t xml:space="preserve">ACR121</t>
  </si>
  <si>
    <t xml:space="preserve">Pike's Peak Geo-Seq</t>
  </si>
  <si>
    <t xml:space="preserve">Pecos County</t>
  </si>
  <si>
    <t xml:space="preserve">ACR122</t>
  </si>
  <si>
    <t xml:space="preserve">Romeoville LFG to Energy</t>
  </si>
  <si>
    <t xml:space="preserve">Romeoville</t>
  </si>
  <si>
    <t xml:space="preserve">ACR123</t>
  </si>
  <si>
    <t xml:space="preserve">Salt Creek Geo-Seq</t>
  </si>
  <si>
    <t xml:space="preserve">Salt Creek Field, Natrona Co.</t>
  </si>
  <si>
    <t xml:space="preserve">ACR124</t>
  </si>
  <si>
    <t xml:space="preserve">Schneider Anti-Idling</t>
  </si>
  <si>
    <t xml:space="preserve">Transportation</t>
  </si>
  <si>
    <t xml:space="preserve">Fleet Efficiency</t>
  </si>
  <si>
    <t xml:space="preserve">Emissions Reductions though Anti-Idling Technologies</t>
  </si>
  <si>
    <t xml:space="preserve">WISCONSIN</t>
  </si>
  <si>
    <t xml:space="preserve">Transport / Fleet Efficiency</t>
  </si>
  <si>
    <t xml:space="preserve">ACR125</t>
  </si>
  <si>
    <t xml:space="preserve">SEESA Solar Electrification</t>
  </si>
  <si>
    <t xml:space="preserve">Renewable Energy</t>
  </si>
  <si>
    <t xml:space="preserve">Solar - Distributed</t>
  </si>
  <si>
    <t xml:space="preserve">Electricity generation by the user</t>
  </si>
  <si>
    <t xml:space="preserve">Central America</t>
  </si>
  <si>
    <t xml:space="preserve">El Salvador</t>
  </si>
  <si>
    <t xml:space="preserve">ACR126</t>
  </si>
  <si>
    <t xml:space="preserve">Seneca Meadows LFG</t>
  </si>
  <si>
    <t xml:space="preserve">Offset Project Methodology for Landfill Methane Collection and Combustion</t>
  </si>
  <si>
    <t xml:space="preserve">NEW YORK</t>
  </si>
  <si>
    <t xml:space="preserve">Waterloo</t>
  </si>
  <si>
    <t xml:space="preserve">Seneca Meadows</t>
  </si>
  <si>
    <t xml:space="preserve">09: Industry, Innovation and Infrastructure;11: Sustainable Cities and Communities;13: Climate Action</t>
  </si>
  <si>
    <t xml:space="preserve">ACR127</t>
  </si>
  <si>
    <t xml:space="preserve">Steuben County DPW LFG</t>
  </si>
  <si>
    <t xml:space="preserve">Bath</t>
  </si>
  <si>
    <t xml:space="preserve">Environmental Capital LLC</t>
  </si>
  <si>
    <t xml:space="preserve">ACR128</t>
  </si>
  <si>
    <t xml:space="preserve">Streator LFG to Energy</t>
  </si>
  <si>
    <t xml:space="preserve">Streator</t>
  </si>
  <si>
    <t xml:space="preserve">ACR129</t>
  </si>
  <si>
    <t xml:space="preserve">Tecnosol Solar Electrification</t>
  </si>
  <si>
    <t xml:space="preserve">Nicaragua</t>
  </si>
  <si>
    <t xml:space="preserve">ACR130</t>
  </si>
  <si>
    <t xml:space="preserve">Truck Stop Electrification, Alabama</t>
  </si>
  <si>
    <t xml:space="preserve">Truck Stop Electrification</t>
  </si>
  <si>
    <t xml:space="preserve">ALABAMA</t>
  </si>
  <si>
    <t xml:space="preserve">Alabama</t>
  </si>
  <si>
    <t xml:space="preserve">IdleAir</t>
  </si>
  <si>
    <t xml:space="preserve">ACR131</t>
  </si>
  <si>
    <t xml:space="preserve">Truck Stop Electrification, Arizona</t>
  </si>
  <si>
    <t xml:space="preserve">ARIZONA</t>
  </si>
  <si>
    <t xml:space="preserve">Arizona</t>
  </si>
  <si>
    <t xml:space="preserve">ACR132</t>
  </si>
  <si>
    <t xml:space="preserve">Truck Stop Electrification, Arkansas</t>
  </si>
  <si>
    <t xml:space="preserve">Arkansas</t>
  </si>
  <si>
    <t xml:space="preserve">ACR133</t>
  </si>
  <si>
    <t xml:space="preserve">Truck Stop Electrification, California</t>
  </si>
  <si>
    <t xml:space="preserve">California</t>
  </si>
  <si>
    <t xml:space="preserve">ACR134</t>
  </si>
  <si>
    <t xml:space="preserve">Truck Stop Electrification, Colorado</t>
  </si>
  <si>
    <t xml:space="preserve">Colorado</t>
  </si>
  <si>
    <t xml:space="preserve">ACR135</t>
  </si>
  <si>
    <t xml:space="preserve">Truck Stop Electrification, Florida</t>
  </si>
  <si>
    <t xml:space="preserve">FLORIDA</t>
  </si>
  <si>
    <t xml:space="preserve">Florida</t>
  </si>
  <si>
    <t xml:space="preserve">ACR136</t>
  </si>
  <si>
    <t xml:space="preserve">Truck Stop Electrification, Georgia</t>
  </si>
  <si>
    <t xml:space="preserve">GEORGIA</t>
  </si>
  <si>
    <t xml:space="preserve">Georgia</t>
  </si>
  <si>
    <t xml:space="preserve">ACR137</t>
  </si>
  <si>
    <t xml:space="preserve">Truck Stop Electrification, Illinois</t>
  </si>
  <si>
    <t xml:space="preserve">Illinois</t>
  </si>
  <si>
    <t xml:space="preserve">ACR138</t>
  </si>
  <si>
    <t xml:space="preserve">Truck Stop Electrification, Indiana</t>
  </si>
  <si>
    <t xml:space="preserve">INDIANA</t>
  </si>
  <si>
    <t xml:space="preserve">Indiana</t>
  </si>
  <si>
    <t xml:space="preserve">ACR139</t>
  </si>
  <si>
    <t xml:space="preserve">Truck Stop Electrification, Kentucky</t>
  </si>
  <si>
    <t xml:space="preserve">KENTUCKY</t>
  </si>
  <si>
    <t xml:space="preserve">Kentucky</t>
  </si>
  <si>
    <t xml:space="preserve">ACR140</t>
  </si>
  <si>
    <t xml:space="preserve">Truck Stop Electrification, Louisianna</t>
  </si>
  <si>
    <t xml:space="preserve">Louisiana</t>
  </si>
  <si>
    <t xml:space="preserve">ACR141</t>
  </si>
  <si>
    <t xml:space="preserve">Truck Stop Electrification, Maryland</t>
  </si>
  <si>
    <t xml:space="preserve">MARYLAND</t>
  </si>
  <si>
    <t xml:space="preserve">Maryland</t>
  </si>
  <si>
    <t xml:space="preserve">ACR142</t>
  </si>
  <si>
    <t xml:space="preserve">Truck Stop Electrification, Michigan</t>
  </si>
  <si>
    <t xml:space="preserve">MICHIGAN</t>
  </si>
  <si>
    <t xml:space="preserve">Michigan</t>
  </si>
  <si>
    <t xml:space="preserve">ACR143</t>
  </si>
  <si>
    <t xml:space="preserve">Truck Stop Electrification, Minnesota</t>
  </si>
  <si>
    <t xml:space="preserve">MINNESOTA</t>
  </si>
  <si>
    <t xml:space="preserve">Minnesota</t>
  </si>
  <si>
    <t xml:space="preserve">ACR144</t>
  </si>
  <si>
    <t xml:space="preserve">Truck Stop Electrification, Mississippi</t>
  </si>
  <si>
    <t xml:space="preserve">MISSISSIPPI</t>
  </si>
  <si>
    <t xml:space="preserve">Mississippi</t>
  </si>
  <si>
    <t xml:space="preserve">ACR145</t>
  </si>
  <si>
    <t xml:space="preserve">Truck Stop Electrification, Missouri</t>
  </si>
  <si>
    <t xml:space="preserve">MISSOURI</t>
  </si>
  <si>
    <t xml:space="preserve">Missouri</t>
  </si>
  <si>
    <t xml:space="preserve">ACR146</t>
  </si>
  <si>
    <t xml:space="preserve">Truck Stop Electrification, Nebraska</t>
  </si>
  <si>
    <t xml:space="preserve">NEBRASKA</t>
  </si>
  <si>
    <t xml:space="preserve">Nebraska</t>
  </si>
  <si>
    <t xml:space="preserve">ACR147</t>
  </si>
  <si>
    <t xml:space="preserve">Truck Stop Electrification, New Jersey</t>
  </si>
  <si>
    <t xml:space="preserve">NEW JERSEY</t>
  </si>
  <si>
    <t xml:space="preserve">New Jersey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</si>
</sst>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General"/>
    <numFmt numFmtId="169" formatCode="dd/mm/yy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8"/>
      <color rgb="FFBFBFBF"/>
      <name val="Calibri"/>
      <family val="2"/>
      <charset val="1"/>
    </font>
    <font>
      <b val="true"/>
      <sz val="8"/>
      <color rgb="FF004093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4093"/>
      <name val="Calibri"/>
      <family val="2"/>
      <charset val="1"/>
    </font>
    <font>
      <sz val="10"/>
      <color rgb="FF005581"/>
      <name val="Calibri"/>
      <family val="2"/>
      <charset val="1"/>
    </font>
    <font>
      <sz val="10"/>
      <color rgb="FF1C4587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2F2F2"/>
      <name val="Calibri"/>
      <family val="2"/>
      <charset val="1"/>
    </font>
    <font>
      <sz val="9"/>
      <color rgb="FFF2F2F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54061"/>
        <bgColor rgb="FF1C4587"/>
      </patternFill>
    </fill>
    <fill>
      <patternFill patternType="solid">
        <fgColor rgb="FF71C361"/>
        <bgColor rgb="FF969696"/>
      </patternFill>
    </fill>
    <fill>
      <patternFill patternType="solid">
        <fgColor rgb="FF3B7EA1"/>
        <bgColor rgb="FF666699"/>
      </patternFill>
    </fill>
    <fill>
      <patternFill patternType="solid">
        <fgColor rgb="FFAA1F40"/>
        <bgColor rgb="FF993366"/>
      </patternFill>
    </fill>
    <fill>
      <patternFill patternType="solid">
        <fgColor rgb="FFC4820E"/>
        <bgColor rgb="FF808000"/>
      </patternFill>
    </fill>
    <fill>
      <patternFill patternType="solid">
        <fgColor rgb="FFF2F2F2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>
        <color rgb="FF003093"/>
      </top>
      <bottom style="thin">
        <color rgb="FF003093"/>
      </bottom>
      <diagonal/>
    </border>
    <border diagonalUp="false" diagonalDown="false">
      <left/>
      <right style="thin">
        <color rgb="FFB9D3B6"/>
      </right>
      <top style="thin">
        <color rgb="FF003093"/>
      </top>
      <bottom style="thin">
        <color rgb="FF003093"/>
      </bottom>
      <diagonal/>
    </border>
    <border diagonalUp="false" diagonalDown="false">
      <left style="thin">
        <color rgb="FFB9D3B6"/>
      </left>
      <right/>
      <top style="thin">
        <color rgb="FFB9D3B6"/>
      </top>
      <bottom style="thin">
        <color rgb="FFB9D3B6"/>
      </bottom>
      <diagonal/>
    </border>
    <border diagonalUp="false" diagonalDown="false">
      <left/>
      <right/>
      <top style="thin">
        <color rgb="FFB9D3B6"/>
      </top>
      <bottom style="thin">
        <color rgb="FFB9D3B6"/>
      </bottom>
      <diagonal/>
    </border>
    <border diagonalUp="false" diagonalDown="false">
      <left/>
      <right style="thin">
        <color rgb="FFB9D3B6"/>
      </right>
      <top style="thin">
        <color rgb="FFB9D3B6"/>
      </top>
      <bottom style="thin">
        <color rgb="FFB9D3B6"/>
      </bottom>
      <diagonal/>
    </border>
    <border diagonalUp="false" diagonalDown="false">
      <left style="thin">
        <color rgb="FF3B7EA1"/>
      </left>
      <right/>
      <top style="thin">
        <color rgb="FF3B7EA1"/>
      </top>
      <bottom style="thin">
        <color rgb="FF3B7EA1"/>
      </bottom>
      <diagonal/>
    </border>
    <border diagonalUp="false" diagonalDown="false">
      <left/>
      <right/>
      <top style="thin">
        <color rgb="FF3B7EA1"/>
      </top>
      <bottom style="thin">
        <color rgb="FF3B7EA1"/>
      </bottom>
      <diagonal/>
    </border>
    <border diagonalUp="false" diagonalDown="false">
      <left/>
      <right style="thin">
        <color rgb="FF3B7EA1"/>
      </right>
      <top style="thin">
        <color rgb="FF3B7EA1"/>
      </top>
      <bottom style="thin">
        <color rgb="FF3B7EA1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7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4093"/>
      <rgbColor rgb="FF808000"/>
      <rgbColor rgb="FF800080"/>
      <rgbColor rgb="FF008080"/>
      <rgbColor rgb="FFBFBFBF"/>
      <rgbColor rgb="FF808080"/>
      <rgbColor rgb="FF9999FF"/>
      <rgbColor rgb="FFAA1F40"/>
      <rgbColor rgb="FFF2F2F2"/>
      <rgbColor rgb="FFCCFFFF"/>
      <rgbColor rgb="FF660066"/>
      <rgbColor rgb="FFFF8080"/>
      <rgbColor rgb="FF005581"/>
      <rgbColor rgb="FFB9D3B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1C361"/>
      <rgbColor rgb="FFFFCC00"/>
      <rgbColor rgb="FFC4820E"/>
      <rgbColor rgb="FFFF6600"/>
      <rgbColor rgb="FF666699"/>
      <rgbColor rgb="FF969696"/>
      <rgbColor rgb="FF003093"/>
      <rgbColor rgb="FF3B7EA1"/>
      <rgbColor rgb="FF003300"/>
      <rgbColor rgb="FF333300"/>
      <rgbColor rgb="FF993300"/>
      <rgbColor rgb="FF993366"/>
      <rgbColor rgb="FF1C4587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andrew/Downloads/Voluntary-Registry-Offsets-Database--v8-May-2023.xlsx" TargetMode="External"/>
</Relationships>
</file>

<file path=xl/externalLinks/externalLink3.xml><?xml version="1.0" encoding="UTF-8" standalone="yes"?>
<externalLink xmlns="http://schemas.openxmlformats.org/spreadsheetml/2006/main"><externalBook xmlns:r="http://schemas.openxmlformats.org/officeDocument/2006/relationships" r:id="rId1"><sheetNames><sheetName val="READ FIRST"/><sheetName val="PROJECTS"/><sheetName val="Charts"/><sheetName val="Map"/><sheetName val="Table"/><sheetName val="Credits by Vintage"/><sheetName val="Column Descriptions"/><sheetName val="FAQ &amp; Index"/><sheetName val="ACR Projects"/><sheetName val="ACR Issuances"/><sheetName val="ACR Retirements"/><sheetName val="ACR Cancellations"/><sheetName val="ACR Buffer"/><sheetName val="CAR Projects"/><sheetName val="CAR Issuances"/><sheetName val="CAR Retirements"/><sheetName val="CAR Cancellations"/><sheetName val="CAR Buffer"/><sheetName val="Gold Projects"/><sheetName val="Gold Issuances"/><sheetName val="Gold Retirements"/><sheetName val="Gold Buffer"/><sheetName val="VCS Projects"/><sheetName val="VCS-ARB Projects"/><sheetName val="VCS Vintage Issuances"/><sheetName val="VCS Issuances &amp; Retirements"/><sheetName val="VCS Buffer"/><sheetName val="ARB Issuances &amp; Retirements"/><sheetName val="World Regions"/><sheetName val="Archive"/></sheetNames><sheetDataSet><sheetData sheetId="0"></sheetData><sheetData sheetId="1"><row r="4"><cell r="DR4"><v>1996</v></cell><cell r="DS4"><v>1997</v></cell><cell r="DT4"><v>1998</v></cell><cell r="DU4"><v>1999</v></cell><cell r="DV4"><v>2000</v></cell><cell r="DW4"><v>2001</v></cell><cell r="DX4"><v>2002</v></cell><cell r="DY4"><v>2003</v></cell><cell r="DZ4"><v>2004</v></cell><cell r="EA4"><v>2005</v></cell><cell r="EB4"><v>2006</v></cell><cell r="EC4"><v>2007</v></cell><cell r="ED4"><v>2008</v></cell><cell r="EE4"><v>2009</v></cell><cell r="EF4"><v>2010</v></cell><cell r="EG4"><v>2011</v></cell><cell r="EH4"><v>2012</v></cell><cell r="EI4"><v>2013</v></cell><cell r="EJ4"><v>2014</v></cell><cell r="EK4"><v>2015</v></cell><cell r="EL4"><v>2016</v></cell><cell r="EM4"><v>2017</v></cell><cell r="EN4"><v>2018</v></cell><cell r="EO4"><v>2019</v></cell><cell r="EP4"><v>2020</v></cell><cell r="EQ4"><v>2021</v></cell><cell r="ER4"><v>2022</v></cell><cell r="ES4"><v>2023</v></cell></row></sheetData><sheetData sheetId="2"></sheetData><sheetData sheetId="3"></sheetData><sheetData sheetId="4"></sheetData><sheetData sheetId="5"></sheetData><sheetData sheetId="6"></sheetData><sheetData sheetId="7"></sheetData><sheetData sheetId="8"></sheetData><sheetData sheetId="9"><row r="2"><cell r="B2" t="str"><v>ACR544</v></cell></row><row r="2"><cell r="I2"><v>2023</v></cell><cell r="J2"><v>2023</v></cell><cell r="K2"><v>57053</v></cell></row><row r="2"><cell r="M2"><v>0</v></cell></row><row r="3"><cell r="B3" t="str"><v>ACR650</v></cell></row><row r="3"><cell r="I3"><v>2023</v></cell><cell r="J3"><v>2023</v></cell><cell r="K3"><v>29960</v></cell></row><row r="3"><cell r="M3"><v>0</v></cell></row><row r="4"><cell r="B4" t="str"><v>ACR814</v></cell></row><row r="4"><cell r="I4"><v>2023</v></cell><cell r="J4"><v>2023</v></cell><cell r="K4"><v>113973</v></cell></row><row r="4"><cell r="M4"><v>0</v></cell></row><row r="5"><cell r="B5" t="str"><v>ACR826</v></cell></row><row r="5"><cell r="I5"><v>2023</v></cell><cell r="J5"><v>2023</v></cell><cell r="K5"><v>132823</v></cell></row><row r="5"><cell r="M5"><v>0</v></cell></row><row r="6"><cell r="B6" t="str"><v>ACR823</v></cell></row><row r="6"><cell r="I6"><v>2022</v></cell><cell r="J6"><v>2023</v></cell><cell r="K6"><v>88945</v></cell></row><row r="6"><cell r="M6"><v>0</v></cell></row><row r="7"><cell r="B7" t="str"><v>ACR742</v></cell></row><row r="7"><cell r="I7"><v>2022</v></cell><cell r="J7"><v>2022</v></cell><cell r="K7"><v>6805</v></cell></row><row r="7"><cell r="M7"><v>0</v></cell></row><row r="8"><cell r="B8" t="str"><v>ACR815</v></cell></row><row r="8"><cell r="I8"><v>2022</v></cell><cell r="J8"><v>2023</v></cell><cell r="K8"><v>19002</v></cell></row><row r="8"><cell r="M8"><v>0</v></cell></row><row r="9"><cell r="B9" t="str"><v>ACR674</v></cell></row><row r="9"><cell r="I9"><v>2022</v></cell><cell r="J9"><v>2023</v></cell><cell r="K9"><v>41618</v></cell></row><row r="9"><cell r="M9"><v>0</v></cell></row><row r="10"><cell r="B10" t="str"><v>ACR566</v></cell></row><row r="10"><cell r="I10"><v>2022</v></cell><cell r="J10"><v>2022</v></cell><cell r="K10"><v>11942</v></cell></row><row r="10"><cell r="M10"><v>0</v></cell></row><row r="11"><cell r="B11" t="str"><v>ACR566</v></cell></row><row r="11"><cell r="I11"><v>2022</v></cell><cell r="J11"><v>2022</v></cell><cell r="K11"><v>9223</v></cell></row><row r="11"><cell r="M11"><v>0</v></cell></row><row r="12"><cell r="B12" t="str"><v>ACR632</v></cell></row><row r="12"><cell r="I12"><v>2022</v></cell><cell r="J12"><v>2023</v></cell><cell r="K12"><v>8007</v></cell></row><row r="12"><cell r="M12"><v>0</v></cell></row><row r="13"><cell r="B13" t="str"><v>ACR632</v></cell></row><row r="13"><cell r="I13"><v>2022</v></cell><cell r="J13"><v>2023</v></cell><cell r="K13"><v>3145</v></cell></row><row r="13"><cell r="M13"><v>0</v></cell></row><row r="14"><cell r="B14" t="str"><v>ACR569</v></cell></row><row r="14"><cell r="I14"><v>2022</v></cell><cell r="J14"><v>2022</v></cell><cell r="K14"><v>26133</v></cell></row><row r="14"><cell r="M14"><v>0</v></cell></row><row r="15"><cell r="B15" t="str"><v>ACR506</v></cell></row><row r="15"><cell r="I15"><v>2022</v></cell><cell r="J15"><v>2023</v></cell><cell r="K15"><v>41546</v></cell></row><row r="15"><cell r="M15"><v>0</v></cell></row><row r="16"><cell r="B16" t="str"><v>ACR506</v></cell></row><row r="16"><cell r="I16"><v>2022</v></cell><cell r="J16"><v>2023</v></cell><cell r="K16"><v>10356</v></cell></row><row r="16"><cell r="M16"><v>0</v></cell></row><row r="17"><cell r="B17" t="str"><v>ACR375</v></cell></row><row r="17"><cell r="I17"><v>2022</v></cell><cell r="J17"><v>2023</v></cell><cell r="K17"><v>4553</v></cell></row><row r="17"><cell r="M17"><v>0</v></cell></row><row r="18"><cell r="B18" t="str"><v>ACR375</v></cell></row><row r="18"><cell r="I18"><v>2022</v></cell><cell r="J18"><v>2023</v></cell><cell r="K18"><v>1670</v></cell></row><row r="18"><cell r="M18"><v>0</v></cell></row><row r="19"><cell r="B19" t="str"><v>ACR386</v></cell></row><row r="19"><cell r="I19"><v>2022</v></cell><cell r="J19"><v>2022</v></cell><cell r="K19"><v>9617</v></cell></row><row r="19"><cell r="M19"><v>0</v></cell></row><row r="20"><cell r="B20" t="str"><v>ACR386</v></cell></row><row r="20"><cell r="I20"><v>2022</v></cell><cell r="J20"><v>2022</v></cell><cell r="K20"><v>2256</v></cell></row><row r="20"><cell r="M20"><v>0</v></cell></row><row r="21"><cell r="B21" t="str"><v>ACR534</v></cell></row><row r="21"><cell r="I21"><v>2022</v></cell><cell r="J21"><v>2023</v></cell><cell r="K21"><v>2052</v></cell></row><row r="21"><cell r="M21"><v>0</v></cell></row><row r="22"><cell r="B22" t="str"><v>ACR534</v></cell></row><row r="22"><cell r="I22"><v>2022</v></cell><cell r="J22"><v>2023</v></cell><cell r="K22"><v>407</v></cell></row><row r="22"><cell r="M22"><v>0</v></cell></row><row r="23"><cell r="B23" t="str"><v>ACR374</v></cell></row><row r="23"><cell r="I23"><v>2022</v></cell><cell r="J23"><v>2023</v></cell><cell r="K23"><v>1986</v></cell></row><row r="23"><cell r="M23"><v>0</v></cell></row><row r="24"><cell r="B24" t="str"><v>ACR746</v></cell></row><row r="24"><cell r="I24"><v>2022</v></cell><cell r="J24"><v>2022</v></cell><cell r="K24"><v>42364</v></cell></row><row r="24"><cell r="M24"><v>0</v></cell></row><row r="25"><cell r="B25" t="str"><v>ACR280</v></cell></row><row r="25"><cell r="I25"><v>2022</v></cell><cell r="J25"><v>2023</v></cell><cell r="K25"><v>49597</v></cell></row><row r="25"><cell r="M25"><v>9541</v></cell></row><row r="26"><cell r="B26" t="str"><v>ACR407</v></cell></row><row r="26"><cell r="I26"><v>2022</v></cell><cell r="J26"><v>2022</v></cell><cell r="K26"><v>244391</v></cell></row><row r="26"><cell r="M26"><v>0</v></cell></row><row r="27"><cell r="B27" t="str"><v>ACR806</v></cell></row><row r="27"><cell r="I27"><v>2022</v></cell><cell r="J27"><v>2023</v></cell><cell r="K27"><v>49803</v></cell></row><row r="27"><cell r="M27"><v>0</v></cell></row><row r="28"><cell r="B28" t="str"><v>ACR200</v></cell></row><row r="28"><cell r="I28"><v>2022</v></cell><cell r="J28"><v>2023</v></cell><cell r="K28"><v>9945</v></cell></row><row r="28"><cell r="M28"><v>1913</v></cell></row><row r="29"><cell r="B29" t="str"><v>ACR288</v></cell></row><row r="29"><cell r="I29"><v>2022</v></cell><cell r="J29"><v>2023</v></cell><cell r="K29"><v>2051</v></cell></row><row r="29"><cell r="M29"><v>254</v></cell></row><row r="30"><cell r="B30" t="str"><v>ACR630</v></cell></row><row r="30"><cell r="I30"><v>2022</v></cell><cell r="J30"><v>2022</v></cell><cell r="K30"><v>100641</v></cell></row><row r="30"><cell r="M30"><v>0</v></cell></row><row r="31"><cell r="B31" t="str"><v>ACR651</v></cell></row><row r="31"><cell r="I31"><v>2022</v></cell><cell r="J31"><v>2023</v></cell><cell r="K31"><v>29277</v></cell></row><row r="31"><cell r="M31"><v>0</v></cell></row><row r="32"><cell r="B32" t="str"><v>ACR594</v></cell></row><row r="32"><cell r="I32"><v>2022</v></cell><cell r="J32"><v>2022</v></cell><cell r="K32"><v>24949</v></cell></row><row r="32"><cell r="M32"><v>0</v></cell></row><row r="33"><cell r="B33" t="str"><v>ACR248</v></cell></row><row r="33"><cell r="I33"><v>2022</v></cell><cell r="J33"><v>2023</v></cell><cell r="K33"><v>156300</v></cell></row><row r="33"><cell r="M33"><v>30073</v></cell></row><row r="34"><cell r="B34" t="str"><v>ACR607</v></cell></row><row r="34"><cell r="I34"><v>2022</v></cell><cell r="J34"><v>2023</v></cell><cell r="K34"><v>28722</v></cell></row><row r="34"><cell r="M34"><v>0</v></cell></row><row r="35"><cell r="B35" t="str"><v>ACR761</v></cell></row><row r="35"><cell r="I35"><v>2022</v></cell><cell r="J35"><v>2022</v></cell><cell r="K35"><v>115415</v></cell></row><row r="35"><cell r="M35"><v>0</v></cell></row><row r="36"><cell r="B36" t="str"><v>ACR562</v></cell></row><row r="36"><cell r="I36"><v>2022</v></cell><cell r="J36"><v>2023</v></cell><cell r="K36"><v>27493</v></cell></row><row r="36"><cell r="M36"><v>5912</v></cell></row><row r="37"><cell r="B37" t="str"><v>ACR562</v></cell></row><row r="37"><cell r="I37"><v>2022</v></cell><cell r="J37"><v>2023</v></cell><cell r="K37"><v>5349</v></cell></row><row r="37"><cell r="M37"><v>0</v></cell></row><row r="38"><cell r="B38" t="str"><v>ACR735</v></cell></row><row r="38"><cell r="I38"><v>2022</v></cell><cell r="J38"><v>2023</v></cell><cell r="K38"><v>40240</v></cell></row><row r="38"><cell r="M38"><v>7243</v></cell></row><row r="39"><cell r="B39" t="str"><v>ACR554</v></cell></row><row r="39"><cell r="I39"><v>2022</v></cell><cell r="J39"><v>2023</v></cell><cell r="K39"><v>45747</v></cell></row><row r="39"><cell r="M39"><v>7261</v></cell></row><row r="40"><cell r="B40" t="str"><v>ACR199</v></cell></row><row r="40"><cell r="I40"><v>2022</v></cell><cell r="J40"><v>2023</v></cell><cell r="K40"><v>105992</v></cell></row><row r="40"><cell r="M40"><v>20351</v></cell></row><row r="41"><cell r="B41" t="str"><v>ACR701</v></cell></row><row r="41"><cell r="I41"><v>2022</v></cell><cell r="J41"><v>2022</v></cell><cell r="K41"><v>187938</v></cell></row><row r="41"><cell r="M41"><v>38242</v></cell></row><row r="42"><cell r="B42" t="str"><v>ACR701</v></cell></row><row r="42"><cell r="I42"><v>2022</v></cell><cell r="J42"><v>2022</v></cell><cell r="K42"><v>24517</v></cell></row><row r="42"><cell r="M42"><v>0</v></cell></row><row r="43"><cell r="B43" t="str"><v>ACR751</v></cell></row><row r="43"><cell r="I43"><v>2022</v></cell><cell r="J43"><v>2022</v></cell><cell r="K43"><v>245425</v></cell></row><row r="43"><cell r="M43"><v>21386</v></cell></row><row r="44"><cell r="B44" t="str"><v>ACR268</v></cell></row><row r="44"><cell r="I44"><v>2022</v></cell><cell r="J44"><v>2022</v></cell><cell r="K44"><v>713529</v></cell></row><row r="44"><cell r="M44"><v>79450</v></cell></row><row r="45"><cell r="B45" t="str"><v>ACR265</v></cell></row><row r="45"><cell r="I45"><v>2022</v></cell><cell r="J45"><v>2023</v></cell><cell r="K45"><v>23526</v></cell></row><row r="45"><cell r="M45"><v>2620</v></cell></row><row r="46"><cell r="B46" t="str"><v>ACR274</v></cell></row><row r="46"><cell r="I46"><v>2022</v></cell><cell r="J46"><v>2023</v></cell><cell r="K46"><v>253833</v></cell></row><row r="46"><cell r="M46"><v>45950</v></cell></row><row r="47"><cell r="B47" t="str"><v>ACR741</v></cell></row><row r="47"><cell r="I47"><v>2022</v></cell><cell r="J47"><v>2023</v></cell><cell r="K47"><v>7736</v></cell></row><row r="47"><cell r="M47"><v>1361</v></cell></row><row r="48"><cell r="B48" t="str"><v>ACR355</v></cell></row><row r="48"><cell r="I48"><v>2022</v></cell><cell r="J48"><v>2022</v></cell><cell r="K48"><v>10727</v></cell></row><row r="48"><cell r="M48"><v>0</v></cell></row><row r="49"><cell r="B49" t="str"><v>ACR675</v></cell></row><row r="49"><cell r="I49"><v>2022</v></cell><cell r="J49"><v>2023</v></cell><cell r="K49"><v>65587</v></cell></row><row r="49"><cell r="M49"><v>0</v></cell></row><row r="50"><cell r="B50" t="str"><v>ACR313</v></cell></row><row r="50"><cell r="I50"><v>2022</v></cell><cell r="J50"><v>2023</v></cell><cell r="K50"><v>19105</v></cell></row><row r="50"><cell r="M50"><v>0</v></cell></row><row r="51"><cell r="B51" t="str"><v>ACR259</v></cell></row><row r="51"><cell r="I51"><v>2022</v></cell><cell r="J51"><v>2023</v></cell><cell r="K51"><v>12310</v></cell></row><row r="51"><cell r="M51"><v>0</v></cell></row><row r="52"><cell r="B52" t="str"><v>ACR544</v></cell></row><row r="52"><cell r="I52"><v>2022</v></cell><cell r="J52"><v>2022</v></cell><cell r="K52"><v>53968</v></cell></row><row r="52"><cell r="M52"><v>0</v></cell></row><row r="53"><cell r="B53" t="str"><v>ACR755</v></cell></row><row r="53"><cell r="I53"><v>2022</v></cell><cell r="J53"><v>2022</v></cell><cell r="K53"><v>76661</v></cell></row><row r="53"><cell r="M53"><v>0</v></cell></row><row r="54"><cell r="B54" t="str"><v>ACR810</v></cell></row><row r="54"><cell r="I54"><v>2022</v></cell><cell r="J54"><v>2023</v></cell><cell r="K54"><v>52817</v></cell></row><row r="54"><cell r="M54"><v>0</v></cell></row><row r="55"><cell r="B55" t="str"><v>ACR637</v></cell></row><row r="55"><cell r="I55"><v>2022</v></cell><cell r="J55"><v>2023</v></cell><cell r="K55"><v>49459</v></cell></row><row r="55"><cell r="M55"><v>10579</v></cell></row><row r="56"><cell r="B56" t="str"><v>ACR637</v></cell></row><row r="56"><cell r="I56"><v>2022</v></cell><cell r="J56"><v>2023</v></cell><cell r="K56"><v>16659</v></cell></row><row r="56"><cell r="M56"><v>0</v></cell></row><row r="57"><cell r="B57" t="str"><v>ACR634</v></cell></row><row r="57"><cell r="I57"><v>2022</v></cell><cell r="J57"><v>2023</v></cell><cell r="K57"><v>1826</v></cell></row><row r="57"><cell r="M57"><v>343</v></cell></row><row r="58"><cell r="B58" t="str"><v>ACR634</v></cell></row><row r="58"><cell r="I58"><v>2022</v></cell><cell r="J58"><v>2023</v></cell><cell r="K58"><v>316</v></cell></row><row r="58"><cell r="M58"><v>0</v></cell></row><row r="59"><cell r="B59" t="str"><v>ACR771</v></cell></row><row r="59"><cell r="I59"><v>2022</v></cell><cell r="J59"><v>2022</v></cell><cell r="K59"><v>49718</v></cell></row><row r="59"><cell r="M59"><v>0</v></cell></row><row r="60"><cell r="B60" t="str"><v>ACR610</v></cell></row><row r="60"><cell r="I60"><v>2022</v></cell><cell r="J60"><v>2022</v></cell><cell r="K60"><v>29604</v></cell></row><row r="60"><cell r="M60"><v>0</v></cell></row><row r="61"><cell r="B61" t="str"><v>ACR546</v></cell></row><row r="61"><cell r="I61"><v>2022</v></cell><cell r="J61"><v>2022</v></cell><cell r="K61"><v>16484</v></cell></row><row r="61"><cell r="M61"><v>0</v></cell></row><row r="62"><cell r="B62" t="str"><v>ACR560</v></cell></row><row r="62"><cell r="I62"><v>2022</v></cell><cell r="J62"><v>2022</v></cell><cell r="K62"><v>103750</v></cell></row><row r="62"><cell r="M62"><v>0</v></cell></row><row r="63"><cell r="B63" t="str"><v>ACR578</v></cell></row><row r="63"><cell r="I63"><v>2022</v></cell><cell r="J63"><v>2022</v></cell><cell r="K63"><v>77171</v></cell></row><row r="63"><cell r="M63"><v>0</v></cell></row><row r="64"><cell r="B64" t="str"><v>ACR669</v></cell></row><row r="64"><cell r="I64"><v>2022</v></cell><cell r="J64"><v>2022</v></cell><cell r="K64"><v>62598</v></cell></row><row r="64"><cell r="M64"><v>0</v></cell></row><row r="65"><cell r="B65" t="str"><v>ACR593</v></cell></row><row r="65"><cell r="I65"><v>2022</v></cell><cell r="J65"><v>2022</v></cell><cell r="K65"><v>17296</v></cell></row><row r="65"><cell r="M65"><v>0</v></cell></row><row r="66"><cell r="B66" t="str"><v>ACR694</v></cell></row><row r="66"><cell r="I66"><v>2022</v></cell><cell r="J66"><v>2023</v></cell><cell r="K66"><v>14745</v></cell></row><row r="66"><cell r="M66"><v>0</v></cell></row><row r="67"><cell r="B67" t="str"><v>ACR695</v></cell></row><row r="67"><cell r="I67"><v>2022</v></cell><cell r="J67"><v>2023</v></cell><cell r="K67"><v>16644</v></cell></row><row r="67"><cell r="M67"><v>0</v></cell></row><row r="68"><cell r="B68" t="str"><v>ACR542</v></cell></row><row r="68"><cell r="I68"><v>2022</v></cell><cell r="J68"><v>2022</v></cell><cell r="K68"><v>19398</v></cell></row><row r="68"><cell r="M68"><v>0</v></cell></row><row r="69"><cell r="B69" t="str"><v>ACR572</v></cell></row><row r="69"><cell r="I69"><v>2022</v></cell><cell r="J69"><v>2023</v></cell><cell r="K69"><v>35680</v></cell></row><row r="69"><cell r="M69"><v>0</v></cell></row><row r="70"><cell r="B70" t="str"><v>ACR470</v></cell></row><row r="70"><cell r="I70"><v>2022</v></cell><cell r="J70"><v>2023</v></cell><cell r="K70"><v>13254</v></cell></row><row r="70"><cell r="M70"><v>0</v></cell></row><row r="71"><cell r="B71" t="str"><v>ACR650</v></cell></row><row r="71"><cell r="I71"><v>2022</v></cell><cell r="J71"><v>2022</v></cell><cell r="K71"><v>14977</v></cell></row><row r="71"><cell r="M71"><v>0</v></cell></row><row r="72"><cell r="B72" t="str"><v>ACR732</v></cell></row><row r="72"><cell r="I72"><v>2022</v></cell><cell r="J72"><v>2023</v></cell><cell r="K72"><v>2542</v></cell></row><row r="72"><cell r="M72"><v>2542</v></cell></row><row r="73"><cell r="B73" t="str"><v>ACR732</v></cell></row><row r="73"><cell r="I73"><v>2022</v></cell><cell r="J73"><v>2023</v></cell><cell r="K73"><v>9876</v></cell></row><row r="73"><cell r="M73"><v>438</v></cell></row><row r="74"><cell r="B74" t="str"><v>ACR733</v></cell></row><row r="74"><cell r="I74"><v>2022</v></cell><cell r="J74"><v>2023</v></cell><cell r="K74"><v>9356</v></cell></row><row r="74"><cell r="M74"><v>5071</v></cell></row><row r="75"><cell r="B75" t="str"><v>ACR733</v></cell></row><row r="75"><cell r="I75"><v>2022</v></cell><cell r="J75"><v>2023</v></cell><cell r="K75"><v>13695</v></cell></row><row r="75"><cell r="M75"><v>0</v></cell></row><row r="76"><cell r="B76" t="str"><v>ACR814</v></cell></row><row r="76"><cell r="I76"><v>2022</v></cell><cell r="J76"><v>2023</v></cell><cell r="K76"><v>78271</v></cell></row><row r="76"><cell r="M76"><v>0</v></cell></row><row r="77"><cell r="B77" t="str"><v>ACR799</v></cell></row><row r="77"><cell r="I77"><v>2022</v></cell><cell r="J77"><v>2022</v></cell><cell r="K77"><v>61861</v></cell></row><row r="77"><cell r="M77"><v>0</v></cell></row><row r="78"><cell r="B78" t="str"><v>ACR744</v></cell></row><row r="78"><cell r="I78"><v>2022</v></cell><cell r="J78"><v>2022</v></cell><cell r="K78"><v>75576</v></cell></row><row r="78"><cell r="M78"><v>0</v></cell></row><row r="79"><cell r="B79" t="str"><v>ACR762</v></cell></row><row r="79"><cell r="I79"><v>2022</v></cell><cell r="J79"><v>2022</v></cell><cell r="K79"><v>114791</v></cell></row><row r="79"><cell r="M79"><v>0</v></cell></row><row r="80"><cell r="B80" t="str"><v>ACR780</v></cell></row><row r="80"><cell r="I80"><v>2022</v></cell><cell r="J80"><v>2022</v></cell><cell r="K80"><v>129471</v></cell></row><row r="80"><cell r="M80"><v>0</v></cell></row><row r="81"><cell r="B81" t="str"><v>ACR736</v></cell></row><row r="81"><cell r="I81"><v>2022</v></cell><cell r="J81"><v>2022</v></cell><cell r="K81"><v>27748</v></cell></row><row r="81"><cell r="M81"><v>0</v></cell></row><row r="82"><cell r="B82" t="str"><v>ACR736</v></cell></row><row r="82"><cell r="I82"><v>2022</v></cell><cell r="J82"><v>2023</v></cell><cell r="K82"><v>4070</v></cell></row><row r="82"><cell r="M82"><v>0</v></cell></row><row r="83"><cell r="B83" t="str"><v>ACR758</v></cell></row><row r="83"><cell r="I83"><v>2022</v></cell><cell r="J83"><v>2023</v></cell><cell r="K83"><v>3342</v></cell></row><row r="83"><cell r="M83"><v>0</v></cell></row><row r="84"><cell r="B84" t="str"><v>ACR758</v></cell></row><row r="84"><cell r="I84"><v>2022</v></cell><cell r="J84"><v>2022</v></cell><cell r="K84"><v>20952</v></cell></row><row r="84"><cell r="M84"><v>0</v></cell></row><row r="85"><cell r="B85" t="str"><v>ACR743</v></cell></row><row r="85"><cell r="I85"><v>2022</v></cell><cell r="J85"><v>2022</v></cell><cell r="K85"><v>3665</v></cell></row><row r="85"><cell r="M85"><v>0</v></cell></row><row r="86"><cell r="B86" t="str"><v>ACR644</v></cell></row><row r="86"><cell r="I86"><v>2022</v></cell><cell r="J86"><v>2023</v></cell><cell r="K86"><v>73501</v></cell></row><row r="86"><cell r="M86"><v>0</v></cell></row><row r="87"><cell r="B87" t="str"><v>ACR586</v></cell></row><row r="87"><cell r="I87"><v>2021</v></cell><cell r="J87"><v>2022</v></cell><cell r="K87"><v>125987</v></cell></row><row r="87"><cell r="M87"><v>0</v></cell></row><row r="88"><cell r="B88" t="str"><v>ACR586</v></cell></row><row r="88"><cell r="I88"><v>2021</v></cell><cell r="J88"><v>2022</v></cell><cell r="K88"><v>15427</v></cell></row><row r="88"><cell r="M88"><v>0</v></cell></row><row r="89"><cell r="B89" t="str"><v>ACR775</v></cell></row><row r="89"><cell r="I89"><v>2021</v></cell><cell r="J89"><v>2023</v></cell><cell r="K89"><v>343908</v></cell></row><row r="89"><cell r="M89"><v>0</v></cell></row><row r="90"><cell r="B90" t="str"><v>ACR678</v></cell></row><row r="90"><cell r="I90"><v>2021</v></cell><cell r="J90"><v>2022</v></cell><cell r="K90"><v>186441</v></cell></row><row r="90"><cell r="M90"><v>0</v></cell></row><row r="91"><cell r="B91" t="str"><v>ACR773</v></cell></row><row r="91"><cell r="I91"><v>2021</v></cell><cell r="J91"><v>2022</v></cell><cell r="K91"><v>1368452</v></cell></row><row r="91"><cell r="M91"><v>0</v></cell></row><row r="92"><cell r="B92" t="str"><v>ACR742</v></cell></row><row r="92"><cell r="I92"><v>2021</v></cell><cell r="J92"><v>2022</v></cell><cell r="K92"><v>33076</v></cell></row><row r="92"><cell r="M92"><v>0</v></cell></row><row r="93"><cell r="B93" t="str"><v>ACR830</v></cell></row><row r="93"><cell r="I93"><v>2021</v></cell><cell r="J93"><v>2023</v></cell><cell r="K93"><v>47025</v></cell></row><row r="93"><cell r="M93"><v>0</v></cell></row><row r="94"><cell r="B94" t="str"><v>ACR674</v></cell></row><row r="94"><cell r="I94"><v>2021</v></cell><cell r="J94"><v>2022</v></cell><cell r="K94"><v>55569</v></cell></row><row r="94"><cell r="M94"><v>0</v></cell></row><row r="95"><cell r="B95" t="str"><v>ACR424</v></cell></row><row r="95"><cell r="I95"><v>2021</v></cell><cell r="J95"><v>2022</v></cell><cell r="K95"><v>29421</v></cell></row><row r="95"><cell r="M95"><v>0</v></cell></row><row r="96"><cell r="B96" t="str"><v>ACR693</v></cell></row><row r="96"><cell r="I96"><v>2021</v></cell><cell r="J96"><v>2023</v></cell><cell r="K96"><v>867</v></cell></row><row r="96"><cell r="M96"><v>0</v></cell></row><row r="97"><cell r="B97" t="str"><v>ACR566</v></cell></row><row r="97"><cell r="I97"><v>2021</v></cell><cell r="J97"><v>2022</v></cell><cell r="K97"><v>16734</v></cell></row><row r="97"><cell r="M97"><v>0</v></cell></row><row r="98"><cell r="B98" t="str"><v>ACR566</v></cell></row><row r="98"><cell r="I98"><v>2021</v></cell><cell r="J98"><v>2022</v></cell><cell r="K98"><v>12925</v></cell></row><row r="98"><cell r="M98"><v>0</v></cell></row><row r="99"><cell r="B99" t="str"><v>ACR566</v></cell></row><row r="99"><cell r="I99"><v>2021</v></cell><cell r="J99"><v>2022</v></cell><cell r="K99"><v>11942</v></cell></row><row r="99"><cell r="M99"><v>0</v></cell></row><row r="100"><cell r="B100" t="str"><v>ACR566</v></cell></row><row r="100"><cell r="I100"><v>2021</v></cell><cell r="J100"><v>2022</v></cell><cell r="K100"><v>9829</v></cell></row><row r="100"><cell r="M100"><v>0</v></cell></row><row r="101"><cell r="B101" t="str"><v>ACR588</v></cell></row><row r="101"><cell r="I101"><v>2021</v></cell><cell r="J101"><v>2022</v></cell><cell r="K101"><v>55923</v></cell></row><row r="101"><cell r="M101"><v>0</v></cell></row><row r="102"><cell r="B102" t="str"><v>ACR588</v></cell></row><row r="102"><cell r="I102"><v>2021</v></cell><cell r="J102"><v>2022</v></cell><cell r="K102"><v>28313</v></cell></row><row r="102"><cell r="M102"><v>0</v></cell></row><row r="103"><cell r="B103" t="str"><v>ACR590</v></cell></row><row r="103"><cell r="I103"><v>2021</v></cell><cell r="J103"><v>2022</v></cell><cell r="K103"><v>28338</v></cell></row><row r="103"><cell r="M103"><v>0</v></cell></row><row r="104"><cell r="B104" t="str"><v>ACR590</v></cell></row><row r="104"><cell r="I104"><v>2021</v></cell><cell r="J104"><v>2022</v></cell><cell r="K104"><v>9546</v></cell></row><row r="104"><cell r="M104"><v>0</v></cell></row><row r="105"><cell r="B105" t="str"><v>ACR596</v></cell></row><row r="105"><cell r="I105"><v>2021</v></cell><cell r="J105"><v>2022</v></cell><cell r="K105"><v>42269</v></cell></row><row r="105"><cell r="M105"><v>0</v></cell></row><row r="106"><cell r="B106" t="str"><v>ACR596</v></cell></row><row r="106"><cell r="I106"><v>2021</v></cell><cell r="J106"><v>2022</v></cell><cell r="K106"><v>12380</v></cell></row><row r="106"><cell r="M106"><v>0</v></cell></row><row r="107"><cell r="B107" t="str"><v>ACR518</v></cell></row><row r="107"><cell r="I107"><v>2021</v></cell><cell r="J107"><v>2022</v></cell><cell r="K107"><v>28498</v></cell></row><row r="107"><cell r="M107"><v>0</v></cell></row><row r="108"><cell r="B108" t="str"><v>ACR518</v></cell></row><row r="108"><cell r="I108"><v>2021</v></cell><cell r="J108"><v>2022</v></cell><cell r="K108"><v>4253</v></cell></row><row r="108"><cell r="M108"><v>0</v></cell></row><row r="109"><cell r="B109" t="str"><v>ACR398</v></cell></row><row r="109"><cell r="I109"><v>2021</v></cell><cell r="J109"><v>2022</v></cell><cell r="K109"><v>102034</v></cell></row><row r="109"><cell r="M109"><v>0</v></cell></row><row r="110"><cell r="B110" t="str"><v>ACR398</v></cell></row><row r="110"><cell r="I110"><v>2021</v></cell><cell r="J110"><v>2022</v></cell><cell r="K110"><v>18271</v></cell></row><row r="110"><cell r="M110"><v>0</v></cell></row><row r="111"><cell r="B111" t="str"><v>ACR592</v></cell></row><row r="111"><cell r="I111"><v>2021</v></cell><cell r="J111"><v>2022</v></cell><cell r="K111"><v>72430</v></cell></row><row r="111"><cell r="M111"><v>0</v></cell></row><row r="112"><cell r="B112" t="str"><v>ACR592</v></cell></row><row r="112"><cell r="I112"><v>2021</v></cell><cell r="J112"><v>2022</v></cell><cell r="K112"><v>160776</v></cell></row><row r="112"><cell r="M112"><v>0</v></cell></row><row r="113"><cell r="B113" t="str"><v>ACR632</v></cell></row><row r="113"><cell r="I113"><v>2021</v></cell><cell r="J113"><v>2023</v></cell><cell r="K113"><v>26786</v></cell></row><row r="113"><cell r="M113"><v>0</v></cell></row><row r="114"><cell r="B114" t="str"><v>ACR632</v></cell></row><row r="114"><cell r="I114"><v>2021</v></cell><cell r="J114"><v>2023</v></cell><cell r="K114"><v>10522</v></cell></row><row r="114"><cell r="M114"><v>0</v></cell></row><row r="115"><cell r="B115" t="str"><v>ACR569</v></cell></row><row r="115"><cell r="I115"><v>2021</v></cell><cell r="J115"><v>2022</v></cell><cell r="K115"><v>26566</v></cell></row><row r="115"><cell r="M115"><v>0</v></cell></row><row r="116"><cell r="B116" t="str"><v>ACR569</v></cell></row><row r="116"><cell r="I116"><v>2021</v></cell><cell r="J116"><v>2022</v></cell><cell r="K116"><v>26244</v></cell></row><row r="116"><cell r="M116"><v>0</v></cell></row><row r="117"><cell r="B117" t="str"><v>ACR595</v></cell></row><row r="117"><cell r="I117"><v>2021</v></cell><cell r="J117"><v>2022</v></cell><cell r="K117"><v>19247</v></cell></row><row r="117"><cell r="M117"><v>0</v></cell></row><row r="118"><cell r="B118" t="str"><v>ACR595</v></cell></row><row r="118"><cell r="I118"><v>2021</v></cell><cell r="J118"><v>2022</v></cell><cell r="K118"><v>4946</v></cell></row><row r="118"><cell r="M118"><v>0</v></cell></row><row r="119"><cell r="B119" t="str"><v>ACR506</v></cell></row><row r="119"><cell r="I119"><v>2021</v></cell><cell r="J119"><v>2023</v></cell><cell r="K119"><v>110096</v></cell></row><row r="119"><cell r="M119"><v>0</v></cell></row><row r="120"><cell r="B120" t="str"><v>ACR506</v></cell></row><row r="120"><cell r="I120"><v>2021</v></cell><cell r="J120"><v>2023</v></cell><cell r="K120"><v>27444</v></cell></row><row r="120"><cell r="M120"><v>0</v></cell></row><row r="121"><cell r="B121" t="str"><v>ACR506</v></cell></row><row r="121"><cell r="I121"><v>2021</v></cell><cell r="J121"><v>2021</v></cell><cell r="K121"><v>52748</v></cell></row><row r="121"><cell r="M121"><v>0</v></cell></row><row r="122"><cell r="B122" t="str"><v>ACR375</v></cell></row><row r="122"><cell r="I122"><v>2021</v></cell><cell r="J122"><v>2021</v></cell><cell r="K122"><v>10368</v></cell></row><row r="122"><cell r="M122"><v>0</v></cell></row><row r="123"><cell r="B123" t="str"><v>ACR375</v></cell></row><row r="123"><cell r="I123"><v>2021</v></cell><cell r="J123"><v>2023</v></cell><cell r="K123"><v>17605</v></cell></row><row r="123"><cell r="M123"><v>0</v></cell></row><row r="124"><cell r="B124" t="str"><v>ACR375</v></cell></row><row r="124"><cell r="I124"><v>2021</v></cell><cell r="J124"><v>2023</v></cell><cell r="K124"><v>6458</v></cell></row><row r="124"><cell r="M124"><v>0</v></cell></row><row r="125"><cell r="B125" t="str"><v>ACR386</v></cell></row><row r="125"><cell r="I125"><v>2021</v></cell><cell r="J125"><v>2022</v></cell><cell r="K125"><v>9883</v></cell></row><row r="125"><cell r="M125"><v>0</v></cell></row><row r="126"><cell r="B126" t="str"><v>ACR386</v></cell></row><row r="126"><cell r="I126"><v>2021</v></cell><cell r="J126"><v>2022</v></cell><cell r="K126"><v>2319</v></cell></row><row r="126"><cell r="M126"><v>0</v></cell></row><row r="127"><cell r="B127" t="str"><v>ACR386</v></cell></row><row r="127"><cell r="I127"><v>2021</v></cell><cell r="J127"><v>2022</v></cell><cell r="K127"><v>25886</v></cell></row><row r="127"><cell r="M127"><v>0</v></cell></row><row r="128"><cell r="B128" t="str"><v>ACR459</v></cell></row><row r="128"><cell r="I128"><v>2021</v></cell><cell r="J128"><v>2021</v></cell><cell r="K128"><v>48629</v></cell></row><row r="128"><cell r="M128"><v>0</v></cell></row><row r="129"><cell r="B129" t="str"><v>ACR499</v></cell></row><row r="129"><cell r="I129"><v>2021</v></cell><cell r="J129"><v>2022</v></cell><cell r="K129"><v>89570</v></cell></row><row r="129"><cell r="M129"><v>0</v></cell></row><row r="130"><cell r="B130" t="str"><v>ACR614</v></cell></row><row r="130"><cell r="I130"><v>2021</v></cell><cell r="J130"><v>2022</v></cell><cell r="K130"><v>64417</v></cell></row><row r="130"><cell r="M130"><v>0</v></cell></row><row r="131"><cell r="B131" t="str"><v>ACR614</v></cell></row><row r="131"><cell r="I131"><v>2021</v></cell><cell r="J131"><v>2022</v></cell><cell r="K131"><v>162026</v></cell></row><row r="131"><cell r="M131"><v>0</v></cell></row><row r="132"><cell r="B132" t="str"><v>ACR604</v></cell></row><row r="132"><cell r="I132"><v>2021</v></cell><cell r="J132"><v>2022</v></cell><cell r="K132"><v>72755</v></cell></row><row r="132"><cell r="M132"><v>0</v></cell></row><row r="133"><cell r="B133" t="str"><v>ACR604</v></cell></row><row r="133"><cell r="I133"><v>2021</v></cell><cell r="J133"><v>2022</v></cell><cell r="K133"><v>29881</v></cell></row><row r="133"><cell r="M133"><v>0</v></cell></row><row r="134"><cell r="B134" t="str"><v>ACR587</v></cell></row><row r="134"><cell r="I134"><v>2021</v></cell><cell r="J134"><v>2022</v></cell><cell r="K134"><v>166368</v></cell></row><row r="134"><cell r="M134"><v>0</v></cell></row><row r="135"><cell r="B135" t="str"><v>ACR587</v></cell></row><row r="135"><cell r="I135"><v>2021</v></cell><cell r="J135"><v>2022</v></cell><cell r="K135"><v>122335</v></cell></row><row r="135"><cell r="M135"><v>0</v></cell></row><row r="136"><cell r="B136" t="str"><v>ACR507</v></cell></row><row r="136"><cell r="I136"><v>2021</v></cell><cell r="J136"><v>2022</v></cell><cell r="K136"><v>45955</v></cell></row><row r="136"><cell r="M136"><v>0</v></cell></row><row r="137"><cell r="B137" t="str"><v>ACR507</v></cell></row><row r="137"><cell r="I137"><v>2021</v></cell><cell r="J137"><v>2022</v></cell><cell r="K137"><v>7647</v></cell></row><row r="137"><cell r="M137"><v>0</v></cell></row><row r="138"><cell r="B138" t="str"><v>ACR576</v></cell></row><row r="138"><cell r="I138"><v>2021</v></cell><cell r="J138"><v>2023</v></cell><cell r="K138"><v>13875</v></cell></row><row r="138"><cell r="M138"><v>0</v></cell></row><row r="139"><cell r="B139" t="str"><v>ACR576</v></cell></row><row r="139"><cell r="I139"><v>2021</v></cell><cell r="J139"><v>2023</v></cell><cell r="K139"><v>5753</v></cell></row><row r="139"><cell r="M139"><v>0</v></cell></row><row r="140"><cell r="B140" t="str"><v>ACR534</v></cell></row><row r="140"><cell r="I140"><v>2021</v></cell><cell r="J140"><v>2023</v></cell><cell r="K140"><v>81158</v></cell></row><row r="140"><cell r="M140"><v>0</v></cell></row><row r="141"><cell r="B141" t="str"><v>ACR534</v></cell></row><row r="141"><cell r="I141"><v>2021</v></cell><cell r="J141"><v>2023</v></cell><cell r="K141"><v>16112</v></cell></row><row r="141"><cell r="M141"><v>0</v></cell></row><row r="142"><cell r="B142" t="str"><v>ACR534</v></cell></row><row r="142"><cell r="I142"><v>2021</v></cell><cell r="J142"><v>2022</v></cell><cell r="K142"><v>2436</v></cell></row><row r="142"><cell r="M142"><v>0</v></cell></row><row r="143"><cell r="B143" t="str"><v>ACR374</v></cell></row><row r="143"><cell r="I143"><v>2021</v></cell><cell r="J143"><v>2023</v></cell><cell r="K143"><v>6612</v></cell></row><row r="143"><cell r="M143"><v>0</v></cell></row><row r="144"><cell r="B144" t="str"><v>ACR374</v></cell></row><row r="144"><cell r="I144"><v>2021</v></cell><cell r="J144"><v>2023</v></cell><cell r="K144"><v>2026</v></cell></row><row r="144"><cell r="M144"><v>0</v></cell></row><row r="145"><cell r="B145" t="str"><v>ACR374</v></cell></row><row r="145"><cell r="I145"><v>2021</v></cell><cell r="J145"><v>2023</v></cell><cell r="K145"><v>6348</v></cell></row><row r="145"><cell r="M145"><v>0</v></cell></row><row r="146"><cell r="B146" t="str"><v>ACR505</v></cell></row><row r="146"><cell r="I146"><v>2021</v></cell><cell r="J146"><v>2022</v></cell><cell r="K146"><v>10514</v></cell></row><row r="146"><cell r="M146"><v>0</v></cell></row><row r="147"><cell r="B147" t="str"><v>ACR617</v></cell></row><row r="147"><cell r="I147"><v>2021</v></cell><cell r="J147"><v>2022</v></cell><cell r="K147"><v>7632</v></cell></row><row r="147"><cell r="M147"><v>0</v></cell></row><row r="148"><cell r="B148" t="str"><v>ACR617</v></cell></row><row r="148"><cell r="I148"><v>2021</v></cell><cell r="J148"><v>2022</v></cell><cell r="K148"><v>60289</v></cell></row><row r="148"><cell r="M148"><v>0</v></cell></row><row r="149"><cell r="B149" t="str"><v>ACR673</v></cell></row><row r="149"><cell r="I149"><v>2021</v></cell><cell r="J149"><v>2023</v></cell><cell r="K149"><v>8007</v></cell></row><row r="149"><cell r="M149"><v>0</v></cell></row><row r="150"><cell r="B150" t="str"><v>ACR673</v></cell></row><row r="150"><cell r="I150"><v>2021</v></cell><cell r="J150"><v>2023</v></cell><cell r="K150"><v>41754</v></cell></row><row r="150"><cell r="M150"><v>0</v></cell></row><row r="151"><cell r="B151" t="str"><v>ACR282</v></cell></row><row r="151"><cell r="I151"><v>2021</v></cell><cell r="J151"><v>2022</v></cell><cell r="K151"><v>117878</v></cell></row><row r="151"><cell r="M151"><v>22675</v></cell></row><row r="152"><cell r="B152" t="str"><v>ACR276</v></cell></row><row r="152"><cell r="I152"><v>2021</v></cell><cell r="J152"><v>2022</v></cell><cell r="K152"><v>74127</v></cell></row><row r="152"><cell r="M152"><v>14260</v></cell></row><row r="153"><cell r="B153" t="str"><v>ACR371</v></cell></row><row r="153"><cell r="I153"><v>2021</v></cell><cell r="J153"><v>2022</v></cell><cell r="K153"><v>13245</v></cell></row><row r="153"><cell r="M153"><v>2330</v></cell></row><row r="154"><cell r="B154" t="str"><v>ACR280</v></cell></row><row r="154"><cell r="I154"><v>2021</v></cell><cell r="J154"><v>2022</v></cell><cell r="K154"><v>79283</v></cell></row><row r="154"><cell r="M154"><v>15252</v></cell></row><row r="155"><cell r="B155" t="str"><v>ACR267</v></cell></row><row r="155"><cell r="I155"><v>2021</v></cell><cell r="J155"><v>2021</v></cell><cell r="K155"><v>134732</v></cell></row><row r="155"><cell r="M155"><v>25918</v></cell></row><row r="156"><cell r="B156" t="str"><v>ACR638</v></cell></row><row r="156"><cell r="I156"><v>2021</v></cell><cell r="J156"><v>2023</v></cell><cell r="K156"><v>2132976</v></cell></row><row r="156"><cell r="M156"><v>338526</v></cell></row><row r="157"><cell r="B157" t="str"><v>ACR439</v></cell></row><row r="157"><cell r="I157"><v>2021</v></cell><cell r="J157"><v>2022</v></cell><cell r="K157"><v>38221</v></cell></row><row r="157"><cell r="M157"><v>6723</v></cell></row><row r="158"><cell r="B158" t="str"><v>ACR403</v></cell></row><row r="158"><cell r="I158"><v>2021</v></cell><cell r="J158"><v>2022</v></cell><cell r="K158"><v>19458</v></cell></row><row r="158"><cell r="M158"><v>0</v></cell></row><row r="159"><cell r="B159" t="str"><v>ACR407</v></cell></row><row r="159"><cell r="I159"><v>2021</v></cell><cell r="J159"><v>2021</v></cell><cell r="K159"><v>221888</v></cell></row><row r="159"><cell r="M159"><v>0</v></cell></row><row r="160"><cell r="B160" t="str"><v>ACR200</v></cell></row><row r="160"><cell r="I160"><v>2021</v></cell><cell r="J160"><v>2022</v></cell><cell r="K160"><v>12276</v></cell></row><row r="160"><cell r="M160"><v>2362</v></cell></row><row r="161"><cell r="B161" t="str"><v>ACR242</v></cell></row><row r="161"><cell r="I161"><v>2021</v></cell><cell r="J161"><v>2022</v></cell><cell r="K161"><v>47616</v></cell></row><row r="161"><cell r="M161"><v>0</v></cell></row><row r="162"><cell r="B162" t="str"><v>ACR288</v></cell></row><row r="162"><cell r="I162"><v>2021</v></cell><cell r="J162"><v>2023</v></cell><cell r="K162"><v>2160</v></cell></row><row r="162"><cell r="M162"><v>267</v></cell></row><row r="163"><cell r="B163" t="str"><v>ACR651</v></cell></row><row r="163"><cell r="I163"><v>2021</v></cell><cell r="J163"><v>2022</v></cell><cell r="K163"><v>16986</v></cell></row><row r="163"><cell r="M163"><v>0</v></cell></row><row r="164"><cell r="B164" t="str"><v>ACR594</v></cell></row><row r="164"><cell r="I164"><v>2021</v></cell><cell r="J164"><v>2021</v></cell><cell r="K164"><v>9405</v></cell></row><row r="164"><cell r="M164"><v>0</v></cell></row><row r="165"><cell r="B165" t="str"><v>ACR519</v></cell></row><row r="165"><cell r="I165"><v>2021</v></cell><cell r="J165"><v>2022</v></cell><cell r="K165"><v>26500</v></cell></row><row r="165"><cell r="M165"><v>0</v></cell></row><row r="166"><cell r="B166" t="str"><v>ACR292</v></cell></row><row r="166"><cell r="I166"><v>2021</v></cell><cell r="J166"><v>2022</v></cell><cell r="K166"><v>30032</v></cell></row><row r="166"><cell r="M166"><v>5778</v></cell></row><row r="167"><cell r="B167" t="str"><v>ACR388</v></cell></row><row r="167"><cell r="I167"><v>2021</v></cell><cell r="J167"><v>2022</v></cell><cell r="K167"><v>149451</v></cell></row><row r="167"><cell r="M167"><v>0</v></cell></row><row r="168"><cell r="B168" t="str"><v>ACR729</v></cell></row><row r="168"><cell r="I168"><v>2021</v></cell><cell r="J168"><v>2022</v></cell><cell r="K168"><v>12956</v></cell></row><row r="168"><cell r="M168"><v>0</v></cell></row><row r="169"><cell r="B169" t="str"><v>ACR279</v></cell></row><row r="169"><cell r="I169"><v>2021</v></cell><cell r="J169"><v>2021</v></cell><cell r="K169"><v>51911</v></cell></row><row r="169"><cell r="M169"><v>9967</v></cell></row><row r="170"><cell r="B170" t="str"><v>ACR248</v></cell></row><row r="170"><cell r="I170"><v>2021</v></cell><cell r="J170"><v>2023</v></cell><cell r="K170"><v>83876</v></cell></row><row r="170"><cell r="M170"><v>16138</v></cell></row><row r="171"><cell r="B171" t="str"><v>ACR607</v></cell></row><row r="171"><cell r="I171"><v>2021</v></cell><cell r="J171"><v>2022</v></cell><cell r="K171"><v>32294</v></cell></row><row r="171"><cell r="M171"><v>0</v></cell></row><row r="172"><cell r="B172" t="str"><v>ACR239</v></cell></row><row r="172"><cell r="I172"><v>2021</v></cell><cell r="J172"><v>2022</v></cell><cell r="K172"><v>1790</v></cell></row><row r="172"><cell r="M172"><v>0</v></cell></row><row r="173"><cell r="B173" t="str"><v>ACR360</v></cell></row><row r="173"><cell r="I173"><v>2021</v></cell><cell r="J173"><v>2022</v></cell><cell r="K173"><v>314277</v></cell></row><row r="173"><cell r="M173"><v>27386</v></cell></row><row r="174"><cell r="B174" t="str"><v>ACR571</v></cell></row><row r="174"><cell r="I174"><v>2021</v></cell><cell r="J174"><v>2023</v></cell><cell r="K174"><v>85240</v></cell></row><row r="174"><cell r="M174"><v>16123</v></cell></row><row r="175"><cell r="B175" t="str"><v>ACR571</v></cell></row><row r="175"><cell r="I175"><v>2021</v></cell><cell r="J175"><v>2023</v></cell><cell r="K175"><v>15274</v></cell></row><row r="175"><cell r="M175"><v>0</v></cell></row><row r="176"><cell r="B176" t="str"><v>ACR257</v></cell></row><row r="176"><cell r="I176"><v>2021</v></cell><cell r="J176"><v>2023</v></cell><cell r="K176"><v>2310</v></cell></row><row r="176"><cell r="M176"><v>406</v></cell></row><row r="177"><cell r="B177" t="str"><v>ACR562</v></cell></row><row r="177"><cell r="I177"><v>2021</v></cell><cell r="J177"><v>2023</v></cell><cell r="K177"><v>142591</v></cell></row><row r="177"><cell r="M177"><v>30660</v></cell></row><row r="178"><cell r="B178" t="str"><v>ACR562</v></cell></row><row r="178"><cell r="I178"><v>2021</v></cell><cell r="J178"><v>2023</v></cell><cell r="K178"><v>27742</v></cell></row><row r="178"><cell r="M178"><v>0</v></cell></row><row r="179"><cell r="B179" t="str"><v>ACR562</v></cell></row><row r="179"><cell r="I179"><v>2021</v></cell><cell r="J179"><v>2021</v></cell><cell r="K179"><v>80595</v></cell></row><row r="179"><cell r="M179"><v>14507</v></cell></row><row r="180"><cell r="B180" t="str"><v>ACR672</v></cell></row><row r="180"><cell r="I180"><v>2021</v></cell><cell r="J180"><v>2023</v></cell><cell r="K180"><v>80980</v></cell></row><row r="180"><cell r="M180"><v>16157</v></cell></row><row r="181"><cell r="B181" t="str"><v>ACR672</v></cell></row><row r="181"><cell r="I181"><v>2021</v></cell><cell r="J181"><v>2023</v></cell><cell r="K181"><v>5051</v></cell></row><row r="181"><cell r="M181"><v>0</v></cell></row><row r="182"><cell r="B182" t="str"><v>ACR735</v></cell></row><row r="182"><cell r="I182"><v>2021</v></cell><cell r="J182"><v>2023</v></cell><cell r="K182"><v>26310</v></cell></row><row r="182"><cell r="M182"><v>4736</v></cell></row><row r="183"><cell r="B183" t="str"><v>ACR416</v></cell></row><row r="183"><cell r="I183"><v>2021</v></cell><cell r="J183"><v>2021</v></cell><cell r="K183"><v>237115</v></cell></row><row r="183"><cell r="M183"><v>37633</v></cell></row><row r="184"><cell r="B184" t="str"><v>ACR554</v></cell></row><row r="184"><cell r="I184"><v>2021</v></cell><cell r="J184"><v>2021</v></cell><cell r="K184"><v>447503</v></cell></row><row r="184"><cell r="M184"><v>71024</v></cell></row><row r="185"><cell r="B185" t="str"><v>ACR324</v></cell></row><row r="185"><cell r="I185"><v>2021</v></cell><cell r="J185"><v>2022</v></cell><cell r="K185"><v>391478</v></cell></row><row r="185"><cell r="M185"><v>34113</v></cell></row><row r="186"><cell r="B186" t="str"><v>ACR256</v></cell></row><row r="186"><cell r="I186"><v>2021</v></cell><cell r="J186"><v>2021</v></cell><cell r="K186"><v>16765</v></cell></row><row r="186"><cell r="M186"><v>3226</v></cell></row><row r="187"><cell r="B187" t="str"><v>ACR247</v></cell></row><row r="187"><cell r="I187"><v>2021</v></cell><cell r="J187"><v>2022</v></cell><cell r="K187"><v>32716</v></cell></row><row r="187"><cell r="M187"><v>6295</v></cell></row><row r="188"><cell r="B188" t="str"><v>ACR199</v></cell></row><row r="188"><cell r="I188"><v>2021</v></cell><cell r="J188"><v>2021</v></cell><cell r="K188"><v>124907</v></cell></row><row r="188"><cell r="M188"><v>23983</v></cell></row><row r="189"><cell r="B189" t="str"><v>ACR199</v></cell></row><row r="189"><cell r="I189"><v>2021</v></cell><cell r="J189"><v>2022</v></cell><cell r="K189"><v>15831</v></cell></row><row r="189"><cell r="M189"><v>3039</v></cell></row><row r="190"><cell r="B190" t="str"><v>ACR701</v></cell></row><row r="190"><cell r="I190"><v>2021</v></cell><cell r="J190"><v>2022</v></cell><cell r="K190"><v>623329</v></cell></row><row r="190"><cell r="M190"><v>126836</v></cell></row><row r="191"><cell r="B191" t="str"><v>ACR701</v></cell></row><row r="191"><cell r="I191"><v>2021</v></cell><cell r="J191"><v>2022</v></cell><cell r="K191"><v>81315</v></cell></row><row r="191"><cell r="M191"><v>0</v></cell></row><row r="192"><cell r="B192" t="str"><v>ACR766</v></cell></row><row r="192"><cell r="I192"><v>2021</v></cell><cell r="J192"><v>2023</v></cell><cell r="K192"><v>790397</v></cell></row><row r="192"><cell r="M192"><v>0</v></cell></row><row r="193"><cell r="B193" t="str"><v>ACR765</v></cell></row><row r="193"><cell r="I193"><v>2021</v></cell><cell r="J193"><v>2022</v></cell><cell r="K193"><v>318479</v></cell></row><row r="193"><cell r="M193"><v>0</v></cell></row><row r="194"><cell r="B194" t="str"><v>ACR764</v></cell></row><row r="194"><cell r="I194"><v>2021</v></cell><cell r="J194"><v>2023</v></cell><cell r="K194"><v>1439650</v></cell></row><row r="194"><cell r="M194"><v>0</v></cell></row><row r="195"><cell r="B195" t="str"><v>ACR603</v></cell></row><row r="195"><cell r="I195"><v>2021</v></cell><cell r="J195"><v>2022</v></cell><cell r="K195"><v>4732</v></cell></row><row r="195"><cell r="M195"><v>832</v></cell></row><row r="196"><cell r="B196" t="str"><v>ACR570</v></cell></row><row r="196"><cell r="I196"><v>2021</v></cell><cell r="J196"><v>2021</v></cell><cell r="K196"><v>39578</v></cell></row><row r="196"><cell r="M196"><v>6962</v></cell></row><row r="197"><cell r="B197" t="str"><v>ACR241</v></cell></row><row r="197"><cell r="I197"><v>2021</v></cell><cell r="J197"><v>2022</v></cell><cell r="K197"><v>13549</v></cell></row><row r="197"><cell r="M197"><v>0</v></cell></row><row r="198"><cell r="B198" t="str"><v>ACR287</v></cell></row><row r="198"><cell r="I198"><v>2021</v></cell><cell r="J198"><v>2021</v></cell><cell r="K198"><v>16739</v></cell></row><row r="198"><cell r="M198"><v>2070</v></cell></row><row r="199"><cell r="B199" t="str"><v>ACR268</v></cell></row><row r="199"><cell r="I199"><v>2021</v></cell><cell r="J199"><v>2022</v></cell><cell r="K199"><v>759866</v></cell></row><row r="199"><cell r="M199"><v>84609</v></cell></row><row r="200"><cell r="B200" t="str"><v>ACR269</v></cell></row><row r="200"><cell r="I200"><v>2021</v></cell><cell r="J200"><v>2022</v></cell><cell r="K200"><v>400031</v></cell></row><row r="200"><cell r="M200"><v>44543</v></cell></row><row r="201"><cell r="B201" t="str"><v>ACR265</v></cell></row><row r="201"><cell r="I201"><v>2021</v></cell><cell r="J201"><v>2022</v></cell><cell r="K201"><v>22041</v></cell></row><row r="201"><cell r="M201"><v>2454</v></cell></row><row r="202"><cell r="B202" t="str"><v>ACR266</v></cell></row><row r="202"><cell r="I202"><v>2021</v></cell><cell r="J202"><v>2022</v></cell><cell r="K202"><v>20818</v></cell></row><row r="202"><cell r="M202"><v>2194</v></cell></row><row r="203"><cell r="B203" t="str"><v>ACR274</v></cell></row><row r="203"><cell r="I203"><v>2021</v></cell><cell r="J203"><v>2022</v></cell><cell r="K203"><v>149727</v></cell></row><row r="203"><cell r="M203"><v>27104</v></cell></row><row r="204"><cell r="B204" t="str"><v>ACR236</v></cell></row><row r="204"><cell r="I204"><v>2021</v></cell><cell r="J204"><v>2022</v></cell><cell r="K204"><v>13701</v></cell></row><row r="204"><cell r="M204"><v>0</v></cell></row><row r="205"><cell r="B205" t="str"><v>ACR355</v></cell></row><row r="205"><cell r="I205"><v>2021</v></cell><cell r="J205"><v>2021</v></cell><cell r="K205"><v>9850</v></cell></row><row r="205"><cell r="M205"><v>0</v></cell></row><row r="206"><cell r="B206" t="str"><v>ACR675</v></cell></row><row r="206"><cell r="I206"><v>2021</v></cell><cell r="J206"><v>2022</v></cell><cell r="K206"><v>64387</v></cell></row><row r="206"><cell r="M206"><v>0</v></cell></row><row r="207"><cell r="B207" t="str"><v>ACR313</v></cell></row><row r="207"><cell r="I207"><v>2021</v></cell><cell r="J207"><v>2022</v></cell><cell r="K207"><v>19151</v></cell></row><row r="207"><cell r="M207"><v>0</v></cell></row><row r="208"><cell r="B208" t="str"><v>ACR259</v></cell></row><row r="208"><cell r="I208"><v>2021</v></cell><cell r="J208"><v>2022</v></cell><cell r="K208"><v>11091</v></cell></row><row r="208"><cell r="M208"><v>0</v></cell></row><row r="209"><cell r="B209" t="str"><v>ACR818</v></cell></row><row r="209"><cell r="I209"><v>2021</v></cell><cell r="J209"><v>2023</v></cell><cell r="K209"><v>1259253</v></cell></row><row r="209"><cell r="M209"><v>0</v></cell></row><row r="210"><cell r="B210" t="str"><v>ACR819</v></cell></row><row r="210"><cell r="I210"><v>2021</v></cell><cell r="J210"><v>2023</v></cell><cell r="K210"><v>292094</v></cell></row><row r="210"><cell r="M210"><v>0</v></cell></row><row r="211"><cell r="B211" t="str"><v>ACR805</v></cell></row><row r="211"><cell r="I211"><v>2021</v></cell><cell r="J211"><v>2023</v></cell><cell r="K211"><v>178538</v></cell></row><row r="211"><cell r="M211"><v>0</v></cell></row><row r="212"><cell r="B212" t="str"><v>ACR544</v></cell></row><row r="212"><cell r="I212"><v>2021</v></cell><cell r="J212"><v>2021</v></cell><cell r="K212"><v>51681</v></cell></row><row r="212"><cell r="M212"><v>0</v></cell></row><row r="213"><cell r="B213" t="str"><v>ACR619</v></cell></row><row r="213"><cell r="I213"><v>2021</v></cell><cell r="J213"><v>2021</v></cell><cell r="K213"><v>163910</v></cell></row><row r="213"><cell r="M213"><v>0</v></cell></row><row r="214"><cell r="B214" t="str"><v>ACR649</v></cell></row><row r="214"><cell r="I214"><v>2021</v></cell><cell r="J214"><v>2021</v></cell><cell r="K214"><v>85100</v></cell></row><row r="214"><cell r="M214"><v>0</v></cell></row><row r="215"><cell r="B215" t="str"><v>ACR692</v></cell></row><row r="215"><cell r="I215"><v>2021</v></cell><cell r="J215"><v>2022</v></cell><cell r="K215"><v>58191</v></cell></row><row r="215"><cell r="M215"><v>0</v></cell></row><row r="216"><cell r="B216" t="str"><v>ACR637</v></cell></row><row r="216"><cell r="I216"><v>2021</v></cell><cell r="J216"><v>2022</v></cell><cell r="K216"><v>75676</v></cell></row><row r="216"><cell r="M216"><v>14581</v></cell></row><row r="217"><cell r="B217" t="str"><v>ACR637</v></cell></row><row r="217"><cell r="I217"><v>2021</v></cell><cell r="J217"><v>2022</v></cell><cell r="K217"><v>15452</v></cell></row><row r="217"><cell r="M217"><v>0</v></cell></row><row r="218"><cell r="B218" t="str"><v>ACR637</v></cell></row><row r="218"><cell r="I218"><v>2021</v></cell><cell r="J218"><v>2023</v></cell><cell r="K218"><v>49459</v></cell></row><row r="218"><cell r="M218"><v>10579</v></cell></row><row r="219"><cell r="B219" t="str"><v>ACR637</v></cell></row><row r="219"><cell r="I219"><v>2021</v></cell><cell r="J219"><v>2023</v></cell><cell r="K219"><v>16659</v></cell></row><row r="219"><cell r="M219"><v>0</v></cell></row><row r="220"><cell r="B220" t="str"><v>ACR634</v></cell></row><row r="220"><cell r="I220"><v>2021</v></cell><cell r="J220"><v>2023</v></cell><cell r="K220"><v>89485</v></cell></row><row r="220"><cell r="M220"><v>16797</v></cell></row><row r="221"><cell r="B221" t="str"><v>ACR634</v></cell></row><row r="221"><cell r="I221"><v>2021</v></cell><cell r="J221"><v>2023</v></cell><cell r="K221"><v>15493</v></cell></row><row r="221"><cell r="M221"><v>0</v></cell></row><row r="222"><cell r="B222" t="str"><v>ACR634</v></cell></row><row r="222"><cell r="I222"><v>2021</v></cell><cell r="J222"><v>2022</v></cell><cell r="K222"><v>1777</v></cell></row><row r="222"><cell r="M222"><v>331</v></cell></row><row r="223"><cell r="B223" t="str"><v>ACR634</v></cell></row><row r="223"><cell r="I223"><v>2021</v></cell><cell r="J223"><v>2022</v></cell><cell r="K223"><v>291</v></cell></row><row r="223"><cell r="M223"><v>0</v></cell></row><row r="224"><cell r="B224" t="str"><v>ACR611</v></cell></row><row r="224"><cell r="I224"><v>2021</v></cell><cell r="J224"><v>2022</v></cell><cell r="K224"><v>49713</v></cell></row><row r="224"><cell r="M224"><v>0</v></cell></row><row r="225"><cell r="B225" t="str"><v>ACR493</v></cell></row><row r="225"><cell r="I225"><v>2021</v></cell><cell r="J225"><v>2022</v></cell><cell r="K225"><v>79907</v></cell></row><row r="225"><cell r="M225"><v>0</v></cell></row><row r="226"><cell r="B226" t="str"><v>ACR609</v></cell></row><row r="226"><cell r="I226"><v>2021</v></cell><cell r="J226"><v>2022</v></cell><cell r="K226"><v>64529</v></cell></row><row r="226"><cell r="M226"><v>0</v></cell></row><row r="227"><cell r="B227" t="str"><v>ACR610</v></cell></row><row r="227"><cell r="I227"><v>2021</v></cell><cell r="J227"><v>2021</v></cell><cell r="K227"><v>18450</v></cell></row><row r="227"><cell r="M227"><v>0</v></cell></row><row r="228"><cell r="B228" t="str"><v>ACR226</v></cell></row><row r="228"><cell r="I228"><v>2021</v></cell><cell r="J228"><v>2022</v></cell><cell r="K228"><v>115309</v></cell></row><row r="228"><cell r="M228"><v>0</v></cell></row><row r="229"><cell r="B229" t="str"><v>ACR546</v></cell></row><row r="229"><cell r="I229"><v>2021</v></cell><cell r="J229"><v>2021</v></cell><cell r="K229"><v>8285</v></cell></row><row r="229"><cell r="M229"><v>0</v></cell></row><row r="230"><cell r="B230" t="str"><v>ACR189</v></cell></row><row r="230"><cell r="I230"><v>2021</v></cell><cell r="J230"><v>2021</v></cell><cell r="K230"><v>7643</v></cell></row><row r="230"><cell r="M230"><v>1470</v></cell></row><row r="231"><cell r="B231" t="str"><v>ACR560</v></cell></row><row r="231"><cell r="I231"><v>2021</v></cell><cell r="J231"><v>2021</v></cell><cell r="K231"><v>70251</v></cell></row><row r="231"><cell r="M231"><v>0</v></cell></row><row r="232"><cell r="B232" t="str"><v>ACR578</v></cell></row><row r="232"><cell r="I232"><v>2021</v></cell><cell r="J232"><v>2021</v></cell><cell r="K232"><v>94880</v></cell></row><row r="232"><cell r="M232"><v>0</v></cell></row><row r="233"><cell r="B233" t="str"><v>ACR593</v></cell></row><row r="233"><cell r="I233"><v>2021</v></cell><cell r="J233"><v>2021</v></cell><cell r="K233"><v>5715</v></cell></row><row r="233"><cell r="M233"><v>0</v></cell></row><row r="234"><cell r="B234" t="str"><v>ACR694</v></cell></row><row r="234"><cell r="I234"><v>2021</v></cell><cell r="J234"><v>2022</v></cell><cell r="K234"><v>14188</v></cell></row><row r="234"><cell r="M234"><v>0</v></cell></row><row r="235"><cell r="B235" t="str"><v>ACR695</v></cell></row><row r="235"><cell r="I235"><v>2021</v></cell><cell r="J235"><v>2022</v></cell><cell r="K235"><v>10451</v></cell></row><row r="235"><cell r="M235"><v>0</v></cell></row><row r="236"><cell r="B236" t="str"><v>ACR542</v></cell></row><row r="236"><cell r="I236"><v>2021</v></cell><cell r="J236"><v>2021</v></cell><cell r="K236"><v>12745</v></cell></row><row r="236"><cell r="M236"><v>0</v></cell></row><row r="237"><cell r="B237" t="str"><v>ACR572</v></cell></row><row r="237"><cell r="I237"><v>2021</v></cell><cell r="J237"><v>2022</v></cell><cell r="K237"><v>32325</v></cell></row><row r="237"><cell r="M237"><v>0</v></cell></row><row r="238"><cell r="B238" t="str"><v>ACR470</v></cell></row><row r="238"><cell r="I238"><v>2021</v></cell><cell r="J238"><v>2022</v></cell><cell r="K238"><v>15962</v></cell></row><row r="238"><cell r="M238"><v>0</v></cell></row><row r="239"><cell r="B239" t="str"><v>ACR539</v></cell></row><row r="239"><cell r="I239"><v>2021</v></cell><cell r="J239"><v>2021</v></cell><cell r="K239"><v>53945</v></cell></row><row r="239"><cell r="M239"><v>9710</v></cell></row><row r="240"><cell r="B240" t="str"><v>ACR382</v></cell></row><row r="240"><cell r="I240"><v>2021</v></cell><cell r="J240"><v>2022</v></cell><cell r="K240"><v>31020</v></cell></row><row r="240"><cell r="M240"><v>0</v></cell></row><row r="241"><cell r="B241" t="str"><v>ACR702</v></cell></row><row r="241"><cell r="I241"><v>2021</v></cell><cell r="J241"><v>2023</v></cell><cell r="K241"><v>10942</v></cell></row><row r="241"><cell r="M241"><v>0</v></cell></row><row r="242"><cell r="B242" t="str"><v>ACR224</v></cell></row><row r="242"><cell r="I242"><v>2021</v></cell><cell r="J242"><v>2022</v></cell><cell r="K242"><v>61672</v></cell></row><row r="242"><cell r="M242"><v>0</v></cell></row><row r="243"><cell r="B243" t="str"><v>ACR732</v></cell></row><row r="243"><cell r="I243"><v>2021</v></cell><cell r="J243"><v>2023</v></cell><cell r="K243"><v>5873</v></cell></row><row r="243"><cell r="M243"><v>5873</v></cell></row><row r="244"><cell r="B244" t="str"><v>ACR732</v></cell></row><row r="244"><cell r="I244"><v>2021</v></cell><cell r="J244"><v>2023</v></cell><cell r="K244"><v>22825</v></cell></row><row r="244"><cell r="M244"><v>1015</v></cell></row><row r="245"><cell r="B245" t="str"><v>ACR733</v></cell></row><row r="245"><cell r="I245"><v>2021</v></cell><cell r="J245"><v>2023</v></cell><cell r="K245"><v>21621</v></cell></row><row r="245"><cell r="M245"><v>11721</v></cell></row><row r="246"><cell r="B246" t="str"><v>ACR733</v></cell></row><row r="246"><cell r="I246"><v>2021</v></cell><cell r="J246"><v>2023</v></cell><cell r="K246"><v>31652</v></cell></row><row r="246"><cell r="M246"><v>0</v></cell></row><row r="247"><cell r="B247" t="str"><v>ACR768</v></cell></row><row r="247"><cell r="I247"><v>2021</v></cell><cell r="J247"><v>2022</v></cell><cell r="K247"><v>212324</v></cell></row><row r="247"><cell r="M247"><v>0</v></cell></row><row r="248"><cell r="B248" t="str"><v>ACR411</v></cell></row><row r="248"><cell r="I248"><v>2021</v></cell><cell r="J248"><v>2022</v></cell><cell r="K248"><v>57553</v></cell></row><row r="248"><cell r="M248"><v>0</v></cell></row><row r="249"><cell r="B249" t="str"><v>ACR235</v></cell></row><row r="249"><cell r="I249"><v>2021</v></cell><cell r="J249"><v>2022</v></cell><cell r="K249"><v>8824</v></cell></row><row r="249"><cell r="M249"><v>0</v></cell></row><row r="250"><cell r="B250" t="str"><v>ACR427</v></cell></row><row r="250"><cell r="I250"><v>2021</v></cell><cell r="J250"><v>2022</v></cell><cell r="K250"><v>145182</v></cell></row><row r="250"><cell r="M250"><v>25535</v></cell></row><row r="251"><cell r="B251" t="str"><v>ACR574</v></cell></row><row r="251"><cell r="I251"><v>2021</v></cell><cell r="J251"><v>2022</v></cell><cell r="K251"><v>50520</v></cell></row><row r="251"><cell r="M251"><v>0</v></cell></row><row r="252"><cell r="B252" t="str"><v>ACR441</v></cell></row><row r="252"><cell r="I252"><v>2021</v></cell><cell r="J252"><v>2022</v></cell><cell r="K252"><v>76916</v></cell></row><row r="252"><cell r="M252"><v>0</v></cell></row><row r="253"><cell r="B253" t="str"><v>ACR597</v></cell></row><row r="253"><cell r="I253"><v>2021</v></cell><cell r="J253"><v>2021</v></cell><cell r="K253"><v>3384</v></cell></row><row r="253"><cell r="M253"><v>0</v></cell></row><row r="254"><cell r="B254" t="str"><v>ACR608</v></cell></row><row r="254"><cell r="I254"><v>2021</v></cell><cell r="J254"><v>2021</v></cell><cell r="K254"><v>100810</v></cell></row><row r="254"><cell r="M254"><v>0</v></cell></row><row r="255"><cell r="B255" t="str"><v>ACR625</v></cell></row><row r="255"><cell r="I255"><v>2021</v></cell><cell r="J255"><v>2021</v></cell><cell r="K255"><v>136658</v></cell></row><row r="255"><cell r="M255"><v>0</v></cell></row><row r="256"><cell r="B256" t="str"><v>ACR636</v></cell></row><row r="256"><cell r="I256"><v>2021</v></cell><cell r="J256"><v>2021</v></cell><cell r="K256"><v>93755</v></cell></row><row r="256"><cell r="M256"><v>0</v></cell></row><row r="257"><cell r="B257" t="str"><v>ACR645</v></cell></row><row r="257"><cell r="I257"><v>2021</v></cell><cell r="J257"><v>2021</v></cell><cell r="K257"><v>72142</v></cell></row><row r="257"><cell r="M257"><v>0</v></cell></row><row r="258"><cell r="B258" t="str"><v>ACR666</v></cell></row><row r="258"><cell r="I258"><v>2021</v></cell><cell r="J258"><v>2021</v></cell><cell r="K258"><v>93937</v></cell></row><row r="258"><cell r="M258"><v>0</v></cell></row><row r="259"><cell r="B259" t="str"><v>ACR671</v></cell></row><row r="259"><cell r="I259"><v>2021</v></cell><cell r="J259"><v>2022</v></cell><cell r="K259"><v>73042</v></cell></row><row r="259"><cell r="M259"><v>0</v></cell></row><row r="260"><cell r="B260" t="str"><v>ACR686</v></cell></row><row r="260"><cell r="I260"><v>2021</v></cell><cell r="J260"><v>2022</v></cell><cell r="K260"><v>89712</v></cell></row><row r="260"><cell r="M260"><v>0</v></cell></row><row r="261"><cell r="B261" t="str"><v>ACR223</v></cell></row><row r="261"><cell r="I261"><v>2021</v></cell><cell r="J261"><v>2022</v></cell><cell r="K261"><v>13876</v></cell></row><row r="261"><cell r="M261"><v>0</v></cell></row><row r="262"><cell r="B262" t="str"><v>ACR670</v></cell></row><row r="262"><cell r="I262"><v>2021</v></cell><cell r="J262"><v>2022</v></cell><cell r="K262"><v>7758</v></cell></row><row r="262"><cell r="M262"><v>0</v></cell></row><row r="263"><cell r="B263" t="str"><v>ACR670</v></cell></row><row r="263"><cell r="I263"><v>2021</v></cell><cell r="J263"><v>2021</v></cell><cell r="K263"><v>9480</v></cell></row><row r="263"><cell r="M263"><v>0</v></cell></row><row r="264"><cell r="B264" t="str"><v>ACR537</v></cell></row><row r="264"><cell r="I264"><v>2021</v></cell><cell r="J264"><v>2021</v></cell><cell r="K264"><v>18225</v></cell></row><row r="264"><cell r="M264"><v>0</v></cell></row><row r="265"><cell r="B265" t="str"><v>ACR238</v></cell></row><row r="265"><cell r="I265"><v>2021</v></cell><cell r="J265"><v>2022</v></cell><cell r="K265"><v>21737</v></cell></row><row r="265"><cell r="M265"><v>0</v></cell></row><row r="266"><cell r="B266" t="str"><v>ACR644</v></cell></row><row r="266"><cell r="I266"><v>2021</v></cell><cell r="J266"><v>2022</v></cell><cell r="K266"><v>33491</v></cell></row><row r="266"><cell r="M266"><v>0</v></cell></row><row r="267"><cell r="B267" t="str"><v>ACR389</v></cell></row><row r="267"><cell r="I267"><v>2021</v></cell><cell r="J267"><v>2022</v></cell><cell r="K267"><v>28547</v></cell></row><row r="267"><cell r="M267"><v>5138</v></cell></row><row r="268"><cell r="B268" t="str"><v>ACR418</v></cell></row><row r="268"><cell r="I268"><v>2021</v></cell><cell r="J268"><v>2021</v></cell><cell r="K268"><v>4402</v></cell></row><row r="268"><cell r="M268"><v>0</v></cell></row><row r="269"><cell r="B269" t="str"><v>ACR628</v></cell></row><row r="269"><cell r="I269"><v>2021</v></cell><cell r="J269"><v>2023</v></cell><cell r="K269"><v>23883</v></cell></row><row r="269"><cell r="M269"><v>4736</v></cell></row><row r="270"><cell r="B270" t="str"><v>ACR628</v></cell></row><row r="270"><cell r="I270"><v>2021</v></cell><cell r="J270"><v>2023</v></cell><cell r="K270"><v>2427</v></cell></row><row r="270"><cell r="M270"><v>0</v></cell></row><row r="271"><cell r="B271" t="str"><v>ACR586</v></cell></row><row r="271"><cell r="I271"><v>2020</v></cell><cell r="J271"><v>2022</v></cell><cell r="K271"><v>160994</v></cell></row><row r="271"><cell r="M271"><v>0</v></cell></row><row r="272"><cell r="B272" t="str"><v>ACR533</v></cell></row><row r="272"><cell r="I272"><v>2020</v></cell><cell r="J272"><v>2020</v></cell><cell r="K272"><v>81042</v></cell></row><row r="272"><cell r="M272"><v>0</v></cell></row><row r="273"><cell r="B273" t="str"><v>ACR583</v></cell></row><row r="273"><cell r="I273"><v>2020</v></cell><cell r="J273"><v>2020</v></cell><cell r="K273"><v>21863</v></cell></row><row r="273"><cell r="M273"><v>0</v></cell></row><row r="274"><cell r="B274" t="str"><v>ACR584</v></cell></row><row r="274"><cell r="I274"><v>2020</v></cell><cell r="J274"><v>2021</v></cell><cell r="K274"><v>13561</v></cell></row><row r="274"><cell r="M274"><v>0</v></cell></row><row r="275"><cell r="B275" t="str"><v>ACR585</v></cell></row><row r="275"><cell r="I275"><v>2020</v></cell><cell r="J275"><v>2021</v></cell><cell r="K275"><v>94592</v></cell></row><row r="275"><cell r="M275"><v>0</v></cell></row><row r="276"><cell r="B276" t="str"><v>ACR676</v></cell></row><row r="276"><cell r="I276"><v>2020</v></cell><cell r="J276"><v>2022</v></cell><cell r="K276"><v>1236029</v></cell></row><row r="276"><cell r="M276"><v>0</v></cell></row><row r="277"><cell r="B277" t="str"><v>ACR676</v></cell></row><row r="277"><cell r="I277"><v>2020</v></cell><cell r="J277"><v>2022</v></cell><cell r="K277"><v>672839</v></cell></row><row r="277"><cell r="M277"><v>0</v></cell></row><row r="278"><cell r="B278" t="str"><v>ACR774</v></cell></row><row r="278"><cell r="I278"><v>2020</v></cell><cell r="J278"><v>2022</v></cell><cell r="K278"><v>154340</v></cell></row><row r="278"><cell r="M278"><v>0</v></cell></row><row r="279"><cell r="B279" t="str"><v>ACR747</v></cell></row><row r="279"><cell r="I279"><v>2020</v></cell><cell r="J279"><v>2022</v></cell><cell r="K279"><v>32742</v></cell></row><row r="279"><cell r="M279"><v>0</v></cell></row><row r="280"><cell r="B280" t="str"><v>ACR791</v></cell></row><row r="280"><cell r="I280"><v>2020</v></cell><cell r="J280"><v>2022</v></cell><cell r="K280"><v>13360</v></cell></row><row r="280"><cell r="M280"><v>0</v></cell></row><row r="281"><cell r="B281" t="str"><v>ACR641</v></cell></row><row r="281"><cell r="I281"><v>2020</v></cell><cell r="J281"><v>2022</v></cell><cell r="K281"><v>18605</v></cell></row><row r="281"><cell r="M281"><v>0</v></cell></row><row r="282"><cell r="B282" t="str"><v>ACR642</v></cell></row><row r="282"><cell r="I282"><v>2020</v></cell><cell r="J282"><v>2022</v></cell><cell r="K282"><v>16102</v></cell></row><row r="282"><cell r="M282"><v>0</v></cell></row><row r="283"><cell r="B283" t="str"><v>ACR640</v></cell></row><row r="283"><cell r="I283"><v>2020</v></cell><cell r="J283"><v>2022</v></cell><cell r="K283"><v>367047</v></cell></row><row r="283"><cell r="M283"><v>0</v></cell></row><row r="284"><cell r="B284" t="str"><v>ACR424</v></cell></row><row r="284"><cell r="I284"><v>2020</v></cell><cell r="J284"><v>2021</v></cell><cell r="K284"><v>29421</v></cell></row><row r="284"><cell r="M284"><v>0</v></cell></row><row r="285"><cell r="B285" t="str"><v>ACR424</v></cell></row><row r="285"><cell r="I285"><v>2020</v></cell><cell r="J285"><v>2022</v></cell><cell r="K285"><v>9807</v></cell></row><row r="285"><cell r="M285"><v>0</v></cell></row><row r="286"><cell r="B286" t="str"><v>ACR234</v></cell></row><row r="286"><cell r="I286"><v>2020</v></cell><cell r="J286"><v>2021</v></cell><cell r="K286"><v>16323</v></cell></row><row r="286"><cell r="M286"><v>0</v></cell></row><row r="287"><cell r="B287" t="str"><v>ACR693</v></cell></row><row r="287"><cell r="I287"><v>2020</v></cell><cell r="J287"><v>2023</v></cell><cell r="K287"><v>12383</v></cell></row><row r="287"><cell r="M287"><v>0</v></cell></row><row r="288"><cell r="B288" t="str"><v>ACR566</v></cell></row><row r="288"><cell r="I288"><v>2020</v></cell><cell r="J288"><v>2022</v></cell><cell r="K288"><v>16734</v></cell></row><row r="288"><cell r="M288"><v>0</v></cell></row><row r="289"><cell r="B289" t="str"><v>ACR566</v></cell></row><row r="289"><cell r="I289"><v>2020</v></cell><cell r="J289"><v>2022</v></cell><cell r="K289"><v>13774</v></cell></row><row r="289"><cell r="M289"><v>0</v></cell></row><row r="290"><cell r="B290" t="str"><v>ACR588</v></cell></row><row r="290"><cell r="I290"><v>2020</v></cell><cell r="J290"><v>2022</v></cell><cell r="K290"><v>35610</v></cell></row><row r="290"><cell r="M290"><v>0</v></cell></row><row r="291"><cell r="B291" t="str"><v>ACR588</v></cell></row><row r="291"><cell r="I291"><v>2020</v></cell><cell r="J291"><v>2022</v></cell><cell r="K291"><v>18029</v></cell></row><row r="291"><cell r="M291"><v>0</v></cell></row><row r="292"><cell r="B292" t="str"><v>ACR590</v></cell></row><row r="292"><cell r="I292"><v>2020</v></cell><cell r="J292"><v>2022</v></cell><cell r="K292"><v>17837</v></cell></row><row r="292"><cell r="M292"><v>0</v></cell></row><row r="293"><cell r="B293" t="str"><v>ACR590</v></cell></row><row r="293"><cell r="I293"><v>2020</v></cell><cell r="J293"><v>2022</v></cell><cell r="K293"><v>6009</v></cell></row><row r="293"><cell r="M293"><v>0</v></cell></row><row r="294"><cell r="B294" t="str"><v>ACR596</v></cell></row><row r="294"><cell r="I294"><v>2020</v></cell><cell r="J294"><v>2022</v></cell><cell r="K294"><v>266739</v></cell></row><row r="294"><cell r="M294"><v>0</v></cell></row><row r="295"><cell r="B295" t="str"><v>ACR596</v></cell></row><row r="295"><cell r="I295"><v>2020</v></cell><cell r="J295"><v>2022</v></cell><cell r="K295"><v>78118</v></cell></row><row r="295"><cell r="M295"><v>0</v></cell></row><row r="296"><cell r="B296" t="str"><v>ACR518</v></cell></row><row r="296"><cell r="I296"><v>2020</v></cell><cell r="J296"><v>2022</v></cell><cell r="K296"><v>14485</v></cell></row><row r="296"><cell r="M296"><v>0</v></cell></row><row r="297"><cell r="B297" t="str"><v>ACR518</v></cell></row><row r="297"><cell r="I297"><v>2020</v></cell><cell r="J297"><v>2022</v></cell><cell r="K297"><v>2161</v></cell></row><row r="297"><cell r="M297"><v>0</v></cell></row><row r="298"><cell r="B298" t="str"><v>ACR518</v></cell></row><row r="298"><cell r="I298"><v>2020</v></cell><cell r="J298"><v>2021</v></cell><cell r="K298"><v>33148</v></cell></row><row r="298"><cell r="M298"><v>0</v></cell></row><row r="299"><cell r="B299" t="str"><v>ACR398</v></cell></row><row r="299"><cell r="I299"><v>2020</v></cell><cell r="J299"><v>2021</v></cell><cell r="K299"><v>119879</v></cell></row><row r="299"><cell r="M299"><v>0</v></cell></row><row r="300"><cell r="B300" t="str"><v>ACR398</v></cell></row><row r="300"><cell r="I300"><v>2020</v></cell><cell r="J300"><v>2022</v></cell><cell r="K300"><v>30031</v></cell></row><row r="300"><cell r="M300"><v>0</v></cell></row><row r="301"><cell r="B301" t="str"><v>ACR398</v></cell></row><row r="301"><cell r="I301"><v>2020</v></cell><cell r="J301"><v>2022</v></cell><cell r="K301"><v>5378</v></cell></row><row r="301"><cell r="M301"><v>0</v></cell></row><row r="302"><cell r="B302" t="str"><v>ACR592</v></cell></row><row r="302"><cell r="I302"><v>2020</v></cell><cell r="J302"><v>2022</v></cell><cell r="K302"><v>42514</v></cell></row><row r="302"><cell r="M302"><v>0</v></cell></row><row r="303"><cell r="B303" t="str"><v>ACR592</v></cell></row><row r="303"><cell r="I303"><v>2020</v></cell><cell r="J303"><v>2022</v></cell><cell r="K303"><v>94368</v></cell></row><row r="303"><cell r="M303"><v>0</v></cell></row><row r="304"><cell r="B304" t="str"><v>ACR569</v></cell></row><row r="304"><cell r="I304"><v>2020</v></cell><cell r="J304"><v>2022</v></cell><cell r="K304"><v>26680</v></cell></row><row r="304"><cell r="M304"><v>0</v></cell></row><row r="305"><cell r="B305" t="str"><v>ACR595</v></cell></row><row r="305"><cell r="I305"><v>2020</v></cell><cell r="J305"><v>2022</v></cell><cell r="K305"><v>121457</v></cell></row><row r="305"><cell r="M305"><v>0</v></cell></row><row r="306"><cell r="B306" t="str"><v>ACR595</v></cell></row><row r="306"><cell r="I306"><v>2020</v></cell><cell r="J306"><v>2022</v></cell><cell r="K306"><v>31212</v></cell></row><row r="306"><cell r="M306"><v>0</v></cell></row><row r="307"><cell r="B307" t="str"><v>ACR506</v></cell></row><row r="307"><cell r="I307"><v>2020</v></cell><cell r="J307"><v>2021</v></cell><cell r="K307"><v>51820</v></cell></row><row r="307"><cell r="M307"><v>0</v></cell></row><row r="308"><cell r="B308" t="str"><v>ACR506</v></cell></row><row r="308"><cell r="I308"><v>2020</v></cell><cell r="J308"><v>2021</v></cell><cell r="K308"><v>139783</v></cell></row><row r="308"><cell r="M308"><v>0</v></cell></row><row r="309"><cell r="B309" t="str"><v>ACR375</v></cell></row><row r="309"><cell r="I309"><v>2020</v></cell><cell r="J309"><v>2021</v></cell><cell r="K309"><v>40089</v></cell></row><row r="309"><cell r="M309"><v>0</v></cell></row><row r="310"><cell r="B310" t="str"><v>ACR375</v></cell></row><row r="310"><cell r="I310"><v>2020</v></cell><cell r="J310"><v>2020</v></cell><cell r="K310"><v>9488</v></cell></row><row r="310"><cell r="M310"><v>0</v></cell></row><row r="311"><cell r="B311" t="str"><v>ACR386</v></cell></row><row r="311"><cell r="I311"><v>2020</v></cell><cell r="J311"><v>2022</v></cell><cell r="K311"><v>26606</v></cell></row><row r="311"><cell r="M311"><v>0</v></cell></row><row r="312"><cell r="B312" t="str"><v>ACR386</v></cell></row><row r="312"><cell r="I312"><v>2020</v></cell><cell r="J312"><v>2021</v></cell><cell r="K312"><v>25914</v></cell></row><row r="312"><cell r="M312"><v>0</v></cell></row><row r="313"><cell r="B313" t="str"><v>ACR459</v></cell></row><row r="313"><cell r="I313"><v>2020</v></cell><cell r="J313"><v>2021</v></cell><cell r="K313"><v>48275</v></cell></row><row r="313"><cell r="M313"><v>0</v></cell></row><row r="314"><cell r="B314" t="str"><v>ACR459</v></cell></row><row r="314"><cell r="I314"><v>2020</v></cell><cell r="J314"><v>2021</v></cell><cell r="K314"><v>37117</v></cell></row><row r="314"><cell r="M314"><v>0</v></cell></row><row r="315"><cell r="B315" t="str"><v>ACR499</v></cell></row><row r="315"><cell r="I315"><v>2020</v></cell><cell r="J315"><v>2021</v></cell><cell r="K315"><v>106850</v></cell></row><row r="315"><cell r="M315"><v>0</v></cell></row><row r="316"><cell r="B316" t="str"><v>ACR499</v></cell></row><row r="316"><cell r="I316"><v>2020</v></cell><cell r="J316"><v>2022</v></cell><cell r="K316"><v>56381</v></cell></row><row r="316"><cell r="M316"><v>0</v></cell></row><row r="317"><cell r="B317" t="str"><v>ACR376</v></cell></row><row r="317"><cell r="I317"><v>2020</v></cell><cell r="J317"><v>2021</v></cell><cell r="K317"><v>101223</v></cell></row><row r="317"><cell r="M317"><v>0</v></cell></row><row r="318"><cell r="B318" t="str"><v>ACR614</v></cell></row><row r="318"><cell r="I318"><v>2020</v></cell><cell r="J318"><v>2022</v></cell><cell r="K318"><v>33155</v></cell></row><row r="318"><cell r="M318"><v>0</v></cell></row><row r="319"><cell r="B319" t="str"><v>ACR614</v></cell></row><row r="319"><cell r="I319"><v>2020</v></cell><cell r="J319"><v>2022</v></cell><cell r="K319"><v>83396</v></cell></row><row r="319"><cell r="M319"><v>0</v></cell></row><row r="320"><cell r="B320" t="str"><v>ACR368</v></cell></row><row r="320"><cell r="I320"><v>2020</v></cell><cell r="J320"><v>2021</v></cell><cell r="K320"><v>17799</v></cell></row><row r="320"><cell r="M320"><v>0</v></cell></row><row r="321"><cell r="B321" t="str"><v>ACR604</v></cell></row><row r="321"><cell r="I321"><v>2020</v></cell><cell r="J321"><v>2022</v></cell><cell r="K321"><v>22769</v></cell></row><row r="321"><cell r="M321"><v>0</v></cell></row><row r="322"><cell r="B322" t="str"><v>ACR604</v></cell></row><row r="322"><cell r="I322"><v>2020</v></cell><cell r="J322"><v>2022</v></cell><cell r="K322"><v>9351</v></cell></row><row r="322"><cell r="M322"><v>0</v></cell></row><row r="323"><cell r="B323" t="str"><v>ACR587</v></cell></row><row r="323"><cell r="I323"><v>2020</v></cell><cell r="J323"><v>2022</v></cell><cell r="K323"><v>80478</v></cell></row><row r="323"><cell r="M323"><v>0</v></cell></row><row r="324"><cell r="B324" t="str"><v>ACR587</v></cell></row><row r="324"><cell r="I324"><v>2020</v></cell><cell r="J324"><v>2022</v></cell><cell r="K324"><v>59179</v></cell></row><row r="324"><cell r="M324"><v>0</v></cell></row><row r="325"><cell r="B325" t="str"><v>ACR507</v></cell></row><row r="325"><cell r="I325"><v>2020</v></cell><cell r="J325"><v>2022</v></cell><cell r="K325"><v>2384</v></cell></row><row r="325"><cell r="M325"><v>0</v></cell></row><row r="326"><cell r="B326" t="str"><v>ACR507</v></cell></row><row r="326"><cell r="I326"><v>2020</v></cell><cell r="J326"><v>2022</v></cell><cell r="K326"><v>397</v></cell></row><row r="326"><cell r="M326"><v>0</v></cell></row><row r="327"><cell r="B327" t="str"><v>ACR507</v></cell></row><row r="327"><cell r="I327"><v>2020</v></cell><cell r="J327"><v>2021</v></cell><cell r="K327"><v>53393</v></cell></row><row r="327"><cell r="M327"><v>0</v></cell></row><row r="328"><cell r="B328" t="str"><v>ACR576</v></cell></row><row r="328"><cell r="I328"><v>2020</v></cell><cell r="J328"><v>2023</v></cell><cell r="K328"><v>13208</v></cell></row><row r="328"><cell r="M328"><v>0</v></cell></row><row r="329"><cell r="B329" t="str"><v>ACR576</v></cell></row><row r="329"><cell r="I329"><v>2020</v></cell><cell r="J329"><v>2023</v></cell><cell r="K329"><v>5476</v></cell></row><row r="329"><cell r="M329"><v>0</v></cell></row><row r="330"><cell r="B330" t="str"><v>ACR534</v></cell></row><row r="330"><cell r="I330"><v>2020</v></cell><cell r="J330"><v>2022</v></cell><cell r="K330"><v>96614</v></cell></row><row r="330"><cell r="M330"><v>0</v></cell></row><row r="331"><cell r="B331" t="str"><v>ACR534</v></cell></row><row r="331"><cell r="I331"><v>2020</v></cell><cell r="J331"><v>2021</v></cell><cell r="K331"><v>2431</v></cell></row><row r="331"><cell r="M331"><v>0</v></cell></row><row r="332"><cell r="B332" t="str"><v>ACR374</v></cell></row><row r="332"><cell r="I332"><v>2020</v></cell><cell r="J332"><v>2020</v></cell><cell r="K332"><v>15590</v></cell></row><row r="332"><cell r="M332"><v>0</v></cell></row><row r="333"><cell r="B333" t="str"><v>ACR374</v></cell></row><row r="333"><cell r="I333"><v>2020</v></cell><cell r="J333"><v>2023</v></cell><cell r="K333"><v>20811</v></cell></row><row r="333"><cell r="M333"><v>0</v></cell></row><row r="334"><cell r="B334" t="str"><v>ACR374</v></cell></row><row r="334"><cell r="I334"><v>2020</v></cell><cell r="J334"><v>2023</v></cell><cell r="K334"><v>6377</v></cell></row><row r="334"><cell r="M334"><v>0</v></cell></row><row r="335"><cell r="B335" t="str"><v>ACR505</v></cell></row><row r="335"><cell r="I335"><v>2020</v></cell><cell r="J335"><v>2022</v></cell><cell r="K335"><v>10495</v></cell></row><row r="335"><cell r="M335"><v>0</v></cell></row><row r="336"><cell r="B336" t="str"><v>ACR505</v></cell></row><row r="336"><cell r="I336"><v>2020</v></cell><cell r="J336"><v>2022</v></cell><cell r="K336"><v>14085</v></cell></row><row r="336"><cell r="M336"><v>0</v></cell></row><row r="337"><cell r="B337" t="str"><v>ACR617</v></cell></row><row r="337"><cell r="I337"><v>2020</v></cell><cell r="J337"><v>2022</v></cell><cell r="K337"><v>861</v></cell></row><row r="337"><cell r="M337"><v>0</v></cell></row><row r="338"><cell r="B338" t="str"><v>ACR617</v></cell></row><row r="338"><cell r="I338"><v>2020</v></cell><cell r="J338"><v>2022</v></cell><cell r="K338"><v>6801</v></cell></row><row r="338"><cell r="M338"><v>0</v></cell></row><row r="339"><cell r="B339" t="str"><v>ACR673</v></cell></row><row r="339"><cell r="I339"><v>2020</v></cell><cell r="J339"><v>2023</v></cell><cell r="K339"><v>10734</v></cell></row><row r="339"><cell r="M339"><v>0</v></cell></row><row r="340"><cell r="B340" t="str"><v>ACR673</v></cell></row><row r="340"><cell r="I340"><v>2020</v></cell><cell r="J340"><v>2023</v></cell><cell r="K340"><v>55978</v></cell></row><row r="340"><cell r="M340"><v>0</v></cell></row><row r="341"><cell r="B341" t="str"><v>ACR272</v></cell></row><row r="341"><cell r="I341"><v>2020</v></cell><cell r="J341"><v>2020</v></cell><cell r="K341"><v>113496</v></cell></row><row r="341"><cell r="M341"><v>0</v></cell></row><row r="342"><cell r="B342" t="str"><v>ACR190</v></cell></row><row r="342"><cell r="I342"><v>2020</v></cell><cell r="J342"><v>2020</v></cell><cell r="K342"><v>29681</v></cell></row><row r="342"><cell r="M342"><v>0</v></cell></row><row r="343"><cell r="B343" t="str"><v>ACR282</v></cell></row><row r="343"><cell r="I343"><v>2020</v></cell><cell r="J343"><v>2020</v></cell><cell r="K343"><v>98567</v></cell></row><row r="343"><cell r="M343"><v>18961</v></cell></row><row r="344"><cell r="B344" t="str"><v>ACR276</v></cell></row><row r="344"><cell r="I344"><v>2020</v></cell><cell r="J344"><v>2022</v></cell><cell r="K344"><v>14038</v></cell></row><row r="344"><cell r="M344"><v>2701</v></cell></row><row r="345"><cell r="B345" t="str"><v>ACR371</v></cell></row><row r="345"><cell r="I345"><v>2020</v></cell><cell r="J345"><v>2021</v></cell><cell r="K345"><v>9257</v></cell></row><row r="345"><cell r="M345"><v>1629</v></cell></row><row r="346"><cell r="B346" t="str"><v>ACR280</v></cell></row><row r="346"><cell r="I346"><v>2020</v></cell><cell r="J346"><v>2020</v></cell><cell r="K346"><v>22277</v></cell></row><row r="346"><cell r="M346"><v>4286</v></cell></row><row r="347"><cell r="B347" t="str"><v>ACR373</v></cell></row><row r="347"><cell r="I347"><v>2020</v></cell><cell r="J347"><v>2021</v></cell><cell r="K347"><v>24206</v></cell></row><row r="347"><cell r="M347"><v>4258</v></cell></row><row r="348"><cell r="B348" t="str"><v>ACR267</v></cell></row><row r="348"><cell r="I348"><v>2020</v></cell><cell r="J348"><v>2021</v></cell><cell r="K348"><v>106733</v></cell></row><row r="348"><cell r="M348"><v>20532</v></cell></row><row r="349"><cell r="B349" t="str"><v>ACR417</v></cell></row><row r="349"><cell r="I349"><v>2020</v></cell><cell r="J349"><v>2021</v></cell><cell r="K349"><v>107865</v></cell></row><row r="349"><cell r="M349"><v>18972</v></cell></row><row r="350"><cell r="B350" t="str"><v>ACR425</v></cell></row><row r="350"><cell r="I350"><v>2020</v></cell><cell r="J350"><v>2021</v></cell><cell r="K350"><v>32513</v></cell></row><row r="350"><cell r="M350"><v>3439</v></cell></row><row r="351"><cell r="B351" t="str"><v>ACR458</v></cell></row><row r="351"><cell r="I351"><v>2020</v></cell><cell r="J351"><v>2021</v></cell><cell r="K351"><v>21859</v></cell></row><row r="351"><cell r="M351"><v>2312</v></cell></row><row r="352"><cell r="B352" t="str"><v>ACR549</v></cell></row><row r="352"><cell r="I352"><v>2020</v></cell><cell r="J352"><v>2021</v></cell><cell r="K352"><v>643506</v></cell></row><row r="352"><cell r="M352"><v>113180</v></cell></row><row r="353"><cell r="B353" t="str"><v>ACR439</v></cell></row><row r="353"><cell r="I353"><v>2020</v></cell><cell r="J353"><v>2020</v></cell><cell r="K353"><v>684708</v></cell></row><row r="353"><cell r="M353"><v>120426</v></cell></row><row r="354"><cell r="B354" t="str"><v>ACR439</v></cell></row><row r="354"><cell r="I354"><v>2020</v></cell><cell r="J354"><v>2022</v></cell><cell r="K354"><v>32996</v></cell></row><row r="354"><cell r="M354"><v>5804</v></cell></row><row r="355"><cell r="B355" t="str"><v>ACR403</v></cell></row><row r="355"><cell r="I355"><v>2020</v></cell><cell r="J355"><v>2021</v></cell><cell r="K355"><v>13071</v></cell></row><row r="355"><cell r="M355"><v>0</v></cell></row><row r="356"><cell r="B356" t="str"><v>ACR200</v></cell></row><row r="356"><cell r="I356"><v>2020</v></cell><cell r="J356"><v>2020</v></cell><cell r="K356"><v>12600</v></cell></row><row r="356"><cell r="M356"><v>2424</v></cell></row><row r="357"><cell r="B357" t="str"><v>ACR242</v></cell></row><row r="357"><cell r="I357"><v>2020</v></cell><cell r="J357"><v>2021</v></cell><cell r="K357"><v>40242</v></cell></row><row r="357"><cell r="M357"><v>0</v></cell></row><row r="358"><cell r="B358" t="str"><v>ACR288</v></cell></row><row r="358"><cell r="I358"><v>2020</v></cell><cell r="J358"><v>2023</v></cell><cell r="K358"><v>1861</v></cell></row><row r="358"><cell r="M358"><v>230</v></cell></row><row r="359"><cell r="B359" t="str"><v>ACR377</v></cell></row><row r="359"><cell r="I359"><v>2020</v></cell><cell r="J359"><v>2021</v></cell><cell r="K359"><v>25225</v></cell></row><row r="359"><cell r="M359"><v>4440</v></cell></row><row r="360"><cell r="B360" t="str"><v>ACR390</v></cell></row><row r="360"><cell r="I360"><v>2020</v></cell><cell r="J360"><v>2021</v></cell><cell r="K360"><v>13605</v></cell></row><row r="360"><cell r="M360"><v>0</v></cell></row><row r="361"><cell r="B361" t="str"><v>ACR390</v></cell></row><row r="361"><cell r="I361"><v>2020</v></cell><cell r="J361"><v>2021</v></cell><cell r="K361"><v>3038</v></cell></row><row r="361"><cell r="M361"><v>0</v></cell></row><row r="362"><cell r="B362" t="str"><v>ACR519</v></cell></row><row r="362"><cell r="I362"><v>2020</v></cell><cell r="J362"><v>2021</v></cell><cell r="K362"><v>22474</v></cell></row><row r="362"><cell r="M362"><v>0</v></cell></row><row r="363"><cell r="B363" t="str"><v>ACR519</v></cell></row><row r="363"><cell r="I363"><v>2020</v></cell><cell r="J363"><v>2022</v></cell><cell r="K363"><v>35075</v></cell></row><row r="363"><cell r="M363"><v>0</v></cell></row><row r="364"><cell r="B364" t="str"><v>ACR292</v></cell></row><row r="364"><cell r="I364"><v>2020</v></cell><cell r="J364"><v>2022</v></cell><cell r="K364"><v>25287</v></cell></row><row r="364"><cell r="M364"><v>4865</v></cell></row><row r="365"><cell r="B365" t="str"><v>ACR388</v></cell></row><row r="365"><cell r="I365"><v>2020</v></cell><cell r="J365"><v>2021</v></cell><cell r="K365"><v>133327</v></cell></row><row r="365"><cell r="M365"><v>0</v></cell></row><row r="366"><cell r="B366" t="str"><v>ACR279</v></cell></row><row r="366"><cell r="I366"><v>2020</v></cell><cell r="J366"><v>2020</v></cell><cell r="K366"><v>50666</v></cell></row><row r="366"><cell r="M366"><v>9728</v></cell></row><row r="367"><cell r="B367" t="str"><v>ACR248</v></cell></row><row r="367"><cell r="I367"><v>2020</v></cell><cell r="J367"><v>2021</v></cell><cell r="K367"><v>3300</v></cell></row><row r="367"><cell r="M367"><v>635</v></cell></row><row r="368"><cell r="B368" t="str"><v>ACR607</v></cell></row><row r="368"><cell r="I368"><v>2020</v></cell><cell r="J368"><v>2021</v></cell><cell r="K368"><v>17318</v></cell></row><row r="368"><cell r="M368"><v>0</v></cell></row><row r="369"><cell r="B369" t="str"><v>ACR367</v></cell></row><row r="369"><cell r="I369"><v>2020</v></cell><cell r="J369"><v>2021</v></cell><cell r="K369"><v>75723</v></cell></row><row r="369"><cell r="M369"><v>0</v></cell></row><row r="370"><cell r="B370" t="str"><v>ACR760</v></cell></row><row r="370"><cell r="I370"><v>2020</v></cell><cell r="J370"><v>2023</v></cell><cell r="K370"><v>80697</v></cell></row><row r="370"><cell r="M370"><v>0</v></cell></row><row r="371"><cell r="B371" t="str"><v>ACR360</v></cell></row><row r="371"><cell r="I371"><v>2020</v></cell><cell r="J371"><v>2021</v></cell><cell r="K371"><v>314896</v></cell></row><row r="371"><cell r="M371"><v>27440</v></cell></row><row r="372"><cell r="B372" t="str"><v>ACR571</v></cell></row><row r="372"><cell r="I372"><v>2020</v></cell><cell r="J372"><v>2023</v></cell><cell r="K372"><v>154380</v></cell></row><row r="372"><cell r="M372"><v>29200</v></cell></row><row r="373"><cell r="B373" t="str"><v>ACR571</v></cell></row><row r="373"><cell r="I373"><v>2020</v></cell><cell r="J373"><v>2023</v></cell><cell r="K373"><v>27663</v></cell></row><row r="373"><cell r="M373"><v>0</v></cell></row><row r="374"><cell r="B374" t="str"><v>ACR257</v></cell></row><row r="374"><cell r="I374"><v>2020</v></cell><cell r="J374"><v>2023</v></cell><cell r="K374"><v>2898</v></cell></row><row r="374"><cell r="M374"><v>509</v></cell></row><row r="375"><cell r="B375" t="str"><v>ACR562</v></cell></row><row r="375"><cell r="I375"><v>2020</v></cell><cell r="J375"><v>2021</v></cell><cell r="K375"><v>249980</v></cell></row><row r="375"><cell r="M375"><v>44997</v></cell></row><row r="376"><cell r="B376" t="str"><v>ACR672</v></cell></row><row r="376"><cell r="I376"><v>2020</v></cell><cell r="J376"><v>2023</v></cell><cell r="K376"><v>155125</v></cell></row><row r="376"><cell r="M376"><v>30950</v></cell></row><row r="377"><cell r="B377" t="str"><v>ACR672</v></cell></row><row r="377"><cell r="I377"><v>2020</v></cell><cell r="J377"><v>2023</v></cell><cell r="K377"><v>9677</v></cell></row><row r="377"><cell r="M377"><v>0</v></cell></row><row r="378"><cell r="B378" t="str"><v>ACR249</v></cell></row><row r="378"><cell r="I378"><v>2020</v></cell><cell r="J378"><v>2021</v></cell><cell r="K378"><v>73394</v></cell></row><row r="378"><cell r="M378"><v>14119</v></cell></row><row r="379"><cell r="B379" t="str"><v>ACR284</v></cell></row><row r="379"><cell r="I379"><v>2020</v></cell><cell r="J379"><v>2020</v></cell><cell r="K379"><v>20920</v></cell></row><row r="379"><cell r="M379"><v>4026</v></cell></row><row r="380"><cell r="B380" t="str"><v>ACR416</v></cell></row><row r="380"><cell r="I380"><v>2020</v></cell><cell r="J380"><v>2021</v></cell><cell r="K380"><v>451061</v></cell></row><row r="380"><cell r="M380"><v>71589</v></cell></row><row r="381"><cell r="B381" t="str"><v>ACR395</v></cell></row><row r="381"><cell r="I381"><v>2020</v></cell><cell r="J381"><v>2021</v></cell><cell r="K381"><v>12608</v></cell></row><row r="381"><cell r="M381"><v>2002</v></cell></row><row r="382"><cell r="B382" t="str"><v>ACR558</v></cell></row><row r="382"><cell r="I382"><v>2020</v></cell><cell r="J382"><v>2022</v></cell><cell r="K382"><v>129702</v></cell></row><row r="382"><cell r="M382"><v>23347</v></cell></row><row r="383"><cell r="B383" t="str"><v>ACR324</v></cell></row><row r="383"><cell r="I383"><v>2020</v></cell><cell r="J383"><v>2022</v></cell><cell r="K383"><v>391478</v></cell></row><row r="383"><cell r="M383"><v>34113</v></cell></row><row r="384"><cell r="B384" t="str"><v>ACR256</v></cell></row><row r="384"><cell r="I384"><v>2020</v></cell><cell r="J384"><v>2020</v></cell><cell r="K384"><v>13896</v></cell></row><row r="384"><cell r="M384"><v>2674</v></cell></row><row r="385"><cell r="B385" t="str"><v>ACR247</v></cell></row><row r="385"><cell r="I385"><v>2020</v></cell><cell r="J385"><v>2022</v></cell><cell r="K385"><v>1441</v></cell></row><row r="385"><cell r="M385"><v>278</v></cell></row><row r="386"><cell r="B386" t="str"><v>ACR199</v></cell></row><row r="386"><cell r="I386"><v>2020</v></cell><cell r="J386"><v>2021</v></cell><cell r="K386"><v>151570</v></cell></row><row r="386"><cell r="M386"><v>29102</v></cell></row><row r="387"><cell r="B387" t="str"><v>ACR413</v></cell></row><row r="387"><cell r="I387"><v>2020</v></cell><cell r="J387"><v>2021</v></cell><cell r="K387"><v>1176746</v></cell></row><row r="387"><cell r="M387"><v>102541</v></cell></row><row r="388"><cell r="B388" t="str"><v>ACR624</v></cell></row><row r="388"><cell r="I388"><v>2020</v></cell><cell r="J388"><v>2021</v></cell><cell r="K388"><v>71920</v></cell></row><row r="388"><cell r="M388"><v>0</v></cell></row><row r="389"><cell r="B389" t="str"><v>ACR624</v></cell></row><row r="389"><cell r="I389"><v>2020</v></cell><cell r="J389"><v>2022</v></cell><cell r="K389"><v>360119</v></cell></row><row r="389"><cell r="M389"><v>0</v></cell></row><row r="390"><cell r="B390" t="str"><v>ACR623</v></cell></row><row r="390"><cell r="I390"><v>2020</v></cell><cell r="J390"><v>2022</v></cell><cell r="K390"><v>219573</v></cell></row><row r="390"><cell r="M390"><v>0</v></cell></row><row r="391"><cell r="B391" t="str"><v>ACR623</v></cell></row><row r="391"><cell r="I391"><v>2020</v></cell><cell r="J391"><v>2021</v></cell><cell r="K391"><v>102145</v></cell></row><row r="391"><cell r="M391"><v>0</v></cell></row><row r="392"><cell r="B392" t="str"><v>ACR622</v></cell></row><row r="392"><cell r="I392"><v>2020</v></cell><cell r="J392"><v>2021</v></cell><cell r="K392"><v>614148</v></cell></row><row r="392"><cell r="M392"><v>0</v></cell></row><row r="393"><cell r="B393" t="str"><v>ACR622</v></cell></row><row r="393"><cell r="I393"><v>2020</v></cell><cell r="J393"><v>2022</v></cell><cell r="K393"><v>1320179</v></cell></row><row r="393"><cell r="M393"><v>0</v></cell></row><row r="394"><cell r="B394" t="str"><v>ACR361</v></cell></row><row r="394"><cell r="I394"><v>2020</v></cell><cell r="J394"><v>2021</v></cell><cell r="K394"><v>32889</v></cell></row><row r="394"><cell r="M394"><v>3480</v></cell></row><row r="395"><cell r="B395" t="str"><v>ACR361</v></cell></row><row r="395"><cell r="I395"><v>2020</v></cell><cell r="J395"><v>2021</v></cell><cell r="K395"><v>9122</v></cell></row><row r="395"><cell r="M395"><v>965</v></cell></row><row r="396"><cell r="B396" t="str"><v>ACR241</v></cell></row><row r="396"><cell r="I396"><v>2020</v></cell><cell r="J396"><v>2021</v></cell><cell r="K396"><v>10957</v></cell></row><row r="396"><cell r="M396"><v>0</v></cell></row><row r="397"><cell r="B397" t="str"><v>ACR287</v></cell></row><row r="397"><cell r="I397"><v>2020</v></cell><cell r="J397"><v>2020</v></cell><cell r="K397"><v>40321</v></cell></row><row r="397"><cell r="M397"><v>4986</v></cell></row><row r="398"><cell r="B398" t="str"><v>ACR268</v></cell></row><row r="398"><cell r="I398"><v>2020</v></cell><cell r="J398"><v>2021</v></cell><cell r="K398"><v>789374</v></cell></row><row r="398"><cell r="M398"><v>87895</v></cell></row><row r="399"><cell r="B399" t="str"><v>ACR269</v></cell></row><row r="399"><cell r="I399"><v>2020</v></cell><cell r="J399"><v>2020</v></cell><cell r="K399"><v>386197</v></cell></row><row r="399"><cell r="M399"><v>43002</v></cell></row><row r="400"><cell r="B400" t="str"><v>ACR265</v></cell></row><row r="400"><cell r="I400"><v>2020</v></cell><cell r="J400"><v>2021</v></cell><cell r="K400"><v>20650</v></cell></row><row r="400"><cell r="M400"><v>2299</v></cell></row><row r="401"><cell r="B401" t="str"><v>ACR266</v></cell></row><row r="401"><cell r="I401"><v>2020</v></cell><cell r="J401"><v>2021</v></cell><cell r="K401"><v>22256</v></cell></row><row r="401"><cell r="M401"><v>2346</v></cell></row><row r="402"><cell r="B402" t="str"><v>ACR273</v></cell></row><row r="402"><cell r="I402"><v>2020</v></cell><cell r="J402"><v>2021</v></cell><cell r="K402"><v>191184</v></cell></row><row r="402"><cell r="M402"><v>34686</v></cell></row><row r="403"><cell r="B403" t="str"><v>ACR273</v></cell></row><row r="403"><cell r="I403"><v>2020</v></cell><cell r="J403"><v>2020</v></cell><cell r="K403"><v>165335</v></cell></row><row r="403"><cell r="M403"><v>29996</v></cell></row><row r="404"><cell r="B404" t="str"><v>ACR274</v></cell></row><row r="404"><cell r="I404"><v>2020</v></cell><cell r="J404"><v>2020</v></cell><cell r="K404"><v>122077</v></cell></row><row r="404"><cell r="M404"><v>22148</v></cell></row><row r="405"><cell r="B405" t="str"><v>ACR274</v></cell></row><row r="405"><cell r="I405"><v>2020</v></cell><cell r="J405"><v>2021</v></cell><cell r="K405"><v>163743</v></cell></row><row r="405"><cell r="M405"><v>29707</v></cell></row><row r="406"><cell r="B406" t="str"><v>ACR114</v></cell></row><row r="406"><cell r="I406"><v>2020</v></cell><cell r="J406"><v>2021</v></cell><cell r="K406"><v>673280</v></cell></row><row r="406"><cell r="M406"><v>0</v></cell></row><row r="407"><cell r="B407" t="str"><v>ACR114</v></cell></row><row r="407"><cell r="I407"><v>2020</v></cell><cell r="J407"><v>2021</v></cell><cell r="K407"><v>505884</v></cell></row><row r="407"><cell r="M407"><v>0</v></cell></row><row r="408"><cell r="B408" t="str"><v>ACR355</v></cell></row><row r="408"><cell r="I408"><v>2020</v></cell><cell r="J408"><v>2020</v></cell><cell r="K408"><v>7320</v></cell></row><row r="408"><cell r="M408"><v>0</v></cell></row><row r="409"><cell r="B409" t="str"><v>ACR313</v></cell></row><row r="409"><cell r="I409"><v>2020</v></cell><cell r="J409"><v>2021</v></cell><cell r="K409"><v>15646</v></cell></row><row r="409"><cell r="M409"><v>0</v></cell></row><row r="410"><cell r="B410" t="str"><v>ACR259</v></cell></row><row r="410"><cell r="I410"><v>2020</v></cell><cell r="J410"><v>2021</v></cell><cell r="K410"><v>9205</v></cell></row><row r="410"><cell r="M410"><v>0</v></cell></row><row r="411"><cell r="B411" t="str"><v>ACR535</v></cell></row><row r="411"><cell r="I411"><v>2020</v></cell><cell r="J411"><v>2020</v></cell><cell r="K411"><v>89632</v></cell></row><row r="411"><cell r="M411"><v>0</v></cell></row><row r="412"><cell r="B412" t="str"><v>ACR538</v></cell></row><row r="412"><cell r="I412"><v>2020</v></cell><cell r="J412"><v>2020</v></cell><cell r="K412"><v>58481</v></cell></row><row r="412"><cell r="M412"><v>0</v></cell></row><row r="413"><cell r="B413" t="str"><v>ACR550</v></cell></row><row r="413"><cell r="I413"><v>2020</v></cell><cell r="J413"><v>2020</v></cell><cell r="K413"><v>59364</v></cell></row><row r="413"><cell r="M413"><v>0</v></cell></row><row r="414"><cell r="B414" t="str"><v>ACR582</v></cell></row><row r="414"><cell r="I414"><v>2020</v></cell><cell r="J414"><v>2020</v></cell><cell r="K414"><v>56334</v></cell></row><row r="414"><cell r="M414"><v>0</v></cell></row><row r="415"><cell r="B415" t="str"><v>ACR648</v></cell></row><row r="415"><cell r="I415"><v>2020</v></cell><cell r="J415"><v>2022</v></cell><cell r="K415"><v>477849</v></cell></row><row r="415"><cell r="M415"><v>0</v></cell></row><row r="416"><cell r="B416" t="str"><v>ACR648</v></cell></row><row r="416"><cell r="I416"><v>2020</v></cell><cell r="J416"><v>2022</v></cell><cell r="K416"><v>210787</v></cell></row><row r="416"><cell r="M416"><v>0</v></cell></row><row r="417"><cell r="B417" t="str"><v>ACR629</v></cell></row><row r="417"><cell r="I417"><v>2020</v></cell><cell r="J417"><v>2022</v></cell><cell r="K417"><v>310242</v></cell></row><row r="417"><cell r="M417"><v>0</v></cell></row><row r="418"><cell r="B418" t="str"><v>ACR629</v></cell></row><row r="418"><cell r="I418"><v>2020</v></cell><cell r="J418"><v>2021</v></cell><cell r="K418"><v>593326</v></cell></row><row r="418"><cell r="M418"><v>0</v></cell></row><row r="419"><cell r="B419" t="str"><v>ACR631</v></cell></row><row r="419"><cell r="I419"><v>2020</v></cell><cell r="J419"><v>2022</v></cell><cell r="K419"><v>105179</v></cell></row><row r="419"><cell r="M419"><v>0</v></cell></row><row r="420"><cell r="B420" t="str"><v>ACR631</v></cell></row><row r="420"><cell r="I420"><v>2020</v></cell><cell r="J420"><v>2022</v></cell><cell r="K420"><v>51714</v></cell></row><row r="420"><cell r="M420"><v>0</v></cell></row><row r="421"><cell r="B421" t="str"><v>ACR637</v></cell></row><row r="421"><cell r="I421"><v>2020</v></cell><cell r="J421"><v>2022</v></cell><cell r="K421"><v>153454</v></cell></row><row r="421"><cell r="M421"><v>29566</v></cell></row><row r="422"><cell r="B422" t="str"><v>ACR637</v></cell></row><row r="422"><cell r="I422"><v>2020</v></cell><cell r="J422"><v>2022</v></cell><cell r="K422"><v>31333</v></cell></row><row r="422"><cell r="M422"><v>0</v></cell></row><row r="423"><cell r="B423" t="str"><v>ACR634</v></cell></row><row r="423"><cell r="I423"><v>2020</v></cell><cell r="J423"><v>2022</v></cell><cell r="K423"><v>88854</v></cell></row><row r="423"><cell r="M423"><v>16545</v></cell></row><row r="424"><cell r="B424" t="str"><v>ACR634</v></cell></row><row r="424"><cell r="I424"><v>2020</v></cell><cell r="J424"><v>2022</v></cell><cell r="K424"><v>14550</v></cell></row><row r="424"><cell r="M424"><v>0</v></cell></row><row r="425"><cell r="B425" t="str"><v>ACR349</v></cell></row><row r="425"><cell r="I425"><v>2020</v></cell><cell r="J425"><v>2021</v></cell><cell r="K425"><v>11508</v></cell></row><row r="425"><cell r="M425"><v>0</v></cell></row><row r="426"><cell r="B426" t="str"><v>ACR378</v></cell></row><row r="426"><cell r="I426"><v>2020</v></cell><cell r="J426"><v>2021</v></cell><cell r="K426"><v>3838</v></cell></row><row r="426"><cell r="M426"><v>675</v></cell></row><row r="427"><cell r="B427" t="str"><v>ACR378</v></cell></row><row r="427"><cell r="I427"><v>2020</v></cell><cell r="J427"><v>2021</v></cell><cell r="K427"><v>758</v></cell></row><row r="427"><cell r="M427"><v>134</v></cell></row><row r="428"><cell r="B428" t="str"><v>ACR483</v></cell></row><row r="428"><cell r="I428"><v>2020</v></cell><cell r="J428"><v>2021</v></cell><cell r="K428"><v>34904</v></cell></row><row r="428"><cell r="M428"><v>0</v></cell></row><row r="429"><cell r="B429" t="str"><v>ACR493</v></cell></row><row r="429"><cell r="I429"><v>2020</v></cell><cell r="J429"><v>2021</v></cell><cell r="K429"><v>65942</v></cell></row><row r="429"><cell r="M429"><v>0</v></cell></row><row r="430"><cell r="B430" t="str"><v>ACR609</v></cell></row><row r="430"><cell r="I430"><v>2020</v></cell><cell r="J430"><v>2021</v></cell><cell r="K430"><v>49358</v></cell></row><row r="430"><cell r="M430"><v>0</v></cell></row><row r="431"><cell r="B431" t="str"><v>ACR226</v></cell></row><row r="431"><cell r="I431"><v>2020</v></cell><cell r="J431"><v>2021</v></cell><cell r="K431"><v>105538</v></cell></row><row r="431"><cell r="M431"><v>0</v></cell></row><row r="432"><cell r="B432" t="str"><v>ACR546</v></cell></row><row r="432"><cell r="I432"><v>2020</v></cell><cell r="J432"><v>2020</v></cell><cell r="K432"><v>10640</v></cell></row><row r="432"><cell r="M432"><v>0</v></cell></row><row r="433"><cell r="B433" t="str"><v>ACR189</v></cell></row><row r="433"><cell r="I433"><v>2020</v></cell><cell r="J433"><v>2021</v></cell><cell r="K433"><v>7497</v></cell></row><row r="433"><cell r="M433"><v>1442</v></cell></row><row r="434"><cell r="B434" t="str"><v>ACR191</v></cell></row><row r="434"><cell r="I434"><v>2020</v></cell><cell r="J434"><v>2022</v></cell><cell r="K434"><v>23129</v></cell></row><row r="434"><cell r="M434"><v>0</v></cell></row><row r="435"><cell r="B435" t="str"><v>ACR542</v></cell></row><row r="435"><cell r="I435"><v>2020</v></cell><cell r="J435"><v>2020</v></cell><cell r="K435"><v>10532</v></cell></row><row r="435"><cell r="M435"><v>0</v></cell></row><row r="436"><cell r="B436" t="str"><v>ACR572</v></cell></row><row r="436"><cell r="I436"><v>2020</v></cell><cell r="J436"><v>2021</v></cell><cell r="K436"><v>13824</v></cell></row><row r="436"><cell r="M436"><v>0</v></cell></row><row r="437"><cell r="B437" t="str"><v>ACR470</v></cell></row><row r="437"><cell r="I437"><v>2020</v></cell><cell r="J437"><v>2022</v></cell><cell r="K437"><v>19994</v></cell></row><row r="437"><cell r="M437"><v>0</v></cell></row><row r="438"><cell r="B438" t="str"><v>ACR540</v></cell></row><row r="438"><cell r="I438"><v>2020</v></cell><cell r="J438"><v>2021</v></cell><cell r="K438"><v>15657</v></cell></row><row r="438"><cell r="M438"><v>0</v></cell></row><row r="439"><cell r="B439" t="str"><v>ACR580</v></cell></row><row r="439"><cell r="I439"><v>2020</v></cell><cell r="J439"><v>2021</v></cell><cell r="K439"><v>7471</v></cell></row><row r="439"><cell r="M439"><v>0</v></cell></row><row r="440"><cell r="B440" t="str"><v>ACR539</v></cell></row><row r="440"><cell r="I440"><v>2020</v></cell><cell r="J440"><v>2021</v></cell><cell r="K440"><v>280324</v></cell></row><row r="440"><cell r="M440"><v>50458</v></cell></row><row r="441"><cell r="B441" t="str"><v>ACR382</v></cell></row><row r="441"><cell r="I441"><v>2020</v></cell><cell r="J441"><v>2020</v></cell><cell r="K441"><v>23501</v></cell></row><row r="441"><cell r="M441"><v>0</v></cell></row><row r="442"><cell r="B442" t="str"><v>ACR382</v></cell></row><row r="442"><cell r="I442"><v>2020</v></cell><cell r="J442"><v>2022</v></cell><cell r="K442"><v>18855</v></cell></row><row r="442"><cell r="M442"><v>0</v></cell></row><row r="443"><cell r="B443" t="str"><v>ACR702</v></cell></row><row r="443"><cell r="I443"><v>2020</v></cell><cell r="J443"><v>2023</v></cell><cell r="K443"><v>19389</v></cell></row><row r="443"><cell r="M443"><v>0</v></cell></row><row r="444"><cell r="B444" t="str"><v>ACR224</v></cell></row><row r="444"><cell r="I444"><v>2020</v></cell><cell r="J444"><v>2022</v></cell><cell r="K444"><v>61831</v></cell></row><row r="444"><cell r="M444"><v>0</v></cell></row><row r="445"><cell r="B445" t="str"><v>ACR620</v></cell></row><row r="445"><cell r="I445"><v>2020</v></cell><cell r="J445"><v>2022</v></cell><cell r="K445"><v>219086</v></cell></row><row r="445"><cell r="M445"><v>0</v></cell></row><row r="446"><cell r="B446" t="str"><v>ACR620</v></cell></row><row r="446"><cell r="I446"><v>2020</v></cell><cell r="J446"><v>2021</v></cell><cell r="K446"><v>87326</v></cell></row><row r="446"><cell r="M446"><v>0</v></cell></row><row r="447"><cell r="B447" t="str"><v>ACR621</v></cell></row><row r="447"><cell r="I447"><v>2020</v></cell><cell r="J447"><v>2022</v></cell><cell r="K447"><v>459782</v></cell></row><row r="447"><cell r="M447"><v>0</v></cell></row><row r="448"><cell r="B448" t="str"><v>ACR621</v></cell></row><row r="448"><cell r="I448"><v>2020</v></cell><cell r="J448"><v>2022</v></cell><cell r="K448"><v>1151102</v></cell></row><row r="448"><cell r="M448"><v>0</v></cell></row><row r="449"><cell r="B449" t="str"><v>ACR411</v></cell></row><row r="449"><cell r="I449"><v>2020</v></cell><cell r="J449"><v>2022</v></cell><cell r="K449"><v>62370</v></cell></row><row r="449"><cell r="M449"><v>0</v></cell></row><row r="450"><cell r="B450" t="str"><v>ACR235</v></cell></row><row r="450"><cell r="I450"><v>2020</v></cell><cell r="J450"><v>2021</v></cell><cell r="K450"><v>5107</v></cell></row><row r="450"><cell r="M450"><v>0</v></cell></row><row r="451"><cell r="B451" t="str"><v>ACR579</v></cell></row><row r="451"><cell r="I451"><v>2020</v></cell><cell r="J451"><v>2022</v></cell><cell r="K451"><v>118832</v></cell></row><row r="451"><cell r="M451"><v>0</v></cell></row><row r="452"><cell r="B452" t="str"><v>ACR232</v></cell></row><row r="452"><cell r="I452"><v>2020</v></cell><cell r="J452"><v>2021</v></cell><cell r="K452"><v>37114</v></cell></row><row r="452"><cell r="M452"><v>0</v></cell></row><row r="453"><cell r="B453" t="str"><v>ACR427</v></cell></row><row r="453"><cell r="I453"><v>2020</v></cell><cell r="J453"><v>2021</v></cell><cell r="K453"><v>155790</v></cell></row><row r="453"><cell r="M453"><v>27400</v></cell></row><row r="454"><cell r="B454" t="str"><v>ACR574</v></cell></row><row r="454"><cell r="I454"><v>2020</v></cell><cell r="J454"><v>2021</v></cell><cell r="K454"><v>18944</v></cell></row><row r="454"><cell r="M454"><v>0</v></cell></row><row r="455"><cell r="B455" t="str"><v>ACR574</v></cell></row><row r="455"><cell r="I455"><v>2020</v></cell><cell r="J455"><v>2022</v></cell><cell r="K455"><v>4393</v></cell></row><row r="455"><cell r="M455"><v>0</v></cell></row><row r="456"><cell r="B456" t="str"><v>ACR441</v></cell></row><row r="456"><cell r="I456"><v>2020</v></cell><cell r="J456"><v>2022</v></cell><cell r="K456"><v>5899</v></cell></row><row r="456"><cell r="M456"><v>0</v></cell></row><row r="457"><cell r="B457" t="str"><v>ACR441</v></cell></row><row r="457"><cell r="I457"><v>2020</v></cell><cell r="J457"><v>2021</v></cell><cell r="K457"><v>74397</v></cell></row><row r="457"><cell r="M457"><v>0</v></cell></row><row r="458"><cell r="B458" t="str"><v>ACR564</v></cell></row><row r="458"><cell r="I458"><v>2020</v></cell><cell r="J458"><v>2021</v></cell><cell r="K458"><v>7201</v></cell></row><row r="458"><cell r="M458"><v>0</v></cell></row><row r="459"><cell r="B459" t="str"><v>ACR564</v></cell></row><row r="459"><cell r="I459"><v>2020</v></cell><cell r="J459"><v>2022</v></cell><cell r="K459"><v>2992</v></cell></row><row r="459"><cell r="M459"><v>0</v></cell></row><row r="460"><cell r="B460" t="str"><v>ACR536</v></cell></row><row r="460"><cell r="I460"><v>2020</v></cell><cell r="J460"><v>2020</v></cell><cell r="K460"><v>89898</v></cell></row><row r="460"><cell r="M460"><v>0</v></cell></row><row r="461"><cell r="B461" t="str"><v>ACR543</v></cell></row><row r="461"><cell r="I461"><v>2020</v></cell><cell r="J461"><v>2020</v></cell><cell r="K461"><v>71885</v></cell></row><row r="461"><cell r="M461"><v>0</v></cell></row><row r="462"><cell r="B462" t="str"><v>ACR547</v></cell></row><row r="462"><cell r="I462"><v>2020</v></cell><cell r="J462"><v>2020</v></cell><cell r="K462"><v>56697</v></cell></row><row r="462"><cell r="M462"><v>0</v></cell></row><row r="463"><cell r="B463" t="str"><v>ACR561</v></cell></row><row r="463"><cell r="I463"><v>2020</v></cell><cell r="J463"><v>2020</v></cell><cell r="K463"><v>101273</v></cell></row><row r="463"><cell r="M463"><v>0</v></cell></row><row r="464"><cell r="B464" t="str"><v>ACR577</v></cell></row><row r="464"><cell r="I464"><v>2020</v></cell><cell r="J464"><v>2020</v></cell><cell r="K464"><v>80326</v></cell></row><row r="464"><cell r="M464"><v>0</v></cell></row><row r="465"><cell r="B465" t="str"><v>ACR589</v></cell></row><row r="465"><cell r="I465"><v>2020</v></cell><cell r="J465"><v>2020</v></cell><cell r="K465"><v>133145</v></cell></row><row r="465"><cell r="M465"><v>0</v></cell></row><row r="466"><cell r="B466" t="str"><v>ACR627</v></cell></row><row r="466"><cell r="I466"><v>2020</v></cell><cell r="J466"><v>2021</v></cell><cell r="K466"><v>4520</v></cell></row><row r="466"><cell r="M466"><v>0</v></cell></row><row r="467"><cell r="B467" t="str"><v>ACR223</v></cell></row><row r="467"><cell r="I467"><v>2020</v></cell><cell r="J467"><v>2020</v></cell><cell r="K467"><v>17381</v></cell></row><row r="467"><cell r="M467"><v>0</v></cell></row><row r="468"><cell r="B468" t="str"><v>ACR223</v></cell></row><row r="468"><cell r="I468"><v>2020</v></cell><cell r="J468"><v>2022</v></cell><cell r="K468"><v>4968</v></cell></row><row r="468"><cell r="M468"><v>0</v></cell></row><row r="469"><cell r="B469" t="str"><v>ACR212</v></cell></row><row r="469"><cell r="I469"><v>2020</v></cell><cell r="J469"><v>2020</v></cell><cell r="K469"><v>262969</v></cell></row><row r="469"><cell r="M469"><v>52594</v></cell></row><row r="470"><cell r="B470" t="str"><v>ACR537</v></cell></row><row r="470"><cell r="I470"><v>2020</v></cell><cell r="J470"><v>2020</v></cell><cell r="K470"><v>48826</v></cell></row><row r="470"><cell r="M470"><v>0</v></cell></row><row r="471"><cell r="B471" t="str"><v>ACR422</v></cell></row><row r="471"><cell r="I471"><v>2020</v></cell><cell r="J471"><v>2021</v></cell><cell r="K471"><v>39145</v></cell></row><row r="471"><cell r="M471"><v>0</v></cell></row><row r="472"><cell r="B472" t="str"><v>ACR657</v></cell></row><row r="472"><cell r="I472"><v>2020</v></cell><cell r="J472"><v>2022</v></cell><cell r="K472"><v>106140</v></cell></row><row r="472"><cell r="M472"><v>0</v></cell></row><row r="473"><cell r="B473" t="str"><v>ACR659</v></cell></row><row r="473"><cell r="I473"><v>2020</v></cell><cell r="J473"><v>2022</v></cell><cell r="K473"><v>26358</v></cell></row><row r="473"><cell r="M473"><v>0</v></cell></row><row r="474"><cell r="B474" t="str"><v>ACR661</v></cell></row><row r="474"><cell r="I474"><v>2020</v></cell><cell r="J474"><v>2022</v></cell><cell r="K474"><v>93109</v></cell></row><row r="474"><cell r="M474"><v>0</v></cell></row><row r="475"><cell r="B475" t="str"><v>ACR662</v></cell></row><row r="475"><cell r="I475"><v>2020</v></cell><cell r="J475"><v>2022</v></cell><cell r="K475"><v>129653</v></cell></row><row r="475"><cell r="M475"><v>0</v></cell></row><row r="476"><cell r="B476" t="str"><v>ACR238</v></cell></row><row r="476"><cell r="I476"><v>2020</v></cell><cell r="J476"><v>2021</v></cell><cell r="K476"><v>14662</v></cell></row><row r="476"><cell r="M476"><v>0</v></cell></row><row r="477"><cell r="B477" t="str"><v>ACR389</v></cell></row><row r="477"><cell r="I477"><v>2020</v></cell><cell r="J477"><v>2022</v></cell><cell r="K477"><v>42997</v></cell></row><row r="477"><cell r="M477"><v>7740</v></cell></row><row r="478"><cell r="B478" t="str"><v>ACR418</v></cell></row><row r="478"><cell r="I478"><v>2020</v></cell><cell r="J478"><v>2020</v></cell><cell r="K478"><v>10442</v></cell></row><row r="478"><cell r="M478"><v>0</v></cell></row><row r="479"><cell r="B479" t="str"><v>ACR628</v></cell></row><row r="479"><cell r="I479"><v>2020</v></cell><cell r="J479"><v>2023</v></cell><cell r="K479"><v>38967</v></cell></row><row r="479"><cell r="M479"><v>7727</v></cell></row><row r="480"><cell r="B480" t="str"><v>ACR628</v></cell></row><row r="480"><cell r="I480"><v>2020</v></cell><cell r="J480"><v>2023</v></cell><cell r="K480"><v>3960</v></cell></row><row r="480"><cell r="M480"><v>0</v></cell></row><row r="481"><cell r="B481" t="str"><v>ACR467</v></cell></row><row r="481"><cell r="I481"><v>2020</v></cell><cell r="J481"><v>2020</v></cell><cell r="K481"><v>16367</v></cell></row><row r="481"><cell r="M481"><v>0</v></cell></row><row r="482"><cell r="B482" t="str"><v>ACR521</v></cell></row><row r="482"><cell r="I482"><v>2019</v></cell><cell r="J482"><v>2020</v></cell><cell r="K482"><v>62007</v></cell></row><row r="482"><cell r="M482"><v>0</v></cell></row><row r="483"><cell r="B483" t="str"><v>ACR522</v></cell></row><row r="483"><cell r="I483"><v>2019</v></cell><cell r="J483"><v>2020</v></cell><cell r="K483"><v>94565</v></cell></row><row r="483"><cell r="M483"><v>0</v></cell></row><row r="484"><cell r="B484" t="str"><v>ACR443</v></cell></row><row r="484"><cell r="I484"><v>2019</v></cell><cell r="J484"><v>2019</v></cell><cell r="K484"><v>114871</v></cell></row><row r="484"><cell r="M484"><v>0</v></cell></row><row r="485"><cell r="B485" t="str"><v>ACR444</v></cell></row><row r="485"><cell r="I485"><v>2019</v></cell><cell r="J485"><v>2019</v></cell><cell r="K485"><v>88307</v></cell></row><row r="485"><cell r="M485"><v>0</v></cell></row><row r="486"><cell r="B486" t="str"><v>ACR473</v></cell></row><row r="486"><cell r="I486"><v>2019</v></cell><cell r="J486"><v>2019</v></cell><cell r="K486"><v>125365</v></cell></row><row r="486"><cell r="M486"><v>0</v></cell></row><row r="487"><cell r="B487" t="str"><v>ACR473</v></cell></row><row r="487"><cell r="I487"><v>2019</v></cell><cell r="J487"><v>2019</v></cell><cell r="K487"><v>38</v></cell></row><row r="487"><cell r="M487"><v>0</v></cell></row><row r="488"><cell r="B488" t="str"><v>ACR474</v></cell></row><row r="488"><cell r="I488"><v>2019</v></cell><cell r="J488"><v>2019</v></cell><cell r="K488"><v>45</v></cell></row><row r="488"><cell r="M488"><v>0</v></cell></row><row r="489"><cell r="B489" t="str"><v>ACR474</v></cell></row><row r="489"><cell r="I489"><v>2019</v></cell><cell r="J489"><v>2019</v></cell><cell r="K489"><v>149790</v></cell></row><row r="489"><cell r="M489"><v>0</v></cell></row><row r="490"><cell r="B490" t="str"><v>ACR475</v></cell></row><row r="490"><cell r="I490"><v>2019</v></cell><cell r="J490"><v>2019</v></cell><cell r="K490"><v>91017</v></cell></row><row r="490"><cell r="M490"><v>0</v></cell></row><row r="491"><cell r="B491" t="str"><v>ACR497</v></cell></row><row r="491"><cell r="I491"><v>2019</v></cell><cell r="J491"><v>2019</v></cell><cell r="K491"><v>42038</v></cell></row><row r="491"><cell r="M491"><v>0</v></cell></row><row r="492"><cell r="B492" t="str"><v>ACR503</v></cell></row><row r="492"><cell r="I492"><v>2019</v></cell><cell r="J492"><v>2020</v></cell><cell r="K492"><v>136444</v></cell></row><row r="492"><cell r="M492"><v>0</v></cell></row><row r="493"><cell r="B493" t="str"><v>ACR496</v></cell></row><row r="493"><cell r="I493"><v>2019</v></cell><cell r="J493"><v>2019</v></cell><cell r="K493"><v>51610</v></cell></row><row r="493"><cell r="M493"><v>0</v></cell></row><row r="494"><cell r="B494" t="str"><v>ACR573</v></cell></row><row r="494"><cell r="I494"><v>2019</v></cell><cell r="J494"><v>2020</v></cell><cell r="K494"><v>76535</v></cell></row><row r="494"><cell r="M494"><v>0</v></cell></row><row r="495"><cell r="B495" t="str"><v>ACR583</v></cell></row><row r="495"><cell r="I495"><v>2019</v></cell><cell r="J495"><v>2020</v></cell><cell r="K495"><v>1182</v></cell></row><row r="495"><cell r="M495"><v>0</v></cell></row><row r="496"><cell r="B496" t="str"><v>ACR584</v></cell></row><row r="496"><cell r="I496"><v>2019</v></cell><cell r="J496"><v>2021</v></cell><cell r="K496"><v>2954</v></cell></row><row r="496"><cell r="M496"><v>0</v></cell></row><row r="497"><cell r="B497" t="str"><v>ACR646</v></cell></row><row r="497"><cell r="I497"><v>2019</v></cell><cell r="J497"><v>2021</v></cell><cell r="K497"><v>568863</v></cell></row><row r="497"><cell r="M497"><v>0</v></cell></row><row r="498"><cell r="B498" t="str"><v>ACR646</v></cell></row><row r="498"><cell r="I498"><v>2019</v></cell><cell r="J498"><v>2022</v></cell><cell r="K498"><v>185621</v></cell></row><row r="498"><cell r="M498"><v>0</v></cell></row><row r="499"><cell r="B499" t="str"><v>ACR737</v></cell></row><row r="499"><cell r="I499"><v>2019</v></cell><cell r="J499"><v>2022</v></cell><cell r="K499"><v>44458</v></cell></row><row r="499"><cell r="M499"><v>0</v></cell></row><row r="500"><cell r="B500" t="str"><v>ACR599</v></cell></row><row r="500"><cell r="I500"><v>2019</v></cell><cell r="J500"><v>2021</v></cell><cell r="K500"><v>44571</v></cell></row><row r="500"><cell r="M500"><v>0</v></cell></row><row r="501"><cell r="B501" t="str"><v>ACR600</v></cell></row><row r="501"><cell r="I501"><v>2019</v></cell><cell r="J501"><v>2021</v></cell><cell r="K501"><v>34725</v></cell></row><row r="501"><cell r="M501"><v>0</v></cell></row><row r="502"><cell r="B502" t="str"><v>ACR598</v></cell></row><row r="502"><cell r="I502"><v>2019</v></cell><cell r="J502"><v>2021</v></cell><cell r="K502"><v>401452</v></cell></row><row r="502"><cell r="M502"><v>0</v></cell></row><row r="503"><cell r="B503" t="str"><v>ACR424</v></cell></row><row r="503"><cell r="I503"><v>2019</v></cell><cell r="J503"><v>2021</v></cell><cell r="K503"><v>9807</v></cell></row><row r="503"><cell r="M503"><v>0</v></cell></row><row r="504"><cell r="B504" t="str"><v>ACR424</v></cell></row><row r="504"><cell r="I504"><v>2019</v></cell><cell r="J504"><v>2020</v></cell><cell r="K504"><v>20046</v></cell></row><row r="504"><cell r="M504"><v>0</v></cell></row><row r="505"><cell r="B505" t="str"><v>ACR234</v></cell></row><row r="505"><cell r="I505"><v>2019</v></cell><cell r="J505"><v>2020</v></cell><cell r="K505"><v>10809</v></cell></row><row r="505"><cell r="M505"><v>0</v></cell></row><row r="506"><cell r="B506" t="str"><v>ACR596</v></cell></row><row r="506"><cell r="I506"><v>2019</v></cell><cell r="J506"><v>2022</v></cell><cell r="K506"><v>53931</v></cell></row><row r="506"><cell r="M506"><v>0</v></cell></row><row r="507"><cell r="B507" t="str"><v>ACR596</v></cell></row><row r="507"><cell r="I507"><v>2019</v></cell><cell r="J507"><v>2022</v></cell><cell r="K507"><v>15794</v></cell></row><row r="507"><cell r="M507"><v>0</v></cell></row><row r="508"><cell r="B508" t="str"><v>ACR518</v></cell></row><row r="508"><cell r="I508"><v>2019</v></cell><cell r="J508"><v>2021</v></cell><cell r="K508"><v>16778</v></cell></row><row r="508"><cell r="M508"><v>0</v></cell></row><row r="509"><cell r="B509" t="str"><v>ACR518</v></cell></row><row r="509"><cell r="I509"><v>2019</v></cell><cell r="J509"><v>2020</v></cell><cell r="K509"><v>33018</v></cell></row><row r="509"><cell r="M509"><v>0</v></cell></row><row r="510"><cell r="B510" t="str"><v>ACR398</v></cell></row><row r="510"><cell r="I510"><v>2019</v></cell><cell r="J510"><v>2020</v></cell><cell r="K510"><v>119494</v></cell></row><row r="510"><cell r="M510"><v>0</v></cell></row><row r="511"><cell r="B511" t="str"><v>ACR398</v></cell></row><row r="511"><cell r="I511"><v>2019</v></cell><cell r="J511"><v>2019</v></cell><cell r="K511"><v>153475</v></cell></row><row r="511"><cell r="M511"><v>0</v></cell></row><row r="512"><cell r="B512" t="str"><v>ACR398</v></cell></row><row r="512"><cell r="I512"><v>2019</v></cell><cell r="J512"><v>2021</v></cell><cell r="K512"><v>35159</v></cell></row><row r="512"><cell r="M512"><v>0</v></cell></row><row r="513"><cell r="B513" t="str"><v>ACR595</v></cell></row><row r="513"><cell r="I513"><v>2019</v></cell><cell r="J513"><v>2022</v></cell><cell r="K513"><v>24557</v></cell></row><row r="513"><cell r="M513"><v>0</v></cell></row><row r="514"><cell r="B514" t="str"><v>ACR595</v></cell></row><row r="514"><cell r="I514"><v>2019</v></cell><cell r="J514"><v>2022</v></cell><cell r="K514"><v>6311</v></cell></row><row r="514"><cell r="M514"><v>0</v></cell></row><row r="515"><cell r="B515" t="str"><v>ACR506</v></cell></row><row r="515"><cell r="I515"><v>2019</v></cell><cell r="J515"><v>2021</v></cell><cell r="K515"><v>135964</v></cell></row><row r="515"><cell r="M515"><v>0</v></cell></row><row r="516"><cell r="B516" t="str"><v>ACR375</v></cell></row><row r="516"><cell r="I516"><v>2019</v></cell><cell r="J516"><v>2019</v></cell><cell r="K516"><v>46175</v></cell></row><row r="516"><cell r="M516"><v>0</v></cell></row><row r="517"><cell r="B517" t="str"><v>ACR375</v></cell></row><row r="517"><cell r="I517"><v>2019</v></cell><cell r="J517"><v>2020</v></cell><cell r="K517"><v>36687</v></cell></row><row r="517"><cell r="M517"><v>0</v></cell></row><row r="518"><cell r="B518" t="str"><v>ACR386</v></cell></row><row r="518"><cell r="I518"><v>2019</v></cell><cell r="J518"><v>2020</v></cell><cell r="K518"><v>25922</v></cell></row><row r="518"><cell r="M518"><v>0</v></cell></row><row r="519"><cell r="B519" t="str"><v>ACR386</v></cell></row><row r="519"><cell r="I519"><v>2019</v></cell><cell r="J519"><v>2021</v></cell><cell r="K519"><v>26487</v></cell></row><row r="519"><cell r="M519"><v>0</v></cell></row><row r="520"><cell r="B520" t="str"><v>ACR459</v></cell></row><row r="520"><cell r="I520"><v>2019</v></cell><cell r="J520"><v>2021</v></cell><cell r="K520"><v>36906</v></cell></row><row r="520"><cell r="M520"><v>0</v></cell></row><row r="521"><cell r="B521" t="str"><v>ACR459</v></cell></row><row r="521"><cell r="I521"><v>2019</v></cell><cell r="J521"><v>2020</v></cell><cell r="K521"><v>47915</v></cell></row><row r="521"><cell r="M521"><v>0</v></cell></row><row r="522"><cell r="B522" t="str"><v>ACR499</v></cell></row><row r="522"><cell r="I522"><v>2019</v></cell><cell r="J522"><v>2020</v></cell><cell r="K522"><v>94253</v></cell></row><row r="522"><cell r="M522"><v>0</v></cell></row><row r="523"><cell r="B523" t="str"><v>ACR499</v></cell></row><row r="523"><cell r="I523"><v>2019</v></cell><cell r="J523"><v>2021</v></cell><cell r="K523"><v>66960</v></cell></row><row r="523"><cell r="M523"><v>0</v></cell></row><row r="524"><cell r="B524" t="str"><v>ACR376</v></cell></row><row r="524"><cell r="I524"><v>2019</v></cell><cell r="J524"><v>2021</v></cell><cell r="K524"><v>106007</v></cell></row><row r="524"><cell r="M524"><v>0</v></cell></row><row r="525"><cell r="B525" t="str"><v>ACR376</v></cell></row><row r="525"><cell r="I525"><v>2019</v></cell><cell r="J525"><v>2021</v></cell><cell r="K525"><v>41818</v></cell></row><row r="525"><cell r="M525"><v>0</v></cell></row><row r="526"><cell r="B526" t="str"><v>ACR368</v></cell></row><row r="526"><cell r="I526"><v>2019</v></cell><cell r="J526"><v>2021</v></cell><cell r="K526"><v>6418</v></cell></row><row r="526"><cell r="M526"><v>0</v></cell></row><row r="527"><cell r="B527" t="str"><v>ACR368</v></cell></row><row r="527"><cell r="I527"><v>2019</v></cell><cell r="J527"><v>2020</v></cell><cell r="K527"><v>17679</v></cell></row><row r="527"><cell r="M527"><v>0</v></cell></row><row r="528"><cell r="B528" t="str"><v>ACR507</v></cell></row><row r="528"><cell r="I528"><v>2019</v></cell><cell r="J528"><v>2021</v></cell><cell r="K528"><v>2762</v></cell></row><row r="528"><cell r="M528"><v>0</v></cell></row><row r="529"><cell r="B529" t="str"><v>ACR507</v></cell></row><row r="529"><cell r="I529"><v>2019</v></cell><cell r="J529"><v>2020</v></cell><cell r="K529"><v>53175</v></cell></row><row r="529"><cell r="M529"><v>0</v></cell></row><row r="530"><cell r="B530" t="str"><v>ACR534</v></cell></row><row r="530"><cell r="I530"><v>2019</v></cell><cell r="J530"><v>2021</v></cell><cell r="K530"><v>96173</v></cell></row><row r="530"><cell r="M530"><v>0</v></cell></row><row r="531"><cell r="B531" t="str"><v>ACR374</v></cell></row><row r="531"><cell r="I531"><v>2019</v></cell><cell r="J531"><v>2020</v></cell><cell r="K531"><v>48522</v></cell></row><row r="531"><cell r="M531"><v>0</v></cell></row><row r="532"><cell r="B532" t="str"><v>ACR374</v></cell></row><row r="532"><cell r="I532"><v>2019</v></cell><cell r="J532"><v>2020</v></cell><cell r="K532"><v>14717</v></cell></row><row r="532"><cell r="M532"><v>0</v></cell></row><row r="533"><cell r="B533" t="str"><v>ACR505</v></cell></row><row r="533"><cell r="I533"><v>2019</v></cell><cell r="J533"><v>2022</v></cell><cell r="K533"><v>13972</v></cell></row><row r="533"><cell r="M533"><v>0</v></cell></row><row r="534"><cell r="B534" t="str"><v>ACR673</v></cell></row><row r="534"><cell r="I534"><v>2019</v></cell><cell r="J534"><v>2023</v></cell><cell r="K534"><v>4869</v></cell></row><row r="534"><cell r="M534"><v>0</v></cell></row><row r="535"><cell r="B535" t="str"><v>ACR673</v></cell></row><row r="535"><cell r="I535"><v>2019</v></cell><cell r="J535"><v>2023</v></cell><cell r="K535"><v>25389</v></cell></row><row r="535"><cell r="M535"><v>0</v></cell></row><row r="536"><cell r="B536" t="str"><v>ACR190</v></cell></row><row r="536"><cell r="I536"><v>2019</v></cell><cell r="J536"><v>2020</v></cell><cell r="K536"><v>25682</v></cell></row><row r="536"><cell r="M536"><v>0</v></cell></row><row r="537"><cell r="B537" t="str"><v>ACR282</v></cell></row><row r="537"><cell r="I537"><v>2019</v></cell><cell r="J537"><v>2020</v></cell><cell r="K537"><v>149643</v></cell></row><row r="537"><cell r="M537"><v>28786</v></cell></row><row r="538"><cell r="B538" t="str"><v>ACR276</v></cell></row><row r="538"><cell r="I538"><v>2019</v></cell><cell r="J538"><v>2019</v></cell><cell r="K538"><v>92040</v></cell></row><row r="538"><cell r="M538"><v>17706</v></cell></row><row r="539"><cell r="B539" t="str"><v>ACR371</v></cell></row><row r="539"><cell r="I539"><v>2019</v></cell><cell r="J539"><v>2020</v></cell><cell r="K539"><v>12611</v></cell></row><row r="539"><cell r="M539"><v>2219</v></cell></row><row r="540"><cell r="B540" t="str"><v>ACR280</v></cell></row><row r="540"><cell r="I540"><v>2019</v></cell><cell r="J540"><v>2020</v></cell><cell r="K540"><v>113180</v></cell></row><row r="540"><cell r="M540"><v>21772</v></cell></row><row r="541"><cell r="B541" t="str"><v>ACR373</v></cell></row><row r="541"><cell r="I541"><v>2019</v></cell><cell r="J541"><v>2020</v></cell><cell r="K541"><v>45908</v></cell></row><row r="541"><cell r="M541"><v>8075</v></cell></row><row r="542"><cell r="B542" t="str"><v>ACR267</v></cell></row><row r="542"><cell r="I542"><v>2019</v></cell><cell r="J542"><v>2019</v></cell><cell r="K542"><v>130386</v></cell></row><row r="542"><cell r="M542"><v>25082</v></cell></row><row r="543"><cell r="B543" t="str"><v>ACR202</v></cell></row><row r="543"><cell r="I543"><v>2019</v></cell><cell r="J543"><v>2020</v></cell><cell r="K543"><v>32446</v></cell></row><row r="543"><cell r="M543"><v>6052</v></cell></row><row r="544"><cell r="B544" t="str"><v>ACR417</v></cell></row><row r="544"><cell r="I544"><v>2019</v></cell><cell r="J544"><v>2021</v></cell><cell r="K544"><v>153753</v></cell></row><row r="544"><cell r="M544"><v>27043</v></cell></row><row r="545"><cell r="B545" t="str"><v>ACR437</v></cell></row><row r="545"><cell r="I545"><v>2019</v></cell><cell r="J545"><v>2020</v></cell><cell r="K545"><v>6249083</v></cell></row><row r="545"><cell r="M545"><v>1099089</v></cell></row><row r="546"><cell r="B546" t="str"><v>ACR425</v></cell></row><row r="546"><cell r="I546"><v>2019</v></cell><cell r="J546"><v>2020</v></cell><cell r="K546"><v>447700</v></cell></row><row r="546"><cell r="M546"><v>78741</v></cell></row><row r="547"><cell r="B547" t="str"><v>ACR458</v></cell></row><row r="547"><cell r="I547"><v>2019</v></cell><cell r="J547"><v>2020</v></cell><cell r="K547"><v>340863</v></cell></row><row r="547"><cell r="M547"><v>36053</v></cell></row><row r="548"><cell r="B548" t="str"><v>ACR403</v></cell></row><row r="548"><cell r="I548"><v>2019</v></cell><cell r="J548"><v>2020</v></cell><cell r="K548"><v>11021</v></cell></row><row r="548"><cell r="M548"><v>0</v></cell></row><row r="549"><cell r="B549" t="str"><v>ACR407</v></cell></row><row r="549"><cell r="I549"><v>2019</v></cell><cell r="J549"><v>2020</v></cell><cell r="K549"><v>157720</v></cell></row><row r="549"><cell r="M549"><v>0</v></cell></row><row r="550"><cell r="B550" t="str"><v>ACR200</v></cell></row><row r="550"><cell r="I550"><v>2019</v></cell><cell r="J550"><v>2020</v></cell><cell r="K550"><v>12360</v></cell></row><row r="550"><cell r="M550"><v>2378</v></cell></row><row r="551"><cell r="B551" t="str"><v>ACR242</v></cell></row><row r="551"><cell r="I551"><v>2019</v></cell><cell r="J551"><v>2020</v></cell><cell r="K551"><v>43213</v></cell></row><row r="551"><cell r="M551"><v>0</v></cell></row><row r="552"><cell r="B552" t="str"><v>ACR288</v></cell></row><row r="552"><cell r="I552"><v>2019</v></cell><cell r="J552"><v>2019</v></cell><cell r="K552"><v>2413</v></cell></row><row r="552"><cell r="M552"><v>298</v></cell></row><row r="553"><cell r="B553" t="str"><v>ACR377</v></cell></row><row r="553"><cell r="I553"><v>2019</v></cell><cell r="J553"><v>2021</v></cell><cell r="K553"><v>2540</v></cell></row><row r="553"><cell r="M553"><v>447</v></cell></row><row r="554"><cell r="B554" t="str"><v>ACR408</v></cell></row><row r="554"><cell r="I554"><v>2019</v></cell><cell r="J554"><v>2020</v></cell><cell r="K554"><v>11295</v></cell></row><row r="554"><cell r="M554"><v>0</v></cell></row><row r="555"><cell r="B555" t="str"><v>ACR390</v></cell></row><row r="555"><cell r="I555"><v>2019</v></cell><cell r="J555"><v>2020</v></cell><cell r="K555"><v>13996</v></cell></row><row r="555"><cell r="M555"><v>0</v></cell></row><row r="556"><cell r="B556" t="str"><v>ACR519</v></cell></row><row r="556"><cell r="I556"><v>2019</v></cell><cell r="J556"><v>2021</v></cell><cell r="K556"><v>31082</v></cell></row><row r="556"><cell r="M556"><v>0</v></cell></row><row r="557"><cell r="B557" t="str"><v>ACR292</v></cell></row><row r="557"><cell r="I557"><v>2019</v></cell><cell r="J557"><v>2020</v></cell><cell r="K557"><v>33582</v></cell></row><row r="557"><cell r="M557"><v>6461</v></cell></row><row r="558"><cell r="B558" t="str"><v>ACR442</v></cell></row><row r="558"><cell r="I558"><v>2019</v></cell><cell r="J558"><v>2019</v></cell><cell r="K558"><v>113564</v></cell></row><row r="558"><cell r="M558"><v>0</v></cell></row><row r="559"><cell r="B559" t="str"><v>ACR388</v></cell></row><row r="559"><cell r="I559"><v>2019</v></cell><cell r="J559"><v>2020</v></cell><cell r="K559"><v>181946</v></cell></row><row r="559"><cell r="M559"><v>0</v></cell></row><row r="560"><cell r="B560" t="str"><v>ACR279</v></cell></row><row r="560"><cell r="I560"><v>2019</v></cell><cell r="J560"><v>2020</v></cell><cell r="K560"><v>48192</v></cell></row><row r="560"><cell r="M560"><v>9253</v></cell></row><row r="561"><cell r="B561" t="str"><v>ACR233</v></cell></row><row r="561"><cell r="I561"><v>2019</v></cell><cell r="J561"><v>2020</v></cell><cell r="K561"><v>67734</v></cell></row><row r="561"><cell r="M561"><v>0</v></cell></row><row r="562"><cell r="B562" t="str"><v>ACR239</v></cell></row><row r="562"><cell r="I562"><v>2019</v></cell><cell r="J562"><v>2019</v></cell><cell r="K562"><v>5349</v></cell></row><row r="562"><cell r="M562"><v>0</v></cell></row><row r="563"><cell r="B563" t="str"><v>ACR367</v></cell></row><row r="563"><cell r="I563"><v>2019</v></cell><cell r="J563"><v>2020</v></cell><cell r="K563"><v>94217</v></cell></row><row r="563"><cell r="M563"><v>0</v></cell></row><row r="564"><cell r="B564" t="str"><v>ACR663</v></cell></row><row r="564"><cell r="I564"><v>2019</v></cell><cell r="J564"><v>2022</v></cell><cell r="K564"><v>63416</v></cell></row><row r="564"><cell r="M564"><v>0</v></cell></row><row r="565"><cell r="B565" t="str"><v>ACR663</v></cell></row><row r="565"><cell r="I565"><v>2019</v></cell><cell r="J565"><v>2022</v></cell><cell r="K565"><v>30155</v></cell></row><row r="565"><cell r="M565"><v>0</v></cell></row><row r="566"><cell r="B566" t="str"><v>ACR360</v></cell></row><row r="566"><cell r="I566"><v>2019</v></cell><cell r="J566"><v>2020</v></cell><cell r="K566"><v>306931</v></cell></row><row r="566"><cell r="M566"><v>26746</v></cell></row><row r="567"><cell r="B567" t="str"><v>ACR255</v></cell></row><row r="567"><cell r="I567"><v>2019</v></cell><cell r="J567"><v>2022</v></cell><cell r="K567"><v>396304</v></cell></row><row r="567"><cell r="M567"><v>58074</v></cell></row><row r="568"><cell r="B568" t="str"><v>ACR257</v></cell></row><row r="568"><cell r="I568"><v>2019</v></cell><cell r="J568"><v>2023</v></cell><cell r="K568"><v>2898</v></cell></row><row r="568"><cell r="M568"><v>509</v></cell></row><row r="569"><cell r="B569" t="str"><v>ACR428</v></cell></row><row r="569"><cell r="I569"><v>2019</v></cell><cell r="J569"><v>2020</v></cell><cell r="K569"><v>1028121</v></cell></row><row r="569"><cell r="M569"><v>89590</v></cell></row><row r="570"><cell r="B570" t="str"><v>ACR249</v></cell></row><row r="570"><cell r="I570"><v>2019</v></cell><cell r="J570"><v>2020</v></cell><cell r="K570"><v>87584</v></cell></row><row r="570"><cell r="M570"><v>16848</v></cell></row><row r="571"><cell r="B571" t="str"><v>ACR284</v></cell></row><row r="571"><cell r="I571"><v>2019</v></cell><cell r="J571"><v>2020</v></cell><cell r="K571"><v>20920</v></cell></row><row r="571"><cell r="M571"><v>4026</v></cell></row><row r="572"><cell r="B572" t="str"><v>ACR416</v></cell></row><row r="572"><cell r="I572"><v>2019</v></cell><cell r="J572"><v>2020</v></cell><cell r="K572"><v>3253835</v></cell></row><row r="572"><cell r="M572"><v>516419</v></cell></row><row r="573"><cell r="B573" t="str"><v>ACR395</v></cell></row><row r="573"><cell r="I573"><v>2019</v></cell><cell r="J573"><v>2020</v></cell><cell r="K573"><v>982151</v></cell></row><row r="573"><cell r="M573"><v>155878</v></cell></row><row r="574"><cell r="B574" t="str"><v>ACR324</v></cell></row><row r="574"><cell r="I574"><v>2019</v></cell><cell r="J574"><v>2020</v></cell><cell r="K574"><v>391478</v></cell></row><row r="574"><cell r="M574"><v>34113</v></cell></row><row r="575"><cell r="B575" t="str"><v>ACR256</v></cell></row><row r="575"><cell r="I575"><v>2019</v></cell><cell r="J575"><v>2020</v></cell><cell r="K575"><v>15924</v></cell></row><row r="575"><cell r="M575"><v>3064</v></cell></row><row r="576"><cell r="B576" t="str"><v>ACR247</v></cell></row><row r="576"><cell r="I576"><v>2019</v></cell><cell r="J576"><v>2022</v></cell><cell r="K576"><v>3876</v></cell></row><row r="576"><cell r="M576"><v>746</v></cell></row><row r="577"><cell r="B577" t="str"><v>ACR199</v></cell></row><row r="577"><cell r="I577"><v>2019</v></cell><cell r="J577"><v>2021</v></cell><cell r="K577"><v>74793</v></cell></row><row r="577"><cell r="M577"><v>14361</v></cell></row><row r="578"><cell r="B578" t="str"><v>ACR551</v></cell></row><row r="578"><cell r="I578"><v>2019</v></cell><cell r="J578"><v>2021</v></cell><cell r="K578"><v>87801</v></cell></row><row r="578"><cell r="M578"><v>0</v></cell></row><row r="579"><cell r="B579" t="str"><v>ACR551</v></cell></row><row r="579"><cell r="I579"><v>2019</v></cell><cell r="J579"><v>2022</v></cell><cell r="K579"><v>438302</v></cell></row><row r="579"><cell r="M579"><v>0</v></cell></row><row r="580"><cell r="B580" t="str"><v>ACR552</v></cell></row><row r="580"><cell r="I580"><v>2019</v></cell><cell r="J580"><v>2022</v></cell><cell r="K580"><v>227614</v></cell></row><row r="580"><cell r="M580"><v>0</v></cell></row><row r="581"><cell r="B581" t="str"><v>ACR552</v></cell></row><row r="581"><cell r="I581"><v>2019</v></cell><cell r="J581"><v>2020</v></cell><cell r="K581"><v>105885</v></cell></row><row r="581"><cell r="M581"><v>0</v></cell></row><row r="582"><cell r="B582" t="str"><v>ACR556</v></cell></row><row r="582"><cell r="I582"><v>2019</v></cell><cell r="J582"><v>2020</v></cell><cell r="K582"><v>529192</v></cell></row><row r="582"><cell r="M582"><v>0</v></cell></row><row r="583"><cell r="B583" t="str"><v>ACR556</v></cell></row><row r="583"><cell r="I583"><v>2019</v></cell><cell r="J583"><v>2022</v></cell><cell r="K583"><v>1137557</v></cell></row><row r="583"><cell r="M583"><v>0</v></cell></row><row r="584"><cell r="B584" t="str"><v>ACR361</v></cell></row><row r="584"><cell r="I584"><v>2019</v></cell><cell r="J584"><v>2021</v></cell><cell r="K584"><v>85736</v></cell></row><row r="584"><cell r="M584"><v>9071</v></cell></row><row r="585"><cell r="B585" t="str"><v>ACR241</v></cell></row><row r="585"><cell r="I585"><v>2019</v></cell><cell r="J585"><v>2020</v></cell><cell r="K585"><v>11149</v></cell></row><row r="585"><cell r="M585"><v>0</v></cell></row><row r="586"><cell r="B586" t="str"><v>ACR287</v></cell></row><row r="586"><cell r="I586"><v>2019</v></cell><cell r="J586"><v>2019</v></cell><cell r="K586"><v>169341</v></cell></row><row r="586"><cell r="M586"><v>20940</v></cell></row><row r="587"><cell r="B587" t="str"><v>ACR268</v></cell></row><row r="587"><cell r="I587"><v>2019</v></cell><cell r="J587"><v>2020</v></cell><cell r="K587"><v>897670</v></cell></row><row r="587"><cell r="M587"><v>99954</v></cell></row><row r="588"><cell r="B588" t="str"><v>ACR269</v></cell></row><row r="588"><cell r="I588"><v>2019</v></cell><cell r="J588"><v>2020</v></cell><cell r="K588"><v>386164</v></cell></row><row r="588"><cell r="M588"><v>42999</v></cell></row><row r="589"><cell r="B589" t="str"><v>ACR265</v></cell></row><row r="589"><cell r="I589"><v>2019</v></cell><cell r="J589"><v>2020</v></cell><cell r="K589"><v>19346</v></cell></row><row r="589"><cell r="M589"><v>2154</v></cell></row><row r="590"><cell r="B590" t="str"><v>ACR266</v></cell></row><row r="590"><cell r="I590"><v>2019</v></cell><cell r="J590"><v>2020</v></cell><cell r="K590"><v>24788</v></cell></row><row r="590"><cell r="M590"><v>2613</v></cell></row><row r="591"><cell r="B591" t="str"><v>ACR192</v></cell></row><row r="591"><cell r="I591"><v>2019</v></cell><cell r="J591"><v>2020</v></cell><cell r="K591"><v>14435</v></cell></row><row r="591"><cell r="M591"><v>2534</v></cell></row><row r="592"><cell r="B592" t="str"><v>ACR273</v></cell></row><row r="592"><cell r="I592"><v>2019</v></cell><cell r="J592"><v>2019</v></cell><cell r="K592"><v>272865</v></cell></row><row r="592"><cell r="M592"><v>49505</v></cell></row><row r="593"><cell r="B593" t="str"><v>ACR274</v></cell></row><row r="593"><cell r="I593"><v>2019</v></cell><cell r="J593"><v>2019</v></cell><cell r="K593"><v>119483</v></cell></row><row r="593"><cell r="M593"><v>21677</v></cell></row><row r="594"><cell r="B594" t="str"><v>ACR236</v></cell></row><row r="594"><cell r="I594"><v>2019</v></cell><cell r="J594"><v>2021</v></cell><cell r="K594"><v>5816</v></cell></row><row r="594"><cell r="M594"><v>0</v></cell></row><row r="595"><cell r="B595" t="str"><v>ACR114</v></cell></row><row r="595"><cell r="I595"><v>2019</v></cell><cell r="J595"><v>2020</v></cell><cell r="K595"><v>1354928</v></cell></row><row r="595"><cell r="M595"><v>0</v></cell></row><row r="596"><cell r="B596" t="str"><v>ACR114</v></cell></row><row r="596"><cell r="I596"><v>2019</v></cell><cell r="J596"><v>2020</v></cell><cell r="K596"><v>9257</v></cell></row><row r="596"><cell r="M596"><v>1538</v></cell></row><row r="597"><cell r="B597" t="str"><v>ACR355</v></cell></row><row r="597"><cell r="I597"><v>2019</v></cell><cell r="J597"><v>2019</v></cell><cell r="K597"><v>9311</v></cell></row><row r="597"><cell r="M597"><v>0</v></cell></row><row r="598"><cell r="B598" t="str"><v>ACR182</v></cell></row><row r="598"><cell r="I598"><v>2019</v></cell><cell r="J598"><v>2020</v></cell><cell r="K598"><v>11030</v></cell></row><row r="598"><cell r="M598"><v>2118</v></cell></row><row r="599"><cell r="B599" t="str"><v>ACR394</v></cell></row><row r="599"><cell r="I599"><v>2019</v></cell><cell r="J599"><v>2020</v></cell><cell r="K599"><v>7734</v></cell></row><row r="599"><cell r="M599"><v>0</v></cell></row><row r="600"><cell r="B600" t="str"><v>ACR313</v></cell></row><row r="600"><cell r="I600"><v>2019</v></cell><cell r="J600"><v>2020</v></cell><cell r="K600"><v>15533</v></cell></row><row r="600"><cell r="M600"><v>0</v></cell></row><row r="601"><cell r="B601" t="str"><v>ACR259</v></cell></row><row r="601"><cell r="I601"><v>2019</v></cell><cell r="J601"><v>2020</v></cell><cell r="K601"><v>8029</v></cell></row><row r="601"><cell r="M601"><v>0</v></cell></row><row r="602"><cell r="B602" t="str"><v>ACR445</v></cell></row><row r="602"><cell r="I602"><v>2019</v></cell><cell r="J602"><v>2019</v></cell><cell r="K602"><v>54157</v></cell></row><row r="602"><cell r="M602"><v>0</v></cell></row><row r="603"><cell r="B603" t="str"><v>ACR469</v></cell></row><row r="603"><cell r="I603"><v>2019</v></cell><cell r="J603"><v>2019</v></cell><cell r="K603"><v>44551</v></cell></row><row r="603"><cell r="M603"><v>0</v></cell></row><row r="604"><cell r="B604" t="str"><v>ACR510</v></cell></row><row r="604"><cell r="I604"><v>2019</v></cell><cell r="J604"><v>2019</v></cell><cell r="K604"><v>70400</v></cell></row><row r="604"><cell r="M604"><v>0</v></cell></row><row r="605"><cell r="B605" t="str"><v>ACR523</v></cell></row><row r="605"><cell r="I605"><v>2019</v></cell><cell r="J605"><v>2020</v></cell><cell r="K605"><v>118763</v></cell></row><row r="605"><cell r="M605"><v>0</v></cell></row><row r="606"><cell r="B606" t="str"><v>ACR557</v></cell></row><row r="606"><cell r="I606"><v>2019</v></cell><cell r="J606"><v>2020</v></cell><cell r="K606"><v>189916</v></cell></row><row r="606"><cell r="M606"><v>0</v></cell></row><row r="607"><cell r="B607" t="str"><v>ACR557</v></cell></row><row r="607"><cell r="I607"><v>2019</v></cell><cell r="J607"><v>2022</v></cell><cell r="K607"><v>79887</v></cell></row><row r="607"><cell r="M607"><v>0</v></cell></row><row r="608"><cell r="B608" t="str"><v>ACR637</v></cell></row><row r="608"><cell r="I608"><v>2019</v></cell><cell r="J608"><v>2022</v></cell><cell r="K608"><v>134955</v></cell></row><row r="608"><cell r="M608"><v>26002</v></cell></row><row r="609"><cell r="B609" t="str"><v>ACR637</v></cell></row><row r="609"><cell r="I609"><v>2019</v></cell><cell r="J609"><v>2022</v></cell><cell r="K609"><v>27556</v></cell></row><row r="609"><cell r="M609"><v>0</v></cell></row><row r="610"><cell r="B610" t="str"><v>ACR634</v></cell></row><row r="610"><cell r="I610"><v>2019</v></cell><cell r="J610"><v>2022</v></cell><cell r="K610"><v>87076</v></cell></row><row r="610"><cell r="M610"><v>16214</v></cell></row><row r="611"><cell r="B611" t="str"><v>ACR634</v></cell></row><row r="611"><cell r="I611"><v>2019</v></cell><cell r="J611"><v>2022</v></cell><cell r="K611"><v>14259</v></cell></row><row r="611"><cell r="M611"><v>0</v></cell></row><row r="612"><cell r="B612" t="str"><v>ACR349</v></cell></row><row r="612"><cell r="I612"><v>2019</v></cell><cell r="J612"><v>2020</v></cell><cell r="K612"><v>22981</v></cell></row><row r="612"><cell r="M612"><v>0</v></cell></row><row r="613"><cell r="B613" t="str"><v>ACR509</v></cell></row><row r="613"><cell r="I613"><v>2019</v></cell><cell r="J613"><v>2022</v></cell><cell r="K613"><v>62038</v></cell></row><row r="613"><cell r="M613"><v>11167</v></cell></row><row r="614"><cell r="B614" t="str"><v>ACR378</v></cell></row><row r="614"><cell r="I614"><v>2019</v></cell><cell r="J614"><v>2021</v></cell><cell r="K614"><v>3494</v></cell></row><row r="614"><cell r="M614"><v>615</v></cell></row><row r="615"><cell r="B615" t="str"><v>ACR483</v></cell></row><row r="615"><cell r="I615"><v>2019</v></cell><cell r="J615"><v>2021</v></cell><cell r="K615"><v>34904</v></cell></row><row r="615"><cell r="M615"><v>0</v></cell></row><row r="616"><cell r="B616" t="str"><v>ACR493</v></cell></row><row r="616"><cell r="I616"><v>2019</v></cell><cell r="J616"><v>2020</v></cell><cell r="K616"><v>36033</v></cell></row><row r="616"><cell r="M616"><v>0</v></cell></row><row r="617"><cell r="B617" t="str"><v>ACR226</v></cell></row><row r="617"><cell r="I617"><v>2019</v></cell><cell r="J617"><v>2020</v></cell><cell r="K617"><v>127576</v></cell></row><row r="617"><cell r="M617"><v>0</v></cell></row><row r="618"><cell r="B618" t="str"><v>ACR189</v></cell></row><row r="618"><cell r="I618"><v>2019</v></cell><cell r="J618"><v>2020</v></cell><cell r="K618"><v>6354</v></cell></row><row r="618"><cell r="M618"><v>1223</v></cell></row><row r="619"><cell r="B619" t="str"><v>ACR191</v></cell></row><row r="619"><cell r="I619"><v>2019</v></cell><cell r="J619"><v>2021</v></cell><cell r="K619"><v>109511</v></cell></row><row r="619"><cell r="M619"><v>0</v></cell></row><row r="620"><cell r="B620" t="str"><v>ACR508</v></cell></row><row r="620"><cell r="I620"><v>2019</v></cell><cell r="J620"><v>2022</v></cell><cell r="K620"><v>43049</v></cell></row><row r="620"><cell r="M620"><v>7767</v></cell></row><row r="621"><cell r="B621" t="str"><v>ACR470</v></cell></row><row r="621"><cell r="I621"><v>2019</v></cell><cell r="J621"><v>2020</v></cell><cell r="K621"><v>9329</v></cell></row><row r="621"><cell r="M621"><v>0</v></cell></row><row r="622"><cell r="B622" t="str"><v>ACR222</v></cell></row><row r="622"><cell r="I622"><v>2019</v></cell><cell r="J622"><v>2021</v></cell><cell r="K622"><v>15858</v></cell></row><row r="622"><cell r="M622"><v>0</v></cell></row><row r="623"><cell r="B623" t="str"><v>ACR382</v></cell></row><row r="623"><cell r="I623"><v>2019</v></cell><cell r="J623"><v>2020</v></cell><cell r="K623"><v>31530</v></cell></row><row r="623"><cell r="M623"><v>0</v></cell></row><row r="624"><cell r="B624" t="str"><v>ACR224</v></cell></row><row r="624"><cell r="I624"><v>2019</v></cell><cell r="J624"><v>2021</v></cell><cell r="K624"><v>79828</v></cell></row><row r="624"><cell r="M624"><v>0</v></cell></row><row r="625"><cell r="B625" t="str"><v>ACR591</v></cell></row><row r="625"><cell r="I625"><v>2019</v></cell><cell r="J625"><v>2021</v></cell><cell r="K625"><v>57243</v></cell></row><row r="625"><cell r="M625"><v>0</v></cell></row><row r="626"><cell r="B626" t="str"><v>ACR591</v></cell></row><row r="626"><cell r="I626"><v>2019</v></cell><cell r="J626"><v>2022</v></cell><cell r="K626"><v>143611</v></cell></row><row r="626"><cell r="M626"><v>0</v></cell></row><row r="627"><cell r="B627" t="str"><v>ACR568</v></cell></row><row r="627"><cell r="I627"><v>2019</v></cell><cell r="J627"><v>2022</v></cell><cell r="K627"><v>522644</v></cell></row><row r="627"><cell r="M627"><v>0</v></cell></row><row r="628"><cell r="B628" t="str"><v>ACR568</v></cell></row><row r="628"><cell r="I628"><v>2019</v></cell><cell r="J628"><v>2021</v></cell><cell r="K628"><v>208325</v></cell></row><row r="628"><cell r="M628"><v>0</v></cell></row><row r="629"><cell r="B629" t="str"><v>ACR411</v></cell></row><row r="629"><cell r="I629"><v>2019</v></cell><cell r="J629"><v>2020</v></cell><cell r="K629"><v>50086</v></cell></row><row r="629"><cell r="M629"><v>0</v></cell></row><row r="630"><cell r="B630" t="str"><v>ACR235</v></cell></row><row r="630"><cell r="I630"><v>2019</v></cell><cell r="J630"><v>2020</v></cell><cell r="K630"><v>6216</v></cell></row><row r="630"><cell r="M630"><v>0</v></cell></row><row r="631"><cell r="B631" t="str"><v>ACR579</v></cell></row><row r="631"><cell r="I631"><v>2019</v></cell><cell r="J631"><v>2022</v></cell><cell r="K631"><v>17850</v></cell></row><row r="631"><cell r="M631"><v>0</v></cell></row><row r="632"><cell r="B632" t="str"><v>ACR232</v></cell></row><row r="632"><cell r="I632"><v>2019</v></cell><cell r="J632"><v>2020</v></cell><cell r="K632"><v>59299</v></cell></row><row r="632"><cell r="M632"><v>0</v></cell></row><row r="633"><cell r="B633" t="str"><v>ACR427</v></cell></row><row r="633"><cell r="I633"><v>2019</v></cell><cell r="J633"><v>2020</v></cell><cell r="K633"><v>171758</v></cell></row><row r="633"><cell r="M633"><v>30209</v></cell></row><row r="634"><cell r="B634" t="str"><v>ACR441</v></cell></row><row r="634"><cell r="I634"><v>2019</v></cell><cell r="J634"><v>2021</v></cell><cell r="K634"><v>5689</v></cell></row><row r="634"><cell r="M634"><v>0</v></cell></row><row r="635"><cell r="B635" t="str"><v>ACR441</v></cell></row><row r="635"><cell r="I635"><v>2019</v></cell><cell r="J635"><v>2020</v></cell><cell r="K635"><v>71119</v></cell></row><row r="635"><cell r="M635"><v>0</v></cell></row><row r="636"><cell r="B636" t="str"><v>ACR564</v></cell></row><row r="636"><cell r="I636"><v>2019</v></cell><cell r="J636"><v>2021</v></cell><cell r="K636"><v>112</v></cell></row><row r="636"><cell r="M636"><v>0</v></cell></row><row r="637"><cell r="B637" t="str"><v>ACR564</v></cell></row><row r="637"><cell r="I637"><v>2019</v></cell><cell r="J637"><v>2022</v></cell><cell r="K637"><v>47</v></cell></row><row r="637"><cell r="M637"><v>0</v></cell></row><row r="638"><cell r="B638" t="str"><v>ACR461</v></cell></row><row r="638"><cell r="I638"><v>2019</v></cell><cell r="J638"><v>2019</v></cell><cell r="K638"><v>85284</v></cell></row><row r="638"><cell r="M638"><v>0</v></cell></row><row r="639"><cell r="B639" t="str"><v>ACR468</v></cell></row><row r="639"><cell r="I639"><v>2019</v></cell><cell r="J639"><v>2019</v></cell><cell r="K639"><v>83032</v></cell></row><row r="639"><cell r="M639"><v>0</v></cell></row><row r="640"><cell r="B640" t="str"><v>ACR471</v></cell></row><row r="640"><cell r="I640"><v>2019</v></cell><cell r="J640"><v>2019</v></cell><cell r="K640"><v>35887</v></cell></row><row r="640"><cell r="M640"><v>0</v></cell></row><row r="641"><cell r="B641" t="str"><v>ACR472</v></cell></row><row r="641"><cell r="I641"><v>2019</v></cell><cell r="J641"><v>2019</v></cell><cell r="K641"><v>83594</v></cell></row><row r="641"><cell r="M641"><v>0</v></cell></row><row r="642"><cell r="B642" t="str"><v>ACR482</v></cell></row><row r="642"><cell r="I642"><v>2019</v></cell><cell r="J642"><v>2019</v></cell><cell r="K642"><v>101230</v></cell></row><row r="642"><cell r="M642"><v>0</v></cell></row><row r="643"><cell r="B643" t="str"><v>ACR488</v></cell></row><row r="643"><cell r="I643"><v>2019</v></cell><cell r="J643"><v>2019</v></cell><cell r="K643"><v>83226</v></cell></row><row r="643"><cell r="M643"><v>0</v></cell></row><row r="644"><cell r="B644" t="str"><v>ACR492</v></cell></row><row r="644"><cell r="I644"><v>2019</v></cell><cell r="J644"><v>2019</v></cell><cell r="K644"><v>84831</v></cell></row><row r="644"><cell r="M644"><v>0</v></cell></row><row r="645"><cell r="B645" t="str"><v>ACR495</v></cell></row><row r="645"><cell r="I645"><v>2019</v></cell><cell r="J645"><v>2019</v></cell><cell r="K645"><v>84842</v></cell></row><row r="645"><cell r="M645"><v>0</v></cell></row><row r="646"><cell r="B646" t="str"><v>ACR500</v></cell></row><row r="646"><cell r="I646"><v>2019</v></cell><cell r="J646"><v>2019</v></cell><cell r="K646"><v>106355</v></cell></row><row r="646"><cell r="M646"><v>0</v></cell></row><row r="647"><cell r="B647" t="str"><v>ACR517</v></cell></row><row r="647"><cell r="I647"><v>2019</v></cell><cell r="J647"><v>2019</v></cell><cell r="K647"><v>129697</v></cell></row><row r="647"><cell r="M647"><v>0</v></cell></row><row r="648"><cell r="B648" t="str"><v>ACR520</v></cell></row><row r="648"><cell r="I648"><v>2019</v></cell><cell r="J648"><v>2020</v></cell><cell r="K648"><v>79438</v></cell></row><row r="648"><cell r="M648"><v>0</v></cell></row><row r="649"><cell r="B649" t="str"><v>ACR532</v></cell></row><row r="649"><cell r="I649"><v>2019</v></cell><cell r="J649"><v>2020</v></cell><cell r="K649"><v>108679</v></cell></row><row r="649"><cell r="M649"><v>0</v></cell></row><row r="650"><cell r="B650" t="str"><v>ACR223</v></cell></row><row r="650"><cell r="I650"><v>2019</v></cell><cell r="J650"><v>2019</v></cell><cell r="K650"><v>29925</v></cell></row><row r="650"><cell r="M650"><v>0</v></cell></row><row r="651"><cell r="B651" t="str"><v>ACR223</v></cell></row><row r="651"><cell r="I651"><v>2019</v></cell><cell r="J651"><v>2020</v></cell><cell r="K651"><v>8153</v></cell></row><row r="651"><cell r="M651"><v>0</v></cell></row><row r="652"><cell r="B652" t="str"><v>ACR188</v></cell></row><row r="652"><cell r="I652"><v>2019</v></cell><cell r="J652"><v>2022</v></cell><cell r="K652"><v>1857</v></cell></row><row r="652"><cell r="M652"><v>0</v></cell></row><row r="653"><cell r="B653" t="str"><v>ACR606</v></cell></row><row r="653"><cell r="I653"><v>2019</v></cell><cell r="J653"><v>2022</v></cell><cell r="K653"><v>241777</v></cell></row><row r="653"><cell r="M653"><v>0</v></cell></row><row r="654"><cell r="B654" t="str"><v>ACR606</v></cell></row><row r="654"><cell r="I654"><v>2019</v></cell><cell r="J654"><v>2021</v></cell><cell r="K654"><v>49520</v></cell></row><row r="654"><cell r="M654"><v>0</v></cell></row><row r="655"><cell r="B655" t="str"><v>ACR212</v></cell></row><row r="655"><cell r="I655"><v>2019</v></cell><cell r="J655"><v>2020</v></cell><cell r="K655"><v>197542</v></cell></row><row r="655"><cell r="M655"><v>39509</v></cell></row><row r="656"><cell r="B656" t="str"><v>ACR212</v></cell></row><row r="656"><cell r="I656"><v>2019</v></cell><cell r="J656"><v>2020</v></cell><cell r="K656"><v>210491</v></cell></row><row r="656"><cell r="M656"><v>42099</v></cell></row><row r="657"><cell r="B657" t="str"><v>ACR422</v></cell></row><row r="657"><cell r="I657"><v>2019</v></cell><cell r="J657"><v>2021</v></cell><cell r="K657"><v>15912</v></cell></row><row r="657"><cell r="M657"><v>0</v></cell></row><row r="658"><cell r="B658" t="str"><v>ACR260</v></cell></row><row r="658"><cell r="I658"><v>2019</v></cell><cell r="J658"><v>2022</v></cell><cell r="K658"><v>26966</v></cell></row><row r="658"><cell r="M658"><v>4270</v></cell></row><row r="659"><cell r="B659" t="str"><v>ACR656</v></cell></row><row r="659"><cell r="I659"><v>2019</v></cell><cell r="J659"><v>2022</v></cell><cell r="K659"><v>2014738</v></cell></row><row r="659"><cell r="M659"><v>0</v></cell></row><row r="660"><cell r="B660" t="str"><v>ACR656</v></cell></row><row r="660"><cell r="I660"><v>2019</v></cell><cell r="J660"><v>2022</v></cell><cell r="K660"><v>134315</v></cell></row><row r="660"><cell r="M660"><v>0</v></cell></row><row r="661"><cell r="B661" t="str"><v>ACR658</v></cell></row><row r="661"><cell r="I661"><v>2019</v></cell><cell r="J661"><v>2022</v></cell><cell r="K661"><v>25886</v></cell></row><row r="661"><cell r="M661"><v>0</v></cell></row><row r="662"><cell r="B662" t="str"><v>ACR658</v></cell></row><row r="662"><cell r="I662"><v>2019</v></cell><cell r="J662"><v>2022</v></cell><cell r="K662"><v>388298</v></cell></row><row r="662"><cell r="M662"><v>0</v></cell></row><row r="663"><cell r="B663" t="str"><v>ACR660</v></cell></row><row r="663"><cell r="I663"><v>2019</v></cell><cell r="J663"><v>2022</v></cell><cell r="K663"><v>91477</v></cell></row><row r="663"><cell r="M663"><v>0</v></cell></row><row r="664"><cell r="B664" t="str"><v>ACR238</v></cell></row><row r="664"><cell r="I664"><v>2019</v></cell><cell r="J664"><v>2020</v></cell><cell r="K664"><v>15442</v></cell></row><row r="664"><cell r="M664"><v>0</v></cell></row><row r="665"><cell r="B665" t="str"><v>ACR389</v></cell></row><row r="665"><cell r="I665"><v>2019</v></cell><cell r="J665"><v>2020</v></cell><cell r="K665"><v>143815</v></cell></row><row r="665"><cell r="M665"><v>25887</v></cell></row><row r="666"><cell r="B666" t="str"><v>ACR389</v></cell></row><row r="666"><cell r="I666"><v>2019</v></cell><cell r="J666"><v>2022</v></cell><cell r="K666"><v>14333</v></cell></row><row r="666"><cell r="M666"><v>2580</v></cell></row><row r="667"><cell r="B667" t="str"><v>ACR467</v></cell></row><row r="667"><cell r="I667"><v>2019</v></cell><cell r="J667"><v>2019</v></cell><cell r="K667"><v>20949</v></cell></row><row r="667"><cell r="M667"><v>0</v></cell></row><row r="668"><cell r="B668" t="str"><v>ACR573</v></cell></row><row r="668"><cell r="I668"><v>2018</v></cell><cell r="J668"><v>2020</v></cell><cell r="K668"><v>7167</v></cell></row><row r="668"><cell r="M668"><v>0</v></cell></row><row r="669"><cell r="B669" t="str"><v>ACR530</v></cell></row><row r="669"><cell r="I669"><v>2018</v></cell><cell r="J669"><v>2021</v></cell><cell r="K669"><v>52251</v></cell></row><row r="669"><cell r="M669"><v>0</v></cell></row><row r="670"><cell r="B670" t="str"><v>ACR531</v></cell></row><row r="670"><cell r="I670"><v>2018</v></cell><cell r="J670"><v>2021</v></cell><cell r="K670"><v>37043</v></cell></row><row r="670"><cell r="M670"><v>0</v></cell></row><row r="671"><cell r="B671" t="str"><v>ACR481</v></cell></row><row r="671"><cell r="I671"><v>2018</v></cell><cell r="J671"><v>2021</v></cell><cell r="K671"><v>371461</v></cell></row><row r="671"><cell r="M671"><v>0</v></cell></row><row r="672"><cell r="B672" t="str"><v>ACR424</v></cell></row><row r="672"><cell r="I672"><v>2018</v></cell><cell r="J672"><v>2020</v></cell><cell r="K672"><v>13364</v></cell></row><row r="672"><cell r="M672"><v>0</v></cell></row><row r="673"><cell r="B673" t="str"><v>ACR234</v></cell></row><row r="673"><cell r="I673"><v>2018</v></cell><cell r="J673"><v>2019</v></cell><cell r="K673"><v>32</v></cell></row><row r="673"><cell r="M673"><v>0</v></cell></row><row r="674"><cell r="B674" t="str"><v>ACR234</v></cell></row><row r="674"><cell r="I674"><v>2018</v></cell><cell r="J674"><v>2019</v></cell><cell r="K674"><v>15832</v></cell></row><row r="674"><cell r="M674"><v>0</v></cell></row><row r="675"><cell r="B675" t="str"><v>ACR518</v></cell></row><row r="675"><cell r="I675"><v>2018</v></cell><cell r="J675"><v>2020</v></cell><cell r="K675"><v>16782</v></cell></row><row r="675"><cell r="M675"><v>0</v></cell></row><row r="676"><cell r="B676" t="str"><v>ACR398</v></cell></row><row r="676"><cell r="I676"><v>2018</v></cell><cell r="J676"><v>2020</v></cell><cell r="K676"><v>35276</v></cell></row><row r="676"><cell r="M676"><v>0</v></cell></row><row r="677"><cell r="B677" t="str"><v>ACR375</v></cell></row><row r="677"><cell r="I677"><v>2018</v></cell><cell r="J677"><v>2018</v></cell><cell r="K677"><v>47996</v></cell></row><row r="677"><cell r="M677"><v>0</v></cell></row><row r="678"><cell r="B678" t="str"><v>ACR386</v></cell></row><row r="678"><cell r="I678"><v>2018</v></cell><cell r="J678"><v>2019</v></cell><cell r="K678"><v>48096</v></cell></row><row r="678"><cell r="M678"><v>0</v></cell></row><row r="679"><cell r="B679" t="str"><v>ACR386</v></cell></row><row r="679"><cell r="I679"><v>2018</v></cell><cell r="J679"><v>2020</v></cell><cell r="K679"><v>26678</v></cell></row><row r="679"><cell r="M679"><v>0</v></cell></row><row r="680"><cell r="B680" t="str"><v>ACR459</v></cell></row><row r="680"><cell r="I680"><v>2018</v></cell><cell r="J680"><v>2020</v></cell><cell r="K680"><v>36631</v></cell></row><row r="680"><cell r="M680"><v>0</v></cell></row><row r="681"><cell r="B681" t="str"><v>ACR499</v></cell></row><row r="681"><cell r="I681"><v>2018</v></cell><cell r="J681"><v>2020</v></cell><cell r="K681"><v>55962</v></cell></row><row r="681"><cell r="M681"><v>0</v></cell></row><row r="682"><cell r="B682" t="str"><v>ACR376</v></cell></row><row r="682"><cell r="I682"><v>2018</v></cell><cell r="J682"><v>2019</v></cell><cell r="K682"><v>245235</v></cell></row><row r="682"><cell r="M682"><v>0</v></cell></row><row r="683"><cell r="B683" t="str"><v>ACR376</v></cell></row><row r="683"><cell r="I683"><v>2018</v></cell><cell r="J683"><v>2021</v></cell><cell r="K683"><v>43964</v></cell></row><row r="683"><cell r="M683"><v>0</v></cell></row><row r="684"><cell r="B684" t="str"><v>ACR368</v></cell></row><row r="684"><cell r="I684"><v>2018</v></cell><cell r="J684"><v>2019</v></cell><cell r="K684"><v>23815</v></cell></row><row r="684"><cell r="M684"><v>0</v></cell></row><row r="685"><cell r="B685" t="str"><v>ACR368</v></cell></row><row r="685"><cell r="I685"><v>2018</v></cell><cell r="J685"><v>2018</v></cell><cell r="K685"><v>30069</v></cell></row><row r="685"><cell r="M685"><v>0</v></cell></row><row r="686"><cell r="B686" t="str"><v>ACR368</v></cell></row><row r="686"><cell r="I686"><v>2018</v></cell><cell r="J686"><v>2020</v></cell><cell r="K686"><v>6506</v></cell></row><row r="686"><cell r="M686"><v>0</v></cell></row><row r="687"><cell r="B687" t="str"><v>ACR507</v></cell></row><row r="687"><cell r="I687"><v>2018</v></cell><cell r="J687"><v>2020</v></cell><cell r="K687"><v>2758</v></cell></row><row r="687"><cell r="M687"><v>0</v></cell></row><row r="688"><cell r="B688" t="str"><v>ACR374</v></cell></row><row r="688"><cell r="I688"><v>2018</v></cell><cell r="J688"><v>2020</v></cell><cell r="K688"><v>47070</v></cell></row><row r="688"><cell r="M688"><v>0</v></cell></row><row r="689"><cell r="B689" t="str"><v>ACR374</v></cell></row><row r="689"><cell r="I689"><v>2018</v></cell><cell r="J689"><v>2018</v></cell><cell r="K689"><v>101502</v></cell></row><row r="689"><cell r="M689"><v>0</v></cell></row><row r="690"><cell r="B690" t="str"><v>ACR262</v></cell></row><row r="690"><cell r="I690"><v>2018</v></cell><cell r="J690"><v>2019</v></cell><cell r="K690"><v>66267</v></cell></row><row r="690"><cell r="M690"><v>12747</v></cell></row><row r="691"><cell r="B691" t="str"><v>ACR190</v></cell></row><row r="691"><cell r="I691"><v>2018</v></cell><cell r="J691"><v>2020</v></cell><cell r="K691"><v>24535</v></cell></row><row r="691"><cell r="M691"><v>0</v></cell></row><row r="692"><cell r="B692" t="str"><v>ACR282</v></cell></row><row r="692"><cell r="I692"><v>2018</v></cell><cell r="J692"><v>2018</v></cell><cell r="K692"><v>87330</v></cell></row><row r="692"><cell r="M692"><v>16799</v></cell></row><row r="693"><cell r="B693" t="str"><v>ACR276</v></cell></row><row r="693"><cell r="I693"><v>2018</v></cell><cell r="J693"><v>2019</v></cell><cell r="K693"><v>5394</v></cell></row><row r="693"><cell r="M693"><v>1038</v></cell></row><row r="694"><cell r="B694" t="str"><v>ACR371</v></cell></row><row r="694"><cell r="I694"><v>2018</v></cell><cell r="J694"><v>2020</v></cell><cell r="K694"><v>12671</v></cell></row><row r="694"><cell r="M694"><v>2229</v></cell></row><row r="695"><cell r="B695" t="str"><v>ACR280</v></cell></row><row r="695"><cell r="I695"><v>2018</v></cell><cell r="J695"><v>2020</v></cell><cell r="K695"><v>23578</v></cell></row><row r="695"><cell r="M695"><v>4536</v></cell></row><row r="696"><cell r="B696" t="str"><v>ACR373</v></cell></row><row r="696"><cell r="I696"><v>2018</v></cell><cell r="J696"><v>2020</v></cell><cell r="K696"><v>34031</v></cell></row><row r="696"><cell r="M696"><v>5986</v></cell></row><row r="697"><cell r="B697" t="str"><v>ACR267</v></cell></row><row r="697"><cell r="I697"><v>2018</v></cell><cell r="J697"><v>2019</v></cell><cell r="K697"><v>103795</v></cell></row><row r="697"><cell r="M697"><v>19967</v></cell></row><row r="698"><cell r="B698" t="str"><v>ACR393</v></cell></row><row r="698"><cell r="I698"><v>2018</v></cell><cell r="J698"><v>2019</v></cell><cell r="K698"><v>174007</v></cell></row><row r="698"><cell r="M698"><v>30604</v></cell></row><row r="699"><cell r="B699" t="str"><v>ACR281</v></cell></row><row r="699"><cell r="I699"><v>2018</v></cell><cell r="J699"><v>2021</v></cell><cell r="K699"><v>4768</v></cell></row><row r="699"><cell r="M699"><v>915</v></cell></row><row r="700"><cell r="B700" t="str"><v>ACR202</v></cell></row><row r="700"><cell r="I700"><v>2018</v></cell><cell r="J700"><v>2019</v></cell><cell r="K700"><v>26157</v></cell></row><row r="700"><cell r="M700"><v>4879</v></cell></row><row r="701"><cell r="B701" t="str"><v>ACR417</v></cell></row><row r="701"><cell r="I701"><v>2018</v></cell><cell r="J701"><v>2019</v></cell><cell r="K701"><v>844499</v></cell></row><row r="701"><cell r="M701"><v>148530</v></cell></row><row r="702"><cell r="B702" t="str"><v>ACR403</v></cell></row><row r="702"><cell r="I702"><v>2018</v></cell><cell r="J702"><v>2019</v></cell><cell r="K702"><v>59904</v></cell></row><row r="702"><cell r="M702"><v>0</v></cell></row><row r="703"><cell r="B703" t="str"><v>ACR407</v></cell></row><row r="703"><cell r="I703"><v>2018</v></cell><cell r="J703"><v>2019</v></cell><cell r="K703"><v>36759</v></cell></row><row r="703"><cell r="M703"><v>0</v></cell></row><row r="704"><cell r="B704" t="str"><v>ACR200</v></cell></row><row r="704"><cell r="I704"><v>2018</v></cell><cell r="J704"><v>2020</v></cell><cell r="K704"><v>12068</v></cell></row><row r="704"><cell r="M704"><v>2322</v></cell></row><row r="705"><cell r="B705" t="str"><v>ACR242</v></cell></row><row r="705"><cell r="I705"><v>2018</v></cell><cell r="J705"><v>2019</v></cell><cell r="K705"><v>22118</v></cell></row><row r="705"><cell r="M705"><v>0</v></cell></row><row r="706"><cell r="B706" t="str"><v>ACR288</v></cell></row><row r="706"><cell r="I706"><v>2018</v></cell><cell r="J706"><v>2019</v></cell><cell r="K706"><v>1719</v></cell></row><row r="706"><cell r="M706"><v>213</v></cell></row><row r="707"><cell r="B707" t="str"><v>ACR377</v></cell></row><row r="707"><cell r="I707"><v>2018</v></cell><cell r="J707"><v>2021</v></cell><cell r="K707"><v>2540</v></cell></row><row r="707"><cell r="M707"><v>447</v></cell></row><row r="708"><cell r="B708" t="str"><v>ACR390</v></cell></row><row r="708"><cell r="I708"><v>2018</v></cell><cell r="J708"><v>2019</v></cell><cell r="K708"><v>17208</v></cell></row><row r="708"><cell r="M708"><v>0</v></cell></row><row r="709"><cell r="B709" t="str"><v>ACR388</v></cell></row><row r="709"><cell r="I709"><v>2018</v></cell><cell r="J709"><v>2019</v></cell><cell r="K709"><v>195079</v></cell></row><row r="709"><cell r="M709"><v>0</v></cell></row><row r="710"><cell r="B710" t="str"><v>ACR279</v></cell></row><row r="710"><cell r="I710"><v>2018</v></cell><cell r="J710"><v>2020</v></cell><cell r="K710"><v>54049</v></cell></row><row r="710"><cell r="M710"><v>10378</v></cell></row><row r="711"><cell r="B711" t="str"><v>ACR248</v></cell></row><row r="711"><cell r="I711"><v>2018</v></cell><cell r="J711"><v>2019</v></cell><cell r="K711"><v>137698</v></cell></row><row r="711"><cell r="M711"><v>26494</v></cell></row><row r="712"><cell r="B712" t="str"><v>ACR233</v></cell></row><row r="712"><cell r="I712"><v>2018</v></cell><cell r="J712"><v>2019</v></cell><cell r="K712"><v>57195</v></cell></row><row r="712"><cell r="M712"><v>0</v></cell></row><row r="713"><cell r="B713" t="str"><v>ACR239</v></cell></row><row r="713"><cell r="I713"><v>2018</v></cell><cell r="J713"><v>2019</v></cell><cell r="K713"><v>7390</v></cell></row><row r="713"><cell r="M713"><v>0</v></cell></row><row r="714"><cell r="B714" t="str"><v>ACR367</v></cell></row><row r="714"><cell r="I714"><v>2018</v></cell><cell r="J714"><v>2019</v></cell><cell r="K714"><v>114279</v></cell></row><row r="714"><cell r="M714"><v>0</v></cell></row><row r="715"><cell r="B715" t="str"><v>ACR360</v></cell></row><row r="715"><cell r="I715"><v>2018</v></cell><cell r="J715"><v>2020</v></cell><cell r="K715"><v>286318</v></cell></row><row r="715"><cell r="M715"><v>24950</v></cell></row><row r="716"><cell r="B716" t="str"><v>ACR255</v></cell></row><row r="716"><cell r="I716"><v>2018</v></cell><cell r="J716"><v>2022</v></cell><cell r="K716"><v>407430</v></cell></row><row r="716"><cell r="M716"><v>59705</v></cell></row><row r="717"><cell r="B717" t="str"><v>ACR257</v></cell></row><row r="717"><cell r="I717"><v>2018</v></cell><cell r="J717"><v>2023</v></cell><cell r="K717"><v>3451</v></cell></row><row r="717"><cell r="M717"><v>606</v></cell></row><row r="718"><cell r="B718" t="str"><v>ACR249</v></cell></row><row r="718"><cell r="I718"><v>2018</v></cell><cell r="J718"><v>2020</v></cell><cell r="K718"><v>229846</v></cell></row><row r="718"><cell r="M718"><v>44214</v></cell></row><row r="719"><cell r="B719" t="str"><v>ACR284</v></cell></row><row r="719"><cell r="I719"><v>2018</v></cell><cell r="J719"><v>2018</v></cell><cell r="K719"><v>19467</v></cell></row><row r="719"><cell r="M719"><v>3746</v></cell></row><row r="720"><cell r="B720" t="str"><v>ACR420</v></cell></row><row r="720"><cell r="I720"><v>2018</v></cell><cell r="J720"><v>2019</v></cell><cell r="K720"><v>2559626</v></cell></row><row r="720"><cell r="M720"><v>406241</v></cell></row><row r="721"><cell r="B721" t="str"><v>ACR324</v></cell></row><row r="721"><cell r="I721"><v>2018</v></cell><cell r="J721"><v>2019</v></cell><cell r="K721"><v>391478</v></cell></row><row r="721"><cell r="M721"><v>62128</v></cell></row><row r="722"><cell r="B722" t="str"><v>ACR256</v></cell></row><row r="722"><cell r="I722"><v>2018</v></cell><cell r="J722"><v>2018</v></cell><cell r="K722"><v>15902</v></cell></row><row r="722"><cell r="M722"><v>3060</v></cell></row><row r="723"><cell r="B723" t="str"><v>ACR247</v></cell></row><row r="723"><cell r="I723"><v>2018</v></cell><cell r="J723"><v>2022</v></cell><cell r="K723"><v>10140</v></cell></row><row r="723"><cell r="M723"><v>1951</v></cell></row><row r="724"><cell r="B724" t="str"><v>ACR199</v></cell></row><row r="724"><cell r="I724"><v>2018</v></cell><cell r="J724"><v>2021</v></cell><cell r="K724"><v>104558</v></cell></row><row r="724"><cell r="M724"><v>20076</v></cell></row><row r="725"><cell r="B725" t="str"><v>ACR448</v></cell></row><row r="725"><cell r="I725"><v>2018</v></cell><cell r="J725"><v>2020</v></cell><cell r="K725"><v>85790</v></cell></row><row r="725"><cell r="M725"><v>0</v></cell></row><row r="726"><cell r="B726" t="str"><v>ACR449</v></cell></row><row r="726"><cell r="I726"><v>2018</v></cell><cell r="J726"><v>2020</v></cell><cell r="K726"><v>110988</v></cell></row><row r="726"><cell r="M726"><v>0</v></cell></row><row r="727"><cell r="B727" t="str"><v>ACR455</v></cell></row><row r="727"><cell r="I727"><v>2018</v></cell><cell r="J727"><v>2020</v></cell><cell r="K727"><v>520153</v></cell></row><row r="727"><cell r="M727"><v>0</v></cell></row><row r="728"><cell r="B728" t="str"><v>ACR361</v></cell></row><row r="728"><cell r="I728"><v>2018</v></cell><cell r="J728"><v>2019</v></cell><cell r="K728"><v>2374235</v></cell></row><row r="728"><cell r="M728"><v>417865</v></cell></row><row r="729"><cell r="B729" t="str"><v>ACR423</v></cell></row><row r="729"><cell r="I729"><v>2018</v></cell><cell r="J729"><v>2019</v></cell><cell r="K729"><v>28048</v></cell></row><row r="729"><cell r="M729"><v>4936</v></cell></row><row r="730"><cell r="B730" t="str"><v>ACR241</v></cell></row><row r="730"><cell r="I730"><v>2018</v></cell><cell r="J730"><v>2019</v></cell><cell r="K730"><v>13636</v></cell></row><row r="730"><cell r="M730"><v>0</v></cell></row><row r="731"><cell r="B731" t="str"><v>ACR287</v></cell></row><row r="731"><cell r="I731"><v>2018</v></cell><cell r="J731"><v>2018</v></cell><cell r="K731"><v>277889</v></cell></row><row r="731"><cell r="M731"><v>34362</v></cell></row><row r="732"><cell r="B732" t="str"><v>ACR268</v></cell></row><row r="732"><cell r="I732"><v>2018</v></cell><cell r="J732"><v>2019</v></cell><cell r="K732"><v>912564</v></cell></row><row r="732"><cell r="M732"><v>101612</v></cell></row><row r="733"><cell r="B733" t="str"><v>ACR268</v></cell></row><row r="733"><cell r="I733"><v>2018</v></cell><cell r="J733"><v>2019</v></cell><cell r="K733"><v>2542</v></cell></row><row r="733"><cell r="M733"><v>283</v></cell></row><row r="734"><cell r="B734" t="str"><v>ACR269</v></cell></row><row r="734"><cell r="I734"><v>2018</v></cell><cell r="J734"><v>2018</v></cell><cell r="K734"><v>617687</v></cell></row><row r="734"><cell r="M734"><v>68778</v></cell></row><row r="735"><cell r="B735" t="str"><v>ACR265</v></cell></row><row r="735"><cell r="I735"><v>2018</v></cell><cell r="J735"><v>2019</v></cell><cell r="K735"><v>11908</v></cell></row><row r="735"><cell r="M735"><v>1326</v></cell></row><row r="736"><cell r="B736" t="str"><v>ACR266</v></cell></row><row r="736"><cell r="I736"><v>2018</v></cell><cell r="J736"><v>2019</v></cell><cell r="K736"><v>235451</v></cell></row><row r="736"><cell r="M736"><v>24816</v></cell></row><row r="737"><cell r="B737" t="str"><v>ACR192</v></cell></row><row r="737"><cell r="I737"><v>2018</v></cell><cell r="J737"><v>2020</v></cell><cell r="K737"><v>7060</v></cell></row><row r="737"><cell r="M737"><v>1239</v></cell></row><row r="738"><cell r="B738" t="str"><v>ACR273</v></cell></row><row r="738"><cell r="I738"><v>2018</v></cell><cell r="J738"><v>2018</v></cell><cell r="K738"><v>348940</v></cell></row><row r="738"><cell r="M738"><v>63158</v></cell></row><row r="739"><cell r="B739" t="str"><v>ACR114</v></cell></row><row r="739"><cell r="I739"><v>2018</v></cell><cell r="J739"><v>2020</v></cell><cell r="K739"><v>302280</v></cell></row><row r="739"><cell r="M739"><v>0</v></cell></row><row r="740"><cell r="B740" t="str"><v>ACR114</v></cell></row><row r="740"><cell r="I740"><v>2018</v></cell><cell r="J740"><v>2020</v></cell><cell r="K740"><v>6270</v></cell></row><row r="740"><cell r="M740"><v>1042</v></cell></row><row r="741"><cell r="B741" t="str"><v>ACR355</v></cell></row><row r="741"><cell r="I741"><v>2018</v></cell><cell r="J741"><v>2018</v></cell><cell r="K741"><v>7495</v></cell></row><row r="741"><cell r="M741"><v>0</v></cell></row><row r="742"><cell r="B742" t="str"><v>ACR182</v></cell></row><row r="742"><cell r="I742"><v>2018</v></cell><cell r="J742"><v>2020</v></cell><cell r="K742"><v>10996</v></cell></row><row r="742"><cell r="M742"><v>2111</v></cell></row><row r="743"><cell r="B743" t="str"><v>ACR502</v></cell></row><row r="743"><cell r="I743"><v>2018</v></cell><cell r="J743"><v>2020</v></cell><cell r="K743"><v>26208</v></cell></row><row r="743"><cell r="M743"><v>0</v></cell></row><row r="744"><cell r="B744" t="str"><v>ACR516</v></cell></row><row r="744"><cell r="I744"><v>2018</v></cell><cell r="J744"><v>2020</v></cell><cell r="K744"><v>130336</v></cell></row><row r="744"><cell r="M744"><v>0</v></cell></row><row r="745"><cell r="B745" t="str"><v>ACR394</v></cell></row><row r="745"><cell r="I745"><v>2018</v></cell><cell r="J745"><v>2020</v></cell><cell r="K745"><v>7734</v></cell></row><row r="745"><cell r="M745"><v>0</v></cell></row><row r="746"><cell r="B746" t="str"><v>ACR313</v></cell></row><row r="746"><cell r="I746"><v>2018</v></cell><cell r="J746"><v>2019</v></cell><cell r="K746"><v>15347</v></cell></row><row r="746"><cell r="M746"><v>0</v></cell></row><row r="747"><cell r="B747" t="str"><v>ACR259</v></cell></row><row r="747"><cell r="I747"><v>2018</v></cell><cell r="J747"><v>2018</v></cell><cell r="K747"><v>5491</v></cell></row><row r="747"><cell r="M747"><v>0</v></cell></row><row r="748"><cell r="B748" t="str"><v>ACR432</v></cell></row><row r="748"><cell r="I748"><v>2018</v></cell><cell r="J748"><v>2019</v></cell><cell r="K748"><v>21967</v></cell></row><row r="748"><cell r="M748"><v>0</v></cell></row><row r="749"><cell r="B749" t="str"><v>ACR349</v></cell></row><row r="749"><cell r="I749"><v>2018</v></cell><cell r="J749"><v>2019</v></cell><cell r="K749"><v>24674</v></cell></row><row r="749"><cell r="M749"><v>0</v></cell></row><row r="750"><cell r="B750" t="str"><v>ACR509</v></cell></row><row r="750"><cell r="I750"><v>2018</v></cell><cell r="J750"><v>2022</v></cell><cell r="K750"><v>62038</v></cell></row><row r="750"><cell r="M750"><v>11167</v></cell></row><row r="751"><cell r="B751" t="str"><v>ACR378</v></cell></row><row r="751"><cell r="I751"><v>2018</v></cell><cell r="J751"><v>2021</v></cell><cell r="K751"><v>4239</v></cell></row><row r="751"><cell r="M751"><v>746</v></cell></row><row r="752"><cell r="B752" t="str"><v>ACR483</v></cell></row><row r="752"><cell r="I752"><v>2018</v></cell><cell r="J752"><v>2020</v></cell><cell r="K752"><v>34662</v></cell></row><row r="752"><cell r="M752"><v>0</v></cell></row><row r="753"><cell r="B753" t="str"><v>ACR226</v></cell></row><row r="753"><cell r="I753"><v>2018</v></cell><cell r="J753"><v>2019</v></cell><cell r="K753"><v>225935</v></cell></row><row r="753"><cell r="M753"><v>0</v></cell></row><row r="754"><cell r="B754" t="str"><v>ACR189</v></cell></row><row r="754"><cell r="I754"><v>2018</v></cell><cell r="J754"><v>2020</v></cell><cell r="K754"><v>7065</v></cell></row><row r="754"><cell r="M754"><v>1359</v></cell></row><row r="755"><cell r="B755" t="str"><v>ACR191</v></cell></row><row r="755"><cell r="I755"><v>2018</v></cell><cell r="J755"><v>2021</v></cell><cell r="K755"><v>112457</v></cell></row><row r="755"><cell r="M755"><v>0</v></cell></row><row r="756"><cell r="B756" t="str"><v>ACR508</v></cell></row><row r="756"><cell r="I756"><v>2018</v></cell><cell r="J756"><v>2022</v></cell><cell r="K756"><v>43049</v></cell></row><row r="756"><cell r="M756"><v>7767</v></cell></row><row r="757"><cell r="B757" t="str"><v>ACR222</v></cell></row><row r="757"><cell r="I757"><v>2018</v></cell><cell r="J757"><v>2021</v></cell><cell r="K757"><v>16244</v></cell></row><row r="757"><cell r="M757"><v>0</v></cell></row><row r="758"><cell r="B758" t="str"><v>ACR382</v></cell></row><row r="758"><cell r="I758"><v>2018</v></cell><cell r="J758"><v>2020</v></cell><cell r="K758"><v>12439</v></cell></row><row r="758"><cell r="M758"><v>0</v></cell></row><row r="759"><cell r="B759" t="str"><v>ACR410</v></cell></row><row r="759"><cell r="I759"><v>2018</v></cell><cell r="J759"><v>2020</v></cell><cell r="K759"><v>16266</v></cell></row><row r="759"><cell r="M759"><v>1952</v></cell></row><row r="760"><cell r="B760" t="str"><v>ACR224</v></cell></row><row r="760"><cell r="I760"><v>2018</v></cell><cell r="J760"><v>2021</v></cell><cell r="K760"><v>82614</v></cell></row><row r="760"><cell r="M760"><v>0</v></cell></row><row r="761"><cell r="B761" t="str"><v>ACR323</v></cell></row><row r="761"><cell r="I761"><v>2018</v></cell><cell r="J761"><v>2019</v></cell><cell r="K761"><v>15226</v></cell></row><row r="761"><cell r="M761"><v>0</v></cell></row><row r="762"><cell r="B762" t="str"><v>ACR322</v></cell></row><row r="762"><cell r="I762"><v>2018</v></cell><cell r="J762"><v>2018</v></cell><cell r="K762"><v>9196</v></cell></row><row r="762"><cell r="M762"><v>0</v></cell></row><row r="763"><cell r="B763" t="str"><v>ACR411</v></cell></row><row r="763"><cell r="I763"><v>2018</v></cell><cell r="J763"><v>2019</v></cell><cell r="K763"><v>36604</v></cell></row><row r="763"><cell r="M763"><v>0</v></cell></row><row r="764"><cell r="B764" t="str"><v>ACR235</v></cell></row><row r="764"><cell r="I764"><v>2018</v></cell><cell r="J764"><v>2019</v></cell><cell r="K764"><v>6257</v></cell></row><row r="764"><cell r="M764"><v>0</v></cell></row><row r="765"><cell r="B765" t="str"><v>ACR232</v></cell></row><row r="765"><cell r="I765"><v>2018</v></cell><cell r="J765"><v>2019</v></cell><cell r="K765"><v>53275</v></cell></row><row r="765"><cell r="M765"><v>0</v></cell></row><row r="766"><cell r="B766" t="str"><v>ACR427</v></cell></row><row r="766"><cell r="I766"><v>2018</v></cell><cell r="J766"><v>2020</v></cell><cell r="K766"><v>1305808</v></cell></row><row r="766"><cell r="M766"><v>237874</v></cell></row><row r="767"><cell r="B767" t="str"><v>ACR441</v></cell></row><row r="767"><cell r="I767"><v>2018</v></cell><cell r="J767"><v>2019</v></cell><cell r="K767"><v>141710</v></cell></row><row r="767"><cell r="M767"><v>0</v></cell></row><row r="768"><cell r="B768" t="str"><v>ACR441</v></cell></row><row r="768"><cell r="I768"><v>2018</v></cell><cell r="J768"><v>2020</v></cell><cell r="K768"><v>5455</v></cell></row><row r="768"><cell r="M768"><v>0</v></cell></row><row r="769"><cell r="B769" t="str"><v>ACR401</v></cell></row><row r="769"><cell r="I769"><v>2018</v></cell><cell r="J769"><v>2018</v></cell><cell r="K769"><v>137262</v></cell></row><row r="769"><cell r="M769"><v>0</v></cell></row><row r="770"><cell r="B770" t="str"><v>ACR404</v></cell></row><row r="770"><cell r="I770"><v>2018</v></cell><cell r="J770"><v>2018</v></cell><cell r="K770"><v>118326</v></cell></row><row r="770"><cell r="M770"><v>0</v></cell></row><row r="771"><cell r="B771" t="str"><v>ACR419</v></cell></row><row r="771"><cell r="I771"><v>2018</v></cell><cell r="J771"><v>2018</v></cell><cell r="K771"><v>132126</v></cell></row><row r="771"><cell r="M771"><v>0</v></cell></row><row r="772"><cell r="B772" t="str"><v>ACR426</v></cell></row><row r="772"><cell r="I772"><v>2018</v></cell><cell r="J772"><v>2018</v></cell><cell r="K772"><v>140145</v></cell></row><row r="772"><cell r="M772"><v>0</v></cell></row><row r="773"><cell r="B773" t="str"><v>ACR429</v></cell></row><row r="773"><cell r="I773"><v>2018</v></cell><cell r="J773"><v>2018</v></cell><cell r="K773"><v>141087</v></cell></row><row r="773"><cell r="M773"><v>0</v></cell></row><row r="774"><cell r="B774" t="str"><v>ACR431</v></cell></row><row r="774"><cell r="I774"><v>2018</v></cell><cell r="J774"><v>2018</v></cell><cell r="K774"><v>52322</v></cell></row><row r="774"><cell r="M774"><v>0</v></cell></row><row r="775"><cell r="B775" t="str"><v>ACR433</v></cell></row><row r="775"><cell r="I775"><v>2018</v></cell><cell r="J775"><v>2018</v></cell><cell r="K775"><v>148592</v></cell></row><row r="775"><cell r="M775"><v>0</v></cell></row><row r="776"><cell r="B776" t="str"><v>ACR435</v></cell></row><row r="776"><cell r="I776"><v>2018</v></cell><cell r="J776"><v>2018</v></cell><cell r="K776"><v>105029</v></cell></row><row r="776"><cell r="M776"><v>0</v></cell></row><row r="777"><cell r="B777" t="str"><v>ACR436</v></cell></row><row r="777"><cell r="I777"><v>2018</v></cell><cell r="J777"><v>2018</v></cell><cell r="K777"><v>96146</v></cell></row><row r="777"><cell r="M777"><v>0</v></cell></row><row r="778"><cell r="B778" t="str"><v>ACR223</v></cell></row><row r="778"><cell r="I778"><v>2018</v></cell><cell r="J778"><v>2019</v></cell><cell r="K778"><v>30156</v></cell></row><row r="778"><cell r="M778"><v>0</v></cell></row><row r="779"><cell r="B779" t="str"><v>ACR223</v></cell></row><row r="779"><cell r="I779"><v>2018</v></cell><cell r="J779"><v>2019</v></cell><cell r="K779"><v>11291</v></cell></row><row r="779"><cell r="M779"><v>0</v></cell></row><row r="780"><cell r="B780" t="str"><v>ACR188</v></cell></row><row r="780"><cell r="I780"><v>2018</v></cell><cell r="J780"><v>2022</v></cell><cell r="K780"><v>2565</v></cell></row><row r="780"><cell r="M780"><v>0</v></cell></row><row r="781"><cell r="B781" t="str"><v>ACR212</v></cell></row><row r="781"><cell r="I781"><v>2018</v></cell><cell r="J781"><v>2019</v></cell><cell r="K781"><v>681347</v></cell></row><row r="781"><cell r="M781"><v>136269</v></cell></row><row r="782"><cell r="B782" t="str"><v>ACR212</v></cell></row><row r="782"><cell r="I782"><v>2018</v></cell><cell r="J782"><v>2020</v></cell><cell r="K782"><v>158879</v></cell></row><row r="782"><cell r="M782"><v>31776</v></cell></row><row r="783"><cell r="B783" t="str"><v>ACR422</v></cell></row><row r="783"><cell r="I783"><v>2018</v></cell><cell r="J783"><v>2019</v></cell><cell r="K783"><v>11139</v></cell></row><row r="783"><cell r="M783"><v>0</v></cell></row><row r="784"><cell r="B784" t="str"><v>ACR260</v></cell></row><row r="784"><cell r="I784"><v>2018</v></cell><cell r="J784"><v>2019</v></cell><cell r="K784"><v>131957</v></cell></row><row r="784"><cell r="M784"><v>20896</v></cell></row><row r="785"><cell r="B785" t="str"><v>ACR487</v></cell></row><row r="785"><cell r="I785"><v>2018</v></cell><cell r="J785"><v>2020</v></cell><cell r="K785"><v>66579</v></cell></row><row r="785"><cell r="M785"><v>0</v></cell></row><row r="786"><cell r="B786" t="str"><v>ACR303</v></cell></row><row r="786"><cell r="I786"><v>2018</v></cell><cell r="J786"><v>2021</v></cell><cell r="K786"><v>178528</v></cell></row><row r="786"><cell r="M786"><v>18817</v></cell></row><row r="787"><cell r="B787" t="str"><v>ACR211</v></cell></row><row r="787"><cell r="I787"><v>2018</v></cell><cell r="J787"><v>2019</v></cell><cell r="K787"><v>89054</v></cell></row><row r="787"><cell r="M787"><v>12539</v></cell></row><row r="788"><cell r="B788" t="str"><v>ACR238</v></cell></row><row r="788"><cell r="I788"><v>2018</v></cell><cell r="J788"><v>2019</v></cell><cell r="K788"><v>16178</v></cell></row><row r="788"><cell r="M788"><v>0</v></cell></row><row r="789"><cell r="B789" t="str"><v>ACR389</v></cell></row><row r="789"><cell r="I789"><v>2018</v></cell><cell r="J789"><v>2018</v></cell><cell r="K789"><v>435453</v></cell></row><row r="789"><cell r="M789"><v>78382</v></cell></row><row r="790"><cell r="B790" t="str"><v>ACR389</v></cell></row><row r="790"><cell r="I790"><v>2018</v></cell><cell r="J790"><v>2020</v></cell><cell r="K790"><v>215724</v></cell></row><row r="790"><cell r="M790"><v>38831</v></cell></row><row r="791"><cell r="B791" t="str"><v>ACR418</v></cell></row><row r="791"><cell r="I791"><v>2018</v></cell><cell r="J791"><v>2019</v></cell><cell r="K791"><v>23060</v></cell></row><row r="791"><cell r="M791"><v>0</v></cell></row><row r="792"><cell r="B792" t="str"><v>ACR528</v></cell></row><row r="792"><cell r="I792"><v>2017</v></cell><cell r="J792"><v>2021</v></cell><cell r="K792"><v>41381</v></cell></row><row r="792"><cell r="M792"><v>0</v></cell></row><row r="793"><cell r="B793" t="str"><v>ACR529</v></cell></row><row r="793"><cell r="I793"><v>2017</v></cell><cell r="J793"><v>2021</v></cell><cell r="K793"><v>32468</v></cell></row><row r="793"><cell r="M793"><v>0</v></cell></row><row r="794"><cell r="B794" t="str"><v>ACR480</v></cell></row><row r="794"><cell r="I794"><v>2017</v></cell><cell r="J794"><v>2021</v></cell><cell r="K794"><v>324357</v></cell></row><row r="794"><cell r="M794"><v>0</v></cell></row><row r="795"><cell r="B795" t="str"><v>ACR424</v></cell></row><row r="795"><cell r="I795"><v>2017</v></cell><cell r="J795"><v>2019</v></cell><cell r="K795"><v>33831</v></cell></row><row r="795"><cell r="M795"><v>0</v></cell></row><row r="796"><cell r="B796" t="str"><v>ACR234</v></cell></row><row r="796"><cell r="I796"><v>2017</v></cell><cell r="J796"><v>2018</v></cell><cell r="K796"><v>14054</v></cell></row><row r="796"><cell r="M796"><v>0</v></cell></row><row r="797"><cell r="B797" t="str"><v>ACR262</v></cell></row><row r="797"><cell r="I797"><v>2017</v></cell><cell r="J797"><v>2018</v></cell><cell r="K797"><v>71727</v></cell></row><row r="797"><cell r="M797"><v>13772</v></cell></row><row r="798"><cell r="B798" t="str"><v>ACR190</v></cell></row><row r="798"><cell r="I798"><v>2017</v></cell><cell r="J798"><v>2018</v></cell><cell r="K798"><v>24835</v></cell></row><row r="798"><cell r="M798"><v>0</v></cell></row><row r="799"><cell r="B799" t="str"><v>ACR282</v></cell></row><row r="799"><cell r="I799"><v>2017</v></cell><cell r="J799"><v>2017</v></cell><cell r="K799"><v>227161</v></cell></row><row r="799"><cell r="M799"><v>43697</v></cell></row><row r="800"><cell r="B800" t="str"><v>ACR276</v></cell></row><row r="800"><cell r="I800"><v>2017</v></cell><cell r="J800"><v>2017</v></cell><cell r="K800"><v>2136112</v></cell></row><row r="800"><cell r="M800"><v>407650</v></cell></row><row r="801"><cell r="B801" t="str"><v>ACR371</v></cell></row><row r="801"><cell r="I801"><v>2017</v></cell><cell r="J801"><v>2018</v></cell><cell r="K801"><v>336146</v></cell></row><row r="801"><cell r="M801"><v>59121</v></cell></row><row r="802"><cell r="B802" t="str"><v>ACR371</v></cell></row><row r="802"><cell r="I802"><v>2017</v></cell><cell r="J802"><v>2019</v></cell><cell r="K802"><v>20564</v></cell></row><row r="802"><cell r="M802"><v>3617</v></cell></row><row r="803"><cell r="B803" t="str"><v>ACR280</v></cell></row><row r="803"><cell r="I803"><v>2017</v></cell><cell r="J803"><v>2018</v></cell><cell r="K803"><v>1019350</v></cell></row><row r="803"><cell r="M803"><v>196085</v></cell></row><row r="804"><cell r="B804" t="str"><v>ACR373</v></cell></row><row r="804"><cell r="I804"><v>2017</v></cell><cell r="J804"><v>2018</v></cell><cell r="K804"><v>394864</v></cell></row><row r="804"><cell r="M804"><v>69449</v></cell></row><row r="805"><cell r="B805" t="str"><v>ACR267</v></cell></row><row r="805"><cell r="I805"><v>2017</v></cell><cell r="J805"><v>2017</v></cell><cell r="K805"><v>1549207</v></cell></row><row r="805"><cell r="M805"><v>280406</v></cell></row><row r="806"><cell r="B806" t="str"><v>ACR281</v></cell></row><row r="806"><cell r="I806"><v>2017</v></cell><cell r="J806"><v>2021</v></cell><cell r="K806"><v>28133</v></cell></row><row r="806"><cell r="M806"><v>5402</v></cell></row><row r="807"><cell r="B807" t="str"><v>ACR202</v></cell></row><row r="807"><cell r="I807"><v>2017</v></cell><cell r="J807"><v>2019</v></cell><cell r="K807"><v>84192</v></cell></row><row r="807"><cell r="M807"><v>15702</v></cell></row><row r="808"><cell r="B808" t="str"><v>ACR200</v></cell></row><row r="808"><cell r="I808"><v>2017</v></cell><cell r="J808"><v>2017</v></cell><cell r="K808"><v>11678</v></cell></row><row r="808"><cell r="M808"><v>2242</v></cell></row><row r="809"><cell r="B809" t="str"><v>ACR288</v></cell></row><row r="809"><cell r="I809"><v>2017</v></cell><cell r="J809"><v>2019</v></cell><cell r="K809"><v>3960</v></cell></row><row r="809"><cell r="M809"><v>490</v></cell></row><row r="810"><cell r="B810" t="str"><v>ACR377</v></cell></row><row r="810"><cell r="I810"><v>2017</v></cell><cell r="J810"><v>2018</v></cell><cell r="K810"><v>367438</v></cell></row><row r="810"><cell r="M810"><v>64669</v></cell></row><row r="811"><cell r="B811" t="str"><v>ACR380</v></cell></row><row r="811"><cell r="I811"><v>2017</v></cell><cell r="J811"><v>2019</v></cell><cell r="K811"><v>21</v></cell></row><row r="811"><cell r="M811"><v>0</v></cell></row><row r="812"><cell r="B812" t="str"><v>ACR292</v></cell></row><row r="812"><cell r="I812"><v>2017</v></cell><cell r="J812"><v>2020</v></cell><cell r="K812"><v>2891</v></cell></row><row r="812"><cell r="M812"><v>556</v></cell></row><row r="813"><cell r="B813" t="str"><v>ACR388</v></cell></row><row r="813"><cell r="I813"><v>2017</v></cell><cell r="J813"><v>2018</v></cell><cell r="K813"><v>205323</v></cell></row><row r="813"><cell r="M813"><v>0</v></cell></row><row r="814"><cell r="B814" t="str"><v>ACR353</v></cell></row><row r="814"><cell r="I814"><v>2017</v></cell><cell r="J814"><v>2017</v></cell><cell r="K814"><v>7781</v></cell></row><row r="814"><cell r="M814"><v>0</v></cell></row><row r="815"><cell r="B815" t="str"><v>ACR279</v></cell></row><row r="815"><cell r="I815"><v>2017</v></cell><cell r="J815"><v>2018</v></cell><cell r="K815"><v>585573</v></cell></row><row r="815"><cell r="M815"><v>112430</v></cell></row><row r="816"><cell r="B816" t="str"><v>ACR248</v></cell></row><row r="816"><cell r="I816"><v>2017</v></cell><cell r="J816"><v>2018</v></cell><cell r="K816"><v>301157</v></cell></row><row r="816"><cell r="M816"><v>57943</v></cell></row><row r="817"><cell r="B817" t="str"><v>ACR233</v></cell></row><row r="817"><cell r="I817"><v>2017</v></cell><cell r="J817"><v>2018</v></cell><cell r="K817"><v>55058</v></cell></row><row r="817"><cell r="M817"><v>0</v></cell></row><row r="818"><cell r="B818" t="str"><v>ACR239</v></cell></row><row r="818"><cell r="I818"><v>2017</v></cell><cell r="J818"><v>2018</v></cell><cell r="K818"><v>8424</v></cell></row><row r="818"><cell r="M818"><v>0</v></cell></row><row r="819"><cell r="B819" t="str"><v>ACR367</v></cell></row><row r="819"><cell r="I819"><v>2017</v></cell><cell r="J819"><v>2018</v></cell><cell r="K819"><v>189550</v></cell></row><row r="819"><cell r="M819"><v>0</v></cell></row><row r="820"><cell r="B820" t="str"><v>ACR357</v></cell></row><row r="820"><cell r="I820"><v>2017</v></cell><cell r="J820"><v>2017</v></cell><cell r="K820"><v>84131</v></cell></row><row r="820"><cell r="M820"><v>0</v></cell></row><row r="821"><cell r="B821" t="str"><v>ACR358</v></cell></row><row r="821"><cell r="I821"><v>2017</v></cell><cell r="J821"><v>2017</v></cell><cell r="K821"><v>60749</v></cell></row><row r="821"><cell r="M821"><v>0</v></cell></row><row r="822"><cell r="B822" t="str"><v>ACR360</v></cell></row><row r="822"><cell r="I822"><v>2017</v></cell><cell r="J822"><v>2017</v></cell><cell r="K822"><v>14863538</v></cell></row><row r="822"><cell r="M822"><v>2358844</v></cell></row><row r="823"><cell r="B823" t="str"><v>ACR255</v></cell></row><row r="823"><cell r="I823"><v>2017</v></cell><cell r="J823"><v>2018</v></cell><cell r="K823"><v>200922</v></cell></row><row r="823"><cell r="M823"><v>28290</v></cell></row><row r="824"><cell r="B824" t="str"><v>ACR257</v></cell></row><row r="824"><cell r="I824"><v>2017</v></cell><cell r="J824"><v>2023</v></cell><cell r="K824"><v>2889</v></cell></row><row r="824"><cell r="M824"><v>508</v></cell></row><row r="825"><cell r="B825" t="str"><v>ACR293</v></cell></row><row r="825"><cell r="I825"><v>2017</v></cell><cell r="J825"><v>2018</v></cell><cell r="K825"><v>483873</v></cell></row><row r="825"><cell r="M825"><v>93098</v></cell></row><row r="826"><cell r="B826" t="str"><v>ACR249</v></cell></row><row r="826"><cell r="I826"><v>2017</v></cell><cell r="J826"><v>2017</v></cell><cell r="K826"><v>288798</v></cell></row><row r="826"><cell r="M826"><v>55554</v></cell></row><row r="827"><cell r="B827" t="str"><v>ACR249</v></cell></row><row r="827"><cell r="I827"><v>2017</v></cell><cell r="J827"><v>2020</v></cell><cell r="K827"><v>92787</v></cell></row><row r="827"><cell r="M827"><v>17849</v></cell></row><row r="828"><cell r="B828" t="str"><v>ACR284</v></cell></row><row r="828"><cell r="I828"><v>2017</v></cell><cell r="J828"><v>2018</v></cell><cell r="K828"><v>792474</v></cell></row><row r="828"><cell r="M828"><v>152472</v></cell></row><row r="829"><cell r="B829" t="str"><v>ACR324</v></cell></row><row r="829"><cell r="I829"><v>2017</v></cell><cell r="J829"><v>2018</v></cell><cell r="K829"><v>348425</v></cell></row><row r="829"><cell r="M829"><v>55296</v></cell></row><row r="830"><cell r="B830" t="str"><v>ACR256</v></cell></row><row r="830"><cell r="I830"><v>2017</v></cell><cell r="J830"><v>2018</v></cell><cell r="K830"><v>15902</v></cell></row><row r="830"><cell r="M830"><v>3060</v></cell></row><row r="831"><cell r="B831" t="str"><v>ACR247</v></cell></row><row r="831"><cell r="I831"><v>2017</v></cell><cell r="J831"><v>2022</v></cell><cell r="K831"><v>10699</v></cell></row><row r="831"><cell r="M831"><v>2059</v></cell></row><row r="832"><cell r="B832" t="str"><v>ACR199</v></cell></row><row r="832"><cell r="I832"><v>2017</v></cell><cell r="J832"><v>2021</v></cell><cell r="K832"><v>162930</v></cell></row><row r="832"><cell r="M832"><v>31283</v></cell></row><row r="833"><cell r="B833" t="str"><v>ACR447</v></cell></row><row r="833"><cell r="I833"><v>2017</v></cell><cell r="J833"><v>2020</v></cell><cell r="K833"><v>93458</v></cell></row><row r="833"><cell r="M833"><v>0</v></cell></row><row r="834"><cell r="B834" t="str"><v>ACR450</v></cell></row><row r="834"><cell r="I834"><v>2017</v></cell><cell r="J834"><v>2020</v></cell><cell r="K834"><v>110310</v></cell></row><row r="834"><cell r="M834"><v>0</v></cell></row><row r="835"><cell r="B835" t="str"><v>ACR454</v></cell></row><row r="835"><cell r="I835"><v>2017</v></cell><cell r="J835"><v>2020</v></cell><cell r="K835"><v>291983</v></cell></row><row r="835"><cell r="M835"><v>0</v></cell></row><row r="836"><cell r="B836" t="str"><v>ACR241</v></cell></row><row r="836"><cell r="I836"><v>2017</v></cell><cell r="J836"><v>2018</v></cell><cell r="K836"><v>13612</v></cell></row><row r="836"><cell r="M836"><v>0</v></cell></row><row r="837"><cell r="B837" t="str"><v>ACR268</v></cell></row><row r="837"><cell r="I837"><v>2017</v></cell><cell r="J837"><v>2018</v></cell><cell r="K837"><v>820587</v></cell></row><row r="837"><cell r="M837"><v>91371</v></cell></row><row r="838"><cell r="B838" t="str"><v>ACR265</v></cell></row><row r="838"><cell r="I838"><v>2017</v></cell><cell r="J838"><v>2019</v></cell><cell r="K838"><v>21113</v></cell></row><row r="838"><cell r="M838"><v>2351</v></cell></row><row r="839"><cell r="B839" t="str"><v>ACR266</v></cell></row><row r="839"><cell r="I839"><v>2017</v></cell><cell r="J839"><v>2018</v></cell><cell r="K839"><v>337870</v></cell></row><row r="839"><cell r="M839"><v>35610</v></cell></row><row r="840"><cell r="B840" t="str"><v>ACR192</v></cell></row><row r="840"><cell r="I840"><v>2017</v></cell><cell r="J840"><v>2020</v></cell><cell r="K840"><v>6893</v></cell></row><row r="840"><cell r="M840"><v>1210</v></cell></row><row r="841"><cell r="B841" t="str"><v>ACR273</v></cell></row><row r="841"><cell r="I841"><v>2017</v></cell><cell r="J841"><v>2018</v></cell><cell r="K841"><v>39507</v></cell></row><row r="841"><cell r="M841"><v>7151</v></cell></row><row r="842"><cell r="B842" t="str"><v>ACR273</v></cell></row><row r="842"><cell r="I842"><v>2017</v></cell><cell r="J842"><v>2018</v></cell><cell r="K842"><v>4294</v></cell></row><row r="842"><cell r="M842"><v>777</v></cell></row><row r="843"><cell r="B843" t="str"><v>ACR273</v></cell></row><row r="843"><cell r="I843"><v>2017</v></cell><cell r="J843"><v>2017</v></cell><cell r="K843"><v>127532</v></cell></row><row r="843"><cell r="M843"><v>23083</v></cell></row><row r="844"><cell r="B844" t="str"><v>ACR274</v></cell></row><row r="844"><cell r="I844"><v>2017</v></cell><cell r="J844"><v>2017</v></cell><cell r="K844"><v>77120</v></cell></row><row r="844"><cell r="M844"><v>13992</v></cell></row><row r="845"><cell r="B845" t="str"><v>ACR114</v></cell></row><row r="845"><cell r="I845"><v>2017</v></cell><cell r="J845"><v>2018</v></cell><cell r="K845"><v>620786</v></cell></row><row r="845"><cell r="M845"><v>0</v></cell></row><row r="846"><cell r="B846" t="str"><v>ACR114</v></cell></row><row r="846"><cell r="I846"><v>2017</v></cell><cell r="J846"><v>2018</v></cell><cell r="K846"><v>487104</v></cell></row><row r="846"><cell r="M846"><v>0</v></cell></row><row r="847"><cell r="B847" t="str"><v>ACR355</v></cell></row><row r="847"><cell r="I847"><v>2017</v></cell><cell r="J847"><v>2017</v></cell><cell r="K847"><v>8240</v></cell></row><row r="847"><cell r="M847"><v>0</v></cell></row><row r="848"><cell r="B848" t="str"><v>ACR182</v></cell></row><row r="848"><cell r="I848"><v>2017</v></cell><cell r="J848"><v>2020</v></cell><cell r="K848"><v>11736</v></cell></row><row r="848"><cell r="M848"><v>2253</v></cell></row><row r="849"><cell r="B849" t="str"><v>ACR182</v></cell></row><row r="849"><cell r="I849"><v>2017</v></cell><cell r="J849"><v>2021</v></cell><cell r="K849"><v>567</v></cell></row><row r="849"><cell r="M849"><v>109</v></cell></row><row r="850"><cell r="B850" t="str"><v>ACR501</v></cell></row><row r="850"><cell r="I850"><v>2017</v></cell><cell r="J850"><v>2020</v></cell><cell r="K850"><v>22304</v></cell></row><row r="850"><cell r="M850"><v>0</v></cell></row><row r="851"><cell r="B851" t="str"><v>ACR515</v></cell></row><row r="851"><cell r="I851"><v>2017</v></cell><cell r="J851"><v>2020</v></cell><cell r="K851"><v>121764</v></cell></row><row r="851"><cell r="M851"><v>0</v></cell></row><row r="852"><cell r="B852" t="str"><v>ACR394</v></cell></row><row r="852"><cell r="I852"><v>2017</v></cell><cell r="J852"><v>2018</v></cell><cell r="K852"><v>15438</v></cell></row><row r="852"><cell r="M852"><v>2470</v></cell></row><row r="853"><cell r="B853" t="str"><v>ACR313</v></cell></row><row r="853"><cell r="I853"><v>2017</v></cell><cell r="J853"><v>2018</v></cell><cell r="K853"><v>14815</v></cell></row><row r="853"><cell r="M853"><v>0</v></cell></row><row r="854"><cell r="B854" t="str"><v>ACR259</v></cell></row><row r="854"><cell r="I854"><v>2017</v></cell><cell r="J854"><v>2018</v></cell><cell r="K854"><v>6721</v></cell></row><row r="854"><cell r="M854"><v>0</v></cell></row><row r="855"><cell r="B855" t="str"><v>ACR210</v></cell></row><row r="855"><cell r="I855"><v>2017</v></cell><cell r="J855"><v>2017</v></cell><cell r="K855"><v>1342730</v></cell></row><row r="855"><cell r="M855"><v>243063</v></cell></row><row r="856"><cell r="B856" t="str"><v>ACR349</v></cell></row><row r="856"><cell r="I856"><v>2017</v></cell><cell r="J856"><v>2018</v></cell><cell r="K856"><v>24220</v></cell></row><row r="856"><cell r="M856"><v>0</v></cell></row><row r="857"><cell r="B857" t="str"><v>ACR509</v></cell></row><row r="857"><cell r="I857"><v>2017</v></cell><cell r="J857"><v>2022</v></cell><cell r="K857"><v>19206</v></cell></row><row r="857"><cell r="M857"><v>3458</v></cell></row><row r="858"><cell r="B858" t="str"><v>ACR378</v></cell></row><row r="858"><cell r="I858"><v>2017</v></cell><cell r="J858"><v>2018</v></cell><cell r="K858"><v>372567</v></cell></row><row r="858"><cell r="M858"><v>65572</v></cell></row><row r="859"><cell r="B859" t="str"><v>ACR226</v></cell></row><row r="859"><cell r="I859"><v>2017</v></cell><cell r="J859"><v>2018</v></cell><cell r="K859"><v>269823</v></cell></row><row r="859"><cell r="M859"><v>0</v></cell></row><row r="860"><cell r="B860" t="str"><v>ACR189</v></cell></row><row r="860"><cell r="I860"><v>2017</v></cell><cell r="J860"><v>2017</v></cell><cell r="K860"><v>7774</v></cell></row><row r="860"><cell r="M860"><v>1493</v></cell></row><row r="861"><cell r="B861" t="str"><v>ACR191</v></cell></row><row r="861"><cell r="I861"><v>2017</v></cell><cell r="J861"><v>2021</v></cell><cell r="K861"><v>113242</v></cell></row><row r="861"><cell r="M861"><v>0</v></cell></row><row r="862"><cell r="B862" t="str"><v>ACR508</v></cell></row><row r="862"><cell r="I862"><v>2017</v></cell><cell r="J862"><v>2022</v></cell><cell r="K862"><v>13327</v></cell></row><row r="862"><cell r="M862"><v>2405</v></cell></row><row r="863"><cell r="B863" t="str"><v>ACR222</v></cell></row><row r="863"><cell r="I863"><v>2017</v></cell><cell r="J863"><v>2021</v></cell><cell r="K863"><v>16809</v></cell></row><row r="863"><cell r="M863"><v>0</v></cell></row><row r="864"><cell r="B864" t="str"><v>ACR410</v></cell></row><row r="864"><cell r="I864"><v>2017</v></cell><cell r="J864"><v>2020</v></cell><cell r="K864"><v>11233</v></cell></row><row r="864"><cell r="M864"><v>1348</v></cell></row><row r="865"><cell r="B865" t="str"><v>ACR283</v></cell></row><row r="865"><cell r="I865"><v>2017</v></cell><cell r="J865"><v>2018</v></cell><cell r="K865"><v>29410</v></cell></row><row r="865"><cell r="M865"><v>0</v></cell></row><row r="866"><cell r="B866" t="str"><v>ACR224</v></cell></row><row r="866"><cell r="I866"><v>2017</v></cell><cell r="J866"><v>2021</v></cell><cell r="K866"><v>20064</v></cell></row><row r="866"><cell r="M866"><v>0</v></cell></row><row r="867"><cell r="B867" t="str"><v>ACR323</v></cell></row><row r="867"><cell r="I867"><v>2017</v></cell><cell r="J867"><v>2017</v></cell><cell r="K867"><v>20009</v></cell></row><row r="867"><cell r="M867"><v>0</v></cell></row><row r="868"><cell r="B868" t="str"><v>ACR322</v></cell></row><row r="868"><cell r="I868"><v>2017</v></cell><cell r="J868"><v>2017</v></cell><cell r="K868"><v>10926</v></cell></row><row r="868"><cell r="M868"><v>0</v></cell></row><row r="869"><cell r="B869" t="str"><v>ACR235</v></cell></row><row r="869"><cell r="I869"><v>2017</v></cell><cell r="J869"><v>2018</v></cell><cell r="K869"><v>7020</v></cell></row><row r="869"><cell r="M869"><v>0</v></cell></row><row r="870"><cell r="B870" t="str"><v>ACR232</v></cell></row><row r="870"><cell r="I870"><v>2017</v></cell><cell r="J870"><v>2018</v></cell><cell r="K870"><v>55174</v></cell></row><row r="870"><cell r="M870"><v>0</v></cell></row><row r="871"><cell r="B871" t="str"><v>ACR363</v></cell></row><row r="871"><cell r="I871"><v>2017</v></cell><cell r="J871"><v>2017</v></cell><cell r="K871"><v>91819</v></cell></row><row r="871"><cell r="M871"><v>0</v></cell></row><row r="872"><cell r="B872" t="str"><v>ACR370</v></cell></row><row r="872"><cell r="I872"><v>2017</v></cell><cell r="J872"><v>2017</v></cell><cell r="K872"><v>121455</v></cell></row><row r="872"><cell r="M872"><v>0</v></cell></row><row r="873"><cell r="B873" t="str"><v>ACR379</v></cell></row><row r="873"><cell r="I873"><v>2017</v></cell><cell r="J873"><v>2017</v></cell><cell r="K873"><v>120918</v></cell></row><row r="873"><cell r="M873"><v>0</v></cell></row><row r="874"><cell r="B874" t="str"><v>ACR383</v></cell></row><row r="874"><cell r="I874"><v>2017</v></cell><cell r="J874"><v>2017</v></cell><cell r="K874"><v>138972</v></cell></row><row r="874"><cell r="M874"><v>0</v></cell></row><row r="875"><cell r="B875" t="str"><v>ACR385</v></cell></row><row r="875"><cell r="I875"><v>2017</v></cell><cell r="J875"><v>2017</v></cell><cell r="K875"><v>138331</v></cell></row><row r="875"><cell r="M875"><v>0</v></cell></row><row r="876"><cell r="B876" t="str"><v>ACR387</v></cell></row><row r="876"><cell r="I876"><v>2017</v></cell><cell r="J876"><v>2017</v></cell><cell r="K876"><v>129854</v></cell></row><row r="876"><cell r="M876"><v>0</v></cell></row><row r="877"><cell r="B877" t="str"><v>ACR223</v></cell></row><row r="877"><cell r="I877"><v>2017</v></cell><cell r="J877"><v>2019</v></cell><cell r="K877"><v>41571</v></cell></row><row r="877"><cell r="M877"><v>0</v></cell></row><row r="878"><cell r="B878" t="str"><v>ACR188</v></cell></row><row r="878"><cell r="I878"><v>2017</v></cell><cell r="J878"><v>2022</v></cell><cell r="K878"><v>3528</v></cell></row><row r="878"><cell r="M878"><v>0</v></cell></row><row r="879"><cell r="B879" t="str"><v>ACR486</v></cell></row><row r="879"><cell r="I879"><v>2017</v></cell><cell r="J879"><v>2020</v></cell><cell r="K879"><v>119102</v></cell></row><row r="879"><cell r="M879"><v>0</v></cell></row><row r="880"><cell r="B880" t="str"><v>ACR303</v></cell></row><row r="880"><cell r="I880"><v>2017</v></cell><cell r="J880"><v>2021</v></cell><cell r="K880"><v>339615</v></cell></row><row r="880"><cell r="M880"><v>35796</v></cell></row><row r="881"><cell r="B881" t="str"><v>ACR211</v></cell></row><row r="881"><cell r="I881"><v>2017</v></cell><cell r="J881"><v>2019</v></cell><cell r="K881"><v>83517</v></cell></row><row r="881"><cell r="M881"><v>11760</v></cell></row><row r="882"><cell r="B882" t="str"><v>ACR238</v></cell></row><row r="882"><cell r="I882"><v>2017</v></cell><cell r="J882"><v>2018</v></cell><cell r="K882"><v>14212</v></cell></row><row r="882"><cell r="M882"><v>0</v></cell></row><row r="883"><cell r="B883" t="str"><v>ACR389</v></cell></row><row r="883"><cell r="I883"><v>2017</v></cell><cell r="J883"><v>2020</v></cell><cell r="K883"><v>71908</v></cell></row><row r="883"><cell r="M883"><v>12944</v></cell></row><row r="884"><cell r="B884" t="str"><v>ACR526</v></cell></row><row r="884"><cell r="I884"><v>2016</v></cell><cell r="J884"><v>2021</v></cell><cell r="K884"><v>21141</v></cell></row><row r="884"><cell r="M884"><v>0</v></cell></row><row r="885"><cell r="B885" t="str"><v>ACR527</v></cell></row><row r="885"><cell r="I885"><v>2016</v></cell><cell r="J885"><v>2021</v></cell><cell r="K885"><v>17453</v></cell></row><row r="885"><cell r="M885"><v>0</v></cell></row><row r="886"><cell r="B886" t="str"><v>ACR479</v></cell></row><row r="886"><cell r="I886"><v>2016</v></cell><cell r="J886"><v>2021</v></cell><cell r="K886"><v>199624</v></cell></row><row r="886"><cell r="M886"><v>0</v></cell></row><row r="887"><cell r="B887" t="str"><v>ACR234</v></cell></row><row r="887"><cell r="I887"><v>2016</v></cell><cell r="J887"><v>2017</v></cell><cell r="K887"><v>14787</v></cell></row><row r="887"><cell r="M887"><v>0</v></cell></row><row r="888"><cell r="B888" t="str"><v>ACR342</v></cell></row><row r="888"><cell r="I888"><v>2016</v></cell><cell r="J888"><v>2017</v></cell><cell r="K888"><v>2236</v></cell></row><row r="888"><cell r="M888"><v>0</v></cell></row><row r="889"><cell r="B889" t="str"><v>ACR262</v></cell></row><row r="889"><cell r="I889"><v>2016</v></cell><cell r="J889"><v>2018</v></cell><cell r="K889"><v>72604</v></cell></row><row r="889"><cell r="M889"><v>13940</v></cell></row><row r="890"><cell r="B890" t="str"><v>ACR190</v></cell></row><row r="890"><cell r="I890"><v>2016</v></cell><cell r="J890"><v>2017</v></cell><cell r="K890"><v>22071</v></cell></row><row r="890"><cell r="M890"><v>0</v></cell></row><row r="891"><cell r="B891" t="str"><v>ACR282</v></cell></row><row r="891"><cell r="I891"><v>2016</v></cell><cell r="J891"><v>2017</v></cell><cell r="K891"><v>9861</v></cell></row><row r="891"><cell r="M891"><v>1897</v></cell></row><row r="892"><cell r="B892" t="str"><v>ACR282</v></cell></row><row r="892"><cell r="I892"><v>2016</v></cell><cell r="J892"><v>2017</v></cell><cell r="K892"><v>530738</v></cell></row><row r="892"><cell r="M892"><v>102094</v></cell></row><row r="893"><cell r="B893" t="str"><v>ACR281</v></cell></row><row r="893"><cell r="I893"><v>2016</v></cell><cell r="J893"><v>2017</v></cell><cell r="K893"><v>375150</v></cell></row><row r="893"><cell r="M893"><v>69965</v></cell></row><row r="894"><cell r="B894" t="str"><v>ACR202</v></cell></row><row r="894"><cell r="I894"><v>2016</v></cell><cell r="J894"><v>2016</v></cell><cell r="K894"><v>28750</v></cell></row><row r="894"><cell r="M894"><v>5362</v></cell></row><row r="895"><cell r="B895" t="str"><v>ACR200</v></cell></row><row r="895"><cell r="I895"><v>2016</v></cell><cell r="J895"><v>2017</v></cell><cell r="K895"><v>11114</v></cell></row><row r="895"><cell r="M895"><v>2134</v></cell></row><row r="896"><cell r="B896" t="str"><v>ACR288</v></cell></row><row r="896"><cell r="I896"><v>2016</v></cell><cell r="J896"><v>2017</v></cell><cell r="K896"><v>21853</v></cell></row><row r="896"><cell r="M896"><v>2702</v></cell></row><row r="897"><cell r="B897" t="str"><v>ACR380</v></cell></row><row r="897"><cell r="I897"><v>2016</v></cell><cell r="J897"><v>2019</v></cell><cell r="K897"><v>38</v></cell></row><row r="897"><cell r="M897"><v>0</v></cell></row><row r="898"><cell r="B898" t="str"><v>ACR292</v></cell></row><row r="898"><cell r="I898"><v>2016</v></cell><cell r="J898"><v>2017</v></cell><cell r="K898"><v>117216</v></cell></row><row r="898"><cell r="M898"><v>22505</v></cell></row><row r="899"><cell r="B899" t="str"><v>ACR248</v></cell></row><row r="899"><cell r="I899"><v>2016</v></cell><cell r="J899"><v>2016</v></cell><cell r="K899"><v>2952619</v></cell></row><row r="899"><cell r="M899"><v>568084</v></cell></row><row r="900"><cell r="B900" t="str"><v>ACR233</v></cell></row><row r="900"><cell r="I900"><v>2016</v></cell><cell r="J900"><v>2017</v></cell><cell r="K900"><v>54602</v></cell></row><row r="900"><cell r="M900"><v>0</v></cell></row><row r="901"><cell r="B901" t="str"><v>ACR239</v></cell></row><row r="901"><cell r="I901"><v>2016</v></cell><cell r="J901"><v>2017</v></cell><cell r="K901"><v>8392</v></cell></row><row r="901"><cell r="M901"><v>0</v></cell></row><row r="902"><cell r="B902" t="str"><v>ACR367</v></cell></row><row r="902"><cell r="I902"><v>2016</v></cell><cell r="J902"><v>2017</v></cell><cell r="K902"><v>230848</v></cell></row><row r="902"><cell r="M902"><v>0</v></cell></row><row r="903"><cell r="B903" t="str"><v>ACR271</v></cell></row><row r="903"><cell r="I903"><v>2016</v></cell><cell r="J903"><v>2016</v></cell><cell r="K903"><v>124882</v></cell></row><row r="903"><cell r="M903"><v>0</v></cell></row><row r="904"><cell r="B904" t="str"><v>ACR311</v></cell></row><row r="904"><cell r="I904"><v>2016</v></cell><cell r="J904"><v>2016</v></cell><cell r="K904"><v>107264</v></cell></row><row r="904"><cell r="M904"><v>0</v></cell></row><row r="905"><cell r="B905" t="str"><v>ACR312</v></cell></row><row r="905"><cell r="I905"><v>2016</v></cell><cell r="J905"><v>2016</v></cell><cell r="K905"><v>140871</v></cell></row><row r="905"><cell r="M905"><v>0</v></cell></row><row r="906"><cell r="B906" t="str"><v>ACR315</v></cell></row><row r="906"><cell r="I906"><v>2016</v></cell><cell r="J906"><v>2016</v></cell><cell r="K906"><v>86839</v></cell></row><row r="906"><cell r="M906"><v>0</v></cell></row><row r="907"><cell r="B907" t="str"><v>ACR316</v></cell></row><row r="907"><cell r="I907"><v>2016</v></cell><cell r="J907"><v>2016</v></cell><cell r="K907"><v>104897</v></cell></row><row r="907"><cell r="M907"><v>0</v></cell></row><row r="908"><cell r="B908" t="str"><v>ACR351</v></cell></row><row r="908"><cell r="I908"><v>2016</v></cell><cell r="J908"><v>2016</v></cell><cell r="K908"><v>28562</v></cell></row><row r="908"><cell r="M908"><v>0</v></cell></row><row r="909"><cell r="B909" t="str"><v>ACR352</v></cell></row><row r="909"><cell r="I909"><v>2016</v></cell><cell r="J909"><v>2016</v></cell><cell r="K909"><v>68637</v></cell></row><row r="909"><cell r="M909"><v>0</v></cell></row><row r="910"><cell r="B910" t="str"><v>ACR356</v></cell></row><row r="910"><cell r="I910"><v>2016</v></cell><cell r="J910"><v>2017</v></cell><cell r="K910"><v>110720</v></cell></row><row r="910"><cell r="M910"><v>0</v></cell></row><row r="911"><cell r="B911" t="str"><v>ACR255</v></cell></row><row r="911"><cell r="I911"><v>2016</v></cell><cell r="J911"><v>2017</v></cell><cell r="K911"><v>703115</v></cell></row><row r="911"><cell r="M911"><v>98999</v></cell></row><row r="912"><cell r="B912" t="str"><v>ACR255</v></cell></row><row r="912"><cell r="I912"><v>2016</v></cell><cell r="J912"><v>2016</v></cell><cell r="K912"><v>13453750</v></cell></row><row r="912"><cell r="M912"><v>1894288</v></cell></row><row r="913"><cell r="B913" t="str"><v>ACR257</v></cell></row><row r="913"><cell r="I913"><v>2016</v></cell><cell r="J913"><v>2023</v></cell><cell r="K913"><v>3798</v></cell></row><row r="913"><cell r="M913"><v>667</v></cell></row><row r="914"><cell r="B914" t="str"><v>ACR324</v></cell></row><row r="914"><cell r="I914"><v>2016</v></cell><cell r="J914"><v>2017</v></cell><cell r="K914"><v>11062323</v></cell></row><row r="914"><cell r="M914"><v>1755591</v></cell></row><row r="915"><cell r="B915" t="str"><v>ACR256</v></cell></row><row r="915"><cell r="I915"><v>2016</v></cell><cell r="J915"><v>2016</v></cell><cell r="K915"><v>338024</v></cell></row><row r="915"><cell r="M915"><v>65036</v></cell></row><row r="916"><cell r="B916" t="str"><v>ACR247</v></cell></row><row r="916"><cell r="I916"><v>2016</v></cell><cell r="J916"><v>2017</v></cell><cell r="K916"><v>801405</v></cell></row><row r="916"><cell r="M916"><v>154191</v></cell></row><row r="917"><cell r="B917" t="str"><v>ACR199</v></cell></row><row r="917"><cell r="I917"><v>2016</v></cell><cell r="J917"><v>2017</v></cell><cell r="K917"><v>301296</v></cell></row><row r="917"><cell r="M917"><v>57849</v></cell></row><row r="918"><cell r="B918" t="str"><v>ACR446</v></cell></row><row r="918"><cell r="I918"><v>2016</v></cell><cell r="J918"><v>2020</v></cell><cell r="K918"><v>63104</v></cell></row><row r="918"><cell r="M918"><v>0</v></cell></row><row r="919"><cell r="B919" t="str"><v>ACR451</v></cell></row><row r="919"><cell r="I919"><v>2016</v></cell><cell r="J919"><v>2020</v></cell><cell r="K919"><v>105696</v></cell></row><row r="919"><cell r="M919"><v>0</v></cell></row><row r="920"><cell r="B920" t="str"><v>ACR241</v></cell></row><row r="920"><cell r="I920"><v>2016</v></cell><cell r="J920"><v>2017</v></cell><cell r="K920"><v>14760</v></cell></row><row r="920"><cell r="M920"><v>0</v></cell></row><row r="921"><cell r="B921" t="str"><v>ACR265</v></cell></row><row r="921"><cell r="I921"><v>2016</v></cell><cell r="J921"><v>2017</v></cell><cell r="K921"><v>165916</v></cell></row><row r="921"><cell r="M921"><v>18474</v></cell></row><row r="922"><cell r="B922" t="str"><v>ACR266</v></cell></row><row r="922"><cell r="I922"><v>2016</v></cell><cell r="J922"><v>2017</v></cell><cell r="K922"><v>353765</v></cell></row><row r="922"><cell r="M922"><v>37285</v></cell></row><row r="923"><cell r="B923" t="str"><v>ACR192</v></cell></row><row r="923"><cell r="I923"><v>2016</v></cell><cell r="J923"><v>2020</v></cell><cell r="K923"><v>6730</v></cell></row><row r="923"><cell r="M923"><v>1181</v></cell></row><row r="924"><cell r="B924" t="str"><v>ACR114</v></cell></row><row r="924"><cell r="I924"><v>2016</v></cell><cell r="J924"><v>2018</v></cell><cell r="K924"><v>165976</v></cell></row><row r="924"><cell r="M924"><v>0</v></cell></row><row r="925"><cell r="B925" t="str"><v>ACR491</v></cell></row><row r="925"><cell r="I925"><v>2016</v></cell><cell r="J925"><v>2020</v></cell><cell r="K925"><v>25094</v></cell></row><row r="925"><cell r="M925"><v>0</v></cell></row><row r="926"><cell r="B926" t="str"><v>ACR514</v></cell></row><row r="926"><cell r="I926"><v>2016</v></cell><cell r="J926"><v>2020</v></cell><cell r="K926"><v>55566</v></cell></row><row r="926"><cell r="M926"><v>0</v></cell></row><row r="927"><cell r="B927" t="str"><v>ACR313</v></cell></row><row r="927"><cell r="I927"><v>2016</v></cell><cell r="J927"><v>2017</v></cell><cell r="K927"><v>15385</v></cell></row><row r="927"><cell r="M927"><v>0</v></cell></row><row r="928"><cell r="B928" t="str"><v>ACR259</v></cell></row><row r="928"><cell r="I928"><v>2016</v></cell><cell r="J928"><v>2017</v></cell><cell r="K928"><v>11533</v></cell></row><row r="928"><cell r="M928"><v>0</v></cell></row><row r="929"><cell r="B929" t="str"><v>ACR349</v></cell></row><row r="929"><cell r="I929"><v>2016</v></cell><cell r="J929"><v>2017</v></cell><cell r="K929"><v>19666</v></cell></row><row r="929"><cell r="M929"><v>0</v></cell></row><row r="930"><cell r="B930" t="str"><v>ACR226</v></cell></row><row r="930"><cell r="I930"><v>2016</v></cell><cell r="J930"><v>2017</v></cell><cell r="K930"><v>271395</v></cell></row><row r="930"><cell r="M930"><v>0</v></cell></row><row r="931"><cell r="B931" t="str"><v>ACR189</v></cell></row><row r="931"><cell r="I931"><v>2016</v></cell><cell r="J931"><v>2017</v></cell><cell r="K931"><v>7574</v></cell></row><row r="931"><cell r="M931"><v>1454</v></cell></row><row r="932"><cell r="B932" t="str"><v>ACR191</v></cell></row><row r="932"><cell r="I932"><v>2016</v></cell><cell r="J932"><v>2021</v></cell><cell r="K932"><v>166534</v></cell></row><row r="932"><cell r="M932"><v>0</v></cell></row><row r="933"><cell r="B933" t="str"><v>ACR222</v></cell></row><row r="933"><cell r="I933"><v>2016</v></cell><cell r="J933"><v>2021</v></cell><cell r="K933"><v>17782</v></cell></row><row r="933"><cell r="M933"><v>0</v></cell></row><row r="934"><cell r="B934" t="str"><v>ACR410</v></cell></row><row r="934"><cell r="I934"><v>2016</v></cell><cell r="J934"><v>2020</v></cell><cell r="K934"><v>12171</v></cell></row><row r="934"><cell r="M934"><v>1461</v></cell></row><row r="935"><cell r="B935" t="str"><v>ACR283</v></cell></row><row r="935"><cell r="I935"><v>2016</v></cell><cell r="J935"><v>2017</v></cell><cell r="K935"><v>36380</v></cell></row><row r="935"><cell r="M935"><v>0</v></cell></row><row r="936"><cell r="B936" t="str"><v>ACR173</v></cell></row><row r="936"><cell r="I936"><v>2016</v></cell><cell r="J936"><v>2018</v></cell><cell r="K936"><v>3407</v></cell></row><row r="936"><cell r="M936"><v>481</v></cell></row><row r="937"><cell r="B937" t="str"><v>ACR224</v></cell></row><row r="937"><cell r="I937"><v>2016</v></cell><cell r="J937"><v>2021</v></cell><cell r="K937"><v>91554</v></cell></row><row r="937"><cell r="M937"><v>0</v></cell></row><row r="938"><cell r="B938" t="str"><v>ACR235</v></cell></row><row r="938"><cell r="I938"><v>2016</v></cell><cell r="J938"><v>2017</v></cell><cell r="K938"><v>8081</v></cell></row><row r="938"><cell r="M938"><v>0</v></cell></row><row r="939"><cell r="B939" t="str"><v>ACR232</v></cell></row><row r="939"><cell r="I939"><v>2016</v></cell><cell r="J939"><v>2017</v></cell><cell r="K939"><v>50088</v></cell></row><row r="939"><cell r="M939"><v>0</v></cell></row><row r="940"><cell r="B940" t="str"><v>ACR350</v></cell></row><row r="940"><cell r="I940"><v>2016</v></cell><cell r="J940"><v>2016</v></cell><cell r="K940"><v>116741</v></cell></row><row r="940"><cell r="M940"><v>0</v></cell></row><row r="941"><cell r="B941" t="str"><v>ACR359</v></cell></row><row r="941"><cell r="I941"><v>2016</v></cell><cell r="J941"><v>2017</v></cell><cell r="K941"><v>97813</v></cell></row><row r="941"><cell r="M941"><v>0</v></cell></row><row r="942"><cell r="B942" t="str"><v>ACR354</v></cell></row><row r="942"><cell r="I942"><v>2016</v></cell><cell r="J942"><v>2016</v></cell><cell r="K942"><v>103357</v></cell></row><row r="942"><cell r="M942"><v>0</v></cell></row><row r="943"><cell r="B943" t="str"><v>ACR223</v></cell></row><row r="943"><cell r="I943"><v>2016</v></cell><cell r="J943"><v>2019</v></cell><cell r="K943"><v>34300</v></cell></row><row r="943"><cell r="M943"><v>0</v></cell></row><row r="944"><cell r="B944" t="str"><v>ACR188</v></cell></row><row r="944"><cell r="I944"><v>2016</v></cell><cell r="J944"><v>2022</v></cell><cell r="K944"><v>5597</v></cell></row><row r="944"><cell r="M944"><v>0</v></cell></row><row r="945"><cell r="B945" t="str"><v>ACR275</v></cell></row><row r="945"><cell r="I945"><v>2016</v></cell><cell r="J945"><v>2016</v></cell><cell r="K945"><v>116836</v></cell></row><row r="945"><cell r="M945"><v>0</v></cell></row><row r="946"><cell r="B946" t="str"><v>ACR314</v></cell></row><row r="946"><cell r="I946"><v>2016</v></cell><cell r="J946"><v>2016</v></cell><cell r="K946"><v>111977</v></cell></row><row r="946"><cell r="M946"><v>0</v></cell></row><row r="947"><cell r="B947" t="str"><v>ACR343</v></cell></row><row r="947"><cell r="I947"><v>2016</v></cell><cell r="J947"><v>2016</v></cell><cell r="K947"><v>92236</v></cell></row><row r="947"><cell r="M947"><v>0</v></cell></row><row r="948"><cell r="B948" t="str"><v>ACR343</v></cell></row><row r="948"><cell r="I948"><v>2016</v></cell><cell r="J948"><v>2016</v></cell><cell r="K948"><v>1062</v></cell></row><row r="948"><cell r="M948"><v>0</v></cell></row><row r="949"><cell r="B949" t="str"><v>ACR260</v></cell></row><row r="949"><cell r="I949"><v>2016</v></cell><cell r="J949"><v>2019</v></cell><cell r="K949"><v>390155</v></cell></row><row r="949"><cell r="M949"><v>61784</v></cell></row><row r="950"><cell r="B950" t="str"><v>ACR485</v></cell></row><row r="950"><cell r="I950"><v>2016</v></cell><cell r="J950"><v>2020</v></cell><cell r="K950"><v>125302</v></cell></row><row r="950"><cell r="M950"><v>0</v></cell></row><row r="951"><cell r="B951" t="str"><v>ACR211</v></cell></row><row r="951"><cell r="I951"><v>2016</v></cell><cell r="J951"><v>2017</v></cell><cell r="K951"><v>80677</v></cell></row><row r="951"><cell r="M951"><v>11360</v></cell></row><row r="952"><cell r="B952" t="str"><v>ACR238</v></cell></row><row r="952"><cell r="I952"><v>2016</v></cell><cell r="J952"><v>2017</v></cell><cell r="K952"><v>15159</v></cell></row><row r="952"><cell r="M952"><v>0</v></cell></row><row r="953"><cell r="B953" t="str"><v>ACR234</v></cell></row><row r="953"><cell r="I953"><v>2015</v></cell><cell r="J953"><v>2016</v></cell><cell r="K953"><v>12382</v></cell></row><row r="953"><cell r="M953"><v>0</v></cell></row><row r="954"><cell r="B954" t="str"><v>ACR272</v></cell></row><row r="954"><cell r="I954"><v>2015</v></cell><cell r="J954"><v>2016</v></cell><cell r="K954"><v>297903</v></cell></row><row r="954"><cell r="M954"><v>35749</v></cell></row><row r="955"><cell r="B955" t="str"><v>ACR262</v></cell></row><row r="955"><cell r="I955"><v>2015</v></cell><cell r="J955"><v>2016</v></cell><cell r="K955"><v>676069</v></cell></row><row r="955"><cell r="M955"><v>129805</v></cell></row><row r="956"><cell r="B956" t="str"><v>ACR190</v></cell></row><row r="956"><cell r="I956"><v>2015</v></cell><cell r="J956"><v>2016</v></cell><cell r="K956"><v>23610</v></cell></row><row r="956"><cell r="M956"><v>0</v></cell></row><row r="957"><cell r="B957" t="str"><v>ACR202</v></cell></row><row r="957"><cell r="I957"><v>2015</v></cell><cell r="J957"><v>2016</v></cell><cell r="K957"><v>18818</v></cell></row><row r="957"><cell r="M957"><v>3510</v></cell></row><row r="958"><cell r="B958" t="str"><v>ACR200</v></cell></row><row r="958"><cell r="I958"><v>2015</v></cell><cell r="J958"><v>2016</v></cell><cell r="K958"><v>65806</v></cell></row><row r="958"><cell r="M958"><v>12635</v></cell></row><row r="959"><cell r="B959" t="str"><v>ACR380</v></cell></row><row r="959"><cell r="I959"><v>2015</v></cell><cell r="J959"><v>2019</v></cell><cell r="K959"><v>7</v></cell></row><row r="959"><cell r="M959"><v>0</v></cell></row><row r="960"><cell r="B960" t="str"><v>ACR233</v></cell></row><row r="960"><cell r="I960"><v>2015</v></cell><cell r="J960"><v>2016</v></cell><cell r="K960"><v>60194</v></cell></row><row r="960"><cell r="M960"><v>0</v></cell></row><row r="961"><cell r="B961" t="str"><v>ACR239</v></cell></row><row r="961"><cell r="I961"><v>2015</v></cell><cell r="J961"><v>2016</v></cell><cell r="K961"><v>8746</v></cell></row><row r="961"><cell r="M961"><v>0</v></cell></row><row r="962"><cell r="B962" t="str"><v>ACR243</v></cell></row><row r="962"><cell r="I962"><v>2015</v></cell><cell r="J962"><v>2016</v></cell><cell r="K962"><v>266263</v></cell></row><row r="962"><cell r="M962"><v>0</v></cell></row><row r="963"><cell r="B963" t="str"><v>ACR230</v></cell></row><row r="963"><cell r="I963"><v>2015</v></cell><cell r="J963"><v>2017</v></cell><cell r="K963"><v>194</v></cell></row><row r="963"><cell r="M963"><v>0</v></cell></row><row r="964"><cell r="B964" t="str"><v>ACR213</v></cell></row><row r="964"><cell r="I964"><v>2015</v></cell><cell r="J964"><v>2015</v></cell><cell r="K964"><v>127664</v></cell></row><row r="964"><cell r="M964"><v>0</v></cell></row><row r="965"><cell r="B965" t="str"><v>ACR214</v></cell></row><row r="965"><cell r="I965"><v>2015</v></cell><cell r="J965"><v>2015</v></cell><cell r="K965"><v>145580</v></cell></row><row r="965"><cell r="M965"><v>0</v></cell></row><row r="966"><cell r="B966" t="str"><v>ACR240</v></cell></row><row r="966"><cell r="I966"><v>2015</v></cell><cell r="J966"><v>2015</v></cell><cell r="K966"><v>129700</v></cell></row><row r="966"><cell r="M966"><v>0</v></cell></row><row r="967"><cell r="B967" t="str"><v>ACR252</v></cell></row><row r="967"><cell r="I967"><v>2015</v></cell><cell r="J967"><v>2016</v></cell><cell r="K967"><v>140736</v></cell></row><row r="967"><cell r="M967"><v>0</v></cell></row><row r="968"><cell r="B968" t="str"><v>ACR253</v></cell></row><row r="968"><cell r="I968"><v>2015</v></cell><cell r="J968"><v>2016</v></cell><cell r="K968"><v>135017</v></cell></row><row r="968"><cell r="M968"><v>0</v></cell></row><row r="969"><cell r="B969" t="str"><v>ACR285</v></cell></row><row r="969"><cell r="I969"><v>2015</v></cell><cell r="J969"><v>2016</v></cell><cell r="K969"><v>45663</v></cell></row><row r="969"><cell r="M969"><v>0</v></cell></row><row r="970"><cell r="B970" t="str"><v>ACR310</v></cell></row><row r="970"><cell r="I970"><v>2015</v></cell><cell r="J970"><v>2016</v></cell><cell r="K970"><v>8468</v></cell></row><row r="970"><cell r="M970"><v>0</v></cell></row><row r="971"><cell r="B971" t="str"><v>ACR257</v></cell></row><row r="971"><cell r="I971"><v>2015</v></cell><cell r="J971"><v>2017</v></cell><cell r="K971"><v>217618</v></cell></row><row r="971"><cell r="M971"><v>38200</v></cell></row><row r="972"><cell r="B972" t="str"><v>ACR257</v></cell></row><row r="972"><cell r="I972"><v>2015</v></cell><cell r="J972"><v>2020</v></cell><cell r="K972"><v>1049</v></cell></row><row r="972"><cell r="M972"><v>185</v></cell></row><row r="973"><cell r="B973" t="str"><v>ACR249</v></cell></row><row r="973"><cell r="I973"><v>2015</v></cell><cell r="J973"><v>2016</v></cell><cell r="K973"><v>5296651</v></cell></row><row r="973"><cell r="M973"><v>1018876</v></cell></row><row r="974"><cell r="B974" t="str"><v>ACR199</v></cell></row><row r="974"><cell r="I974"><v>2015</v></cell><cell r="J974"><v>2017</v></cell><cell r="K974"><v>121463</v></cell></row><row r="974"><cell r="M974"><v>23321</v></cell></row><row r="975"><cell r="B975" t="str"><v>ACR348</v></cell></row><row r="975"><cell r="I975"><v>2015</v></cell><cell r="J975"><v>2017</v></cell><cell r="K975"><v>13399</v></cell></row><row r="975"><cell r="M975"><v>0</v></cell></row><row r="976"><cell r="B976" t="str"><v>ACR369</v></cell></row><row r="976"><cell r="I976"><v>2015</v></cell><cell r="J976"><v>2017</v></cell><cell r="K976"><v>113546</v></cell></row><row r="976"><cell r="M976"><v>0</v></cell></row><row r="977"><cell r="B977" t="str"><v>ACR241</v></cell></row><row r="977"><cell r="I977"><v>2015</v></cell><cell r="J977"><v>2016</v></cell><cell r="K977"><v>14179</v></cell></row><row r="977"><cell r="M977"><v>0</v></cell></row><row r="978"><cell r="B978" t="str"><v>ACR251</v></cell></row><row r="978"><cell r="I978"><v>2015</v></cell><cell r="J978"><v>2016</v></cell><cell r="K978"><v>430408</v></cell></row><row r="978"><cell r="M978"><v>82794</v></cell></row><row r="979"><cell r="B979" t="str"><v>ACR265</v></cell></row><row r="979"><cell r="I979"><v>2015</v></cell><cell r="J979"><v>2016</v></cell><cell r="K979"><v>59877</v></cell></row><row r="979"><cell r="M979"><v>7731</v></cell></row><row r="980"><cell r="B980" t="str"><v>ACR266</v></cell></row><row r="980"><cell r="I980"><v>2015</v></cell><cell r="J980"><v>2016</v></cell><cell r="K980"><v>138951</v></cell></row><row r="980"><cell r="M980"><v>14645</v></cell></row><row r="981"><cell r="B981" t="str"><v>ACR192</v></cell></row><row r="981"><cell r="I981"><v>2015</v></cell><cell r="J981"><v>2020</v></cell><cell r="K981"><v>6569</v></cell></row><row r="981"><cell r="M981"><v>1153</v></cell></row><row r="982"><cell r="B982" t="str"><v>ACR114</v></cell></row><row r="982"><cell r="I982"><v>2015</v></cell><cell r="J982"><v>2017</v></cell><cell r="K982"><v>1054928</v></cell></row><row r="982"><cell r="M982"><v>0</v></cell></row><row r="983"><cell r="B983" t="str"><v>ACR182</v></cell></row><row r="983"><cell r="I983"><v>2015</v></cell><cell r="J983"><v>2016</v></cell><cell r="K983"><v>10051</v></cell></row><row r="983"><cell r="M983"><v>1930</v></cell></row><row r="984"><cell r="B984" t="str"><v>ACR366</v></cell></row><row r="984"><cell r="I984"><v>2015</v></cell><cell r="J984"><v>2018</v></cell><cell r="K984"><v>28770</v></cell></row><row r="984"><cell r="M984"><v>0</v></cell></row><row r="985"><cell r="B985" t="str"><v>ACR313</v></cell></row><row r="985"><cell r="I985"><v>2015</v></cell><cell r="J985"><v>2016</v></cell><cell r="K985"><v>21886</v></cell></row><row r="985"><cell r="M985"><v>0</v></cell></row><row r="986"><cell r="B986" t="str"><v>ACR226</v></cell></row><row r="986"><cell r="I986"><v>2015</v></cell><cell r="J986"><v>2016</v></cell><cell r="K986"><v>224038</v></cell></row><row r="986"><cell r="M986"><v>0</v></cell></row><row r="987"><cell r="B987" t="str"><v>ACR189</v></cell></row><row r="987"><cell r="I987"><v>2015</v></cell><cell r="J987"><v>2016</v></cell><cell r="K987"><v>7316</v></cell></row><row r="987"><cell r="M987"><v>1405</v></cell></row><row r="988"><cell r="B988" t="str"><v>ACR191</v></cell></row><row r="988"><cell r="I988"><v>2015</v></cell><cell r="J988"><v>2021</v></cell><cell r="K988"><v>85320</v></cell></row><row r="988"><cell r="M988"><v>0</v></cell></row><row r="989"><cell r="B989" t="str"><v>ACR222</v></cell></row><row r="989"><cell r="I989"><v>2015</v></cell><cell r="J989"><v>2021</v></cell><cell r="K989"><v>17587</v></cell></row><row r="989"><cell r="M989"><v>0</v></cell></row><row r="990"><cell r="B990" t="str"><v>ACR410</v></cell></row><row r="990"><cell r="I990"><v>2015</v></cell><cell r="J990"><v>2020</v></cell><cell r="K990"><v>13713</v></cell></row><row r="990"><cell r="M990"><v>1646</v></cell></row><row r="991"><cell r="B991" t="str"><v>ACR283</v></cell></row><row r="991"><cell r="I991"><v>2015</v></cell><cell r="J991"><v>2016</v></cell><cell r="K991"><v>28911</v></cell></row><row r="991"><cell r="M991"><v>0</v></cell></row><row r="992"><cell r="B992" t="str"><v>ACR173</v></cell></row><row r="992"><cell r="I992"><v>2015</v></cell><cell r="J992"><v>2016</v></cell><cell r="K992"><v>45066</v></cell></row><row r="992"><cell r="M992"><v>6355</v></cell></row><row r="993"><cell r="B993" t="str"><v>ACR224</v></cell></row><row r="993"><cell r="I993"><v>2015</v></cell><cell r="J993"><v>2021</v></cell><cell r="K993"><v>70490</v></cell></row><row r="993"><cell r="M993"><v>0</v></cell></row><row r="994"><cell r="B994" t="str"><v>ACR126</v></cell></row><row r="994"><cell r="I994"><v>2015</v></cell><cell r="J994"><v>2017</v></cell><cell r="K994"><v>470530</v></cell></row><row r="994"><cell r="M994"><v>0</v></cell></row><row r="995"><cell r="B995" t="str"><v>ACR235</v></cell></row><row r="995"><cell r="I995"><v>2015</v></cell><cell r="J995"><v>2016</v></cell><cell r="K995"><v>6904</v></cell></row><row r="995"><cell r="M995"><v>0</v></cell></row><row r="996"><cell r="B996" t="str"><v>ACR232</v></cell></row><row r="996"><cell r="I996"><v>2015</v></cell><cell r="J996"><v>2016</v></cell><cell r="K996"><v>43254</v></cell></row><row r="996"><cell r="M996"><v>0</v></cell></row><row r="997"><cell r="B997" t="str"><v>ACR188</v></cell></row><row r="997"><cell r="I997"><v>2015</v></cell><cell r="J997"><v>2022</v></cell><cell r="K997"><v>6945</v></cell></row><row r="997"><cell r="M997"><v>0</v></cell></row><row r="998"><cell r="B998" t="str"><v>ACR225</v></cell></row><row r="998"><cell r="I998"><v>2015</v></cell><cell r="J998"><v>2015</v></cell><cell r="K998"><v>110003</v></cell></row><row r="998"><cell r="M998"><v>0</v></cell></row><row r="999"><cell r="B999" t="str"><v>ACR244</v></cell></row><row r="999"><cell r="I999"><v>2015</v></cell><cell r="J999"><v>2015</v></cell><cell r="K999"><v>57589</v></cell></row><row r="999"><cell r="M999"><v>0</v></cell></row><row r="1000"><cell r="B1000" t="str"><v>ACR254</v></cell></row><row r="1000"><cell r="I1000"><v>2015</v></cell><cell r="J1000"><v>2015</v></cell><cell r="K1000"><v>39036</v></cell></row><row r="1000"><cell r="M1000"><v>0</v></cell></row><row r="1001"><cell r="B1001" t="str"><v>ACR260</v></cell></row><row r="1001"><cell r="I1001"><v>2015</v></cell><cell r="J1001"><v>2017</v></cell><cell r="K1001"><v>2688651</v></cell></row><row r="1001"><cell r="M1001"><v>425766</v></cell></row><row r="1002"><cell r="B1002" t="str"><v>ACR440</v></cell></row><row r="1002"><cell r="I1002"><v>2015</v></cell><cell r="J1002"><v>2020</v></cell><cell r="K1002"><v>127682</v></cell></row><row r="1002"><cell r="M1002"><v>0</v></cell></row><row r="1003"><cell r="B1003" t="str"><v>ACR303</v></cell></row><row r="1003"><cell r="I1003"><v>2015</v></cell><cell r="J1003"><v>2017</v></cell><cell r="K1003"><v>6004826</v></cell></row><row r="1003"><cell r="M1003"><v>845614</v></cell></row><row r="1004"><cell r="B1004" t="str"><v>ACR211</v></cell></row><row r="1004"><cell r="I1004"><v>2015</v></cell><cell r="J1004"><v>2017</v></cell><cell r="K1004"><v>207505</v></cell></row><row r="1004"><cell r="M1004"><v>29217</v></cell></row><row r="1005"><cell r="B1005" t="str"><v>ACR238</v></cell></row><row r="1005"><cell r="I1005"><v>2015</v></cell><cell r="J1005"><v>2016</v></cell><cell r="K1005"><v>17350</v></cell></row><row r="1005"><cell r="M1005"><v>0</v></cell></row><row r="1006"><cell r="B1006" t="str"><v>ACR206</v></cell></row><row r="1006"><cell r="I1006"><v>2014</v></cell><cell r="J1006"><v>2014</v></cell><cell r="K1006"><v>71825</v></cell></row><row r="1006"><cell r="M1006"><v>0</v></cell></row><row r="1007"><cell r="B1007" t="str"><v>ACR190</v></cell></row><row r="1007"><cell r="I1007"><v>2014</v></cell><cell r="J1007"><v>2015</v></cell><cell r="K1007"><v>24558</v></cell></row><row r="1007"><cell r="M1007"><v>0</v></cell></row><row r="1008"><cell r="B1008" t="str"><v>ACR202</v></cell></row><row r="1008"><cell r="I1008"><v>2014</v></cell><cell r="J1008"><v>2015</v></cell><cell r="K1008"><v>852630</v></cell></row><row r="1008"><cell r="M1008"><v>159015</v></cell></row><row r="1009"><cell r="B1009" t="str"><v>ACR230</v></cell></row><row r="1009"><cell r="I1009"><v>2014</v></cell><cell r="J1009"><v>2017</v></cell><cell r="K1009"><v>170</v></cell></row><row r="1009"><cell r="M1009"><v>0</v></cell></row><row r="1010"><cell r="B1010" t="str"><v>ACR193</v></cell></row><row r="1010"><cell r="I1010"><v>2014</v></cell><cell r="J1010"><v>2014</v></cell><cell r="K1010"><v>84418</v></cell></row><row r="1010"><cell r="M1010"><v>0</v></cell></row><row r="1011"><cell r="B1011" t="str"><v>ACR195</v></cell></row><row r="1011"><cell r="I1011"><v>2014</v></cell><cell r="J1011"><v>2014</v></cell><cell r="K1011"><v>122080</v></cell></row><row r="1011"><cell r="M1011"><v>0</v></cell></row><row r="1012"><cell r="B1012" t="str"><v>ACR199</v></cell></row><row r="1012"><cell r="I1012"><v>2014</v></cell><cell r="J1012"><v>2014</v></cell><cell r="K1012"><v>1442576</v></cell></row><row r="1012"><cell r="M1012"><v>276975</v></cell></row><row r="1013"><cell r="B1013" t="str"><v>ACR466</v></cell></row><row r="1013"><cell r="I1013"><v>2014</v></cell><cell r="J1013"><v>2019</v></cell><cell r="K1013"><v>68943</v></cell></row><row r="1013"><cell r="M1013"><v>0</v></cell></row><row r="1014"><cell r="B1014" t="str"><v>ACR192</v></cell></row><row r="1014"><cell r="I1014"><v>2014</v></cell><cell r="J1014"><v>2020</v></cell><cell r="K1014"><v>6412</v></cell></row><row r="1014"><cell r="M1014"><v>1126</v></cell></row><row r="1015"><cell r="B1015" t="str"><v>ACR114</v></cell></row><row r="1015"><cell r="I1015"><v>2014</v></cell><cell r="J1015"><v>2015</v></cell><cell r="K1015"><v>182626</v></cell></row><row r="1015"><cell r="M1015"><v>0</v></cell></row><row r="1016"><cell r="B1016" t="str"><v>ACR182</v></cell></row><row r="1016"><cell r="I1016"><v>2014</v></cell><cell r="J1016"><v>2016</v></cell><cell r="K1016"><v>10051</v></cell></row><row r="1016"><cell r="M1016"><v>1930</v></cell></row><row r="1017"><cell r="B1017" t="str"><v>ACR365</v></cell></row><row r="1017"><cell r="I1017"><v>2014</v></cell><cell r="J1017"><v>2018</v></cell><cell r="K1017"><v>5967</v></cell></row><row r="1017"><cell r="M1017"><v>0</v></cell></row><row r="1018"><cell r="B1018" t="str"><v>ACR207</v></cell></row><row r="1018"><cell r="I1018"><v>2014</v></cell><cell r="J1018"><v>2015</v></cell><cell r="K1018"><v>59123</v></cell></row><row r="1018"><cell r="M1018"><v>0</v></cell></row><row r="1019"><cell r="B1019" t="str"><v>ACR204</v></cell></row><row r="1019"><cell r="I1019"><v>2014</v></cell><cell r="J1019"><v>2015</v></cell><cell r="K1019"><v>38639</v></cell></row><row r="1019"><cell r="M1019"><v>0</v></cell></row><row r="1020"><cell r="B1020" t="str"><v>ACR226</v></cell></row><row r="1020"><cell r="I1020"><v>2014</v></cell><cell r="J1020"><v>2015</v></cell><cell r="K1020"><v>280667</v></cell></row><row r="1020"><cell r="M1020"><v>0</v></cell></row><row r="1021"><cell r="B1021" t="str"><v>ACR189</v></cell></row><row r="1021"><cell r="I1021"><v>2014</v></cell><cell r="J1021"><v>2016</v></cell><cell r="K1021"><v>7185</v></cell></row><row r="1021"><cell r="M1021"><v>1380</v></cell></row><row r="1022"><cell r="B1022" t="str"><v>ACR177</v></cell></row><row r="1022"><cell r="I1022"><v>2014</v></cell><cell r="J1022"><v>2015</v></cell><cell r="K1022"><v>141643</v></cell></row><row r="1022"><cell r="M1022"><v>0</v></cell></row><row r="1023"><cell r="B1023" t="str"><v>ACR222</v></cell></row><row r="1023"><cell r="I1023"><v>2014</v></cell><cell r="J1023"><v>2014</v></cell><cell r="K1023"><v>7969</v></cell></row><row r="1023"><cell r="M1023"><v>0</v></cell></row><row r="1024"><cell r="B1024" t="str"><v>ACR222</v></cell></row><row r="1024"><cell r="I1024"><v>2014</v></cell><cell r="J1024"><v>2018</v></cell><cell r="K1024"><v>9274</v></cell></row><row r="1024"><cell r="M1024"><v>1124</v></cell></row><row r="1025"><cell r="B1025" t="str"><v>ACR261</v></cell></row><row r="1025"><cell r="I1025"><v>2014</v></cell><cell r="J1025"><v>2016</v></cell><cell r="K1025"><v>152040</v></cell></row><row r="1025"><cell r="M1025"><v>0</v></cell></row><row r="1026"><cell r="B1026" t="str"><v>ACR410</v></cell></row><row r="1026"><cell r="I1026"><v>2014</v></cell><cell r="J1026"><v>2020</v></cell><cell r="K1026"><v>5316</v></cell></row><row r="1026"><cell r="M1026"><v>638</v></cell></row><row r="1027"><cell r="B1027" t="str"><v>ACR173</v></cell></row><row r="1027"><cell r="I1027"><v>2014</v></cell><cell r="J1027"><v>2016</v></cell><cell r="K1027"><v>8356</v></cell></row><row r="1027"><cell r="M1027"><v>1179</v></cell></row><row r="1028"><cell r="B1028" t="str"><v>ACR208</v></cell></row><row r="1028"><cell r="I1028"><v>2014</v></cell><cell r="J1028"><v>2015</v></cell><cell r="K1028"><v>315794</v></cell></row><row r="1028"><cell r="M1028"><v>0</v></cell></row><row r="1029"><cell r="B1029" t="str"><v>ACR126</v></cell></row><row r="1029"><cell r="I1029"><v>2014</v></cell><cell r="J1029"><v>2015</v></cell><cell r="K1029"><v>88430</v></cell></row><row r="1029"><cell r="M1029"><v>0</v></cell></row><row r="1030"><cell r="B1030" t="str"><v>ACR126</v></cell></row><row r="1030"><cell r="I1030"><v>2014</v></cell><cell r="J1030"><v>2016</v></cell><cell r="K1030"><v>170701</v></cell></row><row r="1030"><cell r="M1030"><v>0</v></cell></row><row r="1031"><cell r="B1031" t="str"><v>ACR126</v></cell></row><row r="1031"><cell r="I1031"><v>2014</v></cell><cell r="J1031"><v>2016</v></cell><cell r="K1031"><v>18967</v></cell></row><row r="1031"><cell r="M1031"><v>0</v></cell></row><row r="1032"><cell r="B1032" t="str"><v>ACR188</v></cell></row><row r="1032"><cell r="I1032"><v>2014</v></cell><cell r="J1032"><v>2015</v></cell><cell r="K1032"><v>6934</v></cell></row><row r="1032"><cell r="M1032"><v>0</v></cell></row><row r="1033"><cell r="B1033" t="str"><v>ACR212</v></cell></row><row r="1033"><cell r="I1033"><v>2014</v></cell><cell r="J1033"><v>2016</v></cell><cell r="K1033"><v>92041</v></cell></row><row r="1033"><cell r="M1033"><v>9204</v></cell></row><row r="1034"><cell r="B1034" t="str"><v>ACR221</v></cell></row><row r="1034"><cell r="I1034"><v>2014</v></cell><cell r="J1034"><v>2014</v></cell><cell r="K1034"><v>112378</v></cell></row><row r="1034"><cell r="M1034"><v>0</v></cell></row><row r="1035"><cell r="B1035" t="str"><v>ACR362</v></cell></row><row r="1035"><cell r="I1035"><v>2014</v></cell><cell r="J1035"><v>2018</v></cell><cell r="K1035"><v>106024</v></cell></row><row r="1035"><cell r="M1035"><v>0</v></cell></row><row r="1036"><cell r="B1036" t="str"><v>ACR190</v></cell></row><row r="1036"><cell r="I1036"><v>2013</v></cell><cell r="J1036"><v>2015</v></cell><cell r="K1036"><v>19179</v></cell></row><row r="1036"><cell r="M1036"><v>0</v></cell></row><row r="1037"><cell r="B1037" t="str"><v>ACR109</v></cell></row><row r="1037"><cell r="I1037"><v>2013</v></cell><cell r="J1037"><v>2014</v></cell><cell r="K1037"><v>84182</v></cell></row><row r="1037"><cell r="M1037"><v>0</v></cell></row><row r="1038"><cell r="B1038" t="str"><v>ACR380</v></cell></row><row r="1038"><cell r="I1038"><v>2013</v></cell><cell r="J1038"><v>2019</v></cell><cell r="K1038"><v>4</v></cell></row><row r="1038"><cell r="M1038"><v>0</v></cell></row><row r="1039"><cell r="B1039" t="str"><v>ACR183</v></cell></row><row r="1039"><cell r="I1039"><v>2013</v></cell><cell r="J1039"><v>2013</v></cell><cell r="K1039"><v>38517</v></cell></row><row r="1039"><cell r="M1039"><v>0</v></cell></row><row r="1040"><cell r="B1040" t="str"><v>ACR176</v></cell></row><row r="1040"><cell r="I1040"><v>2013</v></cell><cell r="J1040"><v>2013</v></cell><cell r="K1040"><v>255227</v></cell></row><row r="1040"><cell r="M1040"><v>0</v></cell></row><row r="1041"><cell r="B1041" t="str"><v>ACR205</v></cell></row><row r="1041"><cell r="I1041"><v>2013</v></cell><cell r="J1041"><v>2017</v></cell><cell r="K1041"><v>195</v></cell></row><row r="1041"><cell r="M1041"><v>0</v></cell></row><row r="1042"><cell r="B1042" t="str"><v>ACR230</v></cell></row><row r="1042"><cell r="I1042"><v>2013</v></cell><cell r="J1042"><v>2017</v></cell><cell r="K1042"><v>31</v></cell></row><row r="1042"><cell r="M1042"><v>0</v></cell></row><row r="1043"><cell r="B1043" t="str"><v>ACR184</v></cell></row><row r="1043"><cell r="I1043"><v>2013</v></cell><cell r="J1043"><v>2013</v></cell><cell r="K1043"><v>126977</v></cell></row><row r="1043"><cell r="M1043"><v>0</v></cell></row><row r="1044"><cell r="B1044" t="str"><v>ACR184</v></cell></row><row r="1044"><cell r="I1044"><v>2013</v></cell><cell r="J1044"><v>2013</v></cell><cell r="K1044"><v>122048</v></cell></row><row r="1044"><cell r="M1044"><v>0</v></cell></row><row r="1045"><cell r="B1045" t="str"><v>ACR172</v></cell></row><row r="1045"><cell r="I1045"><v>2013</v></cell><cell r="J1045"><v>2013</v></cell><cell r="K1045"><v>55996</v></cell></row><row r="1045"><cell r="M1045"><v>0</v></cell></row><row r="1046"><cell r="B1046" t="str"><v>ACR181</v></cell></row><row r="1046"><cell r="I1046"><v>2013</v></cell><cell r="J1046"><v>2014</v></cell><cell r="K1046"><v>51864</v></cell></row><row r="1046"><cell r="M1046"><v>0</v></cell></row><row r="1047"><cell r="B1047" t="str"><v>ACR465</v></cell></row><row r="1047"><cell r="I1047"><v>2013</v></cell><cell r="J1047"><v>2019</v></cell><cell r="K1047"><v>67092</v></cell></row><row r="1047"><cell r="M1047"><v>0</v></cell></row><row r="1048"><cell r="B1048" t="str"><v>ACR192</v></cell></row><row r="1048"><cell r="I1048"><v>2013</v></cell><cell r="J1048"><v>2014</v></cell><cell r="K1048"><v>201425</v></cell></row><row r="1048"><cell r="M1048"><v>38754</v></cell></row><row r="1049"><cell r="B1049" t="str"><v>ACR114</v></cell></row><row r="1049"><cell r="I1049"><v>2013</v></cell><cell r="J1049"><v>2015</v></cell><cell r="K1049"><v>477297</v></cell></row><row r="1049"><cell r="M1049"><v>0</v></cell></row><row r="1050"><cell r="B1050" t="str"><v>ACR182</v></cell></row><row r="1050"><cell r="I1050"><v>2013</v></cell><cell r="J1050"><v>2014</v></cell><cell r="K1050"><v>106812</v></cell></row><row r="1050"><cell r="M1050"><v>20508</v></cell></row><row r="1051"><cell r="B1051" t="str"><v>ACR182</v></cell></row><row r="1051"><cell r="I1051"><v>2013</v></cell><cell r="J1051"><v>2014</v></cell><cell r="K1051"><v>402</v></cell></row><row r="1051"><cell r="M1051"><v>78</v></cell></row><row r="1052"><cell r="B1052" t="str"><v>ACR207</v></cell></row><row r="1052"><cell r="I1052"><v>2013</v></cell><cell r="J1052"><v>2014</v></cell><cell r="K1052"><v>54753</v></cell></row><row r="1052"><cell r="M1052"><v>0</v></cell></row><row r="1053"><cell r="B1053" t="str"><v>ACR204</v></cell></row><row r="1053"><cell r="I1053"><v>2013</v></cell><cell r="J1053"><v>2014</v></cell><cell r="K1053"><v>43673</v></cell></row><row r="1053"><cell r="M1053"><v>0</v></cell></row><row r="1054"><cell r="B1054" t="str"><v>ACR165</v></cell></row><row r="1054"><cell r="I1054"><v>2013</v></cell><cell r="J1054"><v>2015</v></cell><cell r="K1054"><v>253991</v></cell></row><row r="1054"><cell r="M1054"><v>0</v></cell></row><row r="1055"><cell r="B1055" t="str"><v>ACR189</v></cell></row><row r="1055"><cell r="I1055"><v>2013</v></cell><cell r="J1055"><v>2014</v></cell><cell r="K1055"><v>271144</v></cell></row><row r="1055"><cell r="M1055"><v>52060</v></cell></row><row r="1056"><cell r="B1056" t="str"><v>ACR177</v></cell></row><row r="1056"><cell r="I1056"><v>2013</v></cell><cell r="J1056"><v>2015</v></cell><cell r="K1056"><v>180189</v></cell></row><row r="1056"><cell r="M1056"><v>0</v></cell></row><row r="1057"><cell r="B1057" t="str"><v>ACR222</v></cell></row><row r="1057"><cell r="I1057"><v>2013</v></cell><cell r="J1057"><v>2014</v></cell><cell r="K1057"><v>6514</v></cell></row><row r="1057"><cell r="M1057"><v>0</v></cell></row><row r="1058"><cell r="B1058" t="str"><v>ACR222</v></cell></row><row r="1058"><cell r="I1058"><v>2013</v></cell><cell r="J1058"><v>2018</v></cell><cell r="K1058"><v>8281</v></cell></row><row r="1058"><cell r="M1058"><v>1157</v></cell></row><row r="1059"><cell r="B1059" t="str"><v>ACR173</v></cell></row><row r="1059"><cell r="I1059"><v>2013</v></cell><cell r="J1059"><v>2014</v></cell><cell r="K1059"><v>529451</v></cell></row><row r="1059"><cell r="M1059"><v>74653</v></cell></row><row r="1060"><cell r="B1060" t="str"><v>ACR173</v></cell></row><row r="1060"><cell r="I1060"><v>2013</v></cell><cell r="J1060"><v>2015</v></cell><cell r="K1060"><v>11377</v></cell></row><row r="1060"><cell r="M1060"><v>1604</v></cell></row><row r="1061"><cell r="B1061" t="str"><v>ACR196</v></cell></row><row r="1061"><cell r="I1061"><v>2013</v></cell><cell r="J1061"><v>2015</v></cell><cell r="K1061"><v>56124</v></cell></row><row r="1061"><cell r="M1061"><v>0</v></cell></row><row r="1062"><cell r="B1062" t="str"><v>ACR126</v></cell></row><row r="1062"><cell r="I1062"><v>2013</v></cell><cell r="J1062"><v>2014</v></cell><cell r="K1062"><v>308597</v></cell></row><row r="1062"><cell r="M1062"><v>0</v></cell></row><row r="1063"><cell r="B1063" t="str"><v>ACR126</v></cell></row><row r="1063"><cell r="I1063"><v>2013</v></cell><cell r="J1063"><v>2015</v></cell><cell r="K1063"><v>330599</v></cell></row><row r="1063"><cell r="M1063"><v>0</v></cell></row><row r="1064"><cell r="B1064" t="str"><v>ACR223</v></cell></row><row r="1064"><cell r="I1064"><v>2013</v></cell><cell r="J1064"><v>2016</v></cell><cell r="K1064"><v>42685</v></cell></row><row r="1064"><cell r="M1064"><v>0</v></cell></row><row r="1065"><cell r="B1065" t="str"><v>ACR188</v></cell></row><row r="1065"><cell r="I1065"><v>2013</v></cell><cell r="J1065"><v>2014</v></cell><cell r="K1065"><v>6114</v></cell></row><row r="1065"><cell r="M1065"><v>0</v></cell></row><row r="1066"><cell r="B1066" t="str"><v>ACR212</v></cell></row><row r="1066"><cell r="I1066"><v>2013</v></cell><cell r="J1066"><v>2016</v></cell><cell r="K1066"><v>69472</v></cell></row><row r="1066"><cell r="M1066"><v>6947</v></cell></row><row r="1067"><cell r="B1067" t="str"><v>ACR198</v></cell></row><row r="1067"><cell r="I1067"><v>2013</v></cell><cell r="J1067"><v>2014</v></cell><cell r="K1067"><v>88044</v></cell></row><row r="1067"><cell r="M1067"><v>0</v></cell></row><row r="1068"><cell r="B1068" t="str"><v>ACR179</v></cell></row><row r="1068"><cell r="I1068"><v>2013</v></cell><cell r="J1068"><v>2013</v></cell><cell r="K1068"><v>50600</v></cell></row><row r="1068"><cell r="M1068"><v>0</v></cell></row><row r="1069"><cell r="B1069" t="str"><v>ACR109</v></cell></row><row r="1069"><cell r="I1069"><v>2012</v></cell><cell r="J1069"><v>2014</v></cell><cell r="K1069"><v>92762</v></cell></row><row r="1069"><cell r="M1069"><v>0</v></cell></row><row r="1070"><cell r="B1070" t="str"><v>ACR170</v></cell></row><row r="1070"><cell r="I1070"><v>2012</v></cell><cell r="J1070"><v>2013</v></cell><cell r="K1070"><v>307729</v></cell></row><row r="1070"><cell r="M1070"><v>0</v></cell></row><row r="1071"><cell r="B1071" t="str"><v>ACR205</v></cell></row><row r="1071"><cell r="I1071"><v>2012</v></cell><cell r="J1071"><v>2017</v></cell><cell r="K1071"><v>7</v></cell></row><row r="1071"><cell r="M1071"><v>0</v></cell></row><row r="1072"><cell r="B1072" t="str"><v>ACR464</v></cell></row><row r="1072"><cell r="I1072"><v>2012</v></cell><cell r="J1072"><v>2019</v></cell><cell r="K1072"><v>66273</v></cell></row><row r="1072"><cell r="M1072"><v>0</v></cell></row><row r="1073"><cell r="B1073" t="str"><v>ACR114</v></cell></row><row r="1073"><cell r="I1073"><v>2012</v></cell><cell r="J1073"><v>2013</v></cell><cell r="K1073"><v>157156</v></cell></row><row r="1073"><cell r="M1073"><v>0</v></cell></row><row r="1074"><cell r="B1074" t="str"><v>ACR114</v></cell></row><row r="1074"><cell r="I1074"><v>2012</v></cell><cell r="J1074"><v>2013</v></cell><cell r="K1074"><v>40524</v></cell></row><row r="1074"><cell r="M1074"><v>0</v></cell></row><row r="1075"><cell r="B1075" t="str"><v>ACR114</v></cell></row><row r="1075"><cell r="I1075"><v>2012</v></cell><cell r="J1075"><v>2014</v></cell><cell r="K1075"><v>115125</v></cell></row><row r="1075"><cell r="M1075"><v>0</v></cell></row><row r="1076"><cell r="B1076" t="str"><v>ACR114</v></cell></row><row r="1076"><cell r="I1076"><v>2012</v></cell><cell r="J1076"><v>2013</v></cell><cell r="K1076"><v>56816</v></cell></row><row r="1076"><cell r="M1076"><v>0</v></cell></row><row r="1077"><cell r="B1077" t="str"><v>ACR207</v></cell></row><row r="1077"><cell r="I1077"><v>2012</v></cell><cell r="J1077"><v>2014</v></cell><cell r="K1077"><v>46239</v></cell></row><row r="1077"><cell r="M1077"><v>0</v></cell></row><row r="1078"><cell r="B1078" t="str"><v>ACR204</v></cell></row><row r="1078"><cell r="I1078"><v>2012</v></cell><cell r="J1078"><v>2014</v></cell><cell r="K1078"><v>39901</v></cell></row><row r="1078"><cell r="M1078"><v>0</v></cell></row><row r="1079"><cell r="B1079" t="str"><v>ACR177</v></cell></row><row r="1079"><cell r="I1079"><v>2012</v></cell><cell r="J1079"><v>2015</v></cell><cell r="K1079"><v>102825</v></cell></row><row r="1079"><cell r="M1079"><v>0</v></cell></row><row r="1080"><cell r="B1080" t="str"><v>ACR222</v></cell></row><row r="1080"><cell r="I1080"><v>2012</v></cell><cell r="J1080"><v>2014</v></cell><cell r="K1080"><v>8811</v></cell></row><row r="1080"><cell r="M1080"><v>0</v></cell></row><row r="1081"><cell r="B1081" t="str"><v>ACR222</v></cell></row><row r="1081"><cell r="I1081"><v>2012</v></cell><cell r="J1081"><v>2018</v></cell><cell r="K1081"><v>11807</v></cell></row><row r="1081"><cell r="M1081"><v>1190</v></cell></row><row r="1082"><cell r="B1082" t="str"><v>ACR410</v></cell></row><row r="1082"><cell r="I1082"><v>2012</v></cell><cell r="J1082"><v>2020</v></cell><cell r="K1082"><v>683</v></cell></row><row r="1082"><cell r="M1082"><v>82</v></cell></row><row r="1083"><cell r="B1083" t="str"><v>ACR126</v></cell></row><row r="1083"><cell r="I1083"><v>2012</v></cell><cell r="J1083"><v>2014</v></cell><cell r="K1083"><v>37737</v></cell></row><row r="1083"><cell r="M1083"><v>0</v></cell></row><row r="1084"><cell r="B1084" t="str"><v>ACR126</v></cell></row><row r="1084"><cell r="I1084"><v>2012</v></cell><cell r="J1084"><v>2013</v></cell><cell r="K1084"><v>214328</v></cell></row><row r="1084"><cell r="M1084"><v>0</v></cell></row><row r="1085"><cell r="B1085" t="str"><v>ACR126</v></cell></row><row r="1085"><cell r="I1085"><v>2012</v></cell><cell r="J1085"><v>2013</v></cell><cell r="K1085"><v>250324</v></cell></row><row r="1085"><cell r="M1085"><v>0</v></cell></row><row r="1086"><cell r="B1086" t="str"><v>ACR223</v></cell></row><row r="1086"><cell r="I1086"><v>2012</v></cell><cell r="J1086"><v>2016</v></cell><cell r="K1086"><v>40461</v></cell></row><row r="1086"><cell r="M1086"><v>0</v></cell></row><row r="1087"><cell r="B1087" t="str"><v>ACR188</v></cell></row><row r="1087"><cell r="I1087"><v>2012</v></cell><cell r="J1087"><v>2014</v></cell><cell r="K1087"><v>5649</v></cell></row><row r="1087"><cell r="M1087"><v>0</v></cell></row><row r="1088"><cell r="B1088" t="str"><v>ACR212</v></cell></row><row r="1088"><cell r="I1088"><v>2012</v></cell><cell r="J1088"><v>2016</v></cell><cell r="K1088"><v>21240</v></cell></row><row r="1088"><cell r="M1088"><v>2124</v></cell></row><row r="1089"><cell r="B1089" t="str"><v>ACR211</v></cell></row><row r="1089"><cell r="I1089"><v>2012</v></cell><cell r="J1089"><v>2015</v></cell><cell r="K1089"><v>4451645</v></cell></row><row r="1089"><cell r="M1089"><v>626793</v></cell></row><row r="1090"><cell r="B1090" t="str"><v>ACR105</v></cell></row><row r="1090"><cell r="I1090"><v>2011</v></cell><cell r="J1090"><v>2012</v></cell><cell r="K1090"><v>3674586</v></cell></row><row r="1090"><cell r="M1090"><v>1102376</v></cell></row><row r="1091"><cell r="B1091" t="str"><v>ACR109</v></cell></row><row r="1091"><cell r="I1091"><v>2011</v></cell><cell r="J1091"><v>2014</v></cell><cell r="K1091"><v>105596</v></cell></row><row r="1091"><cell r="M1091"><v>0</v></cell></row><row r="1092"><cell r="B1092" t="str"><v>ACR463</v></cell></row><row r="1092"><cell r="I1092"><v>2011</v></cell><cell r="J1092"><v>2019</v></cell><cell r="K1092"><v>63778</v></cell></row><row r="1092"><cell r="M1092"><v>0</v></cell></row><row r="1093"><cell r="B1093" t="str"><v>ACR114</v></cell></row><row r="1093"><cell r="I1093"><v>2011</v></cell><cell r="J1093"><v>2012</v></cell><cell r="K1093"><v>16608</v></cell></row><row r="1093"><cell r="M1093"><v>0</v></cell></row><row r="1094"><cell r="B1094" t="str"><v>ACR207</v></cell></row><row r="1094"><cell r="I1094"><v>2011</v></cell><cell r="J1094"><v>2014</v></cell><cell r="K1094"><v>40900</v></cell></row><row r="1094"><cell r="M1094"><v>0</v></cell></row><row r="1095"><cell r="B1095" t="str"><v>ACR204</v></cell></row><row r="1095"><cell r="I1095"><v>2011</v></cell><cell r="J1095"><v>2014</v></cell><cell r="K1095"><v>35330</v></cell></row><row r="1095"><cell r="M1095"><v>0</v></cell></row><row r="1096"><cell r="B1096" t="str"><v>ACR115</v></cell></row><row r="1096"><cell r="I1096"><v>2011</v></cell><cell r="J1096"><v>2012</v></cell><cell r="K1096"><v>14934</v></cell></row><row r="1096"><cell r="M1096"><v>1512</v></cell></row><row r="1097"><cell r="B1097" t="str"><v>ACR177</v></cell></row><row r="1097"><cell r="I1097"><v>2011</v></cell><cell r="J1097"><v>2015</v></cell><cell r="K1097"><v>91970</v></cell></row><row r="1097"><cell r="M1097"><v>0</v></cell></row><row r="1098"><cell r="B1098" t="str"><v>ACR171</v></cell></row><row r="1098"><cell r="I1098"><v>2011</v></cell><cell r="J1098"><v>2014</v></cell><cell r="K1098"><v>2</v></cell></row><row r="1098"><cell r="M1098"><v>0</v></cell></row><row r="1099"><cell r="B1099" t="str"><v>ACR119</v></cell></row><row r="1099"><cell r="I1099"><v>2011</v></cell><cell r="J1099"><v>2011</v></cell><cell r="K1099"><v>40121</v></cell></row><row r="1099"><cell r="M1099"><v>0</v></cell></row><row r="1100"><cell r="B1100" t="str"><v>ACR222</v></cell></row><row r="1100"><cell r="I1100"><v>2011</v></cell><cell r="J1100"><v>2014</v></cell><cell r="K1100"><v>6545</v></cell></row><row r="1100"><cell r="M1100"><v>0</v></cell></row><row r="1101"><cell r="B1101" t="str"><v>ACR222</v></cell></row><row r="1101"><cell r="I1101"><v>2011</v></cell><cell r="J1101"><v>2018</v></cell><cell r="K1101"><v>8825</v></cell></row><row r="1101"><cell r="M1101"><v>1226</v></cell></row><row r="1102"><cell r="B1102" t="str"><v>ACR410</v></cell></row><row r="1102"><cell r="I1102"><v>2011</v></cell><cell r="J1102"><v>2020</v></cell><cell r="K1102"><v>170</v></cell></row><row r="1102"><cell r="M1102"><v>20</v></cell></row><row r="1103"><cell r="B1103" t="str"><v>ACR126</v></cell></row><row r="1103"><cell r="I1103"><v>2011</v></cell><cell r="J1103"><v>2012</v></cell><cell r="K1103"><v>234162</v></cell></row><row r="1103"><cell r="M1103"><v>0</v></cell></row><row r="1104"><cell r="B1104" t="str"><v>ACR126</v></cell></row><row r="1104"><cell r="I1104"><v>2011</v></cell><cell r="J1104"><v>2012</v></cell><cell r="K1104"><v>175625</v></cell></row><row r="1104"><cell r="M1104"><v>0</v></cell></row><row r="1105"><cell r="B1105" t="str"><v>ACR223</v></cell></row><row r="1105"><cell r="I1105"><v>2011</v></cell><cell r="J1105"><v>2016</v></cell><cell r="K1105"><v>31063</v></cell></row><row r="1105"><cell r="M1105"><v>0</v></cell></row><row r="1106"><cell r="B1106" t="str"><v>ACR188</v></cell></row><row r="1106"><cell r="I1106"><v>2011</v></cell><cell r="J1106"><v>2014</v></cell><cell r="K1106"><v>3835</v></cell></row><row r="1106"><cell r="M1106"><v>0</v></cell></row><row r="1107"><cell r="B1107" t="str"><v>ACR212</v></cell></row><row r="1107"><cell r="I1107"><v>2011</v></cell><cell r="J1107"><v>2016</v></cell><cell r="K1107"><v>16032</v></cell></row><row r="1107"><cell r="M1107"><v>1603</v></cell></row><row r="1108"><cell r="B1108" t="str"><v>ACR109</v></cell></row><row r="1108"><cell r="I1108"><v>2010</v></cell><cell r="J1108"><v>2014</v></cell><cell r="K1108"><v>28241</v></cell></row><row r="1108"><cell r="M1108"><v>0</v></cell></row><row r="1109"><cell r="B1109" t="str"><v>ACR109</v></cell></row><row r="1109"><cell r="I1109"><v>2010</v></cell><cell r="J1109"><v>2011</v></cell><cell r="K1109"><v>82143</v></cell></row><row r="1109"><cell r="M1109"><v>0</v></cell></row><row r="1110"><cell r="B1110" t="str"><v>ACR111</v></cell></row><row r="1110"><cell r="I1110"><v>2010</v></cell><cell r="J1110"><v>2010</v></cell><cell r="K1110"><v>5724</v></cell></row><row r="1110"><cell r="M1110"><v>0</v></cell></row><row r="1111"><cell r="B1111" t="str"><v>ACR462</v></cell></row><row r="1111"><cell r="I1111"><v>2010</v></cell><cell r="J1111"><v>2019</v></cell><cell r="K1111"><v>60655</v></cell></row><row r="1111"><cell r="M1111"><v>0</v></cell></row><row r="1112"><cell r="B1112" t="str"><v>ACR114</v></cell></row><row r="1112"><cell r="I1112"><v>2010</v></cell><cell r="J1112"><v>2011</v></cell><cell r="K1112"><v>42898</v></cell></row><row r="1112"><cell r="M1112"><v>0</v></cell></row><row r="1113"><cell r="B1113" t="str"><v>ACR207</v></cell></row><row r="1113"><cell r="I1113"><v>2010</v></cell><cell r="J1113"><v>2014</v></cell><cell r="K1113"><v>28429</v></cell></row><row r="1113"><cell r="M1113"><v>0</v></cell></row><row r="1114"><cell r="B1114" t="str"><v>ACR204</v></cell></row><row r="1114"><cell r="I1114"><v>2010</v></cell><cell r="J1114"><v>2014</v></cell><cell r="K1114"><v>29214</v></cell></row><row r="1114"><cell r="M1114"><v>0</v></cell></row><row r="1115"><cell r="B1115" t="str"><v>ACR177</v></cell></row><row r="1115"><cell r="I1115"><v>2010</v></cell><cell r="J1115"><v>2015</v></cell><cell r="K1115"><v>132737</v></cell></row><row r="1115"><cell r="M1115"><v>0</v></cell></row><row r="1116"><cell r="B1116" t="str"><v>ACR119</v></cell></row><row r="1116"><cell r="I1116"><v>2010</v></cell><cell r="J1116"><v>2010</v></cell><cell r="K1116"><v>59098</v></cell></row><row r="1116"><cell r="M1116"><v>0</v></cell></row><row r="1117"><cell r="B1117" t="str"><v>ACR119</v></cell></row><row r="1117"><cell r="I1117"><v>2010</v></cell><cell r="J1117"><v>2011</v></cell><cell r="K1117"><v>69825</v></cell></row><row r="1117"><cell r="M1117"><v>0</v></cell></row><row r="1118"><cell r="B1118" t="str"><v>ACR222</v></cell></row><row r="1118"><cell r="I1118"><v>2010</v></cell><cell r="J1118"><v>2014</v></cell><cell r="K1118"><v>9544</v></cell></row><row r="1118"><cell r="M1118"><v>0</v></cell></row><row r="1119"><cell r="B1119" t="str"><v>ACR222</v></cell></row><row r="1119"><cell r="I1119"><v>2010</v></cell><cell r="J1119"><v>2018</v></cell><cell r="K1119"><v>4347</v></cell></row><row r="1119"><cell r="M1119"><v>599</v></cell></row><row r="1120"><cell r="B1120" t="str"><v>ACR126</v></cell></row><row r="1120"><cell r="I1120"><v>2010</v></cell><cell r="J1120"><v>2010</v></cell><cell r="K1120"><v>34739</v></cell></row><row r="1120"><cell r="M1120"><v>0</v></cell></row><row r="1121"><cell r="B1121" t="str"><v>ACR126</v></cell></row><row r="1121"><cell r="I1121"><v>2010</v></cell><cell r="J1121"><v>2011</v></cell><cell r="K1121"><v>135887</v></cell></row><row r="1121"><cell r="M1121"><v>0</v></cell></row><row r="1122"><cell r="B1122" t="str"><v>ACR223</v></cell></row><row r="1122"><cell r="I1122"><v>2010</v></cell><cell r="J1122"><v>2016</v></cell><cell r="K1122"><v>36571</v></cell></row><row r="1122"><cell r="M1122"><v>0</v></cell></row><row r="1123"><cell r="B1123" t="str"><v>ACR130</v></cell></row><row r="1123"><cell r="I1123"><v>2010</v></cell><cell r="J1123"><v>2016</v></cell><cell r="K1123"><v>140</v></cell></row><row r="1123"><cell r="M1123"><v>0</v></cell></row><row r="1124"><cell r="B1124" t="str"><v>ACR131</v></cell></row><row r="1124"><cell r="I1124"><v>2010</v></cell><cell r="J1124"><v>2016</v></cell><cell r="K1124"><v>193</v></cell></row><row r="1124"><cell r="M1124"><v>0</v></cell></row><row r="1125"><cell r="B1125" t="str"><v>ACR188</v></cell></row><row r="1125"><cell r="I1125"><v>2010</v></cell><cell r="J1125"><v>2014</v></cell><cell r="K1125"><v>525</v></cell></row><row r="1125"><cell r="M1125"><v>0</v></cell></row><row r="1126"><cell r="B1126" t="str"><v>ACR134</v></cell></row><row r="1126"><cell r="I1126"><v>2010</v></cell><cell r="J1126"><v>2016</v></cell><cell r="K1126"><v>3</v></cell></row><row r="1126"><cell r="M1126"><v>0</v></cell></row><row r="1127"><cell r="B1127" t="str"><v>ACR135</v></cell></row><row r="1127"><cell r="I1127"><v>2010</v></cell><cell r="J1127"><v>2016</v></cell><cell r="K1127"><v>157</v></cell></row><row r="1127"><cell r="M1127"><v>0</v></cell></row><row r="1128"><cell r="B1128" t="str"><v>ACR137</v></cell></row><row r="1128"><cell r="I1128"><v>2010</v></cell><cell r="J1128"><v>2016</v></cell><cell r="K1128"><v>445</v></cell></row><row r="1128"><cell r="M1128"><v>0</v></cell></row><row r="1129"><cell r="B1129" t="str"><v>ACR138</v></cell></row><row r="1129"><cell r="I1129"><v>2010</v></cell><cell r="J1129"><v>2016</v></cell><cell r="K1129"><v>260</v></cell></row><row r="1129"><cell r="M1129"><v>0</v></cell></row><row r="1130"><cell r="B1130" t="str"><v>ACR139</v></cell></row><row r="1130"><cell r="I1130"><v>2010</v></cell><cell r="J1130"><v>2016</v></cell><cell r="K1130"><v>78</v></cell></row><row r="1130"><cell r="M1130"><v>0</v></cell></row><row r="1131"><cell r="B1131" t="str"><v>ACR140</v></cell></row><row r="1131"><cell r="I1131"><v>2010</v></cell><cell r="J1131"><v>2016</v></cell><cell r="K1131"><v>237</v></cell></row><row r="1131"><cell r="M1131"><v>0</v></cell></row><row r="1132"><cell r="B1132" t="str"><v>ACR141</v></cell></row><row r="1132"><cell r="I1132"><v>2010</v></cell><cell r="J1132"><v>2016</v></cell><cell r="K1132"><v>243</v></cell></row><row r="1132"><cell r="M1132"><v>0</v></cell></row><row r="1133"><cell r="B1133" t="str"><v>ACR142</v></cell></row><row r="1133"><cell r="I1133"><v>2010</v></cell><cell r="J1133"><v>2016</v></cell><cell r="K1133"><v>95</v></cell></row><row r="1133"><cell r="M1133"><v>0</v></cell></row><row r="1134"><cell r="B1134" t="str"><v>ACR143</v></cell></row><row r="1134"><cell r="I1134"><v>2010</v></cell><cell r="J1134"><v>2016</v></cell><cell r="K1134"><v>41</v></cell></row><row r="1134"><cell r="M1134"><v>0</v></cell></row><row r="1135"><cell r="B1135" t="str"><v>ACR144</v></cell></row><row r="1135"><cell r="I1135"><v>2010</v></cell><cell r="J1135"><v>2016</v></cell><cell r="K1135"><v>72</v></cell></row><row r="1135"><cell r="M1135"><v>0</v></cell></row><row r="1136"><cell r="B1136" t="str"><v>ACR145</v></cell></row><row r="1136"><cell r="I1136"><v>2010</v></cell><cell r="J1136"><v>2016</v></cell><cell r="K1136"><v>98</v></cell></row><row r="1136"><cell r="M1136"><v>0</v></cell></row><row r="1137"><cell r="B1137" t="str"><v>ACR146</v></cell></row><row r="1137"><cell r="I1137"><v>2010</v></cell><cell r="J1137"><v>2016</v></cell><cell r="K1137"><v>52</v></cell></row><row r="1137"><cell r="M1137"><v>0</v></cell></row><row r="1138"><cell r="B1138" t="str"><v>ACR148</v></cell></row><row r="1138"><cell r="I1138"><v>2010</v></cell><cell r="J1138"><v>2016</v></cell><cell r="K1138"><v>172</v></cell></row><row r="1138"><cell r="M1138"><v>0</v></cell></row><row r="1139"><cell r="B1139" t="str"><v>ACR264</v></cell></row><row r="1139"><cell r="I1139"><v>2010</v></cell><cell r="J1139"><v>2016</v></cell><cell r="K1139"><v>10</v></cell></row><row r="1139"><cell r="M1139"><v>0</v></cell></row><row r="1140"><cell r="B1140" t="str"><v>ACR149</v></cell></row><row r="1140"><cell r="I1140"><v>2010</v></cell><cell r="J1140"><v>2016</v></cell><cell r="K1140"><v>132</v></cell></row><row r="1140"><cell r="M1140"><v>0</v></cell></row><row r="1141"><cell r="B1141" t="str"><v>ACR150</v></cell></row><row r="1141"><cell r="I1141"><v>2010</v></cell><cell r="J1141"><v>2016</v></cell><cell r="K1141"><v>30</v></cell></row><row r="1141"><cell r="M1141"><v>0</v></cell></row><row r="1142"><cell r="B1142" t="str"><v>ACR151</v></cell></row><row r="1142"><cell r="I1142"><v>2010</v></cell><cell r="J1142"><v>2016</v></cell><cell r="K1142"><v>589</v></cell></row><row r="1142"><cell r="M1142"><v>0</v></cell></row><row r="1143"><cell r="B1143" t="str"><v>ACR152</v></cell></row><row r="1143"><cell r="I1143"><v>2010</v></cell><cell r="J1143"><v>2016</v></cell><cell r="K1143"><v>136</v></cell></row><row r="1143"><cell r="M1143"><v>0</v></cell></row><row r="1144"><cell r="B1144" t="str"><v>ACR153</v></cell></row><row r="1144"><cell r="I1144"><v>2010</v></cell><cell r="J1144"><v>2016</v></cell><cell r="K1144"><v>130</v></cell></row><row r="1144"><cell r="M1144"><v>0</v></cell></row><row r="1145"><cell r="B1145" t="str"><v>ACR154</v></cell></row><row r="1145"><cell r="I1145"><v>2010</v></cell><cell r="J1145"><v>2016</v></cell><cell r="K1145"><v>53</v></cell></row><row r="1145"><cell r="M1145"><v>0</v></cell></row><row r="1146"><cell r="B1146" t="str"><v>ACR155</v></cell></row><row r="1146"><cell r="I1146"><v>2010</v></cell><cell r="J1146"><v>2016</v></cell><cell r="K1146"><v>100</v></cell></row><row r="1146"><cell r="M1146"><v>0</v></cell></row><row r="1147"><cell r="B1147" t="str"><v>ACR156</v></cell></row><row r="1147"><cell r="I1147"><v>2010</v></cell><cell r="J1147"><v>2016</v></cell><cell r="K1147"><v>284</v></cell></row><row r="1147"><cell r="M1147"><v>0</v></cell></row><row r="1148"><cell r="B1148" t="str"><v>ACR157</v></cell></row><row r="1148"><cell r="I1148"><v>2010</v></cell><cell r="J1148"><v>2016</v></cell><cell r="K1148"><v>1392</v></cell></row><row r="1148"><cell r="M1148"><v>0</v></cell></row><row r="1149"><cell r="B1149" t="str"><v>ACR158</v></cell></row><row r="1149"><cell r="I1149"><v>2010</v></cell><cell r="J1149"><v>2016</v></cell><cell r="K1149"><v>90</v></cell></row><row r="1149"><cell r="M1149"><v>0</v></cell></row><row r="1150"><cell r="B1150" t="str"><v>ACR263</v></cell></row><row r="1150"><cell r="I1150"><v>2010</v></cell><cell r="J1150"><v>2016</v></cell><cell r="K1150"><v>44</v></cell></row><row r="1150"><cell r="M1150"><v>0</v></cell></row><row r="1151"><cell r="B1151" t="str"><v>ACR159</v></cell></row><row r="1151"><cell r="I1151"><v>2010</v></cell><cell r="J1151"><v>2016</v></cell><cell r="K1151"><v>46</v></cell></row><row r="1151"><cell r="M1151"><v>0</v></cell></row><row r="1152"><cell r="B1152" t="str"><v>ACR109</v></cell></row><row r="1152"><cell r="I1152"><v>2009</v></cell><cell r="J1152"><v>2011</v></cell><cell r="K1152"><v>109153</v></cell></row><row r="1152"><cell r="M1152"><v>0</v></cell></row><row r="1153"><cell r="B1153" t="str"><v>ACR457</v></cell></row><row r="1153"><cell r="I1153"><v>2009</v></cell><cell r="J1153"><v>2019</v></cell><cell r="K1153"><v>46868</v></cell></row><row r="1153"><cell r="M1153"><v>0</v></cell></row><row r="1154"><cell r="B1154" t="str"><v>ACR114</v></cell></row><row r="1154"><cell r="I1154"><v>2009</v></cell><cell r="J1154"><v>2010</v></cell><cell r="K1154"><v>1119</v></cell></row><row r="1154"><cell r="M1154"><v>0</v></cell></row><row r="1155"><cell r="B1155" t="str"><v>ACR207</v></cell></row><row r="1155"><cell r="I1155"><v>2009</v></cell><cell r="J1155"><v>2014</v></cell><cell r="K1155"><v>24952</v></cell></row><row r="1155"><cell r="M1155"><v>0</v></cell></row><row r="1156"><cell r="B1156" t="str"><v>ACR204</v></cell></row><row r="1156"><cell r="I1156"><v>2009</v></cell><cell r="J1156"><v>2014</v></cell><cell r="K1156"><v>14862</v></cell></row><row r="1156"><cell r="M1156"><v>0</v></cell></row><row r="1157"><cell r="B1157" t="str"><v>ACR103</v></cell></row><row r="1157"><cell r="I1157"><v>2009</v></cell><cell r="J1157"><v>2010</v></cell><cell r="K1157"><v>1033</v></cell></row><row r="1157"><cell r="M1157"><v>0</v></cell></row><row r="1158"><cell r="B1158" t="str"><v>ACR177</v></cell></row><row r="1158"><cell r="I1158"><v>2009</v></cell><cell r="J1158"><v>2015</v></cell><cell r="K1158"><v>24245</v></cell></row><row r="1158"><cell r="M1158"><v>0</v></cell></row><row r="1159"><cell r="B1159" t="str"><v>ACR119</v></cell></row><row r="1159"><cell r="I1159"><v>2009</v></cell><cell r="J1159"><v>2009</v></cell><cell r="K1159"><v>52447</v></cell></row><row r="1159"><cell r="M1159"><v>0</v></cell></row><row r="1160"><cell r="B1160" t="str"><v>ACR119</v></cell></row><row r="1160"><cell r="I1160"><v>2009</v></cell><cell r="J1160"><v>2010</v></cell><cell r="K1160"><v>56146</v></cell></row><row r="1160"><cell r="M1160"><v>0</v></cell></row><row r="1161"><cell r="B1161" t="str"><v>ACR223</v></cell></row><row r="1161"><cell r="I1161"><v>2009</v></cell><cell r="J1161"><v>2016</v></cell><cell r="K1161"><v>14655</v></cell></row><row r="1161"><cell r="M1161"><v>0</v></cell></row><row r="1162"><cell r="B1162" t="str"><v>ACR130</v></cell></row><row r="1162"><cell r="I1162"><v>2009</v></cell><cell r="J1162"><v>2016</v></cell><cell r="K1162"><v>1676</v></cell></row><row r="1162"><cell r="M1162"><v>0</v></cell></row><row r="1163"><cell r="B1163" t="str"><v>ACR131</v></cell></row><row r="1163"><cell r="I1163"><v>2009</v></cell><cell r="J1163"><v>2016</v></cell><cell r="K1163"><v>2315</v></cell></row><row r="1163"><cell r="M1163"><v>0</v></cell></row><row r="1164"><cell r="B1164" t="str"><v>ACR132</v></cell></row><row r="1164"><cell r="I1164"><v>2009</v></cell><cell r="J1164"><v>2016</v></cell><cell r="K1164"><v>5073</v></cell></row><row r="1164"><cell r="M1164"><v>0</v></cell></row><row r="1165"><cell r="B1165" t="str"><v>ACR134</v></cell></row><row r="1165"><cell r="I1165"><v>2009</v></cell><cell r="J1165"><v>2016</v></cell><cell r="K1165"><v>32</v></cell></row><row r="1165"><cell r="M1165"><v>0</v></cell></row><row r="1166"><cell r="B1166" t="str"><v>ACR135</v></cell></row><row r="1166"><cell r="I1166"><v>2009</v></cell><cell r="J1166"><v>2016</v></cell><cell r="K1166"><v>1879</v></cell></row><row r="1166"><cell r="M1166"><v>0</v></cell></row><row r="1167"><cell r="B1167" t="str"><v>ACR136</v></cell></row><row r="1167"><cell r="I1167"><v>2009</v></cell><cell r="J1167"><v>2016</v></cell><cell r="K1167"><v>3559</v></cell></row><row r="1167"><cell r="M1167"><v>0</v></cell></row><row r="1168"><cell r="B1168" t="str"><v>ACR137</v></cell></row><row r="1168"><cell r="I1168"><v>2009</v></cell><cell r="J1168"><v>2016</v></cell><cell r="K1168"><v>5334</v></cell></row><row r="1168"><cell r="M1168"><v>0</v></cell></row><row r="1169"><cell r="B1169" t="str"><v>ACR138</v></cell></row><row r="1169"><cell r="I1169"><v>2009</v></cell><cell r="J1169"><v>2016</v></cell><cell r="K1169"><v>3125</v></cell></row><row r="1169"><cell r="M1169"><v>0</v></cell></row><row r="1170"><cell r="B1170" t="str"><v>ACR139</v></cell></row><row r="1170"><cell r="I1170"><v>2009</v></cell><cell r="J1170"><v>2016</v></cell><cell r="K1170"><v>935</v></cell></row><row r="1170"><cell r="M1170"><v>0</v></cell></row><row r="1171"><cell r="B1171" t="str"><v>ACR140</v></cell></row><row r="1171"><cell r="I1171"><v>2009</v></cell><cell r="J1171"><v>2016</v></cell><cell r="K1171"><v>2844</v></cell></row><row r="1171"><cell r="M1171"><v>0</v></cell></row><row r="1172"><cell r="B1172" t="str"><v>ACR141</v></cell></row><row r="1172"><cell r="I1172"><v>2009</v></cell><cell r="J1172"><v>2016</v></cell><cell r="K1172"><v>2912</v></cell></row><row r="1172"><cell r="M1172"><v>0</v></cell></row><row r="1173"><cell r="B1173" t="str"><v>ACR142</v></cell></row><row r="1173"><cell r="I1173"><v>2009</v></cell><cell r="J1173"><v>2016</v></cell><cell r="K1173"><v>1139</v></cell></row><row r="1173"><cell r="M1173"><v>0</v></cell></row><row r="1174"><cell r="B1174" t="str"><v>ACR143</v></cell></row><row r="1174"><cell r="I1174"><v>2009</v></cell><cell r="J1174"><v>2016</v></cell><cell r="K1174"><v>490</v></cell></row><row r="1174"><cell r="M1174"><v>0</v></cell></row><row r="1175"><cell r="B1175" t="str"><v>ACR144</v></cell></row><row r="1175"><cell r="I1175"><v>2009</v></cell><cell r="J1175"><v>2016</v></cell><cell r="K1175"><v>865</v></cell></row><row r="1175"><cell r="M1175"><v>0</v></cell></row><row r="1176"><cell r="B1176" t="str"><v>ACR145</v></cell></row><row r="1176"><cell r="I1176"><v>2009</v></cell><cell r="J1176"><v>2016</v></cell><cell r="K1176"><v>1174</v></cell></row><row r="1176"><cell r="M1176"><v>0</v></cell></row><row r="1177"><cell r="B1177" t="str"><v>ACR146</v></cell></row><row r="1177"><cell r="I1177"><v>2009</v></cell><cell r="J1177"><v>2016</v></cell><cell r="K1177"><v>627</v></cell></row><row r="1177"><cell r="M1177"><v>0</v></cell></row><row r="1178"><cell r="B1178" t="str"><v>ACR148</v></cell></row><row r="1178"><cell r="I1178"><v>2009</v></cell><cell r="J1178"><v>2016</v></cell><cell r="K1178"><v>2063</v></cell></row><row r="1178"><cell r="M1178"><v>0</v></cell></row><row r="1179"><cell r="B1179" t="str"><v>ACR264</v></cell></row><row r="1179"><cell r="I1179"><v>2009</v></cell><cell r="J1179"><v>2016</v></cell><cell r="K1179"><v>126</v></cell></row><row r="1179"><cell r="M1179"><v>0</v></cell></row><row r="1180"><cell r="B1180" t="str"><v>ACR149</v></cell></row><row r="1180"><cell r="I1180"><v>2009</v></cell><cell r="J1180"><v>2016</v></cell><cell r="K1180"><v>1579</v></cell></row><row r="1180"><cell r="M1180"><v>0</v></cell></row><row r="1181"><cell r="B1181" t="str"><v>ACR150</v></cell></row><row r="1181"><cell r="I1181"><v>2009</v></cell><cell r="J1181"><v>2016</v></cell><cell r="K1181"><v>363</v></cell></row><row r="1181"><cell r="M1181"><v>0</v></cell></row><row r="1182"><cell r="B1182" t="str"><v>ACR151</v></cell></row><row r="1182"><cell r="I1182"><v>2009</v></cell><cell r="J1182"><v>2016</v></cell><cell r="K1182"><v>7068</v></cell></row><row r="1182"><cell r="M1182"><v>0</v></cell></row><row r="1183"><cell r="B1183" t="str"><v>ACR152</v></cell></row><row r="1183"><cell r="I1183"><v>2009</v></cell><cell r="J1183"><v>2016</v></cell><cell r="K1183"><v>1636</v></cell></row><row r="1183"><cell r="M1183"><v>0</v></cell></row><row r="1184"><cell r="B1184" t="str"><v>ACR153</v></cell></row><row r="1184"><cell r="I1184"><v>2009</v></cell><cell r="J1184"><v>2016</v></cell><cell r="K1184"><v>1560</v></cell></row><row r="1184"><cell r="M1184"><v>0</v></cell></row><row r="1185"><cell r="B1185" t="str"><v>ACR154</v></cell></row><row r="1185"><cell r="I1185"><v>2009</v></cell><cell r="J1185"><v>2016</v></cell><cell r="K1185"><v>633</v></cell></row><row r="1185"><cell r="M1185"><v>0</v></cell></row><row r="1186"><cell r="B1186" t="str"><v>ACR155</v></cell></row><row r="1186"><cell r="I1186"><v>2009</v></cell><cell r="J1186"><v>2016</v></cell><cell r="K1186"><v>1201</v></cell></row><row r="1186"><cell r="M1186"><v>0</v></cell></row><row r="1187"><cell r="B1187" t="str"><v>ACR156</v></cell></row><row r="1187"><cell r="I1187"><v>2009</v></cell><cell r="J1187"><v>2016</v></cell><cell r="K1187"><v>3406</v></cell></row><row r="1187"><cell r="M1187"><v>0</v></cell></row><row r="1188"><cell r="B1188" t="str"><v>ACR157</v></cell></row><row r="1188"><cell r="I1188"><v>2009</v></cell><cell r="J1188"><v>2016</v></cell><cell r="K1188"><v>16702</v></cell></row><row r="1188"><cell r="M1188"><v>0</v></cell></row><row r="1189"><cell r="B1189" t="str"><v>ACR158</v></cell></row><row r="1189"><cell r="I1189"><v>2009</v></cell><cell r="J1189"><v>2016</v></cell><cell r="K1189"><v>1085</v></cell></row><row r="1189"><cell r="M1189"><v>0</v></cell></row><row r="1190"><cell r="B1190" t="str"><v>ACR263</v></cell></row><row r="1190"><cell r="I1190"><v>2009</v></cell><cell r="J1190"><v>2016</v></cell><cell r="K1190"><v>525</v></cell></row><row r="1190"><cell r="M1190"><v>0</v></cell></row><row r="1191"><cell r="B1191" t="str"><v>ACR159</v></cell></row><row r="1191"><cell r="I1191"><v>2009</v></cell><cell r="J1191"><v>2016</v></cell><cell r="K1191"><v>556</v></cell></row><row r="1191"><cell r="M1191"><v>0</v></cell></row><row r="1192"><cell r="B1192" t="str"><v>ACR107</v></cell></row><row r="1192"><cell r="I1192"><v>2008</v></cell><cell r="J1192"><v>2008</v></cell><cell r="K1192"><v>128</v></cell></row><row r="1192"><cell r="M1192"><v>0</v></cell></row><row r="1193"><cell r="B1193" t="str"><v>ACR109</v></cell></row><row r="1193"><cell r="I1193"><v>2008</v></cell><cell r="J1193"><v>2011</v></cell><cell r="K1193"><v>39727</v></cell></row><row r="1193"><cell r="M1193"><v>0</v></cell></row><row r="1194"><cell r="B1194" t="str"><v>ACR113</v></cell></row><row r="1194"><cell r="I1194"><v>2008</v></cell><cell r="J1194"><v>2008</v></cell><cell r="K1194"><v>58379</v></cell></row><row r="1194"><cell r="M1194"><v>0</v></cell></row><row r="1195"><cell r="B1195" t="str"><v>ACR113</v></cell></row><row r="1195"><cell r="I1195"><v>2008</v></cell><cell r="J1195"><v>2009</v></cell><cell r="K1195"><v>64200</v></cell></row><row r="1195"><cell r="M1195"><v>0</v></cell></row><row r="1196"><cell r="B1196" t="str"><v>ACR207</v></cell></row><row r="1196"><cell r="I1196"><v>2008</v></cell><cell r="J1196"><v>2014</v></cell><cell r="K1196"><v>12732</v></cell></row><row r="1196"><cell r="M1196"><v>0</v></cell></row><row r="1197"><cell r="B1197" t="str"><v>ACR204</v></cell></row><row r="1197"><cell r="I1197"><v>2008</v></cell><cell r="J1197"><v>2014</v></cell><cell r="K1197"><v>5890</v></cell></row><row r="1197"><cell r="M1197"><v>0</v></cell></row><row r="1198"><cell r="B1198" t="str"><v>ACR103</v></cell></row><row r="1198"><cell r="I1198"><v>2008</v></cell><cell r="J1198"><v>2010</v></cell><cell r="K1198"><v>13210</v></cell></row><row r="1198"><cell r="M1198"><v>0</v></cell></row><row r="1199"><cell r="B1199" t="str"><v>ACR117</v></cell></row><row r="1199"><cell r="I1199"><v>2008</v></cell><cell r="J1199"><v>2008</v></cell><cell r="K1199"><v>370975</v></cell></row><row r="1199"><cell r="M1199"><v>0</v></cell></row><row r="1200"><cell r="B1200" t="str"><v>ACR118</v></cell></row><row r="1200"><cell r="I1200"><v>2008</v></cell><cell r="J1200"><v>2009</v></cell><cell r="K1200"><v>368322</v></cell></row><row r="1200"><cell r="M1200"><v>0</v></cell></row><row r="1201"><cell r="B1201" t="str"><v>ACR119</v></cell></row><row r="1201"><cell r="I1201"><v>2008</v></cell><cell r="J1201"><v>2008</v></cell><cell r="K1201"><v>61202</v></cell></row><row r="1201"><cell r="M1201"><v>0</v></cell></row><row r="1202"><cell r="B1202" t="str"><v>ACR119</v></cell></row><row r="1202"><cell r="I1202"><v>2008</v></cell><cell r="J1202"><v>2009</v></cell><cell r="K1202"><v>61202</v></cell></row><row r="1202"><cell r="M1202"><v>0</v></cell></row><row r="1203"><cell r="B1203" t="str"><v>ACR121</v></cell></row><row r="1203"><cell r="I1203"><v>2008</v></cell><cell r="J1203"><v>2008</v></cell><cell r="K1203"><v>509831</v></cell></row><row r="1203"><cell r="M1203"><v>0</v></cell></row><row r="1204"><cell r="B1204" t="str"><v>ACR123</v></cell></row><row r="1204"><cell r="I1204"><v>2008</v></cell><cell r="J1204"><v>2009</v></cell><cell r="K1204"><v>2239248</v></cell></row><row r="1204"><cell r="M1204"><v>0</v></cell></row><row r="1205"><cell r="B1205" t="str"><v>ACR124</v></cell></row><row r="1205"><cell r="I1205"><v>2008</v></cell><cell r="J1205"><v>2009</v></cell><cell r="K1205"><v>17241</v></cell></row><row r="1205"><cell r="M1205"><v>0</v></cell></row><row r="1206"><cell r="B1206" t="str"><v>ACR223</v></cell></row><row r="1206"><cell r="I1206"><v>2008</v></cell><cell r="J1206"><v>2016</v></cell><cell r="K1206"><v>319</v></cell></row><row r="1206"><cell r="M1206"><v>0</v></cell></row><row r="1207"><cell r="B1207" t="str"><v>ACR130</v></cell></row><row r="1207"><cell r="I1207"><v>2008</v></cell><cell r="J1207"><v>2016</v></cell><cell r="K1207"><v>2463</v></cell></row><row r="1207"><cell r="M1207"><v>0</v></cell></row><row r="1208"><cell r="B1208" t="str"><v>ACR131</v></cell></row><row r="1208"><cell r="I1208"><v>2008</v></cell><cell r="J1208"><v>2016</v></cell><cell r="K1208"><v>3997</v></cell></row><row r="1208"><cell r="M1208"><v>0</v></cell></row><row r="1209"><cell r="B1209" t="str"><v>ACR132</v></cell></row><row r="1209"><cell r="I1209"><v>2008</v></cell><cell r="J1209"><v>2016</v></cell><cell r="K1209"><v>8616</v></cell></row><row r="1209"><cell r="M1209"><v>0</v></cell></row><row r="1210"><cell r="B1210" t="str"><v>ACR134</v></cell></row><row r="1210"><cell r="I1210"><v>2008</v></cell><cell r="J1210"><v>2016</v></cell><cell r="K1210"><v>1841</v></cell></row><row r="1210"><cell r="M1210"><v>0</v></cell></row><row r="1211"><cell r="B1211" t="str"><v>ACR135</v></cell></row><row r="1211"><cell r="I1211"><v>2008</v></cell><cell r="J1211"><v>2016</v></cell><cell r="K1211"><v>2647</v></cell></row><row r="1211"><cell r="M1211"><v>0</v></cell></row><row r="1212"><cell r="B1212" t="str"><v>ACR136</v></cell></row><row r="1212"><cell r="I1212"><v>2008</v></cell><cell r="J1212"><v>2016</v></cell><cell r="K1212"><v>4923</v></cell></row><row r="1212"><cell r="M1212"><v>0</v></cell></row><row r="1213"><cell r="B1213" t="str"><v>ACR137</v></cell></row><row r="1213"><cell r="I1213"><v>2008</v></cell><cell r="J1213"><v>2016</v></cell><cell r="K1213"><v>8134</v></cell></row><row r="1213"><cell r="M1213"><v>0</v></cell></row><row r="1214"><cell r="B1214" t="str"><v>ACR138</v></cell></row><row r="1214"><cell r="I1214"><v>2008</v></cell><cell r="J1214"><v>2016</v></cell><cell r="K1214"><v>4548</v></cell></row><row r="1214"><cell r="M1214"><v>0</v></cell></row><row r="1215"><cell r="B1215" t="str"><v>ACR139</v></cell></row><row r="1215"><cell r="I1215"><v>2008</v></cell><cell r="J1215"><v>2016</v></cell><cell r="K1215"><v>1479</v></cell></row><row r="1215"><cell r="M1215"><v>0</v></cell></row><row r="1216"><cell r="B1216" t="str"><v>ACR140</v></cell></row><row r="1216"><cell r="I1216"><v>2008</v></cell><cell r="J1216"><v>2016</v></cell><cell r="K1216"><v>4174</v></cell></row><row r="1216"><cell r="M1216"><v>0</v></cell></row><row r="1217"><cell r="B1217" t="str"><v>ACR141</v></cell></row><row r="1217"><cell r="I1217"><v>2008</v></cell><cell r="J1217"><v>2016</v></cell><cell r="K1217"><v>3968</v></cell></row><row r="1217"><cell r="M1217"><v>0</v></cell></row><row r="1218"><cell r="B1218" t="str"><v>ACR142</v></cell></row><row r="1218"><cell r="I1218"><v>2008</v></cell><cell r="J1218"><v>2016</v></cell><cell r="K1218"><v>1785</v></cell></row><row r="1218"><cell r="M1218"><v>0</v></cell></row><row r="1219"><cell r="B1219" t="str"><v>ACR143</v></cell></row><row r="1219"><cell r="I1219"><v>2008</v></cell><cell r="J1219"><v>2016</v></cell><cell r="K1219"><v>825</v></cell></row><row r="1219"><cell r="M1219"><v>0</v></cell></row><row r="1220"><cell r="B1220" t="str"><v>ACR144</v></cell></row><row r="1220"><cell r="I1220"><v>2008</v></cell><cell r="J1220"><v>2016</v></cell><cell r="K1220"><v>1504</v></cell></row><row r="1220"><cell r="M1220"><v>0</v></cell></row><row r="1221"><cell r="B1221" t="str"><v>ACR145</v></cell></row><row r="1221"><cell r="I1221"><v>2008</v></cell><cell r="J1221"><v>2016</v></cell><cell r="K1221"><v>1970</v></cell></row><row r="1221"><cell r="M1221"><v>0</v></cell></row><row r="1222"><cell r="B1222" t="str"><v>ACR146</v></cell></row><row r="1222"><cell r="I1222"><v>2008</v></cell><cell r="J1222"><v>2016</v></cell><cell r="K1222"><v>1123</v></cell></row><row r="1222"><cell r="M1222"><v>0</v></cell></row><row r="1223"><cell r="B1223" t="str"><v>ACR147</v></cell></row><row r="1223"><cell r="I1223"><v>2008</v></cell><cell r="J1223"><v>2016</v></cell><cell r="K1223"><v>1659</v></cell></row><row r="1223"><cell r="M1223"><v>0</v></cell></row><row r="1224"><cell r="B1224" t="str"><v>ACR148</v></cell></row><row r="1224"><cell r="I1224"><v>2008</v></cell><cell r="J1224"><v>2016</v></cell><cell r="K1224"><v>3672</v></cell></row><row r="1224"><cell r="M1224"><v>0</v></cell></row><row r="1225"><cell r="B1225" t="str"><v>ACR264</v></cell></row><row r="1225"><cell r="I1225"><v>2008</v></cell><cell r="J1225"><v>2016</v></cell><cell r="K1225"><v>92</v></cell></row><row r="1225"><cell r="M1225"><v>0</v></cell></row><row r="1226"><cell r="B1226" t="str"><v>ACR149</v></cell></row><row r="1226"><cell r="I1226"><v>2008</v></cell><cell r="J1226"><v>2016</v></cell><cell r="K1226"><v>2350</v></cell></row><row r="1226"><cell r="M1226"><v>0</v></cell></row><row r="1227"><cell r="B1227" t="str"><v>ACR150</v></cell></row><row r="1227"><cell r="I1227"><v>2008</v></cell><cell r="J1227"><v>2016</v></cell><cell r="K1227"><v>622</v></cell></row><row r="1227"><cell r="M1227"><v>0</v></cell></row><row r="1228"><cell r="B1228" t="str"><v>ACR151</v></cell></row><row r="1228"><cell r="I1228"><v>2008</v></cell><cell r="J1228"><v>2016</v></cell><cell r="K1228"><v>10948</v></cell></row><row r="1228"><cell r="M1228"><v>0</v></cell></row><row r="1229"><cell r="B1229" t="str"><v>ACR152</v></cell></row><row r="1229"><cell r="I1229"><v>2008</v></cell><cell r="J1229"><v>2016</v></cell><cell r="K1229"><v>2913</v></cell></row><row r="1229"><cell r="M1229"><v>0</v></cell></row><row r="1230"><cell r="B1230" t="str"><v>ACR153</v></cell></row><row r="1230"><cell r="I1230"><v>2008</v></cell><cell r="J1230"><v>2016</v></cell><cell r="K1230"><v>2312</v></cell></row><row r="1230"><cell r="M1230"><v>0</v></cell></row><row r="1231"><cell r="B1231" t="str"><v>ACR154</v></cell></row><row r="1231"><cell r="I1231"><v>2008</v></cell><cell r="J1231"><v>2016</v></cell><cell r="K1231"><v>11523</v></cell></row><row r="1231"><cell r="M1231"><v>0</v></cell></row><row r="1232"><cell r="B1232" t="str"><v>ACR155</v></cell></row><row r="1232"><cell r="I1232"><v>2008</v></cell><cell r="J1232"><v>2016</v></cell><cell r="K1232"><v>1635</v></cell></row><row r="1232"><cell r="M1232"><v>0</v></cell></row><row r="1233"><cell r="B1233" t="str"><v>ACR156</v></cell></row><row r="1233"><cell r="I1233"><v>2008</v></cell><cell r="J1233"><v>2016</v></cell><cell r="K1233"><v>5291</v></cell></row><row r="1233"><cell r="M1233"><v>0</v></cell></row><row r="1234"><cell r="B1234" t="str"><v>ACR157</v></cell></row><row r="1234"><cell r="I1234"><v>2008</v></cell><cell r="J1234"><v>2016</v></cell><cell r="K1234"><v>27818</v></cell></row><row r="1234"><cell r="M1234"><v>0</v></cell></row><row r="1235"><cell r="B1235" t="str"><v>ACR158</v></cell></row><row r="1235"><cell r="I1235"><v>2008</v></cell><cell r="J1235"><v>2016</v></cell><cell r="K1235"><v>1479</v></cell></row><row r="1235"><cell r="M1235"><v>0</v></cell></row><row r="1236"><cell r="B1236" t="str"><v>ACR263</v></cell></row><row r="1236"><cell r="I1236"><v>2008</v></cell><cell r="J1236"><v>2016</v></cell><cell r="K1236"><v>884</v></cell></row><row r="1236"><cell r="M1236"><v>0</v></cell></row><row r="1237"><cell r="B1237" t="str"><v>ACR159</v></cell></row><row r="1237"><cell r="I1237"><v>2008</v></cell><cell r="J1237"><v>2016</v></cell><cell r="K1237"><v>916</v></cell></row><row r="1237"><cell r="M1237"><v>0</v></cell></row><row r="1238"><cell r="B1238" t="str"><v>ACR160</v></cell></row><row r="1238"><cell r="I1238"><v>2008</v></cell><cell r="J1238"><v>2009</v></cell><cell r="K1238"><v>100000</v></cell></row><row r="1238"><cell r="M1238"><v>0</v></cell></row><row r="1239"><cell r="B1239" t="str"><v>ACR106</v></cell></row><row r="1239"><cell r="I1239"><v>2007</v></cell><cell r="J1239"><v>2007</v></cell><cell r="K1239"><v>43162</v></cell></row><row r="1239"><cell r="M1239"><v>0</v></cell></row><row r="1240"><cell r="B1240" t="str"><v>ACR107</v></cell></row><row r="1240"><cell r="I1240"><v>2007</v></cell><cell r="J1240"><v>2008</v></cell><cell r="K1240"><v>342</v></cell></row><row r="1240"><cell r="M1240"><v>0</v></cell></row><row r="1241"><cell r="B1241" t="str"><v>ACR110</v></cell></row><row r="1241"><cell r="I1241"><v>2007</v></cell><cell r="J1241"><v>2007</v></cell><cell r="K1241"><v>18630</v></cell></row><row r="1241"><cell r="M1241"><v>0</v></cell></row><row r="1242"><cell r="B1242" t="str"><v>ACR164</v></cell></row><row r="1242"><cell r="I1242"><v>2007</v></cell><cell r="J1242"><v>2008</v></cell><cell r="K1242"><v>133877</v></cell></row><row r="1242"><cell r="M1242"><v>0</v></cell></row><row r="1243"><cell r="B1243" t="str"><v>ACR163</v></cell></row><row r="1243"><cell r="I1243"><v>2007</v></cell><cell r="J1243"><v>2007</v></cell><cell r="K1243"><v>49419</v></cell></row><row r="1243"><cell r="M1243"><v>0</v></cell></row><row r="1244"><cell r="B1244" t="str"><v>ACR112</v></cell></row><row r="1244"><cell r="I1244"><v>2007</v></cell><cell r="J1244"><v>2007</v></cell><cell r="K1244"><v>54567</v></cell></row><row r="1244"><cell r="M1244"><v>0</v></cell></row><row r="1245"><cell r="B1245" t="str"><v>ACR113</v></cell></row><row r="1245"><cell r="I1245"><v>2007</v></cell><cell r="J1245"><v>2007</v></cell><cell r="K1245"><v>61157</v></cell></row><row r="1245"><cell r="M1245"><v>0</v></cell></row><row r="1246"><cell r="B1246" t="str"><v>ACR113</v></cell></row><row r="1246"><cell r="I1246"><v>2007</v></cell><cell r="J1246"><v>2008</v></cell><cell r="K1246"><v>66021</v></cell></row><row r="1246"><cell r="M1246"><v>0</v></cell></row><row r="1247"><cell r="B1247" t="str"><v>ACR103</v></cell></row><row r="1247"><cell r="I1247"><v>2007</v></cell><cell r="J1247"><v>2008</v></cell><cell r="K1247"><v>7998</v></cell></row><row r="1247"><cell r="M1247"><v>0</v></cell></row><row r="1248"><cell r="B1248" t="str"><v>ACR117</v></cell></row><row r="1248"><cell r="I1248"><v>2007</v></cell><cell r="J1248"><v>2008</v></cell><cell r="K1248"><v>817249</v></cell></row><row r="1248"><cell r="M1248"><v>0</v></cell></row><row r="1249"><cell r="B1249" t="str"><v>ACR118</v></cell></row><row r="1249"><cell r="I1249"><v>2007</v></cell><cell r="J1249"><v>2008</v></cell><cell r="K1249"><v>340713</v></cell></row><row r="1249"><cell r="M1249"><v>0</v></cell></row><row r="1250"><cell r="B1250" t="str"><v>ACR119</v></cell></row><row r="1250"><cell r="I1250"><v>2007</v></cell><cell r="J1250"><v>2007</v></cell><cell r="K1250"><v>83395</v></cell></row><row r="1250"><cell r="M1250"><v>0</v></cell></row><row r="1251"><cell r="B1251" t="str"><v>ACR119</v></cell></row><row r="1251"><cell r="I1251"><v>2007</v></cell><cell r="J1251"><v>2008</v></cell><cell r="K1251"><v>72680</v></cell></row><row r="1251"><cell r="M1251"><v>0</v></cell></row><row r="1252"><cell r="B1252" t="str"><v>ACR120</v></cell></row><row r="1252"><cell r="I1252"><v>2007</v></cell><cell r="J1252"><v>2008</v></cell><cell r="K1252"><v>653281</v></cell></row><row r="1252"><cell r="M1252"><v>0</v></cell></row><row r="1253"><cell r="B1253" t="str"><v>ACR121</v></cell></row><row r="1253"><cell r="I1253"><v>2007</v></cell><cell r="J1253"><v>2007</v></cell><cell r="K1253"><v>378633</v></cell></row><row r="1253"><cell r="M1253"><v>0</v></cell></row><row r="1254"><cell r="B1254" t="str"><v>ACR121</v></cell></row><row r="1254"><cell r="I1254"><v>2007</v></cell><cell r="J1254"><v>2008</v></cell><cell r="K1254"><v>125506</v></cell></row><row r="1254"><cell r="M1254"><v>0</v></cell></row><row r="1255"><cell r="B1255" t="str"><v>ACR122</v></cell></row><row r="1255"><cell r="I1255"><v>2007</v></cell><cell r="J1255"><v>2007</v></cell><cell r="K1255"><v>17005</v></cell></row><row r="1255"><cell r="M1255"><v>0</v></cell></row><row r="1256"><cell r="B1256" t="str"><v>ACR123</v></cell></row><row r="1256"><cell r="I1256"><v>2007</v></cell><cell r="J1256"><v>2008</v></cell><cell r="K1256"><v>2057000</v></cell></row><row r="1256"><cell r="M1256"><v>0</v></cell></row><row r="1257"><cell r="B1257" t="str"><v>ACR124</v></cell></row><row r="1257"><cell r="I1257"><v>2007</v></cell><cell r="J1257"><v>2009</v></cell><cell r="K1257"><v>13836</v></cell></row><row r="1257"><cell r="M1257"><v>0</v></cell></row><row r="1258"><cell r="B1258" t="str"><v>ACR125</v></cell></row><row r="1258"><cell r="I1258"><v>2007</v></cell><cell r="J1258"><v>2008</v></cell><cell r="K1258"><v>94</v></cell></row><row r="1258"><cell r="M1258"><v>0</v></cell></row><row r="1259"><cell r="B1259" t="str"><v>ACR127</v></cell></row><row r="1259"><cell r="I1259"><v>2007</v></cell><cell r="J1259"><v>2008</v></cell><cell r="K1259"><v>58031</v></cell></row><row r="1259"><cell r="M1259"><v>0</v></cell></row><row r="1260"><cell r="B1260" t="str"><v>ACR128</v></cell></row><row r="1260"><cell r="I1260"><v>2007</v></cell><cell r="J1260"><v>2007</v></cell><cell r="K1260"><v>14454</v></cell></row><row r="1260"><cell r="M1260"><v>0</v></cell></row><row r="1261"><cell r="B1261" t="str"><v>ACR129</v></cell></row><row r="1261"><cell r="I1261"><v>2007</v></cell><cell r="J1261"><v>2007</v></cell><cell r="K1261"><v>1854</v></cell></row><row r="1261"><cell r="M1261"><v>0</v></cell></row><row r="1262"><cell r="B1262" t="str"><v>ACR130</v></cell></row><row r="1262"><cell r="I1262"><v>2007</v></cell><cell r="J1262"><v>2007</v></cell><cell r="K1262"><v>571</v></cell></row><row r="1262"><cell r="M1262"><v>0</v></cell></row><row r="1263"><cell r="B1263" t="str"><v>ACR130</v></cell></row><row r="1263"><cell r="I1263"><v>2007</v></cell><cell r="J1263"><v>2016</v></cell><cell r="K1263"><v>1309</v></cell></row><row r="1263"><cell r="M1263"><v>0</v></cell></row><row r="1264"><cell r="B1264" t="str"><v>ACR131</v></cell></row><row r="1264"><cell r="I1264"><v>2007</v></cell><cell r="J1264"><v>2016</v></cell><cell r="K1264"><v>2321</v></cell></row><row r="1264"><cell r="M1264"><v>0</v></cell></row><row r="1265"><cell r="B1265" t="str"><v>ACR131</v></cell></row><row r="1265"><cell r="I1265"><v>2007</v></cell><cell r="J1265"><v>2007</v></cell><cell r="K1265"><v>1663</v></cell></row><row r="1265"><cell r="M1265"><v>0</v></cell></row><row r="1266"><cell r="B1266" t="str"><v>ACR132</v></cell></row><row r="1266"><cell r="I1266"><v>2007</v></cell><cell r="J1266"><v>2007</v></cell><cell r="K1266"><v>2764</v></cell></row><row r="1266"><cell r="M1266"><v>0</v></cell></row><row r="1267"><cell r="B1267" t="str"><v>ACR132</v></cell></row><row r="1267"><cell r="I1267"><v>2007</v></cell><cell r="J1267"><v>2016</v></cell><cell r="K1267"><v>4507</v></cell></row><row r="1267"><cell r="M1267"><v>0</v></cell></row><row r="1268"><cell r="B1268" t="str"><v>ACR133</v></cell></row><row r="1268"><cell r="I1268"><v>2007</v></cell><cell r="J1268"><v>2016</v></cell><cell r="K1268"><v>8253</v></cell></row><row r="1268"><cell r="M1268"><v>0</v></cell></row><row r="1269"><cell r="B1269" t="str"><v>ACR133</v></cell></row><row r="1269"><cell r="I1269"><v>2007</v></cell><cell r="J1269"><v>2007</v></cell><cell r="K1269"><v>6434</v></cell></row><row r="1269"><cell r="M1269"><v>0</v></cell></row><row r="1270"><cell r="B1270" t="str"><v>ACR134</v></cell></row><row r="1270"><cell r="I1270"><v>2007</v></cell><cell r="J1270"><v>2007</v></cell><cell r="K1270"><v>757</v></cell></row><row r="1270"><cell r="M1270"><v>0</v></cell></row><row r="1271"><cell r="B1271" t="str"><v>ACR134</v></cell></row><row r="1271"><cell r="I1271"><v>2007</v></cell><cell r="J1271"><v>2016</v></cell><cell r="K1271"><v>1038</v></cell></row><row r="1271"><cell r="M1271"><v>0</v></cell></row><row r="1272"><cell r="B1272" t="str"><v>ACR135</v></cell></row><row r="1272"><cell r="I1272"><v>2007</v></cell><cell r="J1272"><v>2016</v></cell><cell r="K1272"><v>1548</v></cell></row><row r="1272"><cell r="M1272"><v>0</v></cell></row><row r="1273"><cell r="B1273" t="str"><v>ACR135</v></cell></row><row r="1273"><cell r="I1273"><v>2007</v></cell><cell r="J1273"><v>2007</v></cell><cell r="K1273"><v>856</v></cell></row><row r="1273"><cell r="M1273"><v>0</v></cell></row><row r="1274"><cell r="B1274" t="str"><v>ACR136</v></cell></row><row r="1274"><cell r="I1274"><v>2007</v></cell><cell r="J1274"><v>2007</v></cell><cell r="K1274"><v>2199</v></cell></row><row r="1274"><cell r="M1274"><v>0</v></cell></row><row r="1275"><cell r="B1275" t="str"><v>ACR136</v></cell></row><row r="1275"><cell r="I1275"><v>2007</v></cell><cell r="J1275"><v>2016</v></cell><cell r="K1275"><v>2586</v></cell></row><row r="1275"><cell r="M1275"><v>0</v></cell></row><row r="1276"><cell r="B1276" t="str"><v>ACR137</v></cell></row><row r="1276"><cell r="I1276"><v>2007</v></cell><cell r="J1276"><v>2016</v></cell><cell r="K1276"><v>4272</v></cell></row><row r="1276"><cell r="M1276"><v>0</v></cell></row><row r="1277"><cell r="B1277" t="str"><v>ACR137</v></cell></row><row r="1277"><cell r="I1277"><v>2007</v></cell><cell r="J1277"><v>2007</v></cell><cell r="K1277"><v>1981</v></cell></row><row r="1277"><cell r="M1277"><v>0</v></cell></row><row r="1278"><cell r="B1278" t="str"><v>ACR138</v></cell></row><row r="1278"><cell r="I1278"><v>2007</v></cell><cell r="J1278"><v>2007</v></cell><cell r="K1278"><v>1577</v></cell></row><row r="1278"><cell r="M1278"><v>0</v></cell></row><row r="1279"><cell r="B1279" t="str"><v>ACR138</v></cell></row><row r="1279"><cell r="I1279"><v>2007</v></cell><cell r="J1279"><v>2016</v></cell><cell r="K1279"><v>2260</v></cell></row><row r="1279"><cell r="M1279"><v>0</v></cell></row><row r="1280"><cell r="B1280" t="str"><v>ACR139</v></cell></row><row r="1280"><cell r="I1280"><v>2007</v></cell><cell r="J1280"><v>2016</v></cell><cell r="K1280"><v>786</v></cell></row><row r="1280"><cell r="M1280"><v>0</v></cell></row><row r="1281"><cell r="B1281" t="str"><v>ACR139</v></cell></row><row r="1281"><cell r="I1281"><v>2007</v></cell><cell r="J1281"><v>2007</v></cell><cell r="K1281"><v>502</v></cell></row><row r="1281"><cell r="M1281"><v>0</v></cell></row><row r="1282"><cell r="B1282" t="str"><v>ACR140</v></cell></row><row r="1282"><cell r="I1282"><v>2007</v></cell><cell r="J1282"><v>2007</v></cell><cell r="K1282"><v>1236</v></cell></row><row r="1282"><cell r="M1282"><v>0</v></cell></row><row r="1283"><cell r="B1283" t="str"><v>ACR140</v></cell></row><row r="1283"><cell r="I1283"><v>2007</v></cell><cell r="J1283"><v>2016</v></cell><cell r="K1283"><v>2063</v></cell></row><row r="1283"><cell r="M1283"><v>0</v></cell></row><row r="1284"><cell r="B1284" t="str"><v>ACR141</v></cell></row><row r="1284"><cell r="I1284"><v>2007</v></cell><cell r="J1284"><v>2016</v></cell><cell r="K1284"><v>2083</v></cell></row><row r="1284"><cell r="M1284"><v>0</v></cell></row><row r="1285"><cell r="B1285" t="str"><v>ACR141</v></cell></row><row r="1285"><cell r="I1285"><v>2007</v></cell><cell r="J1285"><v>2007</v></cell><cell r="K1285"><v>1463</v></cell></row><row r="1285"><cell r="M1285"><v>0</v></cell></row><row r="1286"><cell r="B1286" t="str"><v>ACR142</v></cell></row><row r="1286"><cell r="I1286"><v>2007</v></cell><cell r="J1286"><v>2007</v></cell><cell r="K1286"><v>355</v></cell></row><row r="1286"><cell r="M1286"><v>0</v></cell></row><row r="1287"><cell r="B1287" t="str"><v>ACR142</v></cell></row><row r="1287"><cell r="I1287"><v>2007</v></cell><cell r="J1287"><v>2016</v></cell><cell r="K1287"><v>710</v></cell></row><row r="1287"><cell r="M1287"><v>0</v></cell></row><row r="1288"><cell r="B1288" t="str"><v>ACR143</v></cell></row><row r="1288"><cell r="I1288"><v>2007</v></cell><cell r="J1288"><v>2016</v></cell><cell r="K1288"><v>409</v></cell></row><row r="1288"><cell r="M1288"><v>0</v></cell></row><row r="1289"><cell r="B1289" t="str"><v>ACR143</v></cell></row><row r="1289"><cell r="I1289"><v>2007</v></cell><cell r="J1289"><v>2007</v></cell><cell r="K1289"><v>20</v></cell></row><row r="1289"><cell r="M1289"><v>0</v></cell></row><row r="1290"><cell r="B1290" t="str"><v>ACR144</v></cell></row><row r="1290"><cell r="I1290"><v>2007</v></cell><cell r="J1290"><v>2007</v></cell><cell r="K1290"><v>469</v></cell></row><row r="1290"><cell r="M1290"><v>0</v></cell></row><row r="1291"><cell r="B1291" t="str"><v>ACR144</v></cell></row><row r="1291"><cell r="I1291"><v>2007</v></cell><cell r="J1291"><v>2016</v></cell><cell r="K1291"><v>802</v></cell></row><row r="1291"><cell r="M1291"><v>0</v></cell></row><row r="1292"><cell r="B1292" t="str"><v>ACR145</v></cell></row><row r="1292"><cell r="I1292"><v>2007</v></cell><cell r="J1292"><v>2016</v></cell><cell r="K1292"><v>1134</v></cell></row><row r="1292"><cell r="M1292"><v>0</v></cell></row><row r="1293"><cell r="B1293" t="str"><v>ACR145</v></cell></row><row r="1293"><cell r="I1293"><v>2007</v></cell><cell r="J1293"><v>2007</v></cell><cell r="K1293"><v>648</v></cell></row><row r="1293"><cell r="M1293"><v>0</v></cell></row><row r="1294"><cell r="B1294" t="str"><v>ACR146</v></cell></row><row r="1294"><cell r="I1294"><v>2007</v></cell><cell r="J1294"><v>2007</v></cell><cell r="K1294"><v>438</v></cell></row><row r="1294"><cell r="M1294"><v>0</v></cell></row><row r="1295"><cell r="B1295" t="str"><v>ACR146</v></cell></row><row r="1295"><cell r="I1295"><v>2007</v></cell><cell r="J1295"><v>2016</v></cell><cell r="K1295"><v>673</v></cell></row><row r="1295"><cell r="M1295"><v>0</v></cell></row><row r="1296"><cell r="B1296" t="str"><v>ACR147</v></cell></row><row r="1296"><cell r="I1296"><v>2007</v></cell><cell r="J1296"><v>2016</v></cell><cell r="K1296"><v>2382</v></cell></row><row r="1296"><cell r="M1296"><v>0</v></cell></row><row r="1297"><cell r="B1297" t="str"><v>ACR147</v></cell></row><row r="1297"><cell r="I1297"><v>2007</v></cell><cell r="J1297"><v>2007</v></cell><cell r="K1297"><v>902</v></cell></row><row r="1297"><cell r="M1297"><v>0</v></cell></row><row r="1298"><cell r="B1298" t="str"><v>ACR148</v></cell></row><row r="1298"><cell r="I1298"><v>2007</v></cell><cell r="J1298"><v>2007</v></cell><cell r="K1298"><v>1269</v></cell></row><row r="1298"><cell r="M1298"><v>0</v></cell></row><row r="1299"><cell r="B1299" t="str"><v>ACR148</v></cell></row><row r="1299"><cell r="I1299"><v>2007</v></cell><cell r="J1299"><v>2016</v></cell><cell r="K1299"><v>2079</v></cell></row><row r="1299"><cell r="M1299"><v>0</v></cell></row><row r="1300"><cell r="B1300" t="str"><v>ACR264</v></cell></row><row r="1300"><cell r="I1300"><v>2007</v></cell><cell r="J1300"><v>2016</v></cell><cell r="K1300"><v>12</v></cell></row><row r="1300"><cell r="M1300"><v>0</v></cell></row><row r="1301"><cell r="B1301" t="str"><v>ACR149</v></cell></row><row r="1301"><cell r="I1301"><v>2007</v></cell><cell r="J1301"><v>2016</v></cell><cell r="K1301"><v>1302</v></cell></row><row r="1301"><cell r="M1301"><v>0</v></cell></row><row r="1302"><cell r="B1302" t="str"><v>ACR149</v></cell></row><row r="1302"><cell r="I1302"><v>2007</v></cell><cell r="J1302"><v>2007</v></cell><cell r="K1302"><v>883</v></cell></row><row r="1302"><cell r="M1302"><v>0</v></cell></row><row r="1303"><cell r="B1303" t="str"><v>ACR150</v></cell></row><row r="1303"><cell r="I1303"><v>2007</v></cell><cell r="J1303"><v>2007</v></cell><cell r="K1303"><v>3</v></cell></row><row r="1303"><cell r="M1303"><v>0</v></cell></row><row r="1304"><cell r="B1304" t="str"><v>ACR150</v></cell></row><row r="1304"><cell r="I1304"><v>2007</v></cell><cell r="J1304"><v>2016</v></cell><cell r="K1304"><v>333</v></cell></row><row r="1304"><cell r="M1304"><v>0</v></cell></row><row r="1305"><cell r="B1305" t="str"><v>ACR151</v></cell></row><row r="1305"><cell r="I1305"><v>2007</v></cell><cell r="J1305"><v>2016</v></cell><cell r="K1305"><v>5236</v></cell></row><row r="1305"><cell r="M1305"><v>0</v></cell></row><row r="1306"><cell r="B1306" t="str"><v>ACR151</v></cell></row><row r="1306"><cell r="I1306"><v>2007</v></cell><cell r="J1306"><v>2007</v></cell><cell r="K1306"><v>3628</v></cell></row><row r="1306"><cell r="M1306"><v>0</v></cell></row><row r="1307"><cell r="B1307" t="str"><v>ACR152</v></cell></row><row r="1307"><cell r="I1307"><v>2007</v></cell><cell r="J1307"><v>2007</v></cell><cell r="K1307"><v>1202</v></cell></row><row r="1307"><cell r="M1307"><v>0</v></cell></row><row r="1308"><cell r="B1308" t="str"><v>ACR152</v></cell></row><row r="1308"><cell r="I1308"><v>2007</v></cell><cell r="J1308"><v>2016</v></cell><cell r="K1308"><v>1683</v></cell></row><row r="1308"><cell r="M1308"><v>0</v></cell></row><row r="1309"><cell r="B1309" t="str"><v>ACR153</v></cell></row><row r="1309"><cell r="I1309"><v>2007</v></cell><cell r="J1309"><v>2016</v></cell><cell r="K1309"><v>1079</v></cell></row><row r="1309"><cell r="M1309"><v>0</v></cell></row><row r="1310"><cell r="B1310" t="str"><v>ACR153</v></cell></row><row r="1310"><cell r="I1310"><v>2007</v></cell><cell r="J1310"><v>2007</v></cell><cell r="K1310"><v>502</v></cell></row><row r="1310"><cell r="M1310"><v>0</v></cell></row><row r="1311"><cell r="B1311" t="str"><v>ACR154</v></cell></row><row r="1311"><cell r="I1311"><v>2007</v></cell><cell r="J1311"><v>2007</v></cell><cell r="K1311"><v>4286</v></cell></row><row r="1311"><cell r="M1311"><v>0</v></cell></row><row r="1312"><cell r="B1312" t="str"><v>ACR154</v></cell></row><row r="1312"><cell r="I1312"><v>2007</v></cell><cell r="J1312"><v>2016</v></cell><cell r="K1312"><v>5837</v></cell></row><row r="1312"><cell r="M1312"><v>0</v></cell></row><row r="1313"><cell r="B1313" t="str"><v>ACR155</v></cell></row><row r="1313"><cell r="I1313"><v>2007</v></cell><cell r="J1313"><v>2016</v></cell><cell r="K1313"><v>847</v></cell></row><row r="1313"><cell r="M1313"><v>0</v></cell></row><row r="1314"><cell r="B1314" t="str"><v>ACR155</v></cell></row><row r="1314"><cell r="I1314"><v>2007</v></cell><cell r="J1314"><v>2007</v></cell><cell r="K1314"><v>592</v></cell></row><row r="1314"><cell r="M1314"><v>0</v></cell></row><row r="1315"><cell r="B1315" t="str"><v>ACR156</v></cell></row><row r="1315"><cell r="I1315"><v>2007</v></cell><cell r="J1315"><v>2007</v></cell><cell r="K1315"><v>1716</v></cell></row><row r="1315"><cell r="M1315"><v>0</v></cell></row><row r="1316"><cell r="B1316" t="str"><v>ACR156</v></cell></row><row r="1316"><cell r="I1316"><v>2007</v></cell><cell r="J1316"><v>2016</v></cell><cell r="K1316"><v>2891</v></cell></row><row r="1316"><cell r="M1316"><v>0</v></cell></row><row r="1317"><cell r="B1317" t="str"><v>ACR157</v></cell></row><row r="1317"><cell r="I1317"><v>2007</v></cell><cell r="J1317"><v>2016</v></cell><cell r="K1317"><v>14243</v></cell></row><row r="1317"><cell r="M1317"><v>0</v></cell></row><row r="1318"><cell r="B1318" t="str"><v>ACR157</v></cell></row><row r="1318"><cell r="I1318"><v>2007</v></cell><cell r="J1318"><v>2007</v></cell><cell r="K1318"><v>8998</v></cell></row><row r="1318"><cell r="M1318"><v>0</v></cell></row><row r="1319"><cell r="B1319" t="str"><v>ACR158</v></cell></row><row r="1319"><cell r="I1319"><v>2007</v></cell><cell r="J1319"><v>2007</v></cell><cell r="K1319"><v>92</v></cell></row><row r="1319"><cell r="M1319"><v>0</v></cell></row><row r="1320"><cell r="B1320" t="str"><v>ACR158</v></cell></row><row r="1320"><cell r="I1320"><v>2007</v></cell><cell r="J1320"><v>2016</v></cell><cell r="K1320"><v>753</v></cell></row><row r="1320"><cell r="M1320"><v>0</v></cell></row><row r="1321"><cell r="B1321" t="str"><v>ACR263</v></cell></row><row r="1321"><cell r="I1321"><v>2007</v></cell><cell r="J1321"><v>2016</v></cell><cell r="K1321"><v>204</v></cell></row><row r="1321"><cell r="M1321"><v>0</v></cell></row><row r="1322"><cell r="B1322" t="str"><v>ACR159</v></cell></row><row r="1322"><cell r="I1322"><v>2007</v></cell><cell r="J1322"><v>2016</v></cell><cell r="K1322"><v>503</v></cell></row><row r="1322"><cell r="M1322"><v>0</v></cell></row><row r="1323"><cell r="B1323" t="str"><v>ACR159</v></cell></row><row r="1323"><cell r="I1323"><v>2007</v></cell><cell r="J1323"><v>2007</v></cell><cell r="K1323"><v>406</v></cell></row><row r="1323"><cell r="M1323"><v>0</v></cell></row><row r="1324"><cell r="B1324" t="str"><v>ACR161</v></cell></row><row r="1324"><cell r="I1324"><v>2007</v></cell><cell r="J1324"><v>2007</v></cell><cell r="K1324"><v>54966</v></cell></row><row r="1324"><cell r="M1324"><v>0</v></cell></row><row r="1325"><cell r="B1325" t="str"><v>ACR106</v></cell></row><row r="1325"><cell r="I1325"><v>2006</v></cell><cell r="J1325"><v>2007</v></cell><cell r="K1325"><v>95330</v></cell></row><row r="1325"><cell r="M1325"><v>0</v></cell></row><row r="1326"><cell r="B1326" t="str"><v>ACR107</v></cell></row><row r="1326"><cell r="I1326"><v>2006</v></cell><cell r="J1326"><v>2008</v></cell><cell r="K1326"><v>352</v></cell></row><row r="1326"><cell r="M1326"><v>0</v></cell></row><row r="1327"><cell r="B1327" t="str"><v>ACR110</v></cell></row><row r="1327"><cell r="I1327"><v>2006</v></cell><cell r="J1327"><v>2007</v></cell><cell r="K1327"><v>43632</v></cell></row><row r="1327"><cell r="M1327"><v>0</v></cell></row><row r="1328"><cell r="B1328" t="str"><v>ACR164</v></cell></row><row r="1328"><cell r="I1328"><v>2006</v></cell><cell r="J1328"><v>2008</v></cell><cell r="K1328"><v>122662</v></cell></row><row r="1328"><cell r="M1328"><v>0</v></cell></row><row r="1329"><cell r="B1329" t="str"><v>ACR163</v></cell></row><row r="1329"><cell r="I1329"><v>2006</v></cell><cell r="J1329"><v>2007</v></cell><cell r="K1329"><v>26846</v></cell></row><row r="1329"><cell r="M1329"><v>0</v></cell></row><row r="1330"><cell r="B1330" t="str"><v>ACR163</v></cell></row><row r="1330"><cell r="I1330"><v>2006</v></cell><cell r="J1330"><v>2007</v></cell><cell r="K1330"><v>34318</v></cell></row><row r="1330"><cell r="M1330"><v>0</v></cell></row><row r="1331"><cell r="B1331" t="str"><v>ACR112</v></cell></row><row r="1331"><cell r="I1331"><v>2006</v></cell><cell r="J1331"><v>2007</v></cell><cell r="K1331"><v>104769</v></cell></row><row r="1331"><cell r="M1331"><v>0</v></cell></row><row r="1332"><cell r="B1332" t="str"><v>ACR113</v></cell></row><row r="1332"><cell r="I1332"><v>2006</v></cell><cell r="J1332"><v>2007</v></cell><cell r="K1332"><v>119996</v></cell></row><row r="1332"><cell r="M1332"><v>0</v></cell></row><row r="1333"><cell r="B1333" t="str"><v>ACR103</v></cell></row><row r="1333"><cell r="I1333"><v>2006</v></cell><cell r="J1333"><v>2008</v></cell><cell r="K1333"><v>3632</v></cell></row><row r="1333"><cell r="M1333"><v>0</v></cell></row><row r="1334"><cell r="B1334" t="str"><v>ACR117</v></cell></row><row r="1334"><cell r="I1334"><v>2006</v></cell><cell r="J1334"><v>2008</v></cell><cell r="K1334"><v>874554</v></cell></row><row r="1334"><cell r="M1334"><v>0</v></cell></row><row r="1335"><cell r="B1335" t="str"><v>ACR118</v></cell></row><row r="1335"><cell r="I1335"><v>2006</v></cell><cell r="J1335"><v>2007</v></cell><cell r="K1335"><v>364909</v></cell></row><row r="1335"><cell r="M1335"><v>0</v></cell></row><row r="1336"><cell r="B1336" t="str"><v>ACR119</v></cell></row><row r="1336"><cell r="I1336"><v>2006</v></cell><cell r="J1336"><v>2007</v></cell><cell r="K1336"><v>172771</v></cell></row><row r="1336"><cell r="M1336"><v>0</v></cell></row><row r="1337"><cell r="B1337" t="str"><v>ACR120</v></cell></row><row r="1337"><cell r="I1337"><v>2006</v></cell><cell r="J1337"><v>2007</v></cell><cell r="K1337"><v>84000</v></cell></row><row r="1337"><cell r="M1337"><v>0</v></cell></row><row r="1338"><cell r="B1338" t="str"><v>ACR120</v></cell></row><row r="1338"><cell r="I1338"><v>2006</v></cell><cell r="J1338"><v>2007</v></cell><cell r="K1338"><v>88631</v></cell></row><row r="1338"><cell r="M1338"><v>0</v></cell></row><row r="1339"><cell r="B1339" t="str"><v>ACR120</v></cell></row><row r="1339"><cell r="I1339"><v>2006</v></cell><cell r="J1339"><v>2008</v></cell><cell r="K1339"><v>350901</v></cell></row><row r="1339"><cell r="M1339"><v>0</v></cell></row><row r="1340"><cell r="B1340" t="str"><v>ACR121</v></cell></row><row r="1340"><cell r="I1340"><v>2006</v></cell><cell r="J1340"><v>2007</v></cell><cell r="K1340"><v>193302</v></cell></row><row r="1340"><cell r="M1340"><v>0</v></cell></row><row r="1341"><cell r="B1341" t="str"><v>ACR121</v></cell></row><row r="1341"><cell r="I1341"><v>2006</v></cell><cell r="J1341"><v>2007</v></cell><cell r="K1341"><v>290791</v></cell></row><row r="1341"><cell r="M1341"><v>0</v></cell></row><row r="1342"><cell r="B1342" t="str"><v>ACR121</v></cell></row><row r="1342"><cell r="I1342"><v>2006</v></cell><cell r="J1342"><v>2007</v></cell><cell r="K1342"><v>297904</v></cell></row><row r="1342"><cell r="M1342"><v>0</v></cell></row><row r="1343"><cell r="B1343" t="str"><v>ACR122</v></cell></row><row r="1343"><cell r="I1343"><v>2006</v></cell><cell r="J1343"><v>2007</v></cell><cell r="K1343"><v>35491</v></cell></row><row r="1343"><cell r="M1343"><v>0</v></cell></row><row r="1344"><cell r="B1344" t="str"><v>ACR123</v></cell></row><row r="1344"><cell r="I1344"><v>2006</v></cell><cell r="J1344"><v>2007</v></cell><cell r="K1344"><v>736344</v></cell></row><row r="1344"><cell r="M1344"><v>0</v></cell></row><row r="1345"><cell r="B1345" t="str"><v>ACR124</v></cell></row><row r="1345"><cell r="I1345"><v>2006</v></cell><cell r="J1345"><v>2009</v></cell><cell r="K1345"><v>11839</v></cell></row><row r="1345"><cell r="M1345"><v>0</v></cell></row><row r="1346"><cell r="B1346" t="str"><v>ACR125</v></cell></row><row r="1346"><cell r="I1346"><v>2006</v></cell><cell r="J1346"><v>2008</v></cell><cell r="K1346"><v>52</v></cell></row><row r="1346"><cell r="M1346"><v>0</v></cell></row><row r="1347"><cell r="B1347" t="str"><v>ACR127</v></cell></row><row r="1347"><cell r="I1347"><v>2006</v></cell><cell r="J1347"><v>2008</v></cell><cell r="K1347"><v>51249</v></cell></row><row r="1347"><cell r="M1347"><v>0</v></cell></row><row r="1348"><cell r="B1348" t="str"><v>ACR128</v></cell></row><row r="1348"><cell r="I1348"><v>2006</v></cell><cell r="J1348"><v>2007</v></cell><cell r="K1348"><v>32696</v></cell></row><row r="1348"><cell r="M1348"><v>0</v></cell></row><row r="1349"><cell r="B1349" t="str"><v>ACR129</v></cell></row><row r="1349"><cell r="I1349"><v>2006</v></cell><cell r="J1349"><v>2007</v></cell><cell r="K1349"><v>1586</v></cell></row><row r="1349"><cell r="M1349"><v>0</v></cell></row><row r="1350"><cell r="B1350" t="str"><v>ACR130</v></cell></row><row r="1350"><cell r="I1350"><v>2006</v></cell><cell r="J1350"><v>2007</v></cell><cell r="K1350"><v>869</v></cell></row><row r="1350"><cell r="M1350"><v>0</v></cell></row><row r="1351"><cell r="B1351" t="str"><v>ACR131</v></cell></row><row r="1351"><cell r="I1351"><v>2006</v></cell><cell r="J1351"><v>2007</v></cell><cell r="K1351"><v>615</v></cell></row><row r="1351"><cell r="M1351"><v>0</v></cell></row><row r="1352"><cell r="B1352" t="str"><v>ACR132</v></cell></row><row r="1352"><cell r="I1352"><v>2006</v></cell><cell r="J1352"><v>2007</v></cell><cell r="K1352"><v>3064</v></cell></row><row r="1352"><cell r="M1352"><v>0</v></cell></row><row r="1353"><cell r="B1353" t="str"><v>ACR133</v></cell></row><row r="1353"><cell r="I1353"><v>2006</v></cell><cell r="J1353"><v>2007</v></cell><cell r="K1353"><v>5941</v></cell></row><row r="1353"><cell r="M1353"><v>0</v></cell></row><row r="1354"><cell r="B1354" t="str"><v>ACR135</v></cell></row><row r="1354"><cell r="I1354"><v>2006</v></cell><cell r="J1354"><v>2007</v></cell><cell r="K1354"><v>261</v></cell></row><row r="1354"><cell r="M1354"><v>0</v></cell></row><row r="1355"><cell r="B1355" t="str"><v>ACR136</v></cell></row><row r="1355"><cell r="I1355"><v>2006</v></cell><cell r="J1355"><v>2007</v></cell><cell r="K1355"><v>3364</v></cell></row><row r="1355"><cell r="M1355"><v>0</v></cell></row><row r="1356"><cell r="B1356" t="str"><v>ACR137</v></cell></row><row r="1356"><cell r="I1356"><v>2006</v></cell><cell r="J1356"><v>2007</v></cell><cell r="K1356"><v>365</v></cell></row><row r="1356"><cell r="M1356"><v>0</v></cell></row><row r="1357"><cell r="B1357" t="str"><v>ACR138</v></cell></row><row r="1357"><cell r="I1357"><v>2006</v></cell><cell r="J1357"><v>2007</v></cell><cell r="K1357"><v>380</v></cell></row><row r="1357"><cell r="M1357"><v>0</v></cell></row><row r="1358"><cell r="B1358" t="str"><v>ACR139</v></cell></row><row r="1358"><cell r="I1358"><v>2006</v></cell><cell r="J1358"><v>2007</v></cell><cell r="K1358"><v>295</v></cell></row><row r="1358"><cell r="M1358"><v>0</v></cell></row><row r="1359"><cell r="B1359" t="str"><v>ACR140</v></cell></row><row r="1359"><cell r="I1359"><v>2006</v></cell><cell r="J1359"><v>2007</v></cell><cell r="K1359"><v>1049</v></cell></row><row r="1359"><cell r="M1359"><v>0</v></cell></row><row r="1360"><cell r="B1360" t="str"><v>ACR141</v></cell></row><row r="1360"><cell r="I1360"><v>2006</v></cell><cell r="J1360"><v>2007</v></cell><cell r="K1360"><v>1223</v></cell></row><row r="1360"><cell r="M1360"><v>0</v></cell></row><row r="1361"><cell r="B1361" t="str"><v>ACR144</v></cell></row><row r="1361"><cell r="I1361"><v>2006</v></cell><cell r="J1361"><v>2007</v></cell><cell r="K1361"><v>473</v></cell></row><row r="1361"><cell r="M1361"><v>0</v></cell></row><row r="1362"><cell r="B1362" t="str"><v>ACR145</v></cell></row><row r="1362"><cell r="I1362"><v>2006</v></cell><cell r="J1362"><v>2007</v></cell><cell r="K1362"><v>351</v></cell></row><row r="1362"><cell r="M1362"><v>0</v></cell></row><row r="1363"><cell r="B1363" t="str"><v>ACR146</v></cell></row><row r="1363"><cell r="I1363"><v>2006</v></cell><cell r="J1363"><v>2007</v></cell><cell r="K1363"><v>211</v></cell></row><row r="1363"><cell r="M1363"><v>0</v></cell></row><row r="1364"><cell r="B1364" t="str"><v>ACR147</v></cell></row><row r="1364"><cell r="I1364"><v>2006</v></cell><cell r="J1364"><v>2007</v></cell><cell r="K1364"><v>947</v></cell></row><row r="1364"><cell r="M1364"><v>0</v></cell></row><row r="1365"><cell r="B1365" t="str"><v>ACR148</v></cell></row><row r="1365"><cell r="I1365"><v>2006</v></cell><cell r="J1365"><v>2007</v></cell><cell r="K1365"><v>228</v></cell></row><row r="1365"><cell r="M1365"><v>0</v></cell></row><row r="1366"><cell r="B1366" t="str"><v>ACR149</v></cell></row><row r="1366"><cell r="I1366"><v>2006</v></cell><cell r="J1366"><v>2007</v></cell><cell r="K1366"><v>1109</v></cell></row><row r="1366"><cell r="M1366"><v>0</v></cell></row><row r="1367"><cell r="B1367" t="str"><v>ACR151</v></cell></row><row r="1367"><cell r="I1367"><v>2006</v></cell><cell r="J1367"><v>2007</v></cell><cell r="K1367"><v>1194</v></cell></row><row r="1367"><cell r="M1367"><v>0</v></cell></row><row r="1368"><cell r="B1368" t="str"><v>ACR152</v></cell></row><row r="1368"><cell r="I1368"><v>2006</v></cell><cell r="J1368"><v>2007</v></cell><cell r="K1368"><v>595</v></cell></row><row r="1368"><cell r="M1368"><v>0</v></cell></row><row r="1369"><cell r="B1369" t="str"><v>ACR154</v></cell></row><row r="1369"><cell r="I1369"><v>2006</v></cell><cell r="J1369"><v>2007</v></cell><cell r="K1369"><v>2486</v></cell></row><row r="1369"><cell r="M1369"><v>0</v></cell></row><row r="1370"><cell r="B1370" t="str"><v>ACR155</v></cell></row><row r="1370"><cell r="I1370"><v>2006</v></cell><cell r="J1370"><v>2007</v></cell><cell r="K1370"><v>576</v></cell></row><row r="1370"><cell r="M1370"><v>0</v></cell></row><row r="1371"><cell r="B1371" t="str"><v>ACR156</v></cell></row><row r="1371"><cell r="I1371"><v>2006</v></cell><cell r="J1371"><v>2007</v></cell><cell r="K1371"><v>1945</v></cell></row><row r="1371"><cell r="M1371"><v>0</v></cell></row><row r="1372"><cell r="B1372" t="str"><v>ACR157</v></cell></row><row r="1372"><cell r="I1372"><v>2006</v></cell><cell r="J1372"><v>2007</v></cell><cell r="K1372"><v>12920</v></cell></row><row r="1372"><cell r="M1372"><v>0</v></cell></row><row r="1373"><cell r="B1373" t="str"><v>ACR159</v></cell></row><row r="1373"><cell r="I1373"><v>2006</v></cell><cell r="J1373"><v>2007</v></cell><cell r="K1373"><v>124</v></cell></row><row r="1373"><cell r="M1373"><v>0</v></cell></row><row r="1374"><cell r="B1374" t="str"><v>ACR161</v></cell></row><row r="1374"><cell r="I1374"><v>2006</v></cell><cell r="J1374"><v>2007</v></cell><cell r="K1374"><v>129666</v></cell></row><row r="1374"><cell r="M1374"><v>0</v></cell></row><row r="1375"><cell r="B1375" t="str"><v>ACR102</v></cell></row><row r="1375"><cell r="I1375"><v>2005</v></cell><cell r="J1375"><v>2006</v></cell><cell r="K1375"><v>3081011</v></cell></row><row r="1375"><cell r="M1375"><v>0</v></cell></row><row r="1376"><cell r="B1376" t="str"><v>ACR107</v></cell></row><row r="1376"><cell r="I1376"><v>2005</v></cell><cell r="J1376"><v>2008</v></cell><cell r="K1376"><v>316</v></cell></row><row r="1376"><cell r="M1376"><v>0</v></cell></row><row r="1377"><cell r="B1377" t="str"><v>ACR164</v></cell></row><row r="1377"><cell r="I1377"><v>2005</v></cell><cell r="J1377"><v>2008</v></cell><cell r="K1377"><v>76118</v></cell></row><row r="1377"><cell r="M1377"><v>0</v></cell></row><row r="1378"><cell r="B1378" t="str"><v>ACR163</v></cell></row><row r="1378"><cell r="I1378"><v>2005</v></cell><cell r="J1378"><v>2005</v></cell><cell r="K1378"><v>1000</v></cell></row><row r="1378"><cell r="M1378"><v>0</v></cell></row><row r="1379"><cell r="B1379" t="str"><v>ACR163</v></cell></row><row r="1379"><cell r="I1379"><v>2005</v></cell><cell r="J1379"><v>2006</v></cell><cell r="K1379"><v>2266</v></cell></row><row r="1379"><cell r="M1379"><v>0</v></cell></row><row r="1380"><cell r="B1380" t="str"><v>ACR113</v></cell></row><row r="1380"><cell r="I1380"><v>2005</v></cell><cell r="J1380"><v>2006</v></cell><cell r="K1380"><v>29269</v></cell></row><row r="1380"><cell r="M1380"><v>0</v></cell></row><row r="1381"><cell r="B1381" t="str"><v>ACR113</v></cell></row><row r="1381"><cell r="I1381"><v>2005</v></cell><cell r="J1381"><v>2007</v></cell><cell r="K1381"><v>83037</v></cell></row><row r="1381"><cell r="M1381"><v>0</v></cell></row><row r="1382"><cell r="B1382" t="str"><v>ACR103</v></cell></row><row r="1382"><cell r="I1382"><v>2005</v></cell><cell r="J1382"><v>2006</v></cell><cell r="K1382"><v>4409</v></cell></row><row r="1382"><cell r="M1382"><v>0</v></cell></row><row r="1383"><cell r="B1383" t="str"><v>ACR162</v></cell></row><row r="1383"><cell r="I1383"><v>2005</v></cell><cell r="J1383"><v>2006</v></cell><cell r="K1383"><v>139035</v></cell></row><row r="1383"><cell r="M1383"><v>0</v></cell></row><row r="1384"><cell r="B1384" t="str"><v>ACR117</v></cell></row><row r="1384"><cell r="I1384"><v>2005</v></cell><cell r="J1384"><v>2008</v></cell><cell r="K1384"><v>796699</v></cell></row><row r="1384"><cell r="M1384"><v>0</v></cell></row><row r="1385"><cell r="B1385" t="str"><v>ACR118</v></cell></row><row r="1385"><cell r="I1385"><v>2005</v></cell><cell r="J1385"><v>2009</v></cell><cell r="K1385"><v>415078</v></cell></row><row r="1385"><cell r="M1385"><v>0</v></cell></row><row r="1386"><cell r="B1386" t="str"><v>ACR119</v></cell></row><row r="1386"><cell r="I1386"><v>2005</v></cell><cell r="J1386"><v>2006</v></cell><cell r="K1386"><v>147174</v></cell></row><row r="1386"><cell r="M1386"><v>0</v></cell></row><row r="1387"><cell r="B1387" t="str"><v>ACR120</v></cell></row><row r="1387"><cell r="I1387"><v>2005</v></cell><cell r="J1387"><v>2007</v></cell><cell r="K1387"><v>719748</v></cell></row><row r="1387"><cell r="M1387"><v>0</v></cell></row><row r="1388"><cell r="B1388" t="str"><v>ACR121</v></cell></row><row r="1388"><cell r="I1388"><v>2005</v></cell><cell r="J1388"><v>2007</v></cell><cell r="K1388"><v>587212</v></cell></row><row r="1388"><cell r="M1388"><v>0</v></cell></row><row r="1389"><cell r="B1389" t="str"><v>ACR123</v></cell></row><row r="1389"><cell r="I1389"><v>2005</v></cell><cell r="J1389"><v>2009</v></cell><cell r="K1389"><v>1610328</v></cell></row><row r="1389"><cell r="M1389"><v>0</v></cell></row><row r="1390"><cell r="B1390" t="str"><v>ACR125</v></cell></row><row r="1390"><cell r="I1390"><v>2005</v></cell><cell r="J1390"><v>2008</v></cell><cell r="K1390"><v>18</v></cell></row><row r="1390"><cell r="M1390"><v>0</v></cell></row><row r="1391"><cell r="B1391" t="str"><v>ACR127</v></cell></row><row r="1391"><cell r="I1391"><v>2005</v></cell><cell r="J1391"><v>2008</v></cell><cell r="K1391"><v>19900</v></cell></row><row r="1391"><cell r="M1391"><v>0</v></cell></row><row r="1392"><cell r="B1392" t="str"><v>ACR129</v></cell></row><row r="1392"><cell r="I1392"><v>2005</v></cell><cell r="J1392"><v>2007</v></cell><cell r="K1392"><v>473</v></cell></row><row r="1392"><cell r="M1392"><v>0</v></cell></row><row r="1393"><cell r="B1393" t="str"><v>ACR130</v></cell></row><row r="1393"><cell r="I1393"><v>2005</v></cell><cell r="J1393"><v>2007</v></cell><cell r="K1393"><v>793</v></cell></row><row r="1393"><cell r="M1393"><v>0</v></cell></row><row r="1394"><cell r="B1394" t="str"><v>ACR132</v></cell></row><row r="1394"><cell r="I1394"><v>2005</v></cell><cell r="J1394"><v>2007</v></cell><cell r="K1394"><v>1713</v></cell></row><row r="1394"><cell r="M1394"><v>0</v></cell></row><row r="1395"><cell r="B1395" t="str"><v>ACR133</v></cell></row><row r="1395"><cell r="I1395"><v>2005</v></cell><cell r="J1395"><v>2007</v></cell><cell r="K1395"><v>1315</v></cell></row><row r="1395"><cell r="M1395"><v>0</v></cell></row><row r="1396"><cell r="B1396" t="str"><v>ACR136</v></cell></row><row r="1396"><cell r="I1396"><v>2005</v></cell><cell r="J1396"><v>2007</v></cell><cell r="K1396"><v>2158</v></cell></row><row r="1396"><cell r="M1396"><v>0</v></cell></row><row r="1397"><cell r="B1397" t="str"><v>ACR141</v></cell></row><row r="1397"><cell r="I1397"><v>2005</v></cell><cell r="J1397"><v>2007</v></cell><cell r="K1397"><v>220</v></cell></row><row r="1397"><cell r="M1397"><v>0</v></cell></row><row r="1398"><cell r="B1398" t="str"><v>ACR147</v></cell></row><row r="1398"><cell r="I1398"><v>2005</v></cell><cell r="J1398"><v>2007</v></cell><cell r="K1398"><v>982</v></cell></row><row r="1398"><cell r="M1398"><v>0</v></cell></row><row r="1399"><cell r="B1399" t="str"><v>ACR149</v></cell></row><row r="1399"><cell r="I1399"><v>2005</v></cell><cell r="J1399"><v>2007</v></cell><cell r="K1399"><v>841</v></cell></row><row r="1399"><cell r="M1399"><v>0</v></cell></row><row r="1400"><cell r="B1400" t="str"><v>ACR155</v></cell></row><row r="1400"><cell r="I1400"><v>2005</v></cell><cell r="J1400"><v>2007</v></cell><cell r="K1400"><v>271</v></cell></row><row r="1400"><cell r="M1400"><v>0</v></cell></row><row r="1401"><cell r="B1401" t="str"><v>ACR156</v></cell></row><row r="1401"><cell r="I1401"><v>2005</v></cell><cell r="J1401"><v>2007</v></cell><cell r="K1401"><v>1396</v></cell></row><row r="1401"><cell r="M1401"><v>0</v></cell></row><row r="1402"><cell r="B1402" t="str"><v>ACR157</v></cell></row><row r="1402"><cell r="I1402"><v>2005</v></cell><cell r="J1402"><v>2007</v></cell><cell r="K1402"><v>3839</v></cell></row><row r="1402"><cell r="M1402"><v>0</v></cell></row><row r="1403"><cell r="B1403" t="str"><v>ACR102</v></cell></row><row r="1403"><cell r="I1403"><v>2004</v></cell><cell r="J1403"><v>2006</v></cell><cell r="K1403"><v>3004613</v></cell></row><row r="1403"><cell r="M1403"><v>0</v></cell></row><row r="1404"><cell r="B1404" t="str"><v>ACR164</v></cell></row><row r="1404"><cell r="I1404"><v>2004</v></cell><cell r="J1404"><v>2008</v></cell><cell r="K1404"><v>75658</v></cell></row><row r="1404"><cell r="M1404"><v>0</v></cell></row><row r="1405"><cell r="B1405" t="str"><v>ACR113</v></cell></row><row r="1405"><cell r="I1405"><v>2004</v></cell><cell r="J1405"><v>2007</v></cell><cell r="K1405"><v>113158</v></cell></row><row r="1405"><cell r="M1405"><v>0</v></cell></row><row r="1406"><cell r="B1406" t="str"><v>ACR103</v></cell></row><row r="1406"><cell r="I1406"><v>2004</v></cell><cell r="J1406"><v>2005</v></cell><cell r="K1406"><v>5825</v></cell></row><row r="1406"><cell r="M1406"><v>0</v></cell></row><row r="1407"><cell r="B1407" t="str"><v>ACR103</v></cell></row><row r="1407"><cell r="I1407"><v>2004</v></cell><cell r="J1407"><v>2006</v></cell><cell r="K1407"><v>23</v></cell></row><row r="1407"><cell r="M1407"><v>0</v></cell></row><row r="1408"><cell r="B1408" t="str"><v>ACR162</v></cell></row><row r="1408"><cell r="I1408"><v>2004</v></cell><cell r="J1408"><v>2005</v></cell><cell r="K1408"><v>164750</v></cell></row><row r="1408"><cell r="M1408"><v>0</v></cell></row><row r="1409"><cell r="B1409" t="str"><v>ACR117</v></cell></row><row r="1409"><cell r="I1409"><v>2004</v></cell><cell r="J1409"><v>2006</v></cell><cell r="K1409"><v>799073</v></cell></row><row r="1409"><cell r="M1409"><v>0</v></cell></row><row r="1410"><cell r="B1410" t="str"><v>ACR117</v></cell></row><row r="1410"><cell r="I1410"><v>2004</v></cell><cell r="J1410"><v>2008</v></cell><cell r="K1410"><v>165151</v></cell></row><row r="1410"><cell r="M1410"><v>0</v></cell></row><row r="1411"><cell r="B1411" t="str"><v>ACR118</v></cell></row><row r="1411"><cell r="I1411"><v>2004</v></cell><cell r="J1411"><v>2009</v></cell><cell r="K1411"><v>259387</v></cell></row><row r="1411"><cell r="M1411"><v>0</v></cell></row><row r="1412"><cell r="B1412" t="str"><v>ACR119</v></cell></row><row r="1412"><cell r="I1412"><v>2004</v></cell><cell r="J1412"><v>2005</v></cell><cell r="K1412"><v>131433</v></cell></row><row r="1412"><cell r="M1412"><v>0</v></cell></row><row r="1413"><cell r="B1413" t="str"><v>ACR120</v></cell></row><row r="1413"><cell r="I1413"><v>2004</v></cell><cell r="J1413"><v>2007</v></cell><cell r="K1413"><v>331</v></cell></row><row r="1413"><cell r="M1413"><v>0</v></cell></row><row r="1414"><cell r="B1414" t="str"><v>ACR121</v></cell></row><row r="1414"><cell r="I1414"><v>2004</v></cell><cell r="J1414"><v>2007</v></cell><cell r="K1414"><v>67053</v></cell></row><row r="1414"><cell r="M1414"><v>0</v></cell></row><row r="1415"><cell r="B1415" t="str"><v>ACR121</v></cell></row><row r="1415"><cell r="I1415"><v>2004</v></cell><cell r="J1415"><v>2007</v></cell><cell r="K1415"><v>416283</v></cell></row><row r="1415"><cell r="M1415"><v>0</v></cell></row><row r="1416"><cell r="B1416" t="str"><v>ACR123</v></cell></row><row r="1416"><cell r="I1416"><v>2004</v></cell><cell r="J1416"><v>2009</v></cell><cell r="K1416"><v>1032153</v></cell></row><row r="1416"><cell r="M1416"><v>0</v></cell></row><row r="1417"><cell r="B1417" t="str"><v>ACR125</v></cell></row><row r="1417"><cell r="I1417"><v>2004</v></cell><cell r="J1417"><v>2008</v></cell><cell r="K1417"><v>5</v></cell></row><row r="1417"><cell r="M1417"><v>0</v></cell></row><row r="1418"><cell r="B1418" t="str"><v>ACR130</v></cell></row><row r="1418"><cell r="I1418"><v>2004</v></cell><cell r="J1418"><v>2007</v></cell><cell r="K1418"><v>535</v></cell></row><row r="1418"><cell r="M1418"><v>0</v></cell></row><row r="1419"><cell r="B1419" t="str"><v>ACR132</v></cell></row><row r="1419"><cell r="I1419"><v>2004</v></cell><cell r="J1419"><v>2007</v></cell><cell r="K1419"><v>1374</v></cell></row><row r="1419"><cell r="M1419"><v>0</v></cell></row><row r="1420"><cell r="B1420" t="str"><v>ACR136</v></cell></row><row r="1420"><cell r="I1420"><v>2004</v></cell><cell r="J1420"><v>2007</v></cell><cell r="K1420"><v>1716</v></cell></row><row r="1420"><cell r="M1420"><v>0</v></cell></row><row r="1421"><cell r="B1421" t="str"><v>ACR147</v></cell></row><row r="1421"><cell r="I1421"><v>2004</v></cell><cell r="J1421"><v>2007</v></cell><cell r="K1421"><v>335</v></cell></row><row r="1421"><cell r="M1421"><v>0</v></cell></row><row r="1422"><cell r="B1422" t="str"><v>ACR149</v></cell></row><row r="1422"><cell r="I1422"><v>2004</v></cell><cell r="J1422"><v>2007</v></cell><cell r="K1422"><v>292</v></cell></row><row r="1422"><cell r="M1422"><v>0</v></cell></row><row r="1423"><cell r="B1423" t="str"><v>ACR155</v></cell></row><row r="1423"><cell r="I1423"><v>2004</v></cell><cell r="J1423"><v>2007</v></cell><cell r="K1423"><v>107</v></cell></row><row r="1423"><cell r="M1423"><v>0</v></cell></row><row r="1424"><cell r="B1424" t="str"><v>ACR156</v></cell></row><row r="1424"><cell r="I1424"><v>2004</v></cell><cell r="J1424"><v>2007</v></cell><cell r="K1424"><v>1330</v></cell></row><row r="1424"><cell r="M1424"><v>0</v></cell></row><row r="1425"><cell r="B1425" t="str"><v>ACR102</v></cell></row><row r="1425"><cell r="I1425"><v>2003</v></cell><cell r="J1425"><v>2005</v></cell><cell r="K1425"><v>1898000</v></cell></row><row r="1425"><cell r="M1425"><v>0</v></cell></row><row r="1426"><cell r="B1426" t="str"><v>ACR102</v></cell></row><row r="1426"><cell r="I1426"><v>2003</v></cell><cell r="J1426"><v>2006</v></cell><cell r="K1426"><v>382</v></cell></row><row r="1426"><cell r="M1426"><v>0</v></cell></row><row r="1427"><cell r="B1427" t="str"><v>ACR164</v></cell></row><row r="1427"><cell r="I1427"><v>2003</v></cell><cell r="J1427"><v>2008</v></cell><cell r="K1427"><v>68238</v></cell></row><row r="1427"><cell r="M1427"><v>0</v></cell></row><row r="1428"><cell r="B1428" t="str"><v>ACR163</v></cell></row><row r="1428"><cell r="I1428"><v>2003</v></cell><cell r="J1428"><v>2004</v></cell><cell r="K1428"><v>500</v></cell></row><row r="1428"><cell r="M1428"><v>0</v></cell></row><row r="1429"><cell r="B1429" t="str"><v>ACR163</v></cell></row><row r="1429"><cell r="I1429"><v>2003</v></cell><cell r="J1429"><v>2006</v></cell><cell r="K1429"><v>1526</v></cell></row><row r="1429"><cell r="M1429"><v>0</v></cell></row><row r="1430"><cell r="B1430" t="str"><v>ACR113</v></cell></row><row r="1430"><cell r="I1430"><v>2003</v></cell><cell r="J1430"><v>2007</v></cell><cell r="K1430"><v>117945</v></cell></row><row r="1430"><cell r="M1430"><v>0</v></cell></row><row r="1431"><cell r="B1431" t="str"><v>ACR103</v></cell></row><row r="1431"><cell r="I1431"><v>2003</v></cell><cell r="J1431"><v>2005</v></cell><cell r="K1431"><v>8023</v></cell></row><row r="1431"><cell r="M1431"><v>0</v></cell></row><row r="1432"><cell r="B1432" t="str"><v>ACR103</v></cell></row><row r="1432"><cell r="I1432"><v>2003</v></cell><cell r="J1432"><v>2006</v></cell><cell r="K1432"><v>49</v></cell></row><row r="1432"><cell r="M1432"><v>0</v></cell></row><row r="1433"><cell r="B1433" t="str"><v>ACR162</v></cell></row><row r="1433"><cell r="I1433"><v>2003</v></cell><cell r="J1433"><v>2005</v></cell><cell r="K1433"><v>135250</v></cell></row><row r="1433"><cell r="M1433"><v>0</v></cell></row><row r="1434"><cell r="B1434" t="str"><v>ACR117</v></cell></row><row r="1434"><cell r="I1434"><v>2003</v></cell><cell r="J1434"><v>2006</v></cell><cell r="K1434"><v>1038287</v></cell></row><row r="1434"><cell r="M1434"><v>0</v></cell></row><row r="1435"><cell r="B1435" t="str"><v>ACR119</v></cell></row><row r="1435"><cell r="I1435"><v>2003</v></cell><cell r="J1435"><v>2005</v></cell><cell r="K1435"><v>121401</v></cell></row><row r="1435"><cell r="M1435"><v>0</v></cell></row><row r="1436"><cell r="B1436" t="str"><v>ACR120</v></cell></row><row r="1436"><cell r="I1436"><v>2003</v></cell><cell r="J1436"><v>2006</v></cell><cell r="K1436"><v>284527</v></cell></row><row r="1436"><cell r="M1436"><v>0</v></cell></row><row r="1437"><cell r="B1437" t="str"><v>ACR132</v></cell></row><row r="1437"><cell r="I1437"><v>2003</v></cell><cell r="J1437"><v>2007</v></cell><cell r="K1437"><v>958</v></cell></row><row r="1437"><cell r="M1437"><v>0</v></cell></row><row r="1438"><cell r="B1438" t="str"><v>ACR136</v></cell></row><row r="1438"><cell r="I1438"><v>2003</v></cell><cell r="J1438"><v>2007</v></cell><cell r="K1438"><v>1715</v></cell></row><row r="1438"><cell r="M1438"><v>0</v></cell></row><row r="1439"><cell r="B1439" t="str"><v>ACR156</v></cell></row><row r="1439"><cell r="I1439"><v>2003</v></cell><cell r="J1439"><v>2007</v></cell><cell r="K1439"><v>1159</v></cell></row><row r="1439"><cell r="M1439"><v>0</v></cell></row><row r="1440"><cell r="B1440" t="str"><v>ACR117</v></cell></row><row r="1440"><cell r="I1440"><v>2002</v></cell><cell r="J1440"><v>2006</v></cell><cell r="K1440"><v>736816</v></cell></row><row r="1440"><cell r="M1440"><v>0</v></cell></row><row r="1441"><cell r="B1441" t="str"><v>ACR119</v></cell></row><row r="1441"><cell r="I1441"><v>2002</v></cell><cell r="J1441"><v>2005</v></cell><cell r="K1441"><v>110796</v></cell></row><row r="1441"><cell r="M1441"><v>0</v></cell></row><row r="1442"><cell r="B1442" t="str"><v>ACR117</v></cell></row><row r="1442"><cell r="I1442"><v>2001</v></cell><cell r="J1442"><v>2006</v></cell><cell r="K1442"><v>718342</v></cell></row><row r="1442"><cell r="M1442"><v>0</v></cell></row><row r="1443"><cell r="B1443" t="str"><v>ACR167</v></cell></row><row r="1443"><cell r="I1443"><v>2001</v></cell><cell r="J1443"><v>2002</v></cell><cell r="K1443"><v>125000</v></cell></row><row r="1443"><cell r="M1443"><v>0</v></cell></row><row r="1444"><cell r="B1444" t="str"><v>ACR119</v></cell></row><row r="1444"><cell r="I1444"><v>2001</v></cell><cell r="J1444"><v>2005</v></cell><cell r="K1444"><v>114478</v></cell></row><row r="1444"><cell r="M1444"><v>0</v></cell></row><row r="1445"><cell r="B1445" t="str"><v>ACR117</v></cell></row><row r="1445"><cell r="I1445"><v>2000</v></cell><cell r="J1445"><v>2006</v></cell><cell r="K1445"><v>991518</v></cell></row><row r="1445"><cell r="M1445"><v>0</v></cell></row><row r="1446"><cell r="B1446" t="str"><v>ACR119</v></cell></row><row r="1446"><cell r="I1446"><v>2000</v></cell><cell r="J1446"><v>2005</v></cell><cell r="K1446"><v>114507</v></cell></row><row r="1446"><cell r="M1446"><v>0</v></cell></row><row r="1447"><cell r="B1447" t="str"><v>ACR119</v></cell></row><row r="1447"><cell r="I1447"><v>1999</v></cell><cell r="J1447"><v>2005</v></cell><cell r="K1447"><v>74895</v></cell></row><row r="1447"><cell r="M1447"><v>0</v></cell></row><row r="1448"><cell r="B1448" t="str"><v>ACR119</v></cell></row><row r="1448"><cell r="I1448"><v>1998</v></cell><cell r="J1448"><v>2006</v></cell><cell r="K1448"><v>48826</v></cell></row><row r="1448"><cell r="M1448"><v>0</v></cell></row></sheetData><sheetData sheetId="10"><row r="2"><cell r="A2" t="str"><v>ACR102</v></cell><cell r="B2"><v>2003</v></cell></row><row r="2"><cell r="D2"><v>62</v></cell></row><row r="2"><cell r="R2"><v>2015</v></cell></row><row r="3"><cell r="A3" t="str"><v>ACR102</v></cell><cell r="B3"><v>2003</v></cell></row><row r="3"><cell r="D3"><v>16</v></cell></row><row r="3"><cell r="R3"><v>2015</v></cell></row><row r="4"><cell r="A4" t="str"><v>ACR102</v></cell><cell r="B4"><v>2003</v></cell></row><row r="4"><cell r="D4"><v>31</v></cell></row><row r="4"><cell r="R4"><v>2015</v></cell></row><row r="5"><cell r="A5" t="str"><v>ACR102</v></cell><cell r="B5"><v>2003</v></cell></row><row r="5"><cell r="D5"><v>20</v></cell></row><row r="5"><cell r="R5"><v>2015</v></cell></row><row r="6"><cell r="A6" t="str"><v>ACR102</v></cell><cell r="B6"><v>2003</v></cell></row><row r="6"><cell r="D6"><v>16</v></cell></row><row r="6"><cell r="R6"><v>2015</v></cell></row><row r="7"><cell r="A7" t="str"><v>ACR102</v></cell><cell r="B7"><v>2003</v></cell></row><row r="7"><cell r="D7"><v>31</v></cell></row><row r="7"><cell r="R7"><v>2015</v></cell></row><row r="8"><cell r="A8" t="str"><v>ACR102</v></cell><cell r="B8"><v>2003</v></cell></row><row r="8"><cell r="D8"><v>11</v></cell></row><row r="8"><cell r="R8"><v>2015</v></cell></row><row r="9"><cell r="A9" t="str"><v>ACR102</v></cell><cell r="B9"><v>2003</v></cell></row><row r="9"><cell r="D9"><v>14</v></cell></row><row r="9"><cell r="R9"><v>2015</v></cell></row><row r="10"><cell r="A10" t="str"><v>ACR102</v></cell><cell r="B10"><v>2003</v></cell></row><row r="10"><cell r="D10"><v>24</v></cell></row><row r="10"><cell r="R10"><v>2015</v></cell></row><row r="11"><cell r="A11" t="str"><v>ACR102</v></cell><cell r="B11"><v>2003</v></cell></row><row r="11"><cell r="D11"><v>13</v></cell></row><row r="11"><cell r="R11"><v>2015</v></cell></row><row r="12"><cell r="A12" t="str"><v>ACR102</v></cell><cell r="B12"><v>2003</v></cell></row><row r="12"><cell r="D12"><v>23</v></cell></row><row r="12"><cell r="R12"><v>2015</v></cell></row><row r="13"><cell r="A13" t="str"><v>ACR102</v></cell><cell r="B13"><v>2003</v></cell></row><row r="13"><cell r="D13"><v>6</v></cell></row><row r="13"><cell r="R13"><v>2015</v></cell></row><row r="14"><cell r="A14" t="str"><v>ACR102</v></cell><cell r="B14"><v>2003</v></cell></row><row r="14"><cell r="D14"><v>8</v></cell></row><row r="14"><cell r="R14"><v>2015</v></cell></row><row r="15"><cell r="A15" t="str"><v>ACR102</v></cell><cell r="B15"><v>2003</v></cell></row><row r="15"><cell r="D15"><v>17</v></cell></row><row r="15"><cell r="R15"><v>2014</v></cell></row><row r="16"><cell r="A16" t="str"><v>ACR102</v></cell><cell r="B16"><v>2003</v></cell></row><row r="16"><cell r="D16"><v>8</v></cell></row><row r="16"><cell r="R16"><v>2014</v></cell></row><row r="17"><cell r="A17" t="str"><v>ACR102</v></cell><cell r="B17"><v>2003</v></cell></row><row r="17"><cell r="D17"><v>382</v></cell></row><row r="17"><cell r="R17"><v>2013</v></cell></row><row r="18"><cell r="A18" t="str"><v>ACR102</v></cell><cell r="B18"><v>2003</v></cell></row><row r="18"><cell r="D18"><v>18</v></cell></row><row r="18"><cell r="R18"><v>2013</v></cell></row><row r="19"><cell r="A19" t="str"><v>ACR102</v></cell><cell r="B19"><v>2003</v></cell></row><row r="19"><cell r="D19"><v>290</v></cell></row><row r="19"><cell r="R19"><v>2012</v></cell></row><row r="20"><cell r="A20" t="str"><v>ACR102</v></cell><cell r="B20"><v>2003</v></cell></row><row r="20"><cell r="D20"><v>2</v></cell></row><row r="20"><cell r="R20"><v>2012</v></cell></row><row r="21"><cell r="A21" t="str"><v>ACR102</v></cell><cell r="B21"><v>2003</v></cell></row><row r="21"><cell r="D21"><v>5</v></cell></row><row r="21"><cell r="R21"><v>2012</v></cell></row><row r="22"><cell r="A22" t="str"><v>ACR102</v></cell><cell r="B22"><v>2003</v></cell></row><row r="22"><cell r="D22"><v>20</v></cell></row><row r="22"><cell r="R22"><v>2012</v></cell></row><row r="23"><cell r="A23" t="str"><v>ACR102</v></cell><cell r="B23"><v>2003</v></cell></row><row r="23"><cell r="D23"><v>5</v></cell></row><row r="23"><cell r="R23"><v>2012</v></cell></row><row r="24"><cell r="A24" t="str"><v>ACR102</v></cell><cell r="B24"><v>2003</v></cell></row><row r="24"><cell r="D24"><v>20</v></cell></row><row r="24"><cell r="R24"><v>2012</v></cell></row><row r="25"><cell r="A25" t="str"><v>ACR102</v></cell><cell r="B25"><v>2003</v></cell></row><row r="25"><cell r="D25"><v>15</v></cell></row><row r="25"><cell r="R25"><v>2012</v></cell></row><row r="26"><cell r="A26" t="str"><v>ACR102</v></cell><cell r="B26"><v>2003</v></cell></row><row r="26"><cell r="D26"><v>2</v></cell></row><row r="26"><cell r="R26"><v>2012</v></cell></row><row r="27"><cell r="A27" t="str"><v>ACR102</v></cell><cell r="B27"><v>2003</v></cell></row><row r="27"><cell r="D27"><v>20</v></cell></row><row r="27"><cell r="R27"><v>2012</v></cell></row><row r="28"><cell r="A28" t="str"><v>ACR102</v></cell><cell r="B28"><v>2003</v></cell></row><row r="28"><cell r="D28"><v>4</v></cell></row><row r="28"><cell r="R28"><v>2012</v></cell></row><row r="29"><cell r="A29" t="str"><v>ACR102</v></cell><cell r="B29"><v>2003</v></cell></row><row r="29"><cell r="D29"><v>5</v></cell></row><row r="29"><cell r="R29"><v>2012</v></cell></row><row r="30"><cell r="A30" t="str"><v>ACR102</v></cell><cell r="B30"><v>2003</v></cell></row><row r="30"><cell r="D30"><v>5</v></cell></row><row r="30"><cell r="R30"><v>2012</v></cell></row><row r="31"><cell r="A31" t="str"><v>ACR102</v></cell><cell r="B31"><v>2003</v></cell></row><row r="31"><cell r="D31"><v>5</v></cell></row><row r="31"><cell r="R31"><v>2012</v></cell></row><row r="32"><cell r="A32" t="str"><v>ACR102</v></cell><cell r="B32"><v>2003</v></cell></row><row r="32"><cell r="D32"><v>5</v></cell></row><row r="32"><cell r="R32"><v>2012</v></cell></row><row r="33"><cell r="A33" t="str"><v>ACR102</v></cell><cell r="B33"><v>2003</v></cell></row><row r="33"><cell r="D33"><v>5</v></cell></row><row r="33"><cell r="R33"><v>2012</v></cell></row><row r="34"><cell r="A34" t="str"><v>ACR102</v></cell><cell r="B34"><v>2003</v></cell></row><row r="34"><cell r="D34"><v>2</v></cell></row><row r="34"><cell r="R34"><v>2012</v></cell></row><row r="35"><cell r="A35" t="str"><v>ACR102</v></cell><cell r="B35"><v>2003</v></cell></row><row r="35"><cell r="D35"><v>5</v></cell></row><row r="35"><cell r="R35"><v>2012</v></cell></row><row r="36"><cell r="A36" t="str"><v>ACR102</v></cell><cell r="B36"><v>2003</v></cell></row><row r="36"><cell r="D36"><v>5</v></cell></row><row r="36"><cell r="R36"><v>2012</v></cell></row><row r="37"><cell r="A37" t="str"><v>ACR102</v></cell><cell r="B37"><v>2003</v></cell></row><row r="37"><cell r="D37"><v>2</v></cell></row><row r="37"><cell r="R37"><v>2012</v></cell></row><row r="38"><cell r="A38" t="str"><v>ACR102</v></cell><cell r="B38"><v>2003</v></cell></row><row r="38"><cell r="D38"><v>2</v></cell></row><row r="38"><cell r="R38"><v>2012</v></cell></row><row r="39"><cell r="A39" t="str"><v>ACR102</v></cell><cell r="B39"><v>2003</v></cell></row><row r="39"><cell r="D39"><v>2</v></cell></row><row r="39"><cell r="R39"><v>2012</v></cell></row><row r="40"><cell r="A40" t="str"><v>ACR102</v></cell><cell r="B40"><v>2003</v></cell></row><row r="40"><cell r="D40"><v>2</v></cell></row><row r="40"><cell r="R40"><v>2012</v></cell></row><row r="41"><cell r="A41" t="str"><v>ACR102</v></cell><cell r="B41"><v>2003</v></cell></row><row r="41"><cell r="D41"><v>2</v></cell></row><row r="41"><cell r="R41"><v>2012</v></cell></row><row r="42"><cell r="A42" t="str"><v>ACR102</v></cell><cell r="B42"><v>2003</v></cell></row><row r="42"><cell r="D42"><v>20</v></cell></row><row r="42"><cell r="R42"><v>2012</v></cell></row><row r="43"><cell r="A43" t="str"><v>ACR102</v></cell><cell r="B43"><v>2003</v></cell></row><row r="43"><cell r="D43"><v>2</v></cell></row><row r="43"><cell r="R43"><v>2012</v></cell></row><row r="44"><cell r="A44" t="str"><v>ACR102</v></cell><cell r="B44"><v>2003</v></cell></row><row r="44"><cell r="D44"><v>2</v></cell></row><row r="44"><cell r="R44"><v>2012</v></cell></row><row r="45"><cell r="A45" t="str"><v>ACR102</v></cell><cell r="B45"><v>2003</v></cell></row><row r="45"><cell r="D45"><v>2</v></cell></row><row r="45"><cell r="R45"><v>2012</v></cell></row><row r="46"><cell r="A46" t="str"><v>ACR102</v></cell><cell r="B46"><v>2003</v></cell></row><row r="46"><cell r="D46"><v>2</v></cell></row><row r="46"><cell r="R46"><v>2012</v></cell></row><row r="47"><cell r="A47" t="str"><v>ACR102</v></cell><cell r="B47"><v>2003</v></cell></row><row r="47"><cell r="D47"><v>5</v></cell></row><row r="47"><cell r="R47"><v>2012</v></cell></row><row r="48"><cell r="A48" t="str"><v>ACR102</v></cell><cell r="B48"><v>2003</v></cell></row><row r="48"><cell r="D48"><v>2</v></cell></row><row r="48"><cell r="R48"><v>2012</v></cell></row><row r="49"><cell r="A49" t="str"><v>ACR102</v></cell><cell r="B49"><v>2003</v></cell></row><row r="49"><cell r="D49"><v>2</v></cell></row><row r="49"><cell r="R49"><v>2012</v></cell></row><row r="50"><cell r="A50" t="str"><v>ACR102</v></cell><cell r="B50"><v>2003</v></cell></row><row r="50"><cell r="D50"><v>5</v></cell></row><row r="50"><cell r="R50"><v>2012</v></cell></row><row r="51"><cell r="A51" t="str"><v>ACR102</v></cell><cell r="B51"><v>2003</v></cell></row><row r="51"><cell r="D51"><v>4</v></cell></row><row r="51"><cell r="R51"><v>2012</v></cell></row><row r="52"><cell r="A52" t="str"><v>ACR102</v></cell><cell r="B52"><v>2003</v></cell></row><row r="52"><cell r="D52"><v>20</v></cell></row><row r="52"><cell r="R52"><v>2012</v></cell></row><row r="53"><cell r="A53" t="str"><v>ACR102</v></cell><cell r="B53"><v>2003</v></cell></row><row r="53"><cell r="D53"><v>200</v></cell></row><row r="53"><cell r="R53"><v>2012</v></cell></row><row r="54"><cell r="A54" t="str"><v>ACR102</v></cell><cell r="B54"><v>2003</v></cell></row><row r="54"><cell r="D54"><v>5</v></cell></row><row r="54"><cell r="R54"><v>2012</v></cell></row><row r="55"><cell r="A55" t="str"><v>ACR102</v></cell><cell r="B55"><v>2003</v></cell></row><row r="55"><cell r="D55"><v>20</v></cell></row><row r="55"><cell r="R55"><v>2012</v></cell></row><row r="56"><cell r="A56" t="str"><v>ACR102</v></cell><cell r="B56"><v>2003</v></cell></row><row r="56"><cell r="D56"><v>10</v></cell></row><row r="56"><cell r="R56"><v>2012</v></cell></row><row r="57"><cell r="A57" t="str"><v>ACR102</v></cell><cell r="B57"><v>2003</v></cell></row><row r="57"><cell r="D57"><v>10</v></cell></row><row r="57"><cell r="R57"><v>2012</v></cell></row><row r="58"><cell r="A58" t="str"><v>ACR102</v></cell><cell r="B58"><v>2003</v></cell></row><row r="58"><cell r="D58"><v>4</v></cell></row><row r="58"><cell r="R58"><v>2012</v></cell></row><row r="59"><cell r="A59" t="str"><v>ACR102</v></cell><cell r="B59"><v>2003</v></cell></row><row r="59"><cell r="D59"><v>10</v></cell></row><row r="59"><cell r="R59"><v>2012</v></cell></row><row r="60"><cell r="A60" t="str"><v>ACR102</v></cell><cell r="B60"><v>2003</v></cell></row><row r="60"><cell r="D60"><v>5</v></cell></row><row r="60"><cell r="R60"><v>2012</v></cell></row><row r="61"><cell r="A61" t="str"><v>ACR102</v></cell><cell r="B61"><v>2003</v></cell></row><row r="61"><cell r="D61"><v>2</v></cell></row><row r="61"><cell r="R61"><v>2012</v></cell></row><row r="62"><cell r="A62" t="str"><v>ACR102</v></cell><cell r="B62"><v>2003</v></cell></row><row r="62"><cell r="D62"><v>40</v></cell></row><row r="62"><cell r="R62"><v>2012</v></cell></row><row r="63"><cell r="A63" t="str"><v>ACR102</v></cell><cell r="B63"><v>2003</v></cell></row><row r="63"><cell r="D63"><v>5</v></cell></row><row r="63"><cell r="R63"><v>2012</v></cell></row><row r="64"><cell r="A64" t="str"><v>ACR102</v></cell><cell r="B64"><v>2003</v></cell></row><row r="64"><cell r="D64"><v>10</v></cell></row><row r="64"><cell r="R64"><v>2012</v></cell></row><row r="65"><cell r="A65" t="str"><v>ACR102</v></cell><cell r="B65"><v>2003</v></cell></row><row r="65"><cell r="D65"><v>20</v></cell></row><row r="65"><cell r="R65"><v>2012</v></cell></row><row r="66"><cell r="A66" t="str"><v>ACR102</v></cell><cell r="B66"><v>2003</v></cell></row><row r="66"><cell r="D66"><v>40</v></cell></row><row r="66"><cell r="R66"><v>2012</v></cell></row><row r="67"><cell r="A67" t="str"><v>ACR102</v></cell><cell r="B67"><v>2003</v></cell></row><row r="67"><cell r="D67"><v>20</v></cell></row><row r="67"><cell r="R67"><v>2012</v></cell></row><row r="68"><cell r="A68" t="str"><v>ACR102</v></cell><cell r="B68"><v>2003</v></cell></row><row r="68"><cell r="D68"><v>100</v></cell></row><row r="68"><cell r="R68"><v>2012</v></cell></row><row r="69"><cell r="A69" t="str"><v>ACR102</v></cell><cell r="B69"><v>2003</v></cell></row><row r="69"><cell r="D69"><v>100</v></cell></row><row r="69"><cell r="R69"><v>2012</v></cell></row><row r="70"><cell r="A70" t="str"><v>ACR102</v></cell><cell r="B70"><v>2003</v></cell></row><row r="70"><cell r="D70"><v>20</v></cell></row><row r="70"><cell r="R70"><v>2012</v></cell></row><row r="71"><cell r="A71" t="str"><v>ACR102</v></cell><cell r="B71"><v>2003</v></cell></row><row r="71"><cell r="D71"><v>5</v></cell></row><row r="71"><cell r="R71"><v>2012</v></cell></row><row r="72"><cell r="A72" t="str"><v>ACR102</v></cell><cell r="B72"><v>2003</v></cell></row><row r="72"><cell r="D72"><v>46</v></cell></row><row r="72"><cell r="R72"><v>2012</v></cell></row><row r="73"><cell r="A73" t="str"><v>ACR102</v></cell><cell r="B73"><v>2003</v></cell></row><row r="73"><cell r="D73"><v>40</v></cell></row><row r="73"><cell r="R73"><v>2012</v></cell></row><row r="74"><cell r="A74" t="str"><v>ACR102</v></cell><cell r="B74"><v>2003</v></cell></row><row r="74"><cell r="D74"><v>40</v></cell></row><row r="74"><cell r="R74"><v>2012</v></cell></row><row r="75"><cell r="A75" t="str"><v>ACR102</v></cell><cell r="B75"><v>2003</v></cell></row><row r="75"><cell r="D75"><v>80</v></cell></row><row r="75"><cell r="R75"><v>2012</v></cell></row><row r="76"><cell r="A76" t="str"><v>ACR102</v></cell><cell r="B76"><v>2003</v></cell></row><row r="76"><cell r="D76"><v>50</v></cell></row><row r="76"><cell r="R76"><v>2012</v></cell></row><row r="77"><cell r="A77" t="str"><v>ACR102</v></cell><cell r="B77"><v>2003</v></cell></row><row r="77"><cell r="D77"><v>40</v></cell></row><row r="77"><cell r="R77"><v>2012</v></cell></row><row r="78"><cell r="A78" t="str"><v>ACR102</v></cell><cell r="B78"><v>2003</v></cell></row><row r="78"><cell r="D78"><v>60</v></cell></row><row r="78"><cell r="R78"><v>2012</v></cell></row><row r="79"><cell r="A79" t="str"><v>ACR102</v></cell><cell r="B79"><v>2003</v></cell></row><row r="79"><cell r="D79"><v>5</v></cell></row><row r="79"><cell r="R79"><v>2012</v></cell></row><row r="80"><cell r="A80" t="str"><v>ACR102</v></cell><cell r="B80"><v>2003</v></cell></row><row r="80"><cell r="D80"><v>5</v></cell></row><row r="80"><cell r="R80"><v>2012</v></cell></row><row r="81"><cell r="A81" t="str"><v>ACR102</v></cell><cell r="B81"><v>2003</v></cell></row><row r="81"><cell r="D81"><v>50</v></cell></row><row r="81"><cell r="R81"><v>2012</v></cell></row><row r="82"><cell r="A82" t="str"><v>ACR102</v></cell><cell r="B82"><v>2003</v></cell></row><row r="82"><cell r="D82"><v>20</v></cell></row><row r="82"><cell r="R82"><v>2012</v></cell></row><row r="83"><cell r="A83" t="str"><v>ACR102</v></cell><cell r="B83"><v>2003</v></cell></row><row r="83"><cell r="D83"><v>5</v></cell></row><row r="83"><cell r="R83"><v>2012</v></cell></row><row r="84"><cell r="A84" t="str"><v>ACR102</v></cell><cell r="B84"><v>2003</v></cell></row><row r="84"><cell r="D84"><v>20</v></cell></row><row r="84"><cell r="R84"><v>2012</v></cell></row><row r="85"><cell r="A85" t="str"><v>ACR102</v></cell><cell r="B85"><v>2003</v></cell></row><row r="85"><cell r="D85"><v>10</v></cell></row><row r="85"><cell r="R85"><v>2012</v></cell></row><row r="86"><cell r="A86" t="str"><v>ACR102</v></cell><cell r="B86"><v>2003</v></cell></row><row r="86"><cell r="D86"><v>5</v></cell></row><row r="86"><cell r="R86"><v>2012</v></cell></row><row r="87"><cell r="A87" t="str"><v>ACR102</v></cell><cell r="B87"><v>2003</v></cell></row><row r="87"><cell r="D87"><v>2</v></cell></row><row r="87"><cell r="R87"><v>2012</v></cell></row><row r="88"><cell r="A88" t="str"><v>ACR102</v></cell><cell r="B88"><v>2003</v></cell></row><row r="88"><cell r="D88"><v>10</v></cell></row><row r="88"><cell r="R88"><v>2012</v></cell></row><row r="89"><cell r="A89" t="str"><v>ACR102</v></cell><cell r="B89"><v>2003</v></cell></row><row r="89"><cell r="D89"><v>7</v></cell></row><row r="89"><cell r="R89"><v>2012</v></cell></row><row r="90"><cell r="A90" t="str"><v>ACR102</v></cell><cell r="B90"><v>2003</v></cell></row><row r="90"><cell r="D90"><v>2</v></cell></row><row r="90"><cell r="R90"><v>2012</v></cell></row><row r="91"><cell r="A91" t="str"><v>ACR102</v></cell><cell r="B91"><v>2003</v></cell></row><row r="91"><cell r="D91"><v>2</v></cell></row><row r="91"><cell r="R91"><v>2012</v></cell></row><row r="92"><cell r="A92" t="str"><v>ACR102</v></cell><cell r="B92"><v>2003</v></cell></row><row r="92"><cell r="D92"><v>50</v></cell></row><row r="92"><cell r="R92"><v>2012</v></cell></row><row r="93"><cell r="A93" t="str"><v>ACR102</v></cell><cell r="B93"><v>2003</v></cell></row><row r="93"><cell r="D93"><v>10</v></cell></row><row r="93"><cell r="R93"><v>2012</v></cell></row><row r="94"><cell r="A94" t="str"><v>ACR102</v></cell><cell r="B94"><v>2003</v></cell></row><row r="94"><cell r="D94"><v>4</v></cell></row><row r="94"><cell r="R94"><v>2012</v></cell></row><row r="95"><cell r="A95" t="str"><v>ACR102</v></cell><cell r="B95"><v>2003</v></cell></row><row r="95"><cell r="D95"><v>5</v></cell></row><row r="95"><cell r="R95"><v>2012</v></cell></row><row r="96"><cell r="A96" t="str"><v>ACR102</v></cell><cell r="B96"><v>2003</v></cell></row><row r="96"><cell r="D96"><v>5</v></cell></row><row r="96"><cell r="R96"><v>2012</v></cell></row><row r="97"><cell r="A97" t="str"><v>ACR102</v></cell><cell r="B97"><v>2003</v></cell></row><row r="97"><cell r="D97"><v>5</v></cell></row><row r="97"><cell r="R97"><v>2012</v></cell></row><row r="98"><cell r="A98" t="str"><v>ACR102</v></cell><cell r="B98"><v>2003</v></cell></row><row r="98"><cell r="D98"><v>10</v></cell></row><row r="98"><cell r="R98"><v>2012</v></cell></row><row r="99"><cell r="A99" t="str"><v>ACR102</v></cell><cell r="B99"><v>2003</v></cell></row><row r="99"><cell r="D99"><v>5</v></cell></row><row r="99"><cell r="R99"><v>2012</v></cell></row><row r="100"><cell r="A100" t="str"><v>ACR102</v></cell><cell r="B100"><v>2003</v></cell></row><row r="100"><cell r="D100"><v>5</v></cell></row><row r="100"><cell r="R100"><v>2012</v></cell></row><row r="101"><cell r="A101" t="str"><v>ACR102</v></cell><cell r="B101"><v>2003</v></cell></row><row r="101"><cell r="D101"><v>2</v></cell></row><row r="101"><cell r="R101"><v>2012</v></cell></row><row r="102"><cell r="A102" t="str"><v>ACR102</v></cell><cell r="B102"><v>2003</v></cell></row><row r="102"><cell r="D102"><v>5</v></cell></row><row r="102"><cell r="R102"><v>2012</v></cell></row><row r="103"><cell r="A103" t="str"><v>ACR102</v></cell><cell r="B103"><v>2003</v></cell></row><row r="103"><cell r="D103"><v>2</v></cell></row><row r="103"><cell r="R103"><v>2012</v></cell></row><row r="104"><cell r="A104" t="str"><v>ACR102</v></cell><cell r="B104"><v>2003</v></cell></row><row r="104"><cell r="D104"><v>20</v></cell></row><row r="104"><cell r="R104"><v>2012</v></cell></row><row r="105"><cell r="A105" t="str"><v>ACR102</v></cell><cell r="B105"><v>2003</v></cell></row><row r="105"><cell r="D105"><v>20</v></cell></row><row r="105"><cell r="R105"><v>2012</v></cell></row><row r="106"><cell r="A106" t="str"><v>ACR102</v></cell><cell r="B106"><v>2003</v></cell></row><row r="106"><cell r="D106"><v>2</v></cell></row><row r="106"><cell r="R106"><v>2012</v></cell></row><row r="107"><cell r="A107" t="str"><v>ACR102</v></cell><cell r="B107"><v>2003</v></cell></row><row r="107"><cell r="D107"><v>5</v></cell></row><row r="107"><cell r="R107"><v>2012</v></cell></row><row r="108"><cell r="A108" t="str"><v>ACR102</v></cell><cell r="B108"><v>2003</v></cell></row><row r="108"><cell r="D108"><v>10</v></cell></row><row r="108"><cell r="R108"><v>2012</v></cell></row><row r="109"><cell r="A109" t="str"><v>ACR102</v></cell><cell r="B109"><v>2003</v></cell></row><row r="109"><cell r="D109"><v>5</v></cell></row><row r="109"><cell r="R109"><v>2012</v></cell></row><row r="110"><cell r="A110" t="str"><v>ACR102</v></cell><cell r="B110"><v>2003</v></cell></row><row r="110"><cell r="D110"><v>40</v></cell></row><row r="110"><cell r="R110"><v>2012</v></cell></row><row r="111"><cell r="A111" t="str"><v>ACR102</v></cell><cell r="B111"><v>2003</v></cell></row><row r="111"><cell r="D111"><v>10</v></cell></row><row r="111"><cell r="R111"><v>2012</v></cell></row><row r="112"><cell r="A112" t="str"><v>ACR102</v></cell><cell r="B112"><v>2003</v></cell></row><row r="112"><cell r="D112"><v>10</v></cell></row><row r="112"><cell r="R112"><v>2012</v></cell></row><row r="113"><cell r="A113" t="str"><v>ACR102</v></cell><cell r="B113"><v>2003</v></cell></row><row r="113"><cell r="D113"><v>10</v></cell></row><row r="113"><cell r="R113"><v>2012</v></cell></row><row r="114"><cell r="A114" t="str"><v>ACR102</v></cell><cell r="B114"><v>2003</v></cell></row><row r="114"><cell r="D114"><v>5</v></cell></row><row r="114"><cell r="R114"><v>2012</v></cell></row><row r="115"><cell r="A115" t="str"><v>ACR102</v></cell><cell r="B115"><v>2003</v></cell></row><row r="115"><cell r="D115"><v>10</v></cell></row><row r="115"><cell r="R115"><v>2012</v></cell></row><row r="116"><cell r="A116" t="str"><v>ACR102</v></cell><cell r="B116"><v>2003</v></cell></row><row r="116"><cell r="D116"><v>5</v></cell></row><row r="116"><cell r="R116"><v>2012</v></cell></row><row r="117"><cell r="A117" t="str"><v>ACR102</v></cell><cell r="B117"><v>2003</v></cell></row><row r="117"><cell r="D117"><v>20</v></cell></row><row r="117"><cell r="R117"><v>2012</v></cell></row><row r="118"><cell r="A118" t="str"><v>ACR102</v></cell><cell r="B118"><v>2003</v></cell></row><row r="118"><cell r="D118"><v>10</v></cell></row><row r="118"><cell r="R118"><v>2012</v></cell></row><row r="119"><cell r="A119" t="str"><v>ACR102</v></cell><cell r="B119"><v>2003</v></cell></row><row r="119"><cell r="D119"><v>50</v></cell></row><row r="119"><cell r="R119"><v>2012</v></cell></row><row r="120"><cell r="A120" t="str"><v>ACR102</v></cell><cell r="B120"><v>2003</v></cell></row><row r="120"><cell r="D120"><v>5</v></cell></row><row r="120"><cell r="R120"><v>2012</v></cell></row><row r="121"><cell r="A121" t="str"><v>ACR102</v></cell><cell r="B121"><v>2003</v></cell></row><row r="121"><cell r="D121"><v>5000</v></cell></row><row r="121"><cell r="R121"><v>2011</v></cell></row><row r="122"><cell r="A122" t="str"><v>ACR102</v></cell><cell r="B122"><v>2005</v></cell></row><row r="122"><cell r="D122"><v>10000</v></cell></row><row r="122"><cell r="R122"><v>2014</v></cell></row><row r="123"><cell r="A123" t="str"><v>ACR103</v></cell><cell r="B123"><v>2003</v></cell></row><row r="123"><cell r="D123"><v>2000</v></cell></row><row r="123"><cell r="R123"><v>2010</v></cell></row><row r="124"><cell r="A124" t="str"><v>ACR103</v></cell><cell r="B124"><v>2003</v></cell></row><row r="124"><cell r="D124"><v>300</v></cell></row><row r="124"><cell r="R124"><v>2010</v></cell></row><row r="125"><cell r="A125" t="str"><v>ACR103</v></cell><cell r="B125"><v>2003</v></cell></row><row r="125"><cell r="D125"><v>34</v></cell></row><row r="125"><cell r="R125"><v>2007</v></cell></row><row r="126"><cell r="A126" t="str"><v>ACR103</v></cell><cell r="B126"><v>2003</v></cell></row><row r="126"><cell r="D126"><v>100</v></cell></row><row r="126"><cell r="R126"><v>2007</v></cell></row><row r="127"><cell r="A127" t="str"><v>ACR103</v></cell><cell r="B127"><v>2003</v></cell></row><row r="127"><cell r="D127"><v>25</v></cell></row><row r="127"><cell r="R127"><v>2005</v></cell></row><row r="128"><cell r="A128" t="str"><v>ACR103</v></cell><cell r="B128"><v>2003</v></cell></row><row r="128"><cell r="D128"><v>41</v></cell></row><row r="128"><cell r="R128"><v>2005</v></cell></row><row r="129"><cell r="A129" t="str"><v>ACR103</v></cell><cell r="B129"><v>2004</v></cell></row><row r="129"><cell r="D129"><v>23</v></cell></row><row r="129"><cell r="R129"><v>2017</v></cell></row><row r="130"><cell r="A130" t="str"><v>ACR103</v></cell><cell r="B130"><v>2004</v></cell></row><row r="130"><cell r="D130"><v>9</v></cell></row><row r="130"><cell r="R130"><v>2017</v></cell></row><row r="131"><cell r="A131" t="str"><v>ACR103</v></cell><cell r="B131"><v>2005</v></cell></row><row r="131"><cell r="D131"><v>231</v></cell></row><row r="131"><cell r="R131"><v>2010</v></cell></row><row r="132"><cell r="A132" t="str"><v>ACR103</v></cell><cell r="B132"><v>2006</v></cell></row><row r="132"><cell r="D132"><v>3632</v></cell></row><row r="132"><cell r="R132"><v>2010</v></cell></row><row r="133"><cell r="A133" t="str"><v>ACR103</v></cell><cell r="B133"><v>2007</v></cell></row><row r="133"><cell r="D133"><v>311</v></cell></row><row r="133"><cell r="R133"><v>2011</v></cell></row><row r="134"><cell r="A134" t="str"><v>ACR103</v></cell><cell r="B134"><v>2007</v></cell></row><row r="134"><cell r="D134"><v>7687</v></cell></row><row r="134"><cell r="R134"><v>2010</v></cell></row><row r="135"><cell r="A135" t="str"><v>ACR103</v></cell><cell r="B135"><v>2008</v></cell></row><row r="135"><cell r="D135"><v>3393</v></cell></row><row r="135"><cell r="R135"><v>2013</v></cell></row><row r="136"><cell r="A136" t="str"><v>ACR103</v></cell><cell r="B136"><v>2008</v></cell></row><row r="136"><cell r="D136"><v>78</v></cell></row><row r="136"><cell r="R136"><v>2012</v></cell></row><row r="137"><cell r="A137" t="str"><v>ACR103</v></cell><cell r="B137"><v>2008</v></cell></row><row r="137"><cell r="D137"><v>643</v></cell></row><row r="137"><cell r="R137"><v>2011</v></cell></row><row r="138"><cell r="A138" t="str"><v>ACR103</v></cell><cell r="B138"><v>2008</v></cell></row><row r="138"><cell r="D138"><v>6</v></cell></row><row r="138"><cell r="R138"><v>2011</v></cell></row><row r="139"><cell r="A139" t="str"><v>ACR103</v></cell><cell r="B139"><v>2008</v></cell></row><row r="139"><cell r="D139"><v>54</v></cell></row><row r="139"><cell r="R139"><v>2011</v></cell></row><row r="140"><cell r="A140" t="str"><v>ACR103</v></cell><cell r="B140"><v>2008</v></cell></row><row r="140"><cell r="D140"><v>54</v></cell></row><row r="140"><cell r="R140"><v>2011</v></cell></row><row r="141"><cell r="A141" t="str"><v>ACR103</v></cell><cell r="B141"><v>2008</v></cell></row><row r="141"><cell r="D141"><v>8982</v></cell></row><row r="141"><cell r="R141"><v>2011</v></cell></row><row r="142"><cell r="A142" t="str"><v>ACR103</v></cell><cell r="B142"><v>2009</v></cell></row><row r="142"><cell r="D142"><v>68</v></cell></row><row r="142"><cell r="R142"><v>2013</v></cell></row><row r="143"><cell r="A143" t="str"><v>ACR103</v></cell><cell r="B143"><v>2009</v></cell></row><row r="143"><cell r="D143"><v>456</v></cell></row><row r="143"><cell r="R143"><v>2013</v></cell></row><row r="144"><cell r="A144" t="str"><v>ACR103</v></cell><cell r="B144"><v>2009</v></cell></row><row r="144"><cell r="D144"><v>11</v></cell></row><row r="144"><cell r="R144"><v>2012</v></cell></row><row r="145"><cell r="A145" t="str"><v>ACR103</v></cell><cell r="B145"><v>2009</v></cell></row><row r="145"><cell r="D145"><v>35</v></cell></row><row r="145"><cell r="R145"><v>2012</v></cell></row><row r="146"><cell r="A146" t="str"><v>ACR103</v></cell><cell r="B146"><v>2009</v></cell></row><row r="146"><cell r="D146"><v>10</v></cell></row><row r="146"><cell r="R146"><v>2012</v></cell></row><row r="147"><cell r="A147" t="str"><v>ACR103</v></cell><cell r="B147"><v>2009</v></cell></row><row r="147"><cell r="D147"><v>13</v></cell></row><row r="147"><cell r="R147"><v>2012</v></cell></row><row r="148"><cell r="A148" t="str"><v>ACR103</v></cell><cell r="B148"><v>2009</v></cell></row><row r="148"><cell r="D148"><v>167</v></cell></row><row r="148"><cell r="R148"><v>2011</v></cell></row><row r="149"><cell r="A149" t="str"><v>ACR103</v></cell><cell r="B149"><v>2009</v></cell></row><row r="149"><cell r="D149"><v>273</v></cell></row><row r="149"><cell r="R149"><v>2011</v></cell></row><row r="150"><cell r="A150" t="str"><v>ACR105</v></cell><cell r="B150"><v>2011</v></cell></row><row r="150"><cell r="D150"><v>145</v></cell></row><row r="150"><cell r="R150"><v>2014</v></cell></row><row r="151"><cell r="A151" t="str"><v>ACR105</v></cell><cell r="B151"><v>2011</v></cell></row><row r="151"><cell r="D151"><v>500</v></cell></row><row r="151"><cell r="R151"><v>2014</v></cell></row><row r="152"><cell r="A152" t="str"><v>ACR105</v></cell><cell r="B152"><v>2011</v></cell></row><row r="152"><cell r="D152"><v>10</v></cell></row><row r="152"><cell r="R152"><v>2013</v></cell></row><row r="153"><cell r="A153" t="str"><v>ACR106</v></cell><cell r="B153"><v>2006</v></cell></row><row r="153"><cell r="D153"><v>36488</v></cell></row><row r="153"><cell r="R153"><v>2019</v></cell></row><row r="154"><cell r="A154" t="str"><v>ACR106</v></cell><cell r="B154"><v>2006</v></cell></row><row r="154"><cell r="D154"><v>4805</v></cell></row><row r="154"><cell r="R154"><v>2019</v></cell></row><row r="155"><cell r="A155" t="str"><v>ACR106</v></cell><cell r="B155"><v>2006</v></cell></row><row r="155"><cell r="D155"><v>37</v></cell></row><row r="155"><cell r="R155"><v>2019</v></cell></row><row r="156"><cell r="A156" t="str"><v>ACR106</v></cell><cell r="B156"><v>2006</v></cell></row><row r="156"><cell r="D156"><v>54000</v></cell></row><row r="156"><cell r="R156"><v>2018</v></cell></row><row r="157"><cell r="A157" t="str"><v>ACR106</v></cell><cell r="B157"><v>2007</v></cell></row><row r="157"><cell r="D157"><v>14122</v></cell></row><row r="157"><cell r="R157"><v>2022</v></cell></row><row r="158"><cell r="A158" t="str"><v>ACR107</v></cell><cell r="B158"><v>2005</v></cell></row><row r="158"><cell r="D158"><v>127</v></cell></row><row r="158"><cell r="R158"><v>2008</v></cell></row><row r="159"><cell r="A159" t="str"><v>ACR109</v></cell><cell r="B159"><v>2008</v></cell></row><row r="159"><cell r="D159"><v>8081</v></cell></row><row r="159"><cell r="R159"><v>2017</v></cell></row><row r="160"><cell r="A160" t="str"><v>ACR109</v></cell><cell r="B160"><v>2008</v></cell></row><row r="160"><cell r="D160"><v>250</v></cell></row><row r="160"><cell r="R160"><v>2017</v></cell></row><row r="161"><cell r="A161" t="str"><v>ACR109</v></cell><cell r="B161"><v>2008</v></cell></row><row r="161"><cell r="D161"><v>18452</v></cell></row><row r="161"><cell r="R161"><v>2017</v></cell></row><row r="162"><cell r="A162" t="str"><v>ACR109</v></cell><cell r="B162"><v>2008</v></cell></row><row r="162"><cell r="D162"><v>12944</v></cell></row><row r="162"><cell r="R162"><v>2017</v></cell></row><row r="163"><cell r="A163" t="str"><v>ACR109</v></cell><cell r="B163"><v>2009</v></cell></row><row r="163"><cell r="D163"><v>1538</v></cell></row><row r="163"><cell r="R163"><v>2018</v></cell></row><row r="164"><cell r="A164" t="str"><v>ACR109</v></cell><cell r="B164"><v>2009</v></cell></row><row r="164"><cell r="D164"><v>2000</v></cell></row><row r="164"><cell r="R164"><v>2018</v></cell></row><row r="165"><cell r="A165" t="str"><v>ACR109</v></cell><cell r="B165"><v>2009</v></cell></row><row r="165"><cell r="D165"><v>500</v></cell></row><row r="165"><cell r="R165"><v>2018</v></cell></row><row r="166"><cell r="A166" t="str"><v>ACR109</v></cell><cell r="B166"><v>2009</v></cell></row><row r="166"><cell r="D166"><v>4162</v></cell></row><row r="166"><cell r="R166"><v>2018</v></cell></row><row r="167"><cell r="A167" t="str"><v>ACR109</v></cell><cell r="B167"><v>2009</v></cell></row><row r="167"><cell r="D167"><v>11000</v></cell></row><row r="167"><cell r="R167"><v>2018</v></cell></row><row r="168"><cell r="A168" t="str"><v>ACR109</v></cell><cell r="B168"><v>2009</v></cell></row><row r="168"><cell r="D168"><v>1000</v></cell></row><row r="168"><cell r="R168"><v>2018</v></cell></row><row r="169"><cell r="A169" t="str"><v>ACR109</v></cell><cell r="B169"><v>2009</v></cell></row><row r="169"><cell r="D169"><v>9251</v></cell></row><row r="169"><cell r="R169"><v>2018</v></cell></row><row r="170"><cell r="A170" t="str"><v>ACR109</v></cell><cell r="B170"><v>2009</v></cell></row><row r="170"><cell r="D170"><v>850</v></cell></row><row r="170"><cell r="R170"><v>2017</v></cell></row><row r="171"><cell r="A171" t="str"><v>ACR109</v></cell><cell r="B171"><v>2009</v></cell></row><row r="171"><cell r="D171"><v>2000</v></cell></row><row r="171"><cell r="R171"><v>2017</v></cell></row><row r="172"><cell r="A172" t="str"><v>ACR109</v></cell><cell r="B172"><v>2009</v></cell></row><row r="172"><cell r="D172"><v>500</v></cell></row><row r="172"><cell r="R172"><v>2017</v></cell></row><row r="173"><cell r="A173" t="str"><v>ACR109</v></cell><cell r="B173"><v>2009</v></cell></row><row r="173"><cell r="D173"><v>8476</v></cell></row><row r="173"><cell r="R173"><v>2017</v></cell></row><row r="174"><cell r="A174" t="str"><v>ACR109</v></cell><cell r="B174"><v>2009</v></cell></row><row r="174"><cell r="D174"><v>30647</v></cell></row><row r="174"><cell r="R174"><v>2017</v></cell></row><row r="175"><cell r="A175" t="str"><v>ACR109</v></cell><cell r="B175"><v>2009</v></cell></row><row r="175"><cell r="D175"><v>1000</v></cell></row><row r="175"><cell r="R175"><v>2017</v></cell></row><row r="176"><cell r="A176" t="str"><v>ACR109</v></cell><cell r="B176"><v>2009</v></cell></row><row r="176"><cell r="D176"><v>4838</v></cell></row><row r="176"><cell r="R176"><v>2017</v></cell></row><row r="177"><cell r="A177" t="str"><v>ACR109</v></cell><cell r="B177"><v>2009</v></cell></row><row r="177"><cell r="D177"><v>4196</v></cell></row><row r="177"><cell r="R177"><v>2017</v></cell></row><row r="178"><cell r="A178" t="str"><v>ACR109</v></cell><cell r="B178"><v>2009</v></cell></row><row r="178"><cell r="D178"><v>1858</v></cell></row><row r="178"><cell r="R178"><v>2017</v></cell></row><row r="179"><cell r="A179" t="str"><v>ACR109</v></cell><cell r="B179"><v>2009</v></cell></row><row r="179"><cell r="D179"><v>5000</v></cell></row><row r="179"><cell r="R179"><v>2017</v></cell></row><row r="180"><cell r="A180" t="str"><v>ACR109</v></cell><cell r="B180"><v>2009</v></cell></row><row r="180"><cell r="D180"><v>15000</v></cell></row><row r="180"><cell r="R180"><v>2017</v></cell></row><row r="181"><cell r="A181" t="str"><v>ACR109</v></cell><cell r="B181"><v>2009</v></cell></row><row r="181"><cell r="D181"><v>2300</v></cell></row><row r="181"><cell r="R181"><v>2017</v></cell></row><row r="182"><cell r="A182" t="str"><v>ACR109</v></cell><cell r="B182"><v>2009</v></cell></row><row r="182"><cell r="D182"><v>1919</v></cell></row><row r="182"><cell r="R182"><v>2017</v></cell></row><row r="183"><cell r="A183" t="str"><v>ACR109</v></cell><cell r="B183"><v>2009</v></cell></row><row r="183"><cell r="D183"><v>1118</v></cell></row><row r="183"><cell r="R183"><v>2016</v></cell></row><row r="184"><cell r="A184" t="str"><v>ACR109</v></cell><cell r="B184"><v>2010</v></cell></row><row r="184"><cell r="D184"><v>30000</v></cell></row><row r="184"><cell r="R184"><v>2018</v></cell></row><row r="185"><cell r="A185" t="str"><v>ACR109</v></cell><cell r="B185"><v>2010</v></cell></row><row r="185"><cell r="D185"><v>16344</v></cell></row><row r="185"><cell r="R185"><v>2018</v></cell></row><row r="186"><cell r="A186" t="str"><v>ACR109</v></cell><cell r="B186"><v>2010</v></cell></row><row r="186"><cell r="D186"><v>462</v></cell></row><row r="186"><cell r="R186"><v>2018</v></cell></row><row r="187"><cell r="A187" t="str"><v>ACR109</v></cell><cell r="B187"><v>2010</v></cell></row><row r="187"><cell r="D187"><v>4314</v></cell></row><row r="187"><cell r="R187"><v>2018</v></cell></row><row r="188"><cell r="A188" t="str"><v>ACR110</v></cell><cell r="B188"><v>2006</v></cell></row><row r="188"><cell r="D188"><v>10437</v></cell></row><row r="188"><cell r="R188"><v>2023</v></cell></row><row r="189"><cell r="A189" t="str"><v>ACR110</v></cell><cell r="B189"><v>2006</v></cell></row><row r="189"><cell r="D189"><v>23152</v></cell></row><row r="189"><cell r="R189"><v>2023</v></cell></row><row r="190"><cell r="A190" t="str"><v>ACR110</v></cell><cell r="B190"><v>2007</v></cell></row><row r="190"><cell r="D190"><v>18630</v></cell></row><row r="190"><cell r="R190"><v>2023</v></cell></row><row r="191"><cell r="A191" t="str"><v>ACR112</v></cell><cell r="B191"><v>2006</v></cell></row><row r="191"><cell r="D191"><v>30992</v></cell></row><row r="191"><cell r="R191"><v>2020</v></cell></row><row r="192"><cell r="A192" t="str"><v>ACR112</v></cell><cell r="B192"><v>2006</v></cell></row><row r="192"><cell r="D192"><v>24395</v></cell></row><row r="192"><cell r="R192"><v>2020</v></cell></row><row r="193"><cell r="A193" t="str"><v>ACR112</v></cell><cell r="B193"><v>2006</v></cell></row><row r="193"><cell r="D193"><v>33422</v></cell></row><row r="193"><cell r="R193"><v>2019</v></cell></row><row r="194"><cell r="A194" t="str"><v>ACR112</v></cell><cell r="B194"><v>2007</v></cell></row><row r="194"><cell r="D194"><v>22044</v></cell></row><row r="194"><cell r="R194"><v>2023</v></cell></row><row r="195"><cell r="A195" t="str"><v>ACR113</v></cell><cell r="B195"><v>2003</v></cell></row><row r="195"><cell r="D195"><v>5525</v></cell></row><row r="195"><cell r="R195"><v>2013</v></cell></row><row r="196"><cell r="A196" t="str"><v>ACR113</v></cell><cell r="B196"><v>2003</v></cell></row><row r="196"><cell r="D196"><v>3471</v></cell></row><row r="196"><cell r="R196"><v>2013</v></cell></row><row r="197"><cell r="A197" t="str"><v>ACR113</v></cell><cell r="B197"><v>2003</v></cell></row><row r="197"><cell r="D197"><v>40</v></cell></row><row r="197"><cell r="R197"><v>2011</v></cell></row><row r="198"><cell r="A198" t="str"><v>ACR113</v></cell><cell r="B198"><v>2003</v></cell></row><row r="198"><cell r="D198"><v>20</v></cell></row><row r="198"><cell r="R198"><v>2010</v></cell></row><row r="199"><cell r="A199" t="str"><v>ACR113</v></cell><cell r="B199"><v>2003</v></cell></row><row r="199"><cell r="D199"><v>150</v></cell></row><row r="199"><cell r="R199"><v>2010</v></cell></row><row r="200"><cell r="A200" t="str"><v>ACR113</v></cell><cell r="B200"><v>2003</v></cell></row><row r="200"><cell r="D200"><v>10</v></cell></row><row r="200"><cell r="R200"><v>2010</v></cell></row><row r="201"><cell r="A201" t="str"><v>ACR113</v></cell><cell r="B201"><v>2003</v></cell></row><row r="201"><cell r="D201"><v>10</v></cell></row><row r="201"><cell r="R201"><v>2010</v></cell></row><row r="202"><cell r="A202" t="str"><v>ACR113</v></cell><cell r="B202"><v>2003</v></cell></row><row r="202"><cell r="D202"><v>10</v></cell></row><row r="202"><cell r="R202"><v>2010</v></cell></row><row r="203"><cell r="A203" t="str"><v>ACR113</v></cell><cell r="B203"><v>2003</v></cell></row><row r="203"><cell r="D203"><v>1</v></cell></row><row r="203"><cell r="R203"><v>2010</v></cell></row><row r="204"><cell r="A204" t="str"><v>ACR113</v></cell><cell r="B204"><v>2003</v></cell></row><row r="204"><cell r="D204"><v>1</v></cell></row><row r="204"><cell r="R204"><v>2010</v></cell></row><row r="205"><cell r="A205" t="str"><v>ACR113</v></cell><cell r="B205"><v>2003</v></cell></row><row r="205"><cell r="D205"><v>1</v></cell></row><row r="205"><cell r="R205"><v>2010</v></cell></row><row r="206"><cell r="A206" t="str"><v>ACR113</v></cell><cell r="B206"><v>2003</v></cell></row><row r="206"><cell r="D206"><v>1</v></cell></row><row r="206"><cell r="R206"><v>2010</v></cell></row><row r="207"><cell r="A207" t="str"><v>ACR113</v></cell><cell r="B207"><v>2003</v></cell></row><row r="207"><cell r="D207"><v>1</v></cell></row><row r="207"><cell r="R207"><v>2010</v></cell></row><row r="208"><cell r="A208" t="str"><v>ACR113</v></cell><cell r="B208"><v>2003</v></cell></row><row r="208"><cell r="D208"><v>1</v></cell></row><row r="208"><cell r="R208"><v>2010</v></cell></row><row r="209"><cell r="A209" t="str"><v>ACR113</v></cell><cell r="B209"><v>2003</v></cell></row><row r="209"><cell r="D209"><v>1</v></cell></row><row r="209"><cell r="R209"><v>2010</v></cell></row><row r="210"><cell r="A210" t="str"><v>ACR113</v></cell><cell r="B210"><v>2003</v></cell></row><row r="210"><cell r="D210"><v>1</v></cell></row><row r="210"><cell r="R210"><v>2010</v></cell></row><row r="211"><cell r="A211" t="str"><v>ACR113</v></cell><cell r="B211"><v>2003</v></cell></row><row r="211"><cell r="D211"><v>1</v></cell></row><row r="211"><cell r="R211"><v>2010</v></cell></row><row r="212"><cell r="A212" t="str"><v>ACR113</v></cell><cell r="B212"><v>2003</v></cell></row><row r="212"><cell r="D212"><v>1</v></cell></row><row r="212"><cell r="R212"><v>2010</v></cell></row><row r="213"><cell r="A213" t="str"><v>ACR113</v></cell><cell r="B213"><v>2003</v></cell></row><row r="213"><cell r="D213"><v>40</v></cell></row><row r="213"><cell r="R213"><v>2010</v></cell></row><row r="214"><cell r="A214" t="str"><v>ACR113</v></cell><cell r="B214"><v>2003</v></cell></row><row r="214"><cell r="D214"><v>20</v></cell></row><row r="214"><cell r="R214"><v>2010</v></cell></row><row r="215"><cell r="A215" t="str"><v>ACR113</v></cell><cell r="B215"><v>2003</v></cell></row><row r="215"><cell r="D215"><v>20</v></cell></row><row r="215"><cell r="R215"><v>2010</v></cell></row><row r="216"><cell r="A216" t="str"><v>ACR113</v></cell><cell r="B216"><v>2003</v></cell></row><row r="216"><cell r="D216"><v>20</v></cell></row><row r="216"><cell r="R216"><v>2010</v></cell></row><row r="217"><cell r="A217" t="str"><v>ACR113</v></cell><cell r="B217"><v>2003</v></cell></row><row r="217"><cell r="D217"><v>40</v></cell></row><row r="217"><cell r="R217"><v>2010</v></cell></row><row r="218"><cell r="A218" t="str"><v>ACR113</v></cell><cell r="B218"><v>2003</v></cell></row><row r="218"><cell r="D218"><v>20</v></cell></row><row r="218"><cell r="R218"><v>2010</v></cell></row><row r="219"><cell r="A219" t="str"><v>ACR113</v></cell><cell r="B219"><v>2003</v></cell></row><row r="219"><cell r="D219"><v>1</v></cell></row><row r="219"><cell r="R219"><v>2010</v></cell></row><row r="220"><cell r="A220" t="str"><v>ACR113</v></cell><cell r="B220"><v>2003</v></cell></row><row r="220"><cell r="D220"><v>1</v></cell></row><row r="220"><cell r="R220"><v>2010</v></cell></row><row r="221"><cell r="A221" t="str"><v>ACR113</v></cell><cell r="B221"><v>2003</v></cell></row><row r="221"><cell r="D221"><v>1</v></cell></row><row r="221"><cell r="R221"><v>2010</v></cell></row><row r="222"><cell r="A222" t="str"><v>ACR113</v></cell><cell r="B222"><v>2003</v></cell></row><row r="222"><cell r="D222"><v>1</v></cell></row><row r="222"><cell r="R222"><v>2010</v></cell></row><row r="223"><cell r="A223" t="str"><v>ACR113</v></cell><cell r="B223"><v>2003</v></cell></row><row r="223"><cell r="D223"><v>1</v></cell></row><row r="223"><cell r="R223"><v>2010</v></cell></row><row r="224"><cell r="A224" t="str"><v>ACR113</v></cell><cell r="B224"><v>2003</v></cell></row><row r="224"><cell r="D224"><v>1</v></cell></row><row r="224"><cell r="R224"><v>2010</v></cell></row><row r="225"><cell r="A225" t="str"><v>ACR113</v></cell><cell r="B225"><v>2003</v></cell></row><row r="225"><cell r="D225"><v>1</v></cell></row><row r="225"><cell r="R225"><v>2010</v></cell></row><row r="226"><cell r="A226" t="str"><v>ACR113</v></cell><cell r="B226"><v>2003</v></cell></row><row r="226"><cell r="D226"><v>1</v></cell></row><row r="226"><cell r="R226"><v>2010</v></cell></row><row r="227"><cell r="A227" t="str"><v>ACR113</v></cell><cell r="B227"><v>2003</v></cell></row><row r="227"><cell r="D227"><v>1</v></cell></row><row r="227"><cell r="R227"><v>2010</v></cell></row><row r="228"><cell r="A228" t="str"><v>ACR113</v></cell><cell r="B228"><v>2003</v></cell></row><row r="228"><cell r="D228"><v>1</v></cell></row><row r="228"><cell r="R228"><v>2010</v></cell></row><row r="229"><cell r="A229" t="str"><v>ACR113</v></cell><cell r="B229"><v>2003</v></cell></row><row r="229"><cell r="D229"><v>1</v></cell></row><row r="229"><cell r="R229"><v>2010</v></cell></row><row r="230"><cell r="A230" t="str"><v>ACR113</v></cell><cell r="B230"><v>2003</v></cell></row><row r="230"><cell r="D230"><v>1</v></cell></row><row r="230"><cell r="R230"><v>2010</v></cell></row><row r="231"><cell r="A231" t="str"><v>ACR113</v></cell><cell r="B231"><v>2003</v></cell></row><row r="231"><cell r="D231"><v>1</v></cell></row><row r="231"><cell r="R231"><v>2010</v></cell></row><row r="232"><cell r="A232" t="str"><v>ACR113</v></cell><cell r="B232"><v>2003</v></cell></row><row r="232"><cell r="D232"><v>1</v></cell></row><row r="232"><cell r="R232"><v>2010</v></cell></row><row r="233"><cell r="A233" t="str"><v>ACR113</v></cell><cell r="B233"><v>2003</v></cell></row><row r="233"><cell r="D233"><v>1</v></cell></row><row r="233"><cell r="R233"><v>2010</v></cell></row><row r="234"><cell r="A234" t="str"><v>ACR113</v></cell><cell r="B234"><v>2003</v></cell></row><row r="234"><cell r="D234"><v>1</v></cell></row><row r="234"><cell r="R234"><v>2010</v></cell></row><row r="235"><cell r="A235" t="str"><v>ACR113</v></cell><cell r="B235"><v>2003</v></cell></row><row r="235"><cell r="D235"><v>1</v></cell></row><row r="235"><cell r="R235"><v>2010</v></cell></row><row r="236"><cell r="A236" t="str"><v>ACR113</v></cell><cell r="B236"><v>2003</v></cell></row><row r="236"><cell r="D236"><v>1</v></cell></row><row r="236"><cell r="R236"><v>2010</v></cell></row><row r="237"><cell r="A237" t="str"><v>ACR113</v></cell><cell r="B237"><v>2003</v></cell></row><row r="237"><cell r="D237"><v>30</v></cell></row><row r="237"><cell r="R237"><v>2010</v></cell></row><row r="238"><cell r="A238" t="str"><v>ACR113</v></cell><cell r="B238"><v>2003</v></cell></row><row r="238"><cell r="D238"><v>969</v></cell></row><row r="238"><cell r="R238"><v>2010</v></cell></row><row r="239"><cell r="A239" t="str"><v>ACR113</v></cell><cell r="B239"><v>2003</v></cell></row><row r="239"><cell r="D239"><v>763</v></cell></row><row r="239"><cell r="R239"><v>2010</v></cell></row><row r="240"><cell r="A240" t="str"><v>ACR113</v></cell><cell r="B240"><v>2003</v></cell></row><row r="240"><cell r="D240"><v>20</v></cell></row><row r="240"><cell r="R240"><v>2010</v></cell></row><row r="241"><cell r="A241" t="str"><v>ACR113</v></cell><cell r="B241"><v>2003</v></cell></row><row r="241"><cell r="D241"><v>40</v></cell></row><row r="241"><cell r="R241"><v>2010</v></cell></row><row r="242"><cell r="A242" t="str"><v>ACR113</v></cell><cell r="B242"><v>2003</v></cell></row><row r="242"><cell r="D242"><v>10</v></cell></row><row r="242"><cell r="R242"><v>2010</v></cell></row><row r="243"><cell r="A243" t="str"><v>ACR113</v></cell><cell r="B243"><v>2003</v></cell></row><row r="243"><cell r="D243"><v>20</v></cell></row><row r="243"><cell r="R243"><v>2010</v></cell></row><row r="244"><cell r="A244" t="str"><v>ACR113</v></cell><cell r="B244"><v>2003</v></cell></row><row r="244"><cell r="D244"><v>20</v></cell></row><row r="244"><cell r="R244"><v>2010</v></cell></row><row r="245"><cell r="A245" t="str"><v>ACR113</v></cell><cell r="B245"><v>2003</v></cell></row><row r="245"><cell r="D245"><v>20</v></cell></row><row r="245"><cell r="R245"><v>2010</v></cell></row><row r="246"><cell r="A246" t="str"><v>ACR113</v></cell><cell r="B246"><v>2003</v></cell></row><row r="246"><cell r="D246"><v>20</v></cell></row><row r="246"><cell r="R246"><v>2009</v></cell></row><row r="247"><cell r="A247" t="str"><v>ACR113</v></cell><cell r="B247"><v>2003</v></cell></row><row r="247"><cell r="D247"><v>20</v></cell></row><row r="247"><cell r="R247"><v>2009</v></cell></row><row r="248"><cell r="A248" t="str"><v>ACR113</v></cell><cell r="B248"><v>2003</v></cell></row><row r="248"><cell r="D248"><v>10</v></cell></row><row r="248"><cell r="R248"><v>2009</v></cell></row><row r="249"><cell r="A249" t="str"><v>ACR113</v></cell><cell r="B249"><v>2003</v></cell></row><row r="249"><cell r="D249"><v>10</v></cell></row><row r="249"><cell r="R249"><v>2009</v></cell></row><row r="250"><cell r="A250" t="str"><v>ACR113</v></cell><cell r="B250"><v>2003</v></cell></row><row r="250"><cell r="D250"><v>10</v></cell></row><row r="250"><cell r="R250"><v>2009</v></cell></row><row r="251"><cell r="A251" t="str"><v>ACR113</v></cell><cell r="B251"><v>2003</v></cell></row><row r="251"><cell r="D251"><v>10</v></cell></row><row r="251"><cell r="R251"><v>2009</v></cell></row><row r="252"><cell r="A252" t="str"><v>ACR113</v></cell><cell r="B252"><v>2003</v></cell></row><row r="252"><cell r="D252"><v>10</v></cell></row><row r="252"><cell r="R252"><v>2009</v></cell></row><row r="253"><cell r="A253" t="str"><v>ACR113</v></cell><cell r="B253"><v>2003</v></cell></row><row r="253"><cell r="D253"><v>100</v></cell></row><row r="253"><cell r="R253"><v>2009</v></cell></row><row r="254"><cell r="A254" t="str"><v>ACR113</v></cell><cell r="B254"><v>2003</v></cell></row><row r="254"><cell r="D254"><v>10</v></cell></row><row r="254"><cell r="R254"><v>2009</v></cell></row><row r="255"><cell r="A255" t="str"><v>ACR113</v></cell><cell r="B255"><v>2003</v></cell></row><row r="255"><cell r="D255"><v>10</v></cell></row><row r="255"><cell r="R255"><v>2009</v></cell></row><row r="256"><cell r="A256" t="str"><v>ACR113</v></cell><cell r="B256"><v>2003</v></cell></row><row r="256"><cell r="D256"><v>10</v></cell></row><row r="256"><cell r="R256"><v>2009</v></cell></row><row r="257"><cell r="A257" t="str"><v>ACR113</v></cell><cell r="B257"><v>2003</v></cell></row><row r="257"><cell r="D257"><v>40</v></cell></row><row r="257"><cell r="R257"><v>2009</v></cell></row><row r="258"><cell r="A258" t="str"><v>ACR113</v></cell><cell r="B258"><v>2003</v></cell></row><row r="258"><cell r="D258"><v>20</v></cell></row><row r="258"><cell r="R258"><v>2009</v></cell></row><row r="259"><cell r="A259" t="str"><v>ACR113</v></cell><cell r="B259"><v>2003</v></cell></row><row r="259"><cell r="D259"><v>10</v></cell></row><row r="259"><cell r="R259"><v>2009</v></cell></row><row r="260"><cell r="A260" t="str"><v>ACR113</v></cell><cell r="B260"><v>2003</v></cell></row><row r="260"><cell r="D260"><v>10</v></cell></row><row r="260"><cell r="R260"><v>2009</v></cell></row><row r="261"><cell r="A261" t="str"><v>ACR113</v></cell><cell r="B261"><v>2003</v></cell></row><row r="261"><cell r="D261"><v>20</v></cell></row><row r="261"><cell r="R261"><v>2009</v></cell></row><row r="262"><cell r="A262" t="str"><v>ACR113</v></cell><cell r="B262"><v>2003</v></cell></row><row r="262"><cell r="D262"><v>90</v></cell></row><row r="262"><cell r="R262"><v>2009</v></cell></row><row r="263"><cell r="A263" t="str"><v>ACR113</v></cell><cell r="B263"><v>2003</v></cell></row><row r="263"><cell r="D263"><v>90</v></cell></row><row r="263"><cell r="R263"><v>2009</v></cell></row><row r="264"><cell r="A264" t="str"><v>ACR113</v></cell><cell r="B264"><v>2003</v></cell></row><row r="264"><cell r="D264"><v>50</v></cell></row><row r="264"><cell r="R264"><v>2009</v></cell></row><row r="265"><cell r="A265" t="str"><v>ACR113</v></cell><cell r="B265"><v>2003</v></cell></row><row r="265"><cell r="D265"><v>30</v></cell></row><row r="265"><cell r="R265"><v>2009</v></cell></row><row r="266"><cell r="A266" t="str"><v>ACR113</v></cell><cell r="B266"><v>2003</v></cell></row><row r="266"><cell r="D266"><v>20</v></cell></row><row r="266"><cell r="R266"><v>2009</v></cell></row><row r="267"><cell r="A267" t="str"><v>ACR113</v></cell><cell r="B267"><v>2003</v></cell></row><row r="267"><cell r="D267"><v>20</v></cell></row><row r="267"><cell r="R267"><v>2009</v></cell></row><row r="268"><cell r="A268" t="str"><v>ACR113</v></cell><cell r="B268"><v>2003</v></cell></row><row r="268"><cell r="D268"><v>10</v></cell></row><row r="268"><cell r="R268"><v>2009</v></cell></row><row r="269"><cell r="A269" t="str"><v>ACR113</v></cell><cell r="B269"><v>2003</v></cell></row><row r="269"><cell r="D269"><v>1475</v></cell></row><row r="269"><cell r="R269"><v>2009</v></cell></row><row r="270"><cell r="A270" t="str"><v>ACR113</v></cell><cell r="B270"><v>2003</v></cell></row><row r="270"><cell r="D270"><v>20</v></cell></row><row r="270"><cell r="R270"><v>2009</v></cell></row><row r="271"><cell r="A271" t="str"><v>ACR113</v></cell><cell r="B271"><v>2003</v></cell></row><row r="271"><cell r="D271"><v>10</v></cell></row><row r="271"><cell r="R271"><v>2009</v></cell></row><row r="272"><cell r="A272" t="str"><v>ACR113</v></cell><cell r="B272"><v>2003</v></cell></row><row r="272"><cell r="D272"><v>10</v></cell></row><row r="272"><cell r="R272"><v>2009</v></cell></row><row r="273"><cell r="A273" t="str"><v>ACR113</v></cell><cell r="B273"><v>2003</v></cell></row><row r="273"><cell r="D273"><v>10</v></cell></row><row r="273"><cell r="R273"><v>2009</v></cell></row><row r="274"><cell r="A274" t="str"><v>ACR113</v></cell><cell r="B274"><v>2003</v></cell></row><row r="274"><cell r="D274"><v>10</v></cell></row><row r="274"><cell r="R274"><v>2009</v></cell></row><row r="275"><cell r="A275" t="str"><v>ACR113</v></cell><cell r="B275"><v>2003</v></cell></row><row r="275"><cell r="D275"><v>50</v></cell></row><row r="275"><cell r="R275"><v>2009</v></cell></row><row r="276"><cell r="A276" t="str"><v>ACR113</v></cell><cell r="B276"><v>2003</v></cell></row><row r="276"><cell r="D276"><v>10</v></cell></row><row r="276"><cell r="R276"><v>2009</v></cell></row><row r="277"><cell r="A277" t="str"><v>ACR113</v></cell><cell r="B277"><v>2003</v></cell></row><row r="277"><cell r="D277"><v>10</v></cell></row><row r="277"><cell r="R277"><v>2009</v></cell></row><row r="278"><cell r="A278" t="str"><v>ACR113</v></cell><cell r="B278"><v>2003</v></cell></row><row r="278"><cell r="D278"><v>20</v></cell></row><row r="278"><cell r="R278"><v>2009</v></cell></row><row r="279"><cell r="A279" t="str"><v>ACR113</v></cell><cell r="B279"><v>2003</v></cell></row><row r="279"><cell r="D279"><v>80</v></cell></row><row r="279"><cell r="R279"><v>2009</v></cell></row><row r="280"><cell r="A280" t="str"><v>ACR113</v></cell><cell r="B280"><v>2003</v></cell></row><row r="280"><cell r="D280"><v>10</v></cell></row><row r="280"><cell r="R280"><v>2009</v></cell></row><row r="281"><cell r="A281" t="str"><v>ACR113</v></cell><cell r="B281"><v>2003</v></cell></row><row r="281"><cell r="D281"><v>1592</v></cell></row><row r="281"><cell r="R281"><v>2009</v></cell></row><row r="282"><cell r="A282" t="str"><v>ACR113</v></cell><cell r="B282"><v>2003</v></cell></row><row r="282"><cell r="D282"><v>140</v></cell></row><row r="282"><cell r="R282"><v>2009</v></cell></row><row r="283"><cell r="A283" t="str"><v>ACR113</v></cell><cell r="B283"><v>2003</v></cell></row><row r="283"><cell r="D283"><v>10</v></cell></row><row r="283"><cell r="R283"><v>2009</v></cell></row><row r="284"><cell r="A284" t="str"><v>ACR113</v></cell><cell r="B284"><v>2003</v></cell></row><row r="284"><cell r="D284"><v>10</v></cell></row><row r="284"><cell r="R284"><v>2009</v></cell></row><row r="285"><cell r="A285" t="str"><v>ACR113</v></cell><cell r="B285"><v>2003</v></cell></row><row r="285"><cell r="D285"><v>20</v></cell></row><row r="285"><cell r="R285"><v>2009</v></cell></row><row r="286"><cell r="A286" t="str"><v>ACR113</v></cell><cell r="B286"><v>2003</v></cell></row><row r="286"><cell r="D286"><v>100</v></cell></row><row r="286"><cell r="R286"><v>2009</v></cell></row><row r="287"><cell r="A287" t="str"><v>ACR113</v></cell><cell r="B287"><v>2003</v></cell></row><row r="287"><cell r="D287"><v>50</v></cell></row><row r="287"><cell r="R287"><v>2009</v></cell></row><row r="288"><cell r="A288" t="str"><v>ACR113</v></cell><cell r="B288"><v>2003</v></cell></row><row r="288"><cell r="D288"><v>50</v></cell></row><row r="288"><cell r="R288"><v>2009</v></cell></row><row r="289"><cell r="A289" t="str"><v>ACR113</v></cell><cell r="B289"><v>2003</v></cell></row><row r="289"><cell r="D289"><v>10</v></cell></row><row r="289"><cell r="R289"><v>2009</v></cell></row><row r="290"><cell r="A290" t="str"><v>ACR113</v></cell><cell r="B290"><v>2003</v></cell></row><row r="290"><cell r="D290"><v>50</v></cell></row><row r="290"><cell r="R290"><v>2009</v></cell></row><row r="291"><cell r="A291" t="str"><v>ACR113</v></cell><cell r="B291"><v>2003</v></cell></row><row r="291"><cell r="D291"><v>10</v></cell></row><row r="291"><cell r="R291"><v>2008</v></cell></row><row r="292"><cell r="A292" t="str"><v>ACR113</v></cell><cell r="B292"><v>2003</v></cell></row><row r="292"><cell r="D292"><v>20</v></cell></row><row r="292"><cell r="R292"><v>2008</v></cell></row><row r="293"><cell r="A293" t="str"><v>ACR113</v></cell><cell r="B293"><v>2003</v></cell></row><row r="293"><cell r="D293"><v>170</v></cell></row><row r="293"><cell r="R293"><v>2008</v></cell></row><row r="294"><cell r="A294" t="str"><v>ACR113</v></cell><cell r="B294"><v>2003</v></cell></row><row r="294"><cell r="D294"><v>170</v></cell></row><row r="294"><cell r="R294"><v>2008</v></cell></row><row r="295"><cell r="A295" t="str"><v>ACR113</v></cell><cell r="B295"><v>2003</v></cell></row><row r="295"><cell r="D295"><v>100</v></cell></row><row r="295"><cell r="R295"><v>2008</v></cell></row><row r="296"><cell r="A296" t="str"><v>ACR113</v></cell><cell r="B296"><v>2003</v></cell></row><row r="296"><cell r="D296"><v>20</v></cell></row><row r="296"><cell r="R296"><v>2008</v></cell></row><row r="297"><cell r="A297" t="str"><v>ACR113</v></cell><cell r="B297"><v>2003</v></cell></row><row r="297"><cell r="D297"><v>20</v></cell></row><row r="297"><cell r="R297"><v>2008</v></cell></row><row r="298"><cell r="A298" t="str"><v>ACR113</v></cell><cell r="B298"><v>2003</v></cell></row><row r="298"><cell r="D298"><v>20</v></cell></row><row r="298"><cell r="R298"><v>2008</v></cell></row><row r="299"><cell r="A299" t="str"><v>ACR113</v></cell><cell r="B299"><v>2003</v></cell></row><row r="299"><cell r="D299"><v>30</v></cell></row><row r="299"><cell r="R299"><v>2008</v></cell></row><row r="300"><cell r="A300" t="str"><v>ACR113</v></cell><cell r="B300"><v>2003</v></cell></row><row r="300"><cell r="D300"><v>20</v></cell></row><row r="300"><cell r="R300"><v>2008</v></cell></row><row r="301"><cell r="A301" t="str"><v>ACR113</v></cell><cell r="B301"><v>2003</v></cell></row><row r="301"><cell r="D301"><v>10</v></cell></row><row r="301"><cell r="R301"><v>2008</v></cell></row><row r="302"><cell r="A302" t="str"><v>ACR113</v></cell><cell r="B302"><v>2003</v></cell></row><row r="302"><cell r="D302"><v>20</v></cell></row><row r="302"><cell r="R302"><v>2008</v></cell></row><row r="303"><cell r="A303" t="str"><v>ACR113</v></cell><cell r="B303"><v>2003</v></cell></row><row r="303"><cell r="D303"><v>10</v></cell></row><row r="303"><cell r="R303"><v>2008</v></cell></row><row r="304"><cell r="A304" t="str"><v>ACR113</v></cell><cell r="B304"><v>2003</v></cell></row><row r="304"><cell r="D304"><v>10</v></cell></row><row r="304"><cell r="R304"><v>2008</v></cell></row><row r="305"><cell r="A305" t="str"><v>ACR113</v></cell><cell r="B305"><v>2003</v></cell></row><row r="305"><cell r="D305"><v>10</v></cell></row><row r="305"><cell r="R305"><v>2008</v></cell></row><row r="306"><cell r="A306" t="str"><v>ACR113</v></cell><cell r="B306"><v>2003</v></cell></row><row r="306"><cell r="D306"><v>30</v></cell></row><row r="306"><cell r="R306"><v>2008</v></cell></row><row r="307"><cell r="A307" t="str"><v>ACR113</v></cell><cell r="B307"><v>2003</v></cell></row><row r="307"><cell r="D307"><v>10</v></cell></row><row r="307"><cell r="R307"><v>2008</v></cell></row><row r="308"><cell r="A308" t="str"><v>ACR113</v></cell><cell r="B308"><v>2003</v></cell></row><row r="308"><cell r="D308"><v>40</v></cell></row><row r="308"><cell r="R308"><v>2008</v></cell></row><row r="309"><cell r="A309" t="str"><v>ACR113</v></cell><cell r="B309"><v>2003</v></cell></row><row r="309"><cell r="D309"><v>20</v></cell></row><row r="309"><cell r="R309"><v>2008</v></cell></row><row r="310"><cell r="A310" t="str"><v>ACR113</v></cell><cell r="B310"><v>2003</v></cell></row><row r="310"><cell r="D310"><v>10</v></cell></row><row r="310"><cell r="R310"><v>2008</v></cell></row><row r="311"><cell r="A311" t="str"><v>ACR113</v></cell><cell r="B311"><v>2003</v></cell></row><row r="311"><cell r="D311"><v>10</v></cell></row><row r="311"><cell r="R311"><v>2008</v></cell></row><row r="312"><cell r="A312" t="str"><v>ACR113</v></cell><cell r="B312"><v>2003</v></cell></row><row r="312"><cell r="D312"><v>100</v></cell></row><row r="312"><cell r="R312"><v>2008</v></cell></row><row r="313"><cell r="A313" t="str"><v>ACR113</v></cell><cell r="B313"><v>2003</v></cell></row><row r="313"><cell r="D313"><v>995</v></cell></row><row r="313"><cell r="R313"><v>2008</v></cell></row><row r="314"><cell r="A314" t="str"><v>ACR113</v></cell><cell r="B314"><v>2003</v></cell></row><row r="314"><cell r="D314"><v>20</v></cell></row><row r="314"><cell r="R314"><v>2008</v></cell></row><row r="315"><cell r="A315" t="str"><v>ACR113</v></cell><cell r="B315"><v>2003</v></cell></row><row r="315"><cell r="D315"><v>20</v></cell></row><row r="315"><cell r="R315"><v>2008</v></cell></row><row r="316"><cell r="A316" t="str"><v>ACR113</v></cell><cell r="B316"><v>2003</v></cell></row><row r="316"><cell r="D316"><v>50</v></cell></row><row r="316"><cell r="R316"><v>2008</v></cell></row><row r="317"><cell r="A317" t="str"><v>ACR113</v></cell><cell r="B317"><v>2003</v></cell></row><row r="317"><cell r="D317"><v>20</v></cell></row><row r="317"><cell r="R317"><v>2008</v></cell></row><row r="318"><cell r="A318" t="str"><v>ACR113</v></cell><cell r="B318"><v>2003</v></cell></row><row r="318"><cell r="D318"><v>50</v></cell></row><row r="318"><cell r="R318"><v>2008</v></cell></row><row r="319"><cell r="A319" t="str"><v>ACR113</v></cell><cell r="B319"><v>2003</v></cell></row><row r="319"><cell r="D319"><v>10</v></cell></row><row r="319"><cell r="R319"><v>2008</v></cell></row><row r="320"><cell r="A320" t="str"><v>ACR113</v></cell><cell r="B320"><v>2003</v></cell></row><row r="320"><cell r="D320"><v>20</v></cell></row><row r="320"><cell r="R320"><v>2008</v></cell></row><row r="321"><cell r="A321" t="str"><v>ACR113</v></cell><cell r="B321"><v>2003</v></cell></row><row r="321"><cell r="D321"><v>10</v></cell></row><row r="321"><cell r="R321"><v>2008</v></cell></row><row r="322"><cell r="A322" t="str"><v>ACR113</v></cell><cell r="B322"><v>2003</v></cell></row><row r="322"><cell r="D322"><v>40</v></cell></row><row r="322"><cell r="R322"><v>2008</v></cell></row><row r="323"><cell r="A323" t="str"><v>ACR113</v></cell><cell r="B323"><v>2003</v></cell></row><row r="323"><cell r="D323"><v>40</v></cell></row><row r="323"><cell r="R323"><v>2008</v></cell></row><row r="324"><cell r="A324" t="str"><v>ACR113</v></cell><cell r="B324"><v>2003</v></cell></row><row r="324"><cell r="D324"><v>20</v></cell></row><row r="324"><cell r="R324"><v>2008</v></cell></row><row r="325"><cell r="A325" t="str"><v>ACR113</v></cell><cell r="B325"><v>2004</v></cell></row><row r="325"><cell r="D325"><v>67949</v></cell></row><row r="325"><cell r="R325"><v>2013</v></cell></row><row r="326"><cell r="A326" t="str"><v>ACR113</v></cell><cell r="B326"><v>2004</v></cell></row><row r="326"><cell r="D326"><v>10051</v></cell></row><row r="326"><cell r="R326"><v>2010</v></cell></row><row r="327"><cell r="A327" t="str"><v>ACR113</v></cell><cell r="B327"><v>2005</v></cell></row><row r="327"><cell r="D327"><v>37</v></cell></row><row r="327"><cell r="R327"><v>2013</v></cell></row><row r="328"><cell r="A328" t="str"><v>ACR113</v></cell><cell r="B328"><v>2005</v></cell></row><row r="328"><cell r="D328"><v>209</v></cell></row><row r="328"><cell r="R328"><v>2013</v></cell></row><row r="329"><cell r="A329" t="str"><v>ACR113</v></cell><cell r="B329"><v>2005</v></cell></row><row r="329"><cell r="D329"><v>45253</v></cell></row><row r="329"><cell r="R329"><v>2013</v></cell></row><row r="330"><cell r="A330" t="str"><v>ACR113</v></cell><cell r="B330"><v>2005</v></cell></row><row r="330"><cell r="D330"><v>3188</v></cell></row><row r="330"><cell r="R330"><v>2012</v></cell></row><row r="331"><cell r="A331" t="str"><v>ACR113</v></cell><cell r="B331"><v>2005</v></cell></row><row r="331"><cell r="D331"><v>4252</v></cell></row><row r="331"><cell r="R331"><v>2012</v></cell></row><row r="332"><cell r="A332" t="str"><v>ACR113</v></cell><cell r="B332"><v>2005</v></cell></row><row r="332"><cell r="D332"><v>6799</v></cell></row><row r="332"><cell r="R332"><v>2012</v></cell></row><row r="333"><cell r="A333" t="str"><v>ACR113</v></cell><cell r="B333"><v>2005</v></cell></row><row r="333"><cell r="D333"><v>3180</v></cell></row><row r="333"><cell r="R333"><v>2011</v></cell></row><row r="334"><cell r="A334" t="str"><v>ACR113</v></cell><cell r="B334"><v>2005</v></cell></row><row r="334"><cell r="D334"><v>21</v></cell></row><row r="334"><cell r="R334"><v>2011</v></cell></row><row r="335"><cell r="A335" t="str"><v>ACR113</v></cell><cell r="B335"><v>2005</v></cell></row><row r="335"><cell r="D335"><v>171</v></cell></row><row r="335"><cell r="R335"><v>2011</v></cell></row><row r="336"><cell r="A336" t="str"><v>ACR113</v></cell><cell r="B336"><v>2005</v></cell></row><row r="336"><cell r="D336"><v>1169</v></cell></row><row r="336"><cell r="R336"><v>2011</v></cell></row><row r="337"><cell r="A337" t="str"><v>ACR113</v></cell><cell r="B337"><v>2005</v></cell></row><row r="337"><cell r="D337"><v>28</v></cell></row><row r="337"><cell r="R337"><v>2010</v></cell></row><row r="338"><cell r="A338" t="str"><v>ACR113</v></cell><cell r="B338"><v>2005</v></cell></row><row r="338"><cell r="D338"><v>18939</v></cell></row><row r="338"><cell r="R338"><v>2010</v></cell></row><row r="339"><cell r="A339" t="str"><v>ACR113</v></cell><cell r="B339"><v>2005</v></cell></row><row r="339"><cell r="D339"><v>500</v></cell></row><row r="339"><cell r="R339"><v>2007</v></cell></row><row r="340"><cell r="A340" t="str"><v>ACR113</v></cell><cell r="B340"><v>2005</v></cell></row><row r="340"><cell r="D340"><v>20</v></cell></row><row r="340"><cell r="R340"><v>2007</v></cell></row><row r="341"><cell r="A341" t="str"><v>ACR113</v></cell><cell r="B341"><v>2005</v></cell></row><row r="341"><cell r="D341"><v>20</v></cell></row><row r="341"><cell r="R341"><v>2007</v></cell></row><row r="342"><cell r="A342" t="str"><v>ACR113</v></cell><cell r="B342"><v>2005</v></cell></row><row r="342"><cell r="D342"><v>20</v></cell></row><row r="342"><cell r="R342"><v>2007</v></cell></row><row r="343"><cell r="A343" t="str"><v>ACR113</v></cell><cell r="B343"><v>2005</v></cell></row><row r="343"><cell r="D343"><v>10</v></cell></row><row r="343"><cell r="R343"><v>2007</v></cell></row><row r="344"><cell r="A344" t="str"><v>ACR113</v></cell><cell r="B344"><v>2005</v></cell></row><row r="344"><cell r="D344"><v>10</v></cell></row><row r="344"><cell r="R344"><v>2007</v></cell></row><row r="345"><cell r="A345" t="str"><v>ACR113</v></cell><cell r="B345"><v>2005</v></cell></row><row r="345"><cell r="D345"><v>10</v></cell></row><row r="345"><cell r="R345"><v>2007</v></cell></row><row r="346"><cell r="A346" t="str"><v>ACR113</v></cell><cell r="B346"><v>2005</v></cell></row><row r="346"><cell r="D346"><v>10</v></cell></row><row r="346"><cell r="R346"><v>2007</v></cell></row><row r="347"><cell r="A347" t="str"><v>ACR113</v></cell><cell r="B347"><v>2005</v></cell></row><row r="347"><cell r="D347"><v>10</v></cell></row><row r="347"><cell r="R347"><v>2007</v></cell></row><row r="348"><cell r="A348" t="str"><v>ACR113</v></cell><cell r="B348"><v>2005</v></cell></row><row r="348"><cell r="D348"><v>10</v></cell></row><row r="348"><cell r="R348"><v>2007</v></cell></row><row r="349"><cell r="A349" t="str"><v>ACR113</v></cell><cell r="B349"><v>2005</v></cell></row><row r="349"><cell r="D349"><v>20</v></cell></row><row r="349"><cell r="R349"><v>2007</v></cell></row><row r="350"><cell r="A350" t="str"><v>ACR113</v></cell><cell r="B350"><v>2005</v></cell></row><row r="350"><cell r="D350"><v>80</v></cell></row><row r="350"><cell r="R350"><v>2007</v></cell></row><row r="351"><cell r="A351" t="str"><v>ACR113</v></cell><cell r="B351"><v>2005</v></cell></row><row r="351"><cell r="D351"><v>280</v></cell></row><row r="351"><cell r="R351"><v>2007</v></cell></row><row r="352"><cell r="A352" t="str"><v>ACR113</v></cell><cell r="B352"><v>2005</v></cell></row><row r="352"><cell r="D352"><v>10</v></cell></row><row r="352"><cell r="R352"><v>2006</v></cell></row><row r="353"><cell r="A353" t="str"><v>ACR113</v></cell><cell r="B353"><v>2005</v></cell></row><row r="353"><cell r="D353"><v>40</v></cell></row><row r="353"><cell r="R353"><v>2006</v></cell></row><row r="354"><cell r="A354" t="str"><v>ACR113</v></cell><cell r="B354"><v>2005</v></cell></row><row r="354"><cell r="D354"><v>10</v></cell></row><row r="354"><cell r="R354"><v>2006</v></cell></row><row r="355"><cell r="A355" t="str"><v>ACR113</v></cell><cell r="B355"><v>2007</v></cell></row><row r="355"><cell r="D355"><v>66</v></cell></row><row r="355"><cell r="R355"><v>2013</v></cell></row><row r="356"><cell r="A356" t="str"><v>ACR113</v></cell><cell r="B356"><v>2007</v></cell></row><row r="356"><cell r="D356"><v>19</v></cell></row><row r="356"><cell r="R356"><v>2013</v></cell></row><row r="357"><cell r="A357" t="str"><v>ACR113</v></cell><cell r="B357"><v>2007</v></cell></row><row r="357"><cell r="D357"><v>158</v></cell></row><row r="357"><cell r="R357"><v>2007</v></cell></row><row r="358"><cell r="A358" t="str"><v>ACR113</v></cell><cell r="B358"><v>2008</v></cell></row><row r="358"><cell r="D358"><v>2500</v></cell></row><row r="358"><cell r="R358"><v>2018</v></cell></row><row r="359"><cell r="A359" t="str"><v>ACR113</v></cell><cell r="B359"><v>2008</v></cell></row><row r="359"><cell r="D359"><v>500</v></cell></row><row r="359"><cell r="R359"><v>2016</v></cell></row><row r="360"><cell r="A360" t="str"><v>ACR113</v></cell><cell r="B360"><v>2008</v></cell></row><row r="360"><cell r="D360"><v>400</v></cell></row><row r="360"><cell r="R360"><v>2015</v></cell></row><row r="361"><cell r="A361" t="str"><v>ACR113</v></cell><cell r="B361"><v>2008</v></cell></row><row r="361"><cell r="D361"><v>3126</v></cell></row><row r="361"><cell r="R361"><v>2014</v></cell></row><row r="362"><cell r="A362" t="str"><v>ACR113</v></cell><cell r="B362"><v>2008</v></cell></row><row r="362"><cell r="D362"><v>4178</v></cell></row><row r="362"><cell r="R362"><v>2014</v></cell></row><row r="363"><cell r="A363" t="str"><v>ACR113</v></cell><cell r="B363"><v>2008</v></cell></row><row r="363"><cell r="D363"><v>21</v></cell></row><row r="363"><cell r="R363"><v>2014</v></cell></row><row r="364"><cell r="A364" t="str"><v>ACR113</v></cell><cell r="B364"><v>2008</v></cell></row><row r="364"><cell r="D364"><v>1</v></cell></row><row r="364"><cell r="R364"><v>2013</v></cell></row><row r="365"><cell r="A365" t="str"><v>ACR113</v></cell><cell r="B365"><v>2008</v></cell></row><row r="365"><cell r="D365"><v>10673</v></cell></row><row r="365"><cell r="R365"><v>2013</v></cell></row><row r="366"><cell r="A366" t="str"><v>ACR113</v></cell><cell r="B366"><v>2008</v></cell></row><row r="366"><cell r="D366"><v>1732</v></cell></row><row r="366"><cell r="R366"><v>2012</v></cell></row><row r="367"><cell r="A367" t="str"><v>ACR113</v></cell><cell r="B367"><v>2008</v></cell></row><row r="367"><cell r="D367"><v>2088</v></cell></row><row r="367"><cell r="R367"><v>2010</v></cell></row><row r="368"><cell r="A368" t="str"><v>ACR114</v></cell><cell r="B368"><v>2009</v></cell></row><row r="368"><cell r="D368"><v>130</v></cell></row><row r="368"><cell r="R368"><v>2015</v></cell></row><row r="369"><cell r="A369" t="str"><v>ACR114</v></cell><cell r="B369"><v>2009</v></cell></row><row r="369"><cell r="D369"><v>1</v></cell></row><row r="369"><cell r="R369"><v>2015</v></cell></row><row r="370"><cell r="A370" t="str"><v>ACR114</v></cell><cell r="B370"><v>2009</v></cell></row><row r="370"><cell r="D370"><v>2</v></cell></row><row r="370"><cell r="R370"><v>2014</v></cell></row><row r="371"><cell r="A371" t="str"><v>ACR114</v></cell><cell r="B371"><v>2009</v></cell></row><row r="371"><cell r="D371"><v>1</v></cell></row><row r="371"><cell r="R371"><v>2012</v></cell></row><row r="372"><cell r="A372" t="str"><v>ACR114</v></cell><cell r="B372"><v>2009</v></cell></row><row r="372"><cell r="D372"><v>5</v></cell></row><row r="372"><cell r="R372"><v>2012</v></cell></row><row r="373"><cell r="A373" t="str"><v>ACR114</v></cell><cell r="B373"><v>2009</v></cell></row><row r="373"><cell r="D373"><v>5</v></cell></row><row r="373"><cell r="R373"><v>2012</v></cell></row><row r="374"><cell r="A374" t="str"><v>ACR114</v></cell><cell r="B374"><v>2009</v></cell></row><row r="374"><cell r="D374"><v>22</v></cell></row><row r="374"><cell r="R374"><v>2012</v></cell></row><row r="375"><cell r="A375" t="str"><v>ACR114</v></cell><cell r="B375"><v>2009</v></cell></row><row r="375"><cell r="D375"><v>5</v></cell></row><row r="375"><cell r="R375"><v>2012</v></cell></row><row r="376"><cell r="A376" t="str"><v>ACR114</v></cell><cell r="B376"><v>2009</v></cell></row><row r="376"><cell r="D376"><v>5</v></cell></row><row r="376"><cell r="R376"><v>2012</v></cell></row><row r="377"><cell r="A377" t="str"><v>ACR114</v></cell><cell r="B377"><v>2009</v></cell></row><row r="377"><cell r="D377"><v>5</v></cell></row><row r="377"><cell r="R377"><v>2012</v></cell></row><row r="378"><cell r="A378" t="str"><v>ACR114</v></cell><cell r="B378"><v>2009</v></cell></row><row r="378"><cell r="D378"><v>22</v></cell></row><row r="378"><cell r="R378"><v>2012</v></cell></row><row r="379"><cell r="A379" t="str"><v>ACR114</v></cell><cell r="B379"><v>2009</v></cell></row><row r="379"><cell r="D379"><v>774</v></cell></row><row r="379"><cell r="R379"><v>2012</v></cell></row><row r="380"><cell r="A380" t="str"><v>ACR114</v></cell><cell r="B380"><v>2009</v></cell></row><row r="380"><cell r="D380"><v>24</v></cell></row><row r="380"><cell r="R380"><v>2012</v></cell></row><row r="381"><cell r="A381" t="str"><v>ACR114</v></cell><cell r="B381"><v>2009</v></cell></row><row r="381"><cell r="D381"><v>3</v></cell></row><row r="381"><cell r="R381"><v>2011</v></cell></row><row r="382"><cell r="A382" t="str"><v>ACR114</v></cell><cell r="B382"><v>2010</v></cell></row><row r="382"><cell r="D382"><v>175</v></cell></row><row r="382"><cell r="R382"><v>2015</v></cell></row><row r="383"><cell r="A383" t="str"><v>ACR114</v></cell><cell r="B383"><v>2010</v></cell></row><row r="383"><cell r="D383"><v>200</v></cell></row><row r="383"><cell r="R383"><v>2015</v></cell></row><row r="384"><cell r="A384" t="str"><v>ACR114</v></cell><cell r="B384"><v>2010</v></cell></row><row r="384"><cell r="D384"><v>14</v></cell></row><row r="384"><cell r="R384"><v>2013</v></cell></row><row r="385"><cell r="A385" t="str"><v>ACR114</v></cell><cell r="B385"><v>2010</v></cell></row><row r="385"><cell r="D385"><v>3</v></cell></row><row r="385"><cell r="R385"><v>2013</v></cell></row><row r="386"><cell r="A386" t="str"><v>ACR114</v></cell><cell r="B386"><v>2010</v></cell></row><row r="386"><cell r="D386"><v>14</v></cell></row><row r="386"><cell r="R386"><v>2012</v></cell></row><row r="387"><cell r="A387" t="str"><v>ACR114</v></cell><cell r="B387"><v>2010</v></cell></row><row r="387"><cell r="D387"><v>15</v></cell></row><row r="387"><cell r="R387"><v>2012</v></cell></row><row r="388"><cell r="A388" t="str"><v>ACR114</v></cell><cell r="B388"><v>2010</v></cell></row><row r="388"><cell r="D388"><v>5</v></cell></row><row r="388"><cell r="R388"><v>2012</v></cell></row><row r="389"><cell r="A389" t="str"><v>ACR114</v></cell><cell r="B389"><v>2010</v></cell></row><row r="389"><cell r="D389"><v>5</v></cell></row><row r="389"><cell r="R389"><v>2012</v></cell></row><row r="390"><cell r="A390" t="str"><v>ACR114</v></cell><cell r="B390"><v>2010</v></cell></row><row r="390"><cell r="D390"><v>5</v></cell></row><row r="390"><cell r="R390"><v>2012</v></cell></row><row r="391"><cell r="A391" t="str"><v>ACR114</v></cell><cell r="B391"><v>2010</v></cell></row><row r="391"><cell r="D391"><v>22</v></cell></row><row r="391"><cell r="R391"><v>2012</v></cell></row><row r="392"><cell r="A392" t="str"><v>ACR114</v></cell><cell r="B392"><v>2010</v></cell></row><row r="392"><cell r="D392"><v>5</v></cell></row><row r="392"><cell r="R392"><v>2012</v></cell></row><row r="393"><cell r="A393" t="str"><v>ACR114</v></cell><cell r="B393"><v>2010</v></cell></row><row r="393"><cell r="D393"><v>5</v></cell></row><row r="393"><cell r="R393"><v>2012</v></cell></row><row r="394"><cell r="A394" t="str"><v>ACR114</v></cell><cell r="B394"><v>2010</v></cell></row><row r="394"><cell r="D394"><v>5</v></cell></row><row r="394"><cell r="R394"><v>2012</v></cell></row><row r="395"><cell r="A395" t="str"><v>ACR114</v></cell><cell r="B395"><v>2010</v></cell></row><row r="395"><cell r="D395"><v>22</v></cell></row><row r="395"><cell r="R395"><v>2012</v></cell></row><row r="396"><cell r="A396" t="str"><v>ACR114</v></cell><cell r="B396"><v>2010</v></cell></row><row r="396"><cell r="D396"><v>1</v></cell></row><row r="396"><cell r="R396"><v>2012</v></cell></row><row r="397"><cell r="A397" t="str"><v>ACR114</v></cell><cell r="B397"><v>2010</v></cell></row><row r="397"><cell r="D397"><v>5</v></cell></row><row r="397"><cell r="R397"><v>2012</v></cell></row><row r="398"><cell r="A398" t="str"><v>ACR114</v></cell><cell r="B398"><v>2010</v></cell></row><row r="398"><cell r="D398"><v>1842</v></cell></row><row r="398"><cell r="R398"><v>2012</v></cell></row><row r="399"><cell r="A399" t="str"><v>ACR114</v></cell><cell r="B399"><v>2011</v></cell></row><row r="399"><cell r="D399"><v>4773</v></cell></row><row r="399"><cell r="R399"><v>2014</v></cell></row><row r="400"><cell r="A400" t="str"><v>ACR114</v></cell><cell r="B400"><v>2011</v></cell></row><row r="400"><cell r="D400"><v>20</v></cell></row><row r="400"><cell r="R400"><v>2014</v></cell></row><row r="401"><cell r="A401" t="str"><v>ACR114</v></cell><cell r="B401"><v>2011</v></cell></row><row r="401"><cell r="D401"><v>150</v></cell></row><row r="401"><cell r="R401"><v>2014</v></cell></row><row r="402"><cell r="A402" t="str"><v>ACR114</v></cell><cell r="B402"><v>2011</v></cell></row><row r="402"><cell r="D402"><v>57</v></cell></row><row r="402"><cell r="R402"><v>2014</v></cell></row><row r="403"><cell r="A403" t="str"><v>ACR114</v></cell><cell r="B403"><v>2011</v></cell></row><row r="403"><cell r="D403"><v>15</v></cell></row><row r="403"><cell r="R403"><v>2013</v></cell></row><row r="404"><cell r="A404" t="str"><v>ACR114</v></cell><cell r="B404"><v>2011</v></cell></row><row r="404"><cell r="D404"><v>56</v></cell></row><row r="404"><cell r="R404"><v>2013</v></cell></row><row r="405"><cell r="A405" t="str"><v>ACR114</v></cell><cell r="B405"><v>2011</v></cell></row><row r="405"><cell r="D405"><v>24</v></cell></row><row r="405"><cell r="R405"><v>2012</v></cell></row><row r="406"><cell r="A406" t="str"><v>ACR114</v></cell><cell r="B406"><v>2012</v></cell></row><row r="406"><cell r="D406"><v>3750</v></cell></row><row r="406"><cell r="R406"><v>2020</v></cell></row><row r="407"><cell r="A407" t="str"><v>ACR114</v></cell><cell r="B407"><v>2012</v></cell></row><row r="407"><cell r="D407"><v>4335</v></cell></row><row r="407"><cell r="R407"><v>2020</v></cell></row><row r="408"><cell r="A408" t="str"><v>ACR114</v></cell><cell r="B408"><v>2012</v></cell></row><row r="408"><cell r="D408"><v>10</v></cell></row><row r="408"><cell r="R408"><v>2020</v></cell></row><row r="409"><cell r="A409" t="str"><v>ACR114</v></cell><cell r="B409"><v>2012</v></cell></row><row r="409"><cell r="D409"><v>95</v></cell></row><row r="409"><cell r="R409"><v>2020</v></cell></row><row r="410"><cell r="A410" t="str"><v>ACR114</v></cell><cell r="B410"><v>2012</v></cell></row><row r="410"><cell r="D410"><v>18249</v></cell></row><row r="410"><cell r="R410"><v>2020</v></cell></row><row r="411"><cell r="A411" t="str"><v>ACR114</v></cell><cell r="B411"><v>2012</v></cell></row><row r="411"><cell r="D411"><v>478</v></cell></row><row r="411"><cell r="R411"><v>2020</v></cell></row><row r="412"><cell r="A412" t="str"><v>ACR114</v></cell><cell r="B412"><v>2012</v></cell></row><row r="412"><cell r="D412"><v>15</v></cell></row><row r="412"><cell r="R412"><v>2020</v></cell></row><row r="413"><cell r="A413" t="str"><v>ACR114</v></cell><cell r="B413"><v>2012</v></cell></row><row r="413"><cell r="D413"><v>15316</v></cell></row><row r="413"><cell r="R413"><v>2020</v></cell></row><row r="414"><cell r="A414" t="str"><v>ACR114</v></cell><cell r="B414"><v>2012</v></cell></row><row r="414"><cell r="D414"><v>1074</v></cell></row><row r="414"><cell r="R414"><v>2020</v></cell></row><row r="415"><cell r="A415" t="str"><v>ACR114</v></cell><cell r="B415"><v>2012</v></cell></row><row r="415"><cell r="D415"><v>450</v></cell></row><row r="415"><cell r="R415"><v>2020</v></cell></row><row r="416"><cell r="A416" t="str"><v>ACR114</v></cell><cell r="B416"><v>2012</v></cell></row><row r="416"><cell r="D416"><v>41</v></cell></row><row r="416"><cell r="R416"><v>2020</v></cell></row><row r="417"><cell r="A417" t="str"><v>ACR114</v></cell><cell r="B417"><v>2012</v></cell></row><row r="417"><cell r="D417"><v>36</v></cell></row><row r="417"><cell r="R417"><v>2020</v></cell></row><row r="418"><cell r="A418" t="str"><v>ACR114</v></cell><cell r="B418"><v>2012</v></cell></row><row r="418"><cell r="D418"><v>1964</v></cell></row><row r="418"><cell r="R418"><v>2020</v></cell></row><row r="419"><cell r="A419" t="str"><v>ACR114</v></cell><cell r="B419"><v>2012</v></cell></row><row r="419"><cell r="D419"><v>328</v></cell></row><row r="419"><cell r="R419"><v>2019</v></cell></row><row r="420"><cell r="A420" t="str"><v>ACR114</v></cell><cell r="B420"><v>2012</v></cell></row><row r="420"><cell r="D420"><v>1565</v></cell></row><row r="420"><cell r="R420"><v>2019</v></cell></row><row r="421"><cell r="A421" t="str"><v>ACR114</v></cell><cell r="B421"><v>2012</v></cell></row><row r="421"><cell r="D421"><v>7500</v></cell></row><row r="421"><cell r="R421"><v>2019</v></cell></row><row r="422"><cell r="A422" t="str"><v>ACR114</v></cell><cell r="B422"><v>2012</v></cell></row><row r="422"><cell r="D422"><v>5571</v></cell></row><row r="422"><cell r="R422"><v>2019</v></cell></row><row r="423"><cell r="A423" t="str"><v>ACR114</v></cell><cell r="B423"><v>2012</v></cell></row><row r="423"><cell r="D423"><v>2705</v></cell></row><row r="423"><cell r="R423"><v>2019</v></cell></row><row r="424"><cell r="A424" t="str"><v>ACR114</v></cell><cell r="B424"><v>2012</v></cell></row><row r="424"><cell r="D424"><v>2</v></cell></row><row r="424"><cell r="R424"><v>2019</v></cell></row><row r="425"><cell r="A425" t="str"><v>ACR114</v></cell><cell r="B425"><v>2012</v></cell></row><row r="425"><cell r="D425"><v>179</v></cell></row><row r="425"><cell r="R425"><v>2019</v></cell></row><row r="426"><cell r="A426" t="str"><v>ACR114</v></cell><cell r="B426"><v>2012</v></cell></row><row r="426"><cell r="D426"><v>23809</v></cell></row><row r="426"><cell r="R426"><v>2019</v></cell></row><row r="427"><cell r="A427" t="str"><v>ACR114</v></cell><cell r="B427"><v>2012</v></cell></row><row r="427"><cell r="D427"><v>493</v></cell></row><row r="427"><cell r="R427"><v>2019</v></cell></row><row r="428"><cell r="A428" t="str"><v>ACR114</v></cell><cell r="B428"><v>2012</v></cell></row><row r="428"><cell r="D428"><v>10000</v></cell></row><row r="428"><cell r="R428"><v>2019</v></cell></row><row r="429"><cell r="A429" t="str"><v>ACR114</v></cell><cell r="B429"><v>2012</v></cell></row><row r="429"><cell r="D429"><v>140</v></cell></row><row r="429"><cell r="R429"><v>2019</v></cell></row><row r="430"><cell r="A430" t="str"><v>ACR114</v></cell><cell r="B430"><v>2012</v></cell></row><row r="430"><cell r="D430"><v>1125</v></cell></row><row r="430"><cell r="R430"><v>2019</v></cell></row><row r="431"><cell r="A431" t="str"><v>ACR114</v></cell><cell r="B431"><v>2012</v></cell></row><row r="431"><cell r="D431"><v>25</v></cell></row><row r="431"><cell r="R431"><v>2019</v></cell></row><row r="432"><cell r="A432" t="str"><v>ACR114</v></cell><cell r="B432"><v>2012</v></cell></row><row r="432"><cell r="D432"><v>31</v></cell></row><row r="432"><cell r="R432"><v>2019</v></cell></row><row r="433"><cell r="A433" t="str"><v>ACR114</v></cell><cell r="B433"><v>2012</v></cell></row><row r="433"><cell r="D433"><v>295</v></cell></row><row r="433"><cell r="R433"><v>2019</v></cell></row><row r="434"><cell r="A434" t="str"><v>ACR114</v></cell><cell r="B434"><v>2012</v></cell></row><row r="434"><cell r="D434"><v>72</v></cell></row><row r="434"><cell r="R434"><v>2019</v></cell></row><row r="435"><cell r="A435" t="str"><v>ACR114</v></cell><cell r="B435"><v>2012</v></cell></row><row r="435"><cell r="D435"><v>193</v></cell></row><row r="435"><cell r="R435"><v>2019</v></cell></row><row r="436"><cell r="A436" t="str"><v>ACR114</v></cell><cell r="B436"><v>2012</v></cell></row><row r="436"><cell r="D436"><v>89</v></cell></row><row r="436"><cell r="R436"><v>2019</v></cell></row><row r="437"><cell r="A437" t="str"><v>ACR114</v></cell><cell r="B437"><v>2012</v></cell></row><row r="437"><cell r="D437"><v>7500</v></cell></row><row r="437"><cell r="R437"><v>2019</v></cell></row><row r="438"><cell r="A438" t="str"><v>ACR114</v></cell><cell r="B438"><v>2012</v></cell></row><row r="438"><cell r="D438"><v>1400</v></cell></row><row r="438"><cell r="R438"><v>2019</v></cell></row><row r="439"><cell r="A439" t="str"><v>ACR114</v></cell><cell r="B439"><v>2012</v></cell></row><row r="439"><cell r="D439"><v>186</v></cell></row><row r="439"><cell r="R439"><v>2019</v></cell></row><row r="440"><cell r="A440" t="str"><v>ACR114</v></cell><cell r="B440"><v>2012</v></cell></row><row r="440"><cell r="D440"><v>10</v></cell></row><row r="440"><cell r="R440"><v>2019</v></cell></row><row r="441"><cell r="A441" t="str"><v>ACR114</v></cell><cell r="B441"><v>2012</v></cell></row><row r="441"><cell r="D441"><v>135</v></cell></row><row r="441"><cell r="R441"><v>2019</v></cell></row><row r="442"><cell r="A442" t="str"><v>ACR114</v></cell><cell r="B442"><v>2012</v></cell></row><row r="442"><cell r="D442"><v>4538</v></cell></row><row r="442"><cell r="R442"><v>2018</v></cell></row><row r="443"><cell r="A443" t="str"><v>ACR114</v></cell><cell r="B443"><v>2012</v></cell></row><row r="443"><cell r="D443"><v>285</v></cell></row><row r="443"><cell r="R443"><v>2018</v></cell></row><row r="444"><cell r="A444" t="str"><v>ACR114</v></cell><cell r="B444"><v>2012</v></cell></row><row r="444"><cell r="D444"><v>3750</v></cell></row><row r="444"><cell r="R444"><v>2018</v></cell></row><row r="445"><cell r="A445" t="str"><v>ACR114</v></cell><cell r="B445"><v>2012</v></cell></row><row r="445"><cell r="D445"><v>3750</v></cell></row><row r="445"><cell r="R445"><v>2018</v></cell></row><row r="446"><cell r="A446" t="str"><v>ACR114</v></cell><cell r="B446"><v>2012</v></cell></row><row r="446"><cell r="D446"><v>54</v></cell></row><row r="446"><cell r="R446"><v>2018</v></cell></row><row r="447"><cell r="A447" t="str"><v>ACR114</v></cell><cell r="B447"><v>2012</v></cell></row><row r="447"><cell r="D447"><v>35376</v></cell></row><row r="447"><cell r="R447"><v>2018</v></cell></row><row r="448"><cell r="A448" t="str"><v>ACR114</v></cell><cell r="B448"><v>2012</v></cell></row><row r="448"><cell r="D448"><v>1500</v></cell></row><row r="448"><cell r="R448"><v>2018</v></cell></row><row r="449"><cell r="A449" t="str"><v>ACR114</v></cell><cell r="B449"><v>2012</v></cell></row><row r="449"><cell r="D449"><v>6182</v></cell></row><row r="449"><cell r="R449"><v>2018</v></cell></row><row r="450"><cell r="A450" t="str"><v>ACR114</v></cell><cell r="B450"><v>2012</v></cell></row><row r="450"><cell r="D450"><v>2568</v></cell></row><row r="450"><cell r="R450"><v>2018</v></cell></row><row r="451"><cell r="A451" t="str"><v>ACR114</v></cell><cell r="B451"><v>2012</v></cell></row><row r="451"><cell r="D451"><v>73</v></cell></row><row r="451"><cell r="R451"><v>2018</v></cell></row><row r="452"><cell r="A452" t="str"><v>ACR114</v></cell><cell r="B452"><v>2012</v></cell></row><row r="452"><cell r="D452"><v>20000</v></cell></row><row r="452"><cell r="R452"><v>2018</v></cell></row><row r="453"><cell r="A453" t="str"><v>ACR114</v></cell><cell r="B453"><v>2012</v></cell></row><row r="453"><cell r="D453"><v>480</v></cell></row><row r="453"><cell r="R453"><v>2018</v></cell></row><row r="454"><cell r="A454" t="str"><v>ACR114</v></cell><cell r="B454"><v>2012</v></cell></row><row r="454"><cell r="D454"><v>100</v></cell></row><row r="454"><cell r="R454"><v>2018</v></cell></row><row r="455"><cell r="A455" t="str"><v>ACR114</v></cell><cell r="B455"><v>2012</v></cell></row><row r="455"><cell r="D455"><v>6858</v></cell></row><row r="455"><cell r="R455"><v>2018</v></cell></row><row r="456"><cell r="A456" t="str"><v>ACR114</v></cell><cell r="B456"><v>2012</v></cell></row><row r="456"><cell r="D456"><v>1103</v></cell></row><row r="456"><cell r="R456"><v>2018</v></cell></row><row r="457"><cell r="A457" t="str"><v>ACR114</v></cell><cell r="B457"><v>2012</v></cell></row><row r="457"><cell r="D457"><v>37000</v></cell></row><row r="457"><cell r="R457"><v>2017</v></cell></row><row r="458"><cell r="A458" t="str"><v>ACR114</v></cell><cell r="B458"><v>2012</v></cell></row><row r="458"><cell r="D458"><v>6974</v></cell></row><row r="458"><cell r="R458"><v>2017</v></cell></row><row r="459"><cell r="A459" t="str"><v>ACR114</v></cell><cell r="B459"><v>2012</v></cell></row><row r="459"><cell r="D459"><v>2000</v></cell></row><row r="459"><cell r="R459"><v>2017</v></cell></row><row r="460"><cell r="A460" t="str"><v>ACR114</v></cell><cell r="B460"><v>2012</v></cell></row><row r="460"><cell r="D460"><v>71</v></cell></row><row r="460"><cell r="R460"><v>2017</v></cell></row><row r="461"><cell r="A461" t="str"><v>ACR114</v></cell><cell r="B461"><v>2012</v></cell></row><row r="461"><cell r="D461"><v>800</v></cell></row><row r="461"><cell r="R461"><v>2017</v></cell></row><row r="462"><cell r="A462" t="str"><v>ACR114</v></cell><cell r="B462"><v>2012</v></cell></row><row r="462"><cell r="D462"><v>1190</v></cell></row><row r="462"><cell r="R462"><v>2017</v></cell></row><row r="463"><cell r="A463" t="str"><v>ACR114</v></cell><cell r="B463"><v>2012</v></cell></row><row r="463"><cell r="D463"><v>999</v></cell></row><row r="463"><cell r="R463"><v>2017</v></cell></row><row r="464"><cell r="A464" t="str"><v>ACR114</v></cell><cell r="B464"><v>2012</v></cell></row><row r="464"><cell r="D464"><v>447</v></cell></row><row r="464"><cell r="R464"><v>2017</v></cell></row><row r="465"><cell r="A465" t="str"><v>ACR114</v></cell><cell r="B465"><v>2012</v></cell></row><row r="465"><cell r="D465"><v>954</v></cell></row><row r="465"><cell r="R465"><v>2017</v></cell></row><row r="466"><cell r="A466" t="str"><v>ACR114</v></cell><cell r="B466"><v>2012</v></cell></row><row r="466"><cell r="D466"><v>10955</v></cell></row><row r="466"><cell r="R466"><v>2017</v></cell></row><row r="467"><cell r="A467" t="str"><v>ACR114</v></cell><cell r="B467"><v>2012</v></cell></row><row r="467"><cell r="D467"><v>200</v></cell></row><row r="467"><cell r="R467"><v>2017</v></cell></row><row r="468"><cell r="A468" t="str"><v>ACR114</v></cell><cell r="B468"><v>2012</v></cell></row><row r="468"><cell r="D468"><v>2500</v></cell></row><row r="468"><cell r="R468"><v>2016</v></cell></row><row r="469"><cell r="A469" t="str"><v>ACR114</v></cell><cell r="B469"><v>2012</v></cell></row><row r="469"><cell r="D469"><v>10073</v></cell></row><row r="469"><cell r="R469"><v>2016</v></cell></row><row r="470"><cell r="A470" t="str"><v>ACR114</v></cell><cell r="B470"><v>2012</v></cell></row><row r="470"><cell r="D470"><v>315</v></cell></row><row r="470"><cell r="R470"><v>2016</v></cell></row><row r="471"><cell r="A471" t="str"><v>ACR114</v></cell><cell r="B471"><v>2012</v></cell></row><row r="471"><cell r="D471"><v>1500</v></cell></row><row r="471"><cell r="R471"><v>2016</v></cell></row><row r="472"><cell r="A472" t="str"><v>ACR114</v></cell><cell r="B472"><v>2012</v></cell></row><row r="472"><cell r="D472"><v>182</v></cell></row><row r="472"><cell r="R472"><v>2016</v></cell></row><row r="473"><cell r="A473" t="str"><v>ACR114</v></cell><cell r="B473"><v>2012</v></cell></row><row r="473"><cell r="D473"><v>45</v></cell></row><row r="473"><cell r="R473"><v>2016</v></cell></row><row r="474"><cell r="A474" t="str"><v>ACR114</v></cell><cell r="B474"><v>2012</v></cell></row><row r="474"><cell r="D474"><v>93</v></cell></row><row r="474"><cell r="R474"><v>2016</v></cell></row><row r="475"><cell r="A475" t="str"><v>ACR114</v></cell><cell r="B475"><v>2012</v></cell></row><row r="475"><cell r="D475"><v>2200</v></cell></row><row r="475"><cell r="R475"><v>2016</v></cell></row><row r="476"><cell r="A476" t="str"><v>ACR114</v></cell><cell r="B476"><v>2012</v></cell></row><row r="476"><cell r="D476"><v>20</v></cell></row><row r="476"><cell r="R476"><v>2016</v></cell></row><row r="477"><cell r="A477" t="str"><v>ACR114</v></cell><cell r="B477"><v>2012</v></cell></row><row r="477"><cell r="D477"><v>3708</v></cell></row><row r="477"><cell r="R477"><v>2016</v></cell></row><row r="478"><cell r="A478" t="str"><v>ACR114</v></cell><cell r="B478"><v>2012</v></cell></row><row r="478"><cell r="D478"><v>264</v></cell></row><row r="478"><cell r="R478"><v>2016</v></cell></row><row r="479"><cell r="A479" t="str"><v>ACR114</v></cell><cell r="B479"><v>2012</v></cell></row><row r="479"><cell r="D479"><v>50</v></cell></row><row r="479"><cell r="R479"><v>2016</v></cell></row><row r="480"><cell r="A480" t="str"><v>ACR114</v></cell><cell r="B480"><v>2012</v></cell></row><row r="480"><cell r="D480"><v>5</v></cell></row><row r="480"><cell r="R480"><v>2015</v></cell></row><row r="481"><cell r="A481" t="str"><v>ACR114</v></cell><cell r="B481"><v>2012</v></cell></row><row r="481"><cell r="D481"><v>2946</v></cell></row><row r="481"><cell r="R481"><v>2015</v></cell></row><row r="482"><cell r="A482" t="str"><v>ACR114</v></cell><cell r="B482"><v>2012</v></cell></row><row r="482"><cell r="D482"><v>559</v></cell></row><row r="482"><cell r="R482"><v>2015</v></cell></row><row r="483"><cell r="A483" t="str"><v>ACR114</v></cell><cell r="B483"><v>2012</v></cell></row><row r="483"><cell r="D483"><v>15</v></cell></row><row r="483"><cell r="R483"><v>2015</v></cell></row><row r="484"><cell r="A484" t="str"><v>ACR114</v></cell><cell r="B484"><v>2012</v></cell></row><row r="484"><cell r="D484"><v>50</v></cell></row><row r="484"><cell r="R484"><v>2015</v></cell></row><row r="485"><cell r="A485" t="str"><v>ACR114</v></cell><cell r="B485"><v>2012</v></cell></row><row r="485"><cell r="D485"><v>1833</v></cell></row><row r="485"><cell r="R485"><v>2014</v></cell></row><row r="486"><cell r="A486" t="str"><v>ACR114</v></cell><cell r="B486"><v>2012</v></cell></row><row r="486"><cell r="D486"><v>2301</v></cell></row><row r="486"><cell r="R486"><v>2014</v></cell></row><row r="487"><cell r="A487" t="str"><v>ACR114</v></cell><cell r="B487"><v>2012</v></cell></row><row r="487"><cell r="D487"><v>1454</v></cell></row><row r="487"><cell r="R487"><v>2014</v></cell></row><row r="488"><cell r="A488" t="str"><v>ACR114</v></cell><cell r="B488"><v>2012</v></cell></row><row r="488"><cell r="D488"><v>23</v></cell></row><row r="488"><cell r="R488"><v>2014</v></cell></row><row r="489"><cell r="A489" t="str"><v>ACR114</v></cell><cell r="B489"><v>2012</v></cell></row><row r="489"><cell r="D489"><v>17</v></cell></row><row r="489"><cell r="R489"><v>2014</v></cell></row><row r="490"><cell r="A490" t="str"><v>ACR114</v></cell><cell r="B490"><v>2012</v></cell></row><row r="490"><cell r="D490"><v>1150</v></cell></row><row r="490"><cell r="R490"><v>2014</v></cell></row><row r="491"><cell r="A491" t="str"><v>ACR114</v></cell><cell r="B491"><v>2012</v></cell></row><row r="491"><cell r="D491"><v>33000</v></cell></row><row r="491"><cell r="R491"><v>2014</v></cell></row><row r="492"><cell r="A492" t="str"><v>ACR114</v></cell><cell r="B492"><v>2012</v></cell></row><row r="492"><cell r="D492"><v>128</v></cell></row><row r="492"><cell r="R492"><v>2013</v></cell></row><row r="493"><cell r="A493" t="str"><v>ACR114</v></cell><cell r="B493"><v>2012</v></cell></row><row r="493"><cell r="D493"><v>52</v></cell></row><row r="493"><cell r="R493"><v>2013</v></cell></row><row r="494"><cell r="A494" t="str"><v>ACR114</v></cell><cell r="B494"><v>2013</v></cell></row><row r="494"><cell r="D494"><v>2000</v></cell></row><row r="494"><cell r="R494"><v>2023</v></cell></row><row r="495"><cell r="A495" t="str"><v>ACR114</v></cell><cell r="B495"><v>2013</v></cell></row><row r="495"><cell r="D495"><v>2825</v></cell></row><row r="495"><cell r="R495"><v>2023</v></cell></row><row r="496"><cell r="A496" t="str"><v>ACR114</v></cell><cell r="B496"><v>2013</v></cell></row><row r="496"><cell r="D496"><v>3000</v></cell></row><row r="496"><cell r="R496"><v>2022</v></cell></row><row r="497"><cell r="A497" t="str"><v>ACR114</v></cell><cell r="B497"><v>2013</v></cell></row><row r="497"><cell r="D497"><v>16464</v></cell></row><row r="497"><cell r="R497"><v>2022</v></cell></row><row r="498"><cell r="A498" t="str"><v>ACR114</v></cell><cell r="B498"><v>2013</v></cell></row><row r="498"><cell r="D498"><v>4500</v></cell></row><row r="498"><cell r="R498"><v>2022</v></cell></row><row r="499"><cell r="A499" t="str"><v>ACR114</v></cell><cell r="B499"><v>2013</v></cell></row><row r="499"><cell r="D499"><v>17</v></cell></row><row r="499"><cell r="R499"><v>2021</v></cell></row><row r="500"><cell r="A500" t="str"><v>ACR114</v></cell><cell r="B500"><v>2013</v></cell></row><row r="500"><cell r="D500"><v>12500</v></cell></row><row r="500"><cell r="R500"><v>2021</v></cell></row><row r="501"><cell r="A501" t="str"><v>ACR114</v></cell><cell r="B501"><v>2013</v></cell></row><row r="501"><cell r="D501"><v>9152</v></cell></row><row r="501"><cell r="R501"><v>2021</v></cell></row><row r="502"><cell r="A502" t="str"><v>ACR114</v></cell><cell r="B502"><v>2013</v></cell></row><row r="502"><cell r="D502"><v>296</v></cell></row><row r="502"><cell r="R502"><v>2020</v></cell></row><row r="503"><cell r="A503" t="str"><v>ACR114</v></cell><cell r="B503"><v>2013</v></cell></row><row r="503"><cell r="D503"><v>3</v></cell></row><row r="503"><cell r="R503"><v>2020</v></cell></row><row r="504"><cell r="A504" t="str"><v>ACR114</v></cell><cell r="B504"><v>2013</v></cell></row><row r="504"><cell r="D504"><v>161</v></cell></row><row r="504"><cell r="R504"><v>2020</v></cell></row><row r="505"><cell r="A505" t="str"><v>ACR114</v></cell><cell r="B505"><v>2013</v></cell></row><row r="505"><cell r="D505"><v>270</v></cell></row><row r="505"><cell r="R505"><v>2020</v></cell></row><row r="506"><cell r="A506" t="str"><v>ACR114</v></cell><cell r="B506"><v>2013</v></cell></row><row r="506"><cell r="D506"><v>105323</v></cell></row><row r="506"><cell r="R506"><v>2020</v></cell></row><row r="507"><cell r="A507" t="str"><v>ACR114</v></cell><cell r="B507"><v>2013</v></cell></row><row r="507"><cell r="D507"><v>57</v></cell></row><row r="507"><cell r="R507"><v>2020</v></cell></row><row r="508"><cell r="A508" t="str"><v>ACR114</v></cell><cell r="B508"><v>2013</v></cell></row><row r="508"><cell r="D508"><v>14</v></cell></row><row r="508"><cell r="R508"><v>2020</v></cell></row><row r="509"><cell r="A509" t="str"><v>ACR114</v></cell><cell r="B509"><v>2013</v></cell></row><row r="509"><cell r="D509"><v>12</v></cell></row><row r="509"><cell r="R509"><v>2020</v></cell></row><row r="510"><cell r="A510" t="str"><v>ACR114</v></cell><cell r="B510"><v>2013</v></cell></row><row r="510"><cell r="D510"><v>9447</v></cell></row><row r="510"><cell r="R510"><v>2020</v></cell></row><row r="511"><cell r="A511" t="str"><v>ACR114</v></cell><cell r="B511"><v>2013</v></cell></row><row r="511"><cell r="D511"><v>320</v></cell></row><row r="511"><cell r="R511"><v>2019</v></cell></row><row r="512"><cell r="A512" t="str"><v>ACR114</v></cell><cell r="B512"><v>2013</v></cell></row><row r="512"><cell r="D512"><v>152</v></cell></row><row r="512"><cell r="R512"><v>2018</v></cell></row><row r="513"><cell r="A513" t="str"><v>ACR114</v></cell><cell r="B513"><v>2013</v></cell></row><row r="513"><cell r="D513"><v>680</v></cell></row><row r="513"><cell r="R513"><v>2018</v></cell></row><row r="514"><cell r="A514" t="str"><v>ACR114</v></cell><cell r="B514"><v>2013</v></cell></row><row r="514"><cell r="D514"><v>51700</v></cell></row><row r="514"><cell r="R514"><v>2018</v></cell></row><row r="515"><cell r="A515" t="str"><v>ACR114</v></cell><cell r="B515"><v>2013</v></cell></row><row r="515"><cell r="D515"><v>300</v></cell></row><row r="515"><cell r="R515"><v>2018</v></cell></row><row r="516"><cell r="A516" t="str"><v>ACR114</v></cell><cell r="B516"><v>2013</v></cell></row><row r="516"><cell r="D516"><v>1500</v></cell></row><row r="516"><cell r="R516"><v>2017</v></cell></row><row r="517"><cell r="A517" t="str"><v>ACR114</v></cell><cell r="B517"><v>2013</v></cell></row><row r="517"><cell r="D517"><v>151</v></cell></row><row r="517"><cell r="R517"><v>2017</v></cell></row><row r="518"><cell r="A518" t="str"><v>ACR114</v></cell><cell r="B518"><v>2013</v></cell></row><row r="518"><cell r="D518"><v>214</v></cell></row><row r="518"><cell r="R518"><v>2017</v></cell></row><row r="519"><cell r="A519" t="str"><v>ACR114</v></cell><cell r="B519"><v>2013</v></cell></row><row r="519"><cell r="D519"><v>43000</v></cell></row><row r="519"><cell r="R519"><v>2017</v></cell></row><row r="520"><cell r="A520" t="str"><v>ACR114</v></cell><cell r="B520"><v>2013</v></cell></row><row r="520"><cell r="D520"><v>26</v></cell></row><row r="520"><cell r="R520"><v>2017</v></cell></row><row r="521"><cell r="A521" t="str"><v>ACR114</v></cell><cell r="B521"><v>2013</v></cell></row><row r="521"><cell r="D521"><v>126</v></cell></row><row r="521"><cell r="R521"><v>2017</v></cell></row><row r="522"><cell r="A522" t="str"><v>ACR114</v></cell><cell r="B522"><v>2013</v></cell></row><row r="522"><cell r="D522"><v>909</v></cell></row><row r="522"><cell r="R522"><v>2017</v></cell></row><row r="523"><cell r="A523" t="str"><v>ACR114</v></cell><cell r="B523"><v>2013</v></cell></row><row r="523"><cell r="D523"><v>13196</v></cell></row><row r="523"><cell r="R523"><v>2017</v></cell></row><row r="524"><cell r="A524" t="str"><v>ACR114</v></cell><cell r="B524"><v>2014</v></cell></row><row r="524"><cell r="D524"><v>632</v></cell></row><row r="524"><cell r="R524"><v>2020</v></cell></row><row r="525"><cell r="A525" t="str"><v>ACR114</v></cell><cell r="B525"><v>2014</v></cell></row><row r="525"><cell r="D525"><v>17</v></cell></row><row r="525"><cell r="R525"><v>2019</v></cell></row><row r="526"><cell r="A526" t="str"><v>ACR114</v></cell><cell r="B526"><v>2014</v></cell></row><row r="526"><cell r="D526"><v>250</v></cell></row><row r="526"><cell r="R526"><v>2019</v></cell></row><row r="527"><cell r="A527" t="str"><v>ACR114</v></cell><cell r="B527"><v>2014</v></cell></row><row r="527"><cell r="D527"><v>25</v></cell></row><row r="527"><cell r="R527"><v>2019</v></cell></row><row r="528"><cell r="A528" t="str"><v>ACR114</v></cell><cell r="B528"><v>2014</v></cell></row><row r="528"><cell r="D528"><v>23</v></cell></row><row r="528"><cell r="R528"><v>2019</v></cell></row><row r="529"><cell r="A529" t="str"><v>ACR114</v></cell><cell r="B529"><v>2014</v></cell></row><row r="529"><cell r="D529"><v>839</v></cell></row><row r="529"><cell r="R529"><v>2018</v></cell></row><row r="530"><cell r="A530" t="str"><v>ACR114</v></cell><cell r="B530"><v>2014</v></cell></row><row r="530"><cell r="D530"><v>3200</v></cell></row><row r="530"><cell r="R530"><v>2018</v></cell></row><row r="531"><cell r="A531" t="str"><v>ACR114</v></cell><cell r="B531"><v>2014</v></cell></row><row r="531"><cell r="D531"><v>718</v></cell></row><row r="531"><cell r="R531"><v>2017</v></cell></row><row r="532"><cell r="A532" t="str"><v>ACR114</v></cell><cell r="B532"><v>2014</v></cell></row><row r="532"><cell r="D532"><v>7573</v></cell></row><row r="532"><cell r="R532"><v>2017</v></cell></row><row r="533"><cell r="A533" t="str"><v>ACR114</v></cell><cell r="B533"><v>2014</v></cell></row><row r="533"><cell r="D533"><v>31000</v></cell></row><row r="533"><cell r="R533"><v>2017</v></cell></row><row r="534"><cell r="A534" t="str"><v>ACR114</v></cell><cell r="B534"><v>2014</v></cell></row><row r="534"><cell r="D534"><v>29395</v></cell></row><row r="534"><cell r="R534"><v>2017</v></cell></row><row r="535"><cell r="A535" t="str"><v>ACR114</v></cell><cell r="B535"><v>2014</v></cell></row><row r="535"><cell r="D535"><v>640</v></cell></row><row r="535"><cell r="R535"><v>2016</v></cell></row><row r="536"><cell r="A536" t="str"><v>ACR114</v></cell><cell r="B536"><v>2014</v></cell></row><row r="536"><cell r="D536"><v>5</v></cell></row><row r="536"><cell r="R536"><v>2016</v></cell></row><row r="537"><cell r="A537" t="str"><v>ACR114</v></cell><cell r="B537"><v>2014</v></cell></row><row r="537"><cell r="D537"><v>50</v></cell></row><row r="537"><cell r="R537"><v>2016</v></cell></row><row r="538"><cell r="A538" t="str"><v>ACR114</v></cell><cell r="B538"><v>2014</v></cell></row><row r="538"><cell r="D538"><v>45000</v></cell></row><row r="538"><cell r="R538"><v>2016</v></cell></row><row r="539"><cell r="A539" t="str"><v>ACR114</v></cell><cell r="B539"><v>2014</v></cell></row><row r="539"><cell r="D539"><v>33050</v></cell></row><row r="539"><cell r="R539"><v>2016</v></cell></row><row r="540"><cell r="A540" t="str"><v>ACR114</v></cell><cell r="B540"><v>2014</v></cell></row><row r="540"><cell r="D540"><v>465</v></cell></row><row r="540"><cell r="R540"><v>2016</v></cell></row><row r="541"><cell r="A541" t="str"><v>ACR114</v></cell><cell r="B541"><v>2014</v></cell></row><row r="541"><cell r="D541"><v>25000</v></cell></row><row r="541"><cell r="R541"><v>2015</v></cell></row><row r="542"><cell r="A542" t="str"><v>ACR114</v></cell><cell r="B542"><v>2014</v></cell></row><row r="542"><cell r="D542"><v>1711</v></cell></row><row r="542"><cell r="R542"><v>2015</v></cell></row><row r="543"><cell r="A543" t="str"><v>ACR114</v></cell><cell r="B543"><v>2014</v></cell></row><row r="543"><cell r="D543"><v>3033</v></cell></row><row r="543"><cell r="R543"><v>2015</v></cell></row><row r="544"><cell r="A544" t="str"><v>ACR114</v></cell><cell r="B544"><v>2015</v></cell></row><row r="544"><cell r="D544"><v>408</v></cell></row><row r="544"><cell r="R544"><v>2021</v></cell></row><row r="545"><cell r="A545" t="str"><v>ACR114</v></cell><cell r="B545"><v>2015</v></cell></row><row r="545"><cell r="D545"><v>660</v></cell></row><row r="545"><cell r="R545"><v>2021</v></cell></row><row r="546"><cell r="A546" t="str"><v>ACR114</v></cell><cell r="B546"><v>2015</v></cell></row><row r="546"><cell r="D546"><v>20</v></cell></row><row r="546"><cell r="R546"><v>2021</v></cell></row><row r="547"><cell r="A547" t="str"><v>ACR114</v></cell><cell r="B547"><v>2015</v></cell></row><row r="547"><cell r="D547"><v>2673</v></cell></row><row r="547"><cell r="R547"><v>2020</v></cell></row><row r="548"><cell r="A548" t="str"><v>ACR114</v></cell><cell r="B548"><v>2015</v></cell></row><row r="548"><cell r="D548"><v>8827</v></cell></row><row r="548"><cell r="R548"><v>2020</v></cell></row><row r="549"><cell r="A549" t="str"><v>ACR114</v></cell><cell r="B549"><v>2015</v></cell></row><row r="549"><cell r="D549"><v>91503</v></cell></row><row r="549"><cell r="R549"><v>2020</v></cell></row><row r="550"><cell r="A550" t="str"><v>ACR114</v></cell><cell r="B550"><v>2015</v></cell></row><row r="550"><cell r="D550"><v>103</v></cell></row><row r="550"><cell r="R550"><v>2020</v></cell></row><row r="551"><cell r="A551" t="str"><v>ACR114</v></cell><cell r="B551"><v>2015</v></cell></row><row r="551"><cell r="D551"><v>125</v></cell></row><row r="551"><cell r="R551"><v>2020</v></cell></row><row r="552"><cell r="A552" t="str"><v>ACR114</v></cell><cell r="B552"><v>2015</v></cell></row><row r="552"><cell r="D552"><v>200</v></cell></row><row r="552"><cell r="R552"><v>2020</v></cell></row><row r="553"><cell r="A553" t="str"><v>ACR114</v></cell><cell r="B553"><v>2015</v></cell></row><row r="553"><cell r="D553"><v>220</v></cell></row><row r="553"><cell r="R553"><v>2020</v></cell></row><row r="554"><cell r="A554" t="str"><v>ACR114</v></cell><cell r="B554"><v>2015</v></cell></row><row r="554"><cell r="D554"><v>15</v></cell></row><row r="554"><cell r="R554"><v>2020</v></cell></row><row r="555"><cell r="A555" t="str"><v>ACR114</v></cell><cell r="B555"><v>2015</v></cell></row><row r="555"><cell r="D555"><v>78</v></cell></row><row r="555"><cell r="R555"><v>2020</v></cell></row><row r="556"><cell r="A556" t="str"><v>ACR114</v></cell><cell r="B556"><v>2015</v></cell></row><row r="556"><cell r="D556"><v>25529</v></cell></row><row r="556"><cell r="R556"><v>2020</v></cell></row><row r="557"><cell r="A557" t="str"><v>ACR114</v></cell><cell r="B557"><v>2015</v></cell></row><row r="557"><cell r="D557"><v>1</v></cell></row><row r="557"><cell r="R557"><v>2020</v></cell></row><row r="558"><cell r="A558" t="str"><v>ACR114</v></cell><cell r="B558"><v>2015</v></cell></row><row r="558"><cell r="D558"><v>2</v></cell></row><row r="558"><cell r="R558"><v>2020</v></cell></row><row r="559"><cell r="A559" t="str"><v>ACR114</v></cell><cell r="B559"><v>2015</v></cell></row><row r="559"><cell r="D559"><v>16</v></cell></row><row r="559"><cell r="R559"><v>2020</v></cell></row><row r="560"><cell r="A560" t="str"><v>ACR114</v></cell><cell r="B560"><v>2015</v></cell></row><row r="560"><cell r="D560"><v>53</v></cell></row><row r="560"><cell r="R560"><v>2020</v></cell></row><row r="561"><cell r="A561" t="str"><v>ACR114</v></cell><cell r="B561"><v>2015</v></cell></row><row r="561"><cell r="D561"><v>15</v></cell></row><row r="561"><cell r="R561"><v>2020</v></cell></row><row r="562"><cell r="A562" t="str"><v>ACR114</v></cell><cell r="B562"><v>2015</v></cell></row><row r="562"><cell r="D562"><v>9</v></cell></row><row r="562"><cell r="R562"><v>2020</v></cell></row><row r="563"><cell r="A563" t="str"><v>ACR114</v></cell><cell r="B563"><v>2015</v></cell></row><row r="563"><cell r="D563"><v>13</v></cell></row><row r="563"><cell r="R563"><v>2020</v></cell></row><row r="564"><cell r="A564" t="str"><v>ACR114</v></cell><cell r="B564"><v>2015</v></cell></row><row r="564"><cell r="D564"><v>6</v></cell></row><row r="564"><cell r="R564"><v>2020</v></cell></row><row r="565"><cell r="A565" t="str"><v>ACR114</v></cell><cell r="B565"><v>2015</v></cell></row><row r="565"><cell r="D565"><v>2</v></cell></row><row r="565"><cell r="R565"><v>2020</v></cell></row><row r="566"><cell r="A566" t="str"><v>ACR114</v></cell><cell r="B566"><v>2015</v></cell></row><row r="566"><cell r="D566"><v>51</v></cell></row><row r="566"><cell r="R566"><v>2020</v></cell></row><row r="567"><cell r="A567" t="str"><v>ACR114</v></cell><cell r="B567"><v>2015</v></cell></row><row r="567"><cell r="D567"><v>24</v></cell></row><row r="567"><cell r="R567"><v>2020</v></cell></row><row r="568"><cell r="A568" t="str"><v>ACR114</v></cell><cell r="B568"><v>2015</v></cell></row><row r="568"><cell r="D568"><v>6273</v></cell></row><row r="568"><cell r="R568"><v>2020</v></cell></row><row r="569"><cell r="A569" t="str"><v>ACR114</v></cell><cell r="B569"><v>2015</v></cell></row><row r="569"><cell r="D569"><v>50000</v></cell></row><row r="569"><cell r="R569"><v>2020</v></cell></row><row r="570"><cell r="A570" t="str"><v>ACR114</v></cell><cell r="B570"><v>2015</v></cell></row><row r="570"><cell r="D570"><v>600</v></cell></row><row r="570"><cell r="R570"><v>2020</v></cell></row><row r="571"><cell r="A571" t="str"><v>ACR114</v></cell><cell r="B571"><v>2015</v></cell></row><row r="571"><cell r="D571"><v>50000</v></cell></row><row r="571"><cell r="R571"><v>2020</v></cell></row><row r="572"><cell r="A572" t="str"><v>ACR114</v></cell><cell r="B572"><v>2015</v></cell></row><row r="572"><cell r="D572"><v>34865</v></cell></row><row r="572"><cell r="R572"><v>2020</v></cell></row><row r="573"><cell r="A573" t="str"><v>ACR114</v></cell><cell r="B573"><v>2015</v></cell></row><row r="573"><cell r="D573"><v>138062</v></cell></row><row r="573"><cell r="R573"><v>2020</v></cell></row><row r="574"><cell r="A574" t="str"><v>ACR114</v></cell><cell r="B574"><v>2015</v></cell></row><row r="574"><cell r="D574"><v>7500</v></cell></row><row r="574"><cell r="R574"><v>2020</v></cell></row><row r="575"><cell r="A575" t="str"><v>ACR114</v></cell><cell r="B575"><v>2015</v></cell></row><row r="575"><cell r="D575"><v>1474</v></cell></row><row r="575"><cell r="R575"><v>2019</v></cell></row><row r="576"><cell r="A576" t="str"><v>ACR114</v></cell><cell r="B576"><v>2015</v></cell></row><row r="576"><cell r="D576"><v>403</v></cell></row><row r="576"><cell r="R576"><v>2019</v></cell></row><row r="577"><cell r="A577" t="str"><v>ACR114</v></cell><cell r="B577"><v>2015</v></cell></row><row r="577"><cell r="D577"><v>100000</v></cell></row><row r="577"><cell r="R577"><v>2019</v></cell></row><row r="578"><cell r="A578" t="str"><v>ACR114</v></cell><cell r="B578"><v>2015</v></cell></row><row r="578"><cell r="D578"><v>80</v></cell></row><row r="578"><cell r="R578"><v>2019</v></cell></row><row r="579"><cell r="A579" t="str"><v>ACR114</v></cell><cell r="B579"><v>2015</v></cell></row><row r="579"><cell r="D579"><v>65000</v></cell></row><row r="579"><cell r="R579"><v>2019</v></cell></row><row r="580"><cell r="A580" t="str"><v>ACR114</v></cell><cell r="B580"><v>2015</v></cell></row><row r="580"><cell r="D580"><v>9276</v></cell></row><row r="580"><cell r="R580"><v>2019</v></cell></row><row r="581"><cell r="A581" t="str"><v>ACR114</v></cell><cell r="B581"><v>2015</v></cell></row><row r="581"><cell r="D581"><v>17938</v></cell></row><row r="581"><cell r="R581"><v>2019</v></cell></row><row r="582"><cell r="A582" t="str"><v>ACR114</v></cell><cell r="B582"><v>2015</v></cell></row><row r="582"><cell r="D582"><v>35000</v></cell></row><row r="582"><cell r="R582"><v>2019</v></cell></row><row r="583"><cell r="A583" t="str"><v>ACR114</v></cell><cell r="B583"><v>2015</v></cell></row><row r="583"><cell r="D583"><v>81632</v></cell></row><row r="583"><cell r="R583"><v>2019</v></cell></row><row r="584"><cell r="A584" t="str"><v>ACR114</v></cell><cell r="B584"><v>2015</v></cell></row><row r="584"><cell r="D584"><v>103500</v></cell></row><row r="584"><cell r="R584"><v>2018</v></cell></row><row r="585"><cell r="A585" t="str"><v>ACR114</v></cell><cell r="B585"><v>2015</v></cell></row><row r="585"><cell r="D585"><v>601</v></cell></row><row r="585"><cell r="R585"><v>2018</v></cell></row><row r="586"><cell r="A586" t="str"><v>ACR114</v></cell><cell r="B586"><v>2015</v></cell></row><row r="586"><cell r="D586"><v>599</v></cell></row><row r="586"><cell r="R586"><v>2018</v></cell></row><row r="587"><cell r="A587" t="str"><v>ACR114</v></cell><cell r="B587"><v>2015</v></cell></row><row r="587"><cell r="D587"><v>147</v></cell></row><row r="587"><cell r="R587"><v>2018</v></cell></row><row r="588"><cell r="A588" t="str"><v>ACR114</v></cell><cell r="B588"><v>2015</v></cell></row><row r="588"><cell r="D588"><v>553</v></cell></row><row r="588"><cell r="R588"><v>2018</v></cell></row><row r="589"><cell r="A589" t="str"><v>ACR114</v></cell><cell r="B589"><v>2015</v></cell></row><row r="589"><cell r="D589"><v>65000</v></cell></row><row r="589"><cell r="R589"><v>2018</v></cell></row><row r="590"><cell r="A590" t="str"><v>ACR114</v></cell><cell r="B590"><v>2015</v></cell></row><row r="590"><cell r="D590"><v>10907</v></cell></row><row r="590"><cell r="R590"><v>2018</v></cell></row><row r="591"><cell r="A591" t="str"><v>ACR114</v></cell><cell r="B591"><v>2015</v></cell></row><row r="591"><cell r="D591"><v>200</v></cell></row><row r="591"><cell r="R591"><v>2018</v></cell></row><row r="592"><cell r="A592" t="str"><v>ACR114</v></cell><cell r="B592"><v>2015</v></cell></row><row r="592"><cell r="D592"><v>68</v></cell></row><row r="592"><cell r="R592"><v>2018</v></cell></row><row r="593"><cell r="A593" t="str"><v>ACR114</v></cell><cell r="B593"><v>2015</v></cell></row><row r="593"><cell r="D593"><v>37000</v></cell></row><row r="593"><cell r="R593"><v>2017</v></cell></row><row r="594"><cell r="A594" t="str"><v>ACR114</v></cell><cell r="B594"><v>2016</v></cell></row><row r="594"><cell r="D594"><v>15414</v></cell></row><row r="594"><cell r="R594"><v>2022</v></cell></row><row r="595"><cell r="A595" t="str"><v>ACR114</v></cell><cell r="B595"><v>2016</v></cell></row><row r="595"><cell r="D595"><v>26</v></cell></row><row r="595"><cell r="R595"><v>2021</v></cell></row><row r="596"><cell r="A596" t="str"><v>ACR114</v></cell><cell r="B596"><v>2016</v></cell></row><row r="596"><cell r="D596"><v>266</v></cell></row><row r="596"><cell r="R596"><v>2021</v></cell></row><row r="597"><cell r="A597" t="str"><v>ACR114</v></cell><cell r="B597"><v>2016</v></cell></row><row r="597"><cell r="D597"><v>5000</v></cell></row><row r="597"><cell r="R597"><v>2021</v></cell></row><row r="598"><cell r="A598" t="str"><v>ACR114</v></cell><cell r="B598"><v>2016</v></cell></row><row r="598"><cell r="D598"><v>1830</v></cell></row><row r="598"><cell r="R598"><v>2021</v></cell></row><row r="599"><cell r="A599" t="str"><v>ACR114</v></cell><cell r="B599"><v>2016</v></cell></row><row r="599"><cell r="D599"><v>467</v></cell></row><row r="599"><cell r="R599"><v>2021</v></cell></row><row r="600"><cell r="A600" t="str"><v>ACR114</v></cell><cell r="B600"><v>2016</v></cell></row><row r="600"><cell r="D600"><v>2310</v></cell></row><row r="600"><cell r="R600"><v>2021</v></cell></row><row r="601"><cell r="A601" t="str"><v>ACR114</v></cell><cell r="B601"><v>2016</v></cell></row><row r="601"><cell r="D601"><v>400</v></cell></row><row r="601"><cell r="R601"><v>2021</v></cell></row><row r="602"><cell r="A602" t="str"><v>ACR114</v></cell><cell r="B602"><v>2016</v></cell></row><row r="602"><cell r="D602"><v>90</v></cell></row><row r="602"><cell r="R602"><v>2021</v></cell></row><row r="603"><cell r="A603" t="str"><v>ACR114</v></cell><cell r="B603"><v>2016</v></cell></row><row r="603"><cell r="D603"><v>1800</v></cell></row><row r="603"><cell r="R603"><v>2021</v></cell></row><row r="604"><cell r="A604" t="str"><v>ACR114</v></cell><cell r="B604"><v>2016</v></cell></row><row r="604"><cell r="D604"><v>340</v></cell></row><row r="604"><cell r="R604"><v>2021</v></cell></row><row r="605"><cell r="A605" t="str"><v>ACR114</v></cell><cell r="B605"><v>2016</v></cell></row><row r="605"><cell r="D605"><v>1366</v></cell></row><row r="605"><cell r="R605"><v>2021</v></cell></row><row r="606"><cell r="A606" t="str"><v>ACR114</v></cell><cell r="B606"><v>2016</v></cell></row><row r="606"><cell r="D606"><v>6350</v></cell></row><row r="606"><cell r="R606"><v>2020</v></cell></row><row r="607"><cell r="A607" t="str"><v>ACR114</v></cell><cell r="B607"><v>2016</v></cell></row><row r="607"><cell r="D607"><v>575</v></cell></row><row r="607"><cell r="R607"><v>2020</v></cell></row><row r="608"><cell r="A608" t="str"><v>ACR114</v></cell><cell r="B608"><v>2016</v></cell></row><row r="608"><cell r="D608"><v>1</v></cell></row><row r="608"><cell r="R608"><v>2020</v></cell></row><row r="609"><cell r="A609" t="str"><v>ACR114</v></cell><cell r="B609"><v>2016</v></cell></row><row r="609"><cell r="D609"><v>250</v></cell></row><row r="609"><cell r="R609"><v>2020</v></cell></row><row r="610"><cell r="A610" t="str"><v>ACR114</v></cell><cell r="B610"><v>2016</v></cell></row><row r="610"><cell r="D610"><v>500</v></cell></row><row r="610"><cell r="R610"><v>2020</v></cell></row><row r="611"><cell r="A611" t="str"><v>ACR114</v></cell><cell r="B611"><v>2016</v></cell></row><row r="611"><cell r="D611"><v>20000</v></cell></row><row r="611"><cell r="R611"><v>2020</v></cell></row><row r="612"><cell r="A612" t="str"><v>ACR114</v></cell><cell r="B612"><v>2016</v></cell></row><row r="612"><cell r="D612"><v>167</v></cell></row><row r="612"><cell r="R612"><v>2020</v></cell></row><row r="613"><cell r="A613" t="str"><v>ACR114</v></cell><cell r="B613"><v>2016</v></cell></row><row r="613"><cell r="D613"><v>1720</v></cell></row><row r="613"><cell r="R613"><v>2020</v></cell></row><row r="614"><cell r="A614" t="str"><v>ACR114</v></cell><cell r="B614"><v>2016</v></cell></row><row r="614"><cell r="D614"><v>264</v></cell></row><row r="614"><cell r="R614"><v>2020</v></cell></row><row r="615"><cell r="A615" t="str"><v>ACR114</v></cell><cell r="B615"><v>2016</v></cell></row><row r="615"><cell r="D615"><v>34</v></cell></row><row r="615"><cell r="R615"><v>2020</v></cell></row><row r="616"><cell r="A616" t="str"><v>ACR114</v></cell><cell r="B616"><v>2016</v></cell></row><row r="616"><cell r="D616"><v>3105</v></cell></row><row r="616"><cell r="R616"><v>2020</v></cell></row><row r="617"><cell r="A617" t="str"><v>ACR114</v></cell><cell r="B617"><v>2016</v></cell></row><row r="617"><cell r="D617"><v>400</v></cell></row><row r="617"><cell r="R617"><v>2020</v></cell></row><row r="618"><cell r="A618" t="str"><v>ACR114</v></cell><cell r="B618"><v>2016</v></cell></row><row r="618"><cell r="D618"><v>5000</v></cell></row><row r="618"><cell r="R618"><v>2019</v></cell></row><row r="619"><cell r="A619" t="str"><v>ACR114</v></cell><cell r="B619"><v>2017</v></cell></row><row r="619"><cell r="D619"><v>285</v></cell></row><row r="619"><cell r="R619"><v>2023</v></cell></row><row r="620"><cell r="A620" t="str"><v>ACR114</v></cell><cell r="B620"><v>2017</v></cell></row><row r="620"><cell r="D620"><v>1862</v></cell></row><row r="620"><cell r="R620"><v>2023</v></cell></row><row r="621"><cell r="A621" t="str"><v>ACR114</v></cell><cell r="B621"><v>2017</v></cell></row><row r="621"><cell r="D621"><v>2300</v></cell></row><row r="621"><cell r="R621"><v>2023</v></cell></row><row r="622"><cell r="A622" t="str"><v>ACR114</v></cell><cell r="B622"><v>2017</v></cell></row><row r="622"><cell r="D622"><v>1765</v></cell></row><row r="622"><cell r="R622"><v>2023</v></cell></row><row r="623"><cell r="A623" t="str"><v>ACR114</v></cell><cell r="B623"><v>2017</v></cell></row><row r="623"><cell r="D623"><v>103</v></cell></row><row r="623"><cell r="R623"><v>2023</v></cell></row><row r="624"><cell r="A624" t="str"><v>ACR114</v></cell><cell r="B624"><v>2017</v></cell></row><row r="624"><cell r="D624"><v>500</v></cell></row><row r="624"><cell r="R624"><v>2023</v></cell></row><row r="625"><cell r="A625" t="str"><v>ACR114</v></cell><cell r="B625"><v>2017</v></cell></row><row r="625"><cell r="D625"><v>42</v></cell></row><row r="625"><cell r="R625"><v>2022</v></cell></row><row r="626"><cell r="A626" t="str"><v>ACR114</v></cell><cell r="B626"><v>2017</v></cell></row><row r="626"><cell r="D626"><v>400</v></cell></row><row r="626"><cell r="R626"><v>2022</v></cell></row><row r="627"><cell r="A627" t="str"><v>ACR114</v></cell><cell r="B627"><v>2017</v></cell></row><row r="627"><cell r="D627"><v>659</v></cell></row><row r="627"><cell r="R627"><v>2022</v></cell></row><row r="628"><cell r="A628" t="str"><v>ACR114</v></cell><cell r="B628"><v>2017</v></cell></row><row r="628"><cell r="D628"><v>194</v></cell></row><row r="628"><cell r="R628"><v>2022</v></cell></row><row r="629"><cell r="A629" t="str"><v>ACR114</v></cell><cell r="B629"><v>2017</v></cell></row><row r="629"><cell r="D629"><v>1501</v></cell></row><row r="629"><cell r="R629"><v>2022</v></cell></row><row r="630"><cell r="A630" t="str"><v>ACR114</v></cell><cell r="B630"><v>2017</v></cell></row><row r="630"><cell r="D630"><v>236</v></cell></row><row r="630"><cell r="R630"><v>2022</v></cell></row><row r="631"><cell r="A631" t="str"><v>ACR114</v></cell><cell r="B631"><v>2017</v></cell></row><row r="631"><cell r="D631"><v>111</v></cell></row><row r="631"><cell r="R631"><v>2022</v></cell></row><row r="632"><cell r="A632" t="str"><v>ACR114</v></cell><cell r="B632"><v>2017</v></cell></row><row r="632"><cell r="D632"><v>71</v></cell></row><row r="632"><cell r="R632"><v>2022</v></cell></row><row r="633"><cell r="A633" t="str"><v>ACR114</v></cell><cell r="B633"><v>2017</v></cell></row><row r="633"><cell r="D633"><v>1800</v></cell></row><row r="633"><cell r="R633"><v>2022</v></cell></row><row r="634"><cell r="A634" t="str"><v>ACR114</v></cell><cell r="B634"><v>2017</v></cell></row><row r="634"><cell r="D634"><v>101</v></cell></row><row r="634"><cell r="R634"><v>2022</v></cell></row><row r="635"><cell r="A635" t="str"><v>ACR114</v></cell><cell r="B635"><v>2017</v></cell></row><row r="635"><cell r="D635"><v>268</v></cell></row><row r="635"><cell r="R635"><v>2022</v></cell></row><row r="636"><cell r="A636" t="str"><v>ACR114</v></cell><cell r="B636"><v>2017</v></cell></row><row r="636"><cell r="D636"><v>10</v></cell></row><row r="636"><cell r="R636"><v>2022</v></cell></row><row r="637"><cell r="A637" t="str"><v>ACR114</v></cell><cell r="B637"><v>2017</v></cell></row><row r="637"><cell r="D637"><v>300</v></cell></row><row r="637"><cell r="R637"><v>2022</v></cell></row><row r="638"><cell r="A638" t="str"><v>ACR114</v></cell><cell r="B638"><v>2017</v></cell></row><row r="638"><cell r="D638"><v>1049</v></cell></row><row r="638"><cell r="R638"><v>2022</v></cell></row><row r="639"><cell r="A639" t="str"><v>ACR114</v></cell><cell r="B639"><v>2017</v></cell></row><row r="639"><cell r="D639"><v>178</v></cell></row><row r="639"><cell r="R639"><v>2022</v></cell></row><row r="640"><cell r="A640" t="str"><v>ACR114</v></cell><cell r="B640"><v>2017</v></cell></row><row r="640"><cell r="D640"><v>63</v></cell></row><row r="640"><cell r="R640"><v>2022</v></cell></row><row r="641"><cell r="A641" t="str"><v>ACR114</v></cell><cell r="B641"><v>2017</v></cell></row><row r="641"><cell r="D641"><v>45</v></cell></row><row r="641"><cell r="R641"><v>2022</v></cell></row><row r="642"><cell r="A642" t="str"><v>ACR114</v></cell><cell r="B642"><v>2017</v></cell></row><row r="642"><cell r="D642"><v>64</v></cell></row><row r="642"><cell r="R642"><v>2022</v></cell></row><row r="643"><cell r="A643" t="str"><v>ACR114</v></cell><cell r="B643"><v>2017</v></cell></row><row r="643"><cell r="D643"><v>1000</v></cell></row><row r="643"><cell r="R643"><v>2022</v></cell></row><row r="644"><cell r="A644" t="str"><v>ACR114</v></cell><cell r="B644"><v>2017</v></cell></row><row r="644"><cell r="D644"><v>2481</v></cell></row><row r="644"><cell r="R644"><v>2022</v></cell></row><row r="645"><cell r="A645" t="str"><v>ACR114</v></cell><cell r="B645"><v>2017</v></cell></row><row r="645"><cell r="D645"><v>129</v></cell></row><row r="645"><cell r="R645"><v>2022</v></cell></row><row r="646"><cell r="A646" t="str"><v>ACR114</v></cell><cell r="B646"><v>2017</v></cell></row><row r="646"><cell r="D646"><v>9390</v></cell></row><row r="646"><cell r="R646"><v>2022</v></cell></row><row r="647"><cell r="A647" t="str"><v>ACR114</v></cell><cell r="B647"><v>2017</v></cell></row><row r="647"><cell r="D647"><v>930</v></cell></row><row r="647"><cell r="R647"><v>2022</v></cell></row><row r="648"><cell r="A648" t="str"><v>ACR114</v></cell><cell r="B648"><v>2017</v></cell></row><row r="648"><cell r="D648"><v>487</v></cell></row><row r="648"><cell r="R648"><v>2022</v></cell></row><row r="649"><cell r="A649" t="str"><v>ACR114</v></cell><cell r="B649"><v>2017</v></cell></row><row r="649"><cell r="D649"><v>3583</v></cell></row><row r="649"><cell r="R649"><v>2022</v></cell></row><row r="650"><cell r="A650" t="str"><v>ACR114</v></cell><cell r="B650"><v>2017</v></cell></row><row r="650"><cell r="D650"><v>1000</v></cell></row><row r="650"><cell r="R650"><v>2022</v></cell></row><row r="651"><cell r="A651" t="str"><v>ACR114</v></cell><cell r="B651"><v>2017</v></cell></row><row r="651"><cell r="D651"><v>48</v></cell></row><row r="651"><cell r="R651"><v>2022</v></cell></row><row r="652"><cell r="A652" t="str"><v>ACR114</v></cell><cell r="B652"><v>2017</v></cell></row><row r="652"><cell r="D652"><v>225</v></cell></row><row r="652"><cell r="R652"><v>2022</v></cell></row><row r="653"><cell r="A653" t="str"><v>ACR114</v></cell><cell r="B653"><v>2017</v></cell></row><row r="653"><cell r="D653"><v>3000</v></cell></row><row r="653"><cell r="R653"><v>2022</v></cell></row><row r="654"><cell r="A654" t="str"><v>ACR114</v></cell><cell r="B654"><v>2017</v></cell></row><row r="654"><cell r="D654"><v>102</v></cell></row><row r="654"><cell r="R654"><v>2022</v></cell></row><row r="655"><cell r="A655" t="str"><v>ACR114</v></cell><cell r="B655"><v>2017</v></cell></row><row r="655"><cell r="D655"><v>135</v></cell></row><row r="655"><cell r="R655"><v>2022</v></cell></row><row r="656"><cell r="A656" t="str"><v>ACR114</v></cell><cell r="B656"><v>2017</v></cell></row><row r="656"><cell r="D656"><v>256</v></cell></row><row r="656"><cell r="R656"><v>2022</v></cell></row><row r="657"><cell r="A657" t="str"><v>ACR114</v></cell><cell r="B657"><v>2017</v></cell></row><row r="657"><cell r="D657"><v>2600</v></cell></row><row r="657"><cell r="R657"><v>2022</v></cell></row><row r="658"><cell r="A658" t="str"><v>ACR114</v></cell><cell r="B658"><v>2017</v></cell></row><row r="658"><cell r="D658"><v>704</v></cell></row><row r="658"><cell r="R658"><v>2022</v></cell></row><row r="659"><cell r="A659" t="str"><v>ACR114</v></cell><cell r="B659"><v>2017</v></cell></row><row r="659"><cell r="D659"><v>302</v></cell></row><row r="659"><cell r="R659"><v>2022</v></cell></row><row r="660"><cell r="A660" t="str"><v>ACR114</v></cell><cell r="B660"><v>2017</v></cell></row><row r="660"><cell r="D660"><v>33250</v></cell></row><row r="660"><cell r="R660"><v>2022</v></cell></row><row r="661"><cell r="A661" t="str"><v>ACR114</v></cell><cell r="B661"><v>2017</v></cell></row><row r="661"><cell r="D661"><v>101750</v></cell></row><row r="661"><cell r="R661"><v>2022</v></cell></row><row r="662"><cell r="A662" t="str"><v>ACR114</v></cell><cell r="B662"><v>2017</v></cell></row><row r="662"><cell r="D662"><v>1000</v></cell></row><row r="662"><cell r="R662"><v>2022</v></cell></row><row r="663"><cell r="A663" t="str"><v>ACR114</v></cell><cell r="B663"><v>2017</v></cell></row><row r="663"><cell r="D663"><v>125</v></cell></row><row r="663"><cell r="R663"><v>2022</v></cell></row><row r="664"><cell r="A664" t="str"><v>ACR114</v></cell><cell r="B664"><v>2017</v></cell></row><row r="664"><cell r="D664"><v>2331</v></cell></row><row r="664"><cell r="R664"><v>2022</v></cell></row><row r="665"><cell r="A665" t="str"><v>ACR114</v></cell><cell r="B665"><v>2017</v></cell></row><row r="665"><cell r="D665"><v>10000</v></cell></row><row r="665"><cell r="R665"><v>2022</v></cell></row><row r="666"><cell r="A666" t="str"><v>ACR114</v></cell><cell r="B666"><v>2017</v></cell></row><row r="666"><cell r="D666"><v>6360</v></cell></row><row r="666"><cell r="R666"><v>2022</v></cell></row><row r="667"><cell r="A667" t="str"><v>ACR114</v></cell><cell r="B667"><v>2017</v></cell></row><row r="667"><cell r="D667"><v>33640</v></cell></row><row r="667"><cell r="R667"><v>2022</v></cell></row><row r="668"><cell r="A668" t="str"><v>ACR114</v></cell><cell r="B668"><v>2017</v></cell></row><row r="668"><cell r="D668"><v>182</v></cell></row><row r="668"><cell r="R668"><v>2022</v></cell></row><row r="669"><cell r="A669" t="str"><v>ACR114</v></cell><cell r="B669"><v>2017</v></cell></row><row r="669"><cell r="D669"><v>30688</v></cell></row><row r="669"><cell r="R669"><v>2022</v></cell></row><row r="670"><cell r="A670" t="str"><v>ACR114</v></cell><cell r="B670"><v>2017</v></cell></row><row r="670"><cell r="D670"><v>424</v></cell></row><row r="670"><cell r="R670"><v>2022</v></cell></row><row r="671"><cell r="A671" t="str"><v>ACR114</v></cell><cell r="B671"><v>2017</v></cell></row><row r="671"><cell r="D671"><v>24657</v></cell></row><row r="671"><cell r="R671"><v>2022</v></cell></row><row r="672"><cell r="A672" t="str"><v>ACR114</v></cell><cell r="B672"><v>2017</v></cell></row><row r="672"><cell r="D672"><v>13500</v></cell></row><row r="672"><cell r="R672"><v>2022</v></cell></row><row r="673"><cell r="A673" t="str"><v>ACR114</v></cell><cell r="B673"><v>2017</v></cell></row><row r="673"><cell r="D673"><v>3333</v></cell></row><row r="673"><cell r="R673"><v>2022</v></cell></row><row r="674"><cell r="A674" t="str"><v>ACR114</v></cell><cell r="B674"><v>2017</v></cell></row><row r="674"><cell r="D674"><v>1013</v></cell></row><row r="674"><cell r="R674"><v>2022</v></cell></row><row r="675"><cell r="A675" t="str"><v>ACR114</v></cell><cell r="B675"><v>2017</v></cell></row><row r="675"><cell r="D675"><v>25000</v></cell></row><row r="675"><cell r="R675"><v>2021</v></cell></row><row r="676"><cell r="A676" t="str"><v>ACR114</v></cell><cell r="B676"><v>2017</v></cell></row><row r="676"><cell r="D676"><v>1647</v></cell></row><row r="676"><cell r="R676"><v>2021</v></cell></row><row r="677"><cell r="A677" t="str"><v>ACR114</v></cell><cell r="B677"><v>2017</v></cell></row><row r="677"><cell r="D677"><v>9000</v></cell></row><row r="677"><cell r="R677"><v>2021</v></cell></row><row r="678"><cell r="A678" t="str"><v>ACR114</v></cell><cell r="B678"><v>2017</v></cell></row><row r="678"><cell r="D678"><v>2500</v></cell></row><row r="678"><cell r="R678"><v>2021</v></cell></row><row r="679"><cell r="A679" t="str"><v>ACR114</v></cell><cell r="B679"><v>2017</v></cell></row><row r="679"><cell r="D679"><v>1013</v></cell></row><row r="679"><cell r="R679"><v>2021</v></cell></row><row r="680"><cell r="A680" t="str"><v>ACR114</v></cell><cell r="B680"><v>2017</v></cell></row><row r="680"><cell r="D680"><v>6000</v></cell></row><row r="680"><cell r="R680"><v>2021</v></cell></row><row r="681"><cell r="A681" t="str"><v>ACR114</v></cell><cell r="B681"><v>2017</v></cell></row><row r="681"><cell r="D681"><v>69312</v></cell></row><row r="681"><cell r="R681"><v>2021</v></cell></row><row r="682"><cell r="A682" t="str"><v>ACR114</v></cell><cell r="B682"><v>2017</v></cell></row><row r="682"><cell r="D682"><v>326</v></cell></row><row r="682"><cell r="R682"><v>2021</v></cell></row><row r="683"><cell r="A683" t="str"><v>ACR114</v></cell><cell r="B683"><v>2017</v></cell></row><row r="683"><cell r="D683"><v>18970</v></cell></row><row r="683"><cell r="R683"><v>2021</v></cell></row><row r="684"><cell r="A684" t="str"><v>ACR114</v></cell><cell r="B684"><v>2017</v></cell></row><row r="684"><cell r="D684"><v>40055</v></cell></row><row r="684"><cell r="R684"><v>2021</v></cell></row><row r="685"><cell r="A685" t="str"><v>ACR114</v></cell><cell r="B685"><v>2017</v></cell></row><row r="685"><cell r="D685"><v>68000</v></cell></row><row r="685"><cell r="R685"><v>2020</v></cell></row><row r="686"><cell r="A686" t="str"><v>ACR114</v></cell><cell r="B686"><v>2017</v></cell></row><row r="686"><cell r="D686"><v>17</v></cell></row><row r="686"><cell r="R686"><v>2020</v></cell></row><row r="687"><cell r="A687" t="str"><v>ACR114</v></cell><cell r="B687"><v>2017</v></cell></row><row r="687"><cell r="D687"><v>201695</v></cell></row><row r="687"><cell r="R687"><v>2020</v></cell></row><row r="688"><cell r="A688" t="str"><v>ACR114</v></cell><cell r="B688"><v>2017</v></cell></row><row r="688"><cell r="D688"><v>68250</v></cell></row><row r="688"><cell r="R688"><v>2020</v></cell></row><row r="689"><cell r="A689" t="str"><v>ACR114</v></cell><cell r="B689"><v>2017</v></cell></row><row r="689"><cell r="D689"><v>3271</v></cell></row><row r="689"><cell r="R689"><v>2020</v></cell></row><row r="690"><cell r="A690" t="str"><v>ACR114</v></cell><cell r="B690"><v>2017</v></cell></row><row r="690"><cell r="D690"><v>5000</v></cell></row><row r="690"><cell r="R690"><v>2020</v></cell></row><row r="691"><cell r="A691" t="str"><v>ACR114</v></cell><cell r="B691"><v>2017</v></cell></row><row r="691"><cell r="D691"><v>30000</v></cell></row><row r="691"><cell r="R691"><v>2020</v></cell></row><row r="692"><cell r="A692" t="str"><v>ACR114</v></cell><cell r="B692"><v>2017</v></cell></row><row r="692"><cell r="D692"><v>800</v></cell></row><row r="692"><cell r="R692"><v>2020</v></cell></row><row r="693"><cell r="A693" t="str"><v>ACR114</v></cell><cell r="B693"><v>2017</v></cell></row><row r="693"><cell r="D693"><v>80000</v></cell></row><row r="693"><cell r="R693"><v>2020</v></cell></row><row r="694"><cell r="A694" t="str"><v>ACR114</v></cell><cell r="B694"><v>2017</v></cell></row><row r="694"><cell r="D694"><v>40000</v></cell></row><row r="694"><cell r="R694"><v>2020</v></cell></row><row r="695"><cell r="A695" t="str"><v>ACR114</v></cell><cell r="B695"><v>2017</v></cell></row><row r="695"><cell r="D695"><v>5</v></cell></row><row r="695"><cell r="R695"><v>2019</v></cell></row><row r="696"><cell r="A696" t="str"><v>ACR114</v></cell><cell r="B696"><v>2017</v></cell></row><row r="696"><cell r="D696"><v>102</v></cell></row><row r="696"><cell r="R696"><v>2019</v></cell></row><row r="697"><cell r="A697" t="str"><v>ACR114</v></cell><cell r="B697"><v>2017</v></cell></row><row r="697"><cell r="D697"><v>31</v></cell></row><row r="697"><cell r="R697"><v>2019</v></cell></row><row r="698"><cell r="A698" t="str"><v>ACR114</v></cell><cell r="B698"><v>2017</v></cell></row><row r="698"><cell r="D698"><v>100</v></cell></row><row r="698"><cell r="R698"><v>2019</v></cell></row><row r="699"><cell r="A699" t="str"><v>ACR114</v></cell><cell r="B699"><v>2017</v></cell></row><row r="699"><cell r="D699"><v>1152</v></cell></row><row r="699"><cell r="R699"><v>2019</v></cell></row><row r="700"><cell r="A700" t="str"><v>ACR114</v></cell><cell r="B700"><v>2017</v></cell></row><row r="700"><cell r="D700"><v>5000</v></cell></row><row r="700"><cell r="R700"><v>2018</v></cell></row><row r="701"><cell r="A701" t="str"><v>ACR114</v></cell><cell r="B701"><v>2018</v></cell></row><row r="701"><cell r="D701"><v>2000</v></cell></row><row r="701"><cell r="R701"><v>2023</v></cell></row><row r="702"><cell r="A702" t="str"><v>ACR114</v></cell><cell r="B702"><v>2018</v></cell></row><row r="702"><cell r="D702"><v>494</v></cell></row><row r="702"><cell r="R702"><v>2022</v></cell></row><row r="703"><cell r="A703" t="str"><v>ACR114</v></cell><cell r="B703"><v>2018</v></cell></row><row r="703"><cell r="D703"><v>11315</v></cell></row><row r="703"><cell r="R703"><v>2022</v></cell></row><row r="704"><cell r="A704" t="str"><v>ACR114</v></cell><cell r="B704"><v>2018</v></cell></row><row r="704"><cell r="D704"><v>2820</v></cell></row><row r="704"><cell r="R704"><v>2022</v></cell></row><row r="705"><cell r="A705" t="str"><v>ACR114</v></cell><cell r="B705"><v>2018</v></cell></row><row r="705"><cell r="D705"><v>183</v></cell></row><row r="705"><cell r="R705"><v>2022</v></cell></row><row r="706"><cell r="A706" t="str"><v>ACR114</v></cell><cell r="B706"><v>2018</v></cell></row><row r="706"><cell r="D706"><v>1000</v></cell></row><row r="706"><cell r="R706"><v>2022</v></cell></row><row r="707"><cell r="A707" t="str"><v>ACR114</v></cell><cell r="B707"><v>2018</v></cell></row><row r="707"><cell r="D707"><v>1000</v></cell></row><row r="707"><cell r="R707"><v>2022</v></cell></row><row r="708"><cell r="A708" t="str"><v>ACR114</v></cell><cell r="B708"><v>2018</v></cell></row><row r="708"><cell r="D708"><v>211</v></cell></row><row r="708"><cell r="R708"><v>2022</v></cell></row><row r="709"><cell r="A709" t="str"><v>ACR114</v></cell><cell r="B709"><v>2018</v></cell></row><row r="709"><cell r="D709"><v>89</v></cell></row><row r="709"><cell r="R709"><v>2022</v></cell></row><row r="710"><cell r="A710" t="str"><v>ACR114</v></cell><cell r="B710"><v>2018</v></cell></row><row r="710"><cell r="D710"><v>27143</v></cell></row><row r="710"><cell r="R710"><v>2022</v></cell></row><row r="711"><cell r="A711" t="str"><v>ACR114</v></cell><cell r="B711"><v>2018</v></cell></row><row r="711"><cell r="D711"><v>51</v></cell></row><row r="711"><cell r="R711"><v>2022</v></cell></row><row r="712"><cell r="A712" t="str"><v>ACR114</v></cell><cell r="B712"><v>2018</v></cell></row><row r="712"><cell r="D712"><v>154</v></cell></row><row r="712"><cell r="R712"><v>2022</v></cell></row><row r="713"><cell r="A713" t="str"><v>ACR114</v></cell><cell r="B713"><v>2018</v></cell></row><row r="713"><cell r="D713"><v>8750</v></cell></row><row r="713"><cell r="R713"><v>2021</v></cell></row><row r="714"><cell r="A714" t="str"><v>ACR114</v></cell><cell r="B714"><v>2018</v></cell></row><row r="714"><cell r="D714"><v>1000</v></cell></row><row r="714"><cell r="R714"><v>2021</v></cell></row><row r="715"><cell r="A715" t="str"><v>ACR114</v></cell><cell r="B715"><v>2018</v></cell></row><row r="715"><cell r="D715"><v>424</v></cell></row><row r="715"><cell r="R715"><v>2021</v></cell></row><row r="716"><cell r="A716" t="str"><v>ACR114</v></cell><cell r="B716"><v>2018</v></cell></row><row r="716"><cell r="D716"><v>168</v></cell></row><row r="716"><cell r="R716"><v>2021</v></cell></row><row r="717"><cell r="A717" t="str"><v>ACR114</v></cell><cell r="B717"><v>2019</v></cell></row><row r="717"><cell r="D717"><v>67</v></cell></row><row r="717"><cell r="R717"><v>2023</v></cell></row><row r="718"><cell r="A718" t="str"><v>ACR114</v></cell><cell r="B718"><v>2019</v></cell></row><row r="718"><cell r="D718"><v>2735</v></cell></row><row r="718"><cell r="R718"><v>2023</v></cell></row><row r="719"><cell r="A719" t="str"><v>ACR114</v></cell><cell r="B719"><v>2019</v></cell></row><row r="719"><cell r="D719"><v>125000</v></cell></row><row r="719"><cell r="R719"><v>2023</v></cell></row><row r="720"><cell r="A720" t="str"><v>ACR114</v></cell><cell r="B720"><v>2019</v></cell></row><row r="720"><cell r="D720"><v>360</v></cell></row><row r="720"><cell r="R720"><v>2023</v></cell></row><row r="721"><cell r="A721" t="str"><v>ACR114</v></cell><cell r="B721"><v>2019</v></cell></row><row r="721"><cell r="D721"><v>86</v></cell></row><row r="721"><cell r="R721"><v>2023</v></cell></row><row r="722"><cell r="A722" t="str"><v>ACR114</v></cell><cell r="B722"><v>2019</v></cell></row><row r="722"><cell r="D722"><v>16000</v></cell></row><row r="722"><cell r="R722"><v>2023</v></cell></row><row r="723"><cell r="A723" t="str"><v>ACR114</v></cell><cell r="B723"><v>2019</v></cell></row><row r="723"><cell r="D723"><v>61000</v></cell></row><row r="723"><cell r="R723"><v>2023</v></cell></row><row r="724"><cell r="A724" t="str"><v>ACR114</v></cell><cell r="B724"><v>2019</v></cell></row><row r="724"><cell r="D724"><v>33293</v></cell></row><row r="724"><cell r="R724"><v>2022</v></cell></row><row r="725"><cell r="A725" t="str"><v>ACR114</v></cell><cell r="B725"><v>2019</v></cell></row><row r="725"><cell r="D725"><v>39333</v></cell></row><row r="725"><cell r="R725"><v>2022</v></cell></row><row r="726"><cell r="A726" t="str"><v>ACR114</v></cell><cell r="B726"><v>2019</v></cell></row><row r="726"><cell r="D726"><v>184</v></cell></row><row r="726"><cell r="R726"><v>2022</v></cell></row><row r="727"><cell r="A727" t="str"><v>ACR114</v></cell><cell r="B727"><v>2019</v></cell></row><row r="727"><cell r="D727"><v>41566</v></cell></row><row r="727"><cell r="R727"><v>2022</v></cell></row><row r="728"><cell r="A728" t="str"><v>ACR114</v></cell><cell r="B728"><v>2019</v></cell></row><row r="728"><cell r="D728"><v>7353</v></cell></row><row r="728"><cell r="R728"><v>2022</v></cell></row><row r="729"><cell r="A729" t="str"><v>ACR114</v></cell><cell r="B729"><v>2019</v></cell></row><row r="729"><cell r="D729"><v>495</v></cell></row><row r="729"><cell r="R729"><v>2022</v></cell></row><row r="730"><cell r="A730" t="str"><v>ACR114</v></cell><cell r="B730"><v>2019</v></cell></row><row r="730"><cell r="D730"><v>205</v></cell></row><row r="730"><cell r="R730"><v>2022</v></cell></row><row r="731"><cell r="A731" t="str"><v>ACR114</v></cell><cell r="B731"><v>2019</v></cell></row><row r="731"><cell r="D731"><v>2000</v></cell></row><row r="731"><cell r="R731"><v>2021</v></cell></row><row r="732"><cell r="A732" t="str"><v>ACR114</v></cell><cell r="B732"><v>2019</v></cell></row><row r="732"><cell r="D732"><v>649</v></cell></row><row r="732"><cell r="R732"><v>2021</v></cell></row><row r="733"><cell r="A733" t="str"><v>ACR114</v></cell><cell r="B733"><v>2019</v></cell></row><row r="733"><cell r="D733"><v>465</v></cell></row><row r="733"><cell r="R733"><v>2021</v></cell></row><row r="734"><cell r="A734" t="str"><v>ACR114</v></cell><cell r="B734"><v>2019</v></cell></row><row r="734"><cell r="D734"><v>1500</v></cell></row><row r="734"><cell r="R734"><v>2021</v></cell></row><row r="735"><cell r="A735" t="str"><v>ACR114</v></cell><cell r="B735"><v>2019</v></cell></row><row r="735"><cell r="D735"><v>35</v></cell></row><row r="735"><cell r="R735"><v>2021</v></cell></row><row r="736"><cell r="A736" t="str"><v>ACR114</v></cell><cell r="B736"><v>2019</v></cell></row><row r="736"><cell r="D736"><v>1739</v></cell></row><row r="736"><cell r="R736"><v>2021</v></cell></row><row r="737"><cell r="A737" t="str"><v>ACR114</v></cell><cell r="B737"><v>2019</v></cell></row><row r="737"><cell r="D737"><v>3261</v></cell></row><row r="737"><cell r="R737"><v>2021</v></cell></row><row r="738"><cell r="A738" t="str"><v>ACR114</v></cell><cell r="B738"><v>2019</v></cell></row><row r="738"><cell r="D738"><v>1000</v></cell></row><row r="738"><cell r="R738"><v>2021</v></cell></row><row r="739"><cell r="A739" t="str"><v>ACR114</v></cell><cell r="B739"><v>2019</v></cell></row><row r="739"><cell r="D739"><v>500</v></cell></row><row r="739"><cell r="R739"><v>2021</v></cell></row><row r="740"><cell r="A740" t="str"><v>ACR114</v></cell><cell r="B740"><v>2019</v></cell></row><row r="740"><cell r="D740"><v>100000</v></cell></row><row r="740"><cell r="R740"><v>2021</v></cell></row><row r="741"><cell r="A741" t="str"><v>ACR114</v></cell><cell r="B741"><v>2019</v></cell></row><row r="741"><cell r="D741"><v>9375</v></cell></row><row r="741"><cell r="R741"><v>2021</v></cell></row><row r="742"><cell r="A742" t="str"><v>ACR114</v></cell><cell r="B742"><v>2019</v></cell></row><row r="742"><cell r="D742"><v>5000</v></cell></row><row r="742"><cell r="R742"><v>2021</v></cell></row><row r="743"><cell r="A743" t="str"><v>ACR114</v></cell><cell r="B743"><v>2019</v></cell></row><row r="743"><cell r="D743"><v>30000</v></cell></row><row r="743"><cell r="R743"><v>2020</v></cell></row><row r="744"><cell r="A744" t="str"><v>ACR114</v></cell><cell r="B744"><v>2020</v></cell></row><row r="744"><cell r="D744"><v>10000</v></cell></row><row r="744"><cell r="R744"><v>2023</v></cell></row><row r="745"><cell r="A745" t="str"><v>ACR114</v></cell><cell r="B745"><v>2020</v></cell></row><row r="745"><cell r="D745"><v>1013</v></cell></row><row r="745"><cell r="R745"><v>2023</v></cell></row><row r="746"><cell r="A746" t="str"><v>ACR114</v></cell><cell r="B746"><v>2020</v></cell></row><row r="746"><cell r="D746"><v>4000</v></cell></row><row r="746"><cell r="R746"><v>2022</v></cell></row><row r="747"><cell r="A747" t="str"><v>ACR114</v></cell><cell r="B747"><v>2020</v></cell></row><row r="747"><cell r="D747"><v>457</v></cell></row><row r="747"><cell r="R747"><v>2022</v></cell></row><row r="748"><cell r="A748" t="str"><v>ACR114</v></cell><cell r="B748"><v>2020</v></cell></row><row r="748"><cell r="D748"><v>400</v></cell></row><row r="748"><cell r="R748"><v>2022</v></cell></row><row r="749"><cell r="A749" t="str"><v>ACR117</v></cell><cell r="B749"><v>2000</v></cell></row><row r="749"><cell r="D749"><v>930</v></cell></row><row r="749"><cell r="R749"><v>2022</v></cell></row><row r="750"><cell r="A750" t="str"><v>ACR117</v></cell><cell r="B750"><v>2000</v></cell></row><row r="750"><cell r="D750"><v>35000</v></cell></row><row r="750"><cell r="R750"><v>2020</v></cell></row><row r="751"><cell r="A751" t="str"><v>ACR117</v></cell><cell r="B751"><v>2001</v></cell></row><row r="751"><cell r="D751"><v>88965</v></cell></row><row r="751"><cell r="R751"><v>2022</v></cell></row><row r="752"><cell r="A752" t="str"><v>ACR117</v></cell><cell r="B752"><v>2002</v></cell></row><row r="752"><cell r="D752"><v>126894</v></cell></row><row r="752"><cell r="R752"><v>2022</v></cell></row><row r="753"><cell r="A753" t="str"><v>ACR117</v></cell><cell r="B753"><v>2002</v></cell></row><row r="753"><cell r="D753"><v>3186</v></cell></row><row r="753"><cell r="R753"><v>2022</v></cell></row><row r="754"><cell r="A754" t="str"><v>ACR117</v></cell><cell r="B754"><v>2002</v></cell></row><row r="754"><cell r="D754"><v>60433</v></cell></row><row r="754"><cell r="R754"><v>2022</v></cell></row><row r="755"><cell r="A755" t="str"><v>ACR117</v></cell><cell r="B755"><v>2002</v></cell></row><row r="755"><cell r="D755"><v>38725</v></cell></row><row r="755"><cell r="R755"><v>2011</v></cell></row><row r="756"><cell r="A756" t="str"><v>ACR117</v></cell><cell r="B756"><v>2003</v></cell></row><row r="756"><cell r="D756"><v>154351</v></cell></row><row r="756"><cell r="R756"><v>2022</v></cell></row><row r="757"><cell r="A757" t="str"><v>ACR117</v></cell><cell r="B757"><v>2003</v></cell></row><row r="757"><cell r="D757"><v>27500</v></cell></row><row r="757"><cell r="R757"><v>2009</v></cell></row><row r="758"><cell r="A758" t="str"><v>ACR117</v></cell><cell r="B758"><v>2004</v></cell></row><row r="758"><cell r="D758"><v>32141</v></cell></row><row r="758"><cell r="R758"><v>2022</v></cell></row><row r="759"><cell r="A759" t="str"><v>ACR117</v></cell><cell r="B759"><v>2004</v></cell></row><row r="759"><cell r="D759"><v>1010</v></cell></row><row r="759"><cell r="R759"><v>2022</v></cell></row><row r="760"><cell r="A760" t="str"><v>ACR117</v></cell><cell r="B760"><v>2004</v></cell></row><row r="760"><cell r="D760"><v>13542</v></cell></row><row r="760"><cell r="R760"><v>2022</v></cell></row><row r="761"><cell r="A761" t="str"><v>ACR117</v></cell><cell r="B761"><v>2004</v></cell></row><row r="761"><cell r="D761"><v>305343</v></cell></row><row r="761"><cell r="R761"><v>2022</v></cell></row><row r="762"><cell r="A762" t="str"><v>ACR117</v></cell><cell r="B762"><v>2004</v></cell></row><row r="762"><cell r="D762"><v>165151</v></cell></row><row r="762"><cell r="R762"><v>2015</v></cell></row><row r="763"><cell r="A763" t="str"><v>ACR117</v></cell><cell r="B763"><v>2004</v></cell></row><row r="763"><cell r="D763"><v>100</v></cell></row><row r="763"><cell r="R763"><v>2007</v></cell></row><row r="764"><cell r="A764" t="str"><v>ACR117</v></cell><cell r="B764"><v>2004</v></cell></row><row r="764"><cell r="D764"><v>98</v></cell></row><row r="764"><cell r="R764"><v>2007</v></cell></row><row r="765"><cell r="A765" t="str"><v>ACR117</v></cell><cell r="B765"><v>2005</v></cell></row><row r="765"><cell r="D765"><v>585530</v></cell></row><row r="765"><cell r="R765"><v>2022</v></cell></row><row r="766"><cell r="A766" t="str"><v>ACR117</v></cell><cell r="B766"><v>2005</v></cell></row><row r="766"><cell r="D766"><v>211123</v></cell></row><row r="766"><cell r="R766"><v>2015</v></cell></row><row r="767"><cell r="A767" t="str"><v>ACR117</v></cell><cell r="B767"><v>2006</v></cell></row><row r="767"><cell r="D767"><v>117740</v></cell></row><row r="767"><cell r="R767"><v>2022</v></cell></row><row r="768"><cell r="A768" t="str"><v>ACR117</v></cell><cell r="B768"><v>2006</v></cell></row><row r="768"><cell r="D768"><v>602</v></cell></row><row r="768"><cell r="R768"><v>2022</v></cell></row><row r="769"><cell r="A769" t="str"><v>ACR117</v></cell><cell r="B769"><v>2006</v></cell></row><row r="769"><cell r="D769"><v>50486</v></cell></row><row r="769"><cell r="R769"><v>2021</v></cell></row><row r="770"><cell r="A770" t="str"><v>ACR117</v></cell><cell r="B770"><v>2006</v></cell></row><row r="770"><cell r="D770"><v>356</v></cell></row><row r="770"><cell r="R770"><v>2021</v></cell></row><row r="771"><cell r="A771" t="str"><v>ACR117</v></cell><cell r="B771"><v>2006</v></cell></row><row r="771"><cell r="D771"><v>10000</v></cell></row><row r="771"><cell r="R771"><v>2021</v></cell></row><row r="772"><cell r="A772" t="str"><v>ACR117</v></cell><cell r="B772"><v>2006</v></cell></row><row r="772"><cell r="D772"><v>1342</v></cell></row><row r="772"><cell r="R772"><v>2020</v></cell></row><row r="773"><cell r="A773" t="str"><v>ACR117</v></cell><cell r="B773"><v>2006</v></cell></row><row r="773"><cell r="D773"><v>4565</v></cell></row><row r="773"><cell r="R773"><v>2020</v></cell></row><row r="774"><cell r="A774" t="str"><v>ACR117</v></cell><cell r="B774"><v>2007</v></cell></row><row r="774"><cell r="D774"><v>563224</v></cell></row><row r="774"><cell r="R774"><v>2022</v></cell></row><row r="775"><cell r="A775" t="str"><v>ACR117</v></cell><cell r="B775"><v>2007</v></cell></row><row r="775"><cell r="D775"><v>16762</v></cell></row><row r="775"><cell r="R775"><v>2008</v></cell></row><row r="776"><cell r="A776" t="str"><v>ACR117</v></cell><cell r="B776"><v>2007</v></cell></row><row r="776"><cell r="D776"><v>237263</v></cell></row><row r="776"><cell r="R776"><v>2008</v></cell></row><row r="777"><cell r="A777" t="str"><v>ACR117</v></cell><cell r="B777"><v>2008</v></cell></row><row r="777"><cell r="D777"><v>370975</v></cell></row><row r="777"><cell r="R777"><v>2008</v></cell></row><row r="778"><cell r="A778" t="str"><v>ACR119</v></cell><cell r="B778"><v>1998</v></cell></row><row r="778"><cell r="D778"><v>330</v></cell></row><row r="778"><cell r="R778"><v>2007</v></cell></row><row r="779"><cell r="A779" t="str"><v>ACR119</v></cell><cell r="B779"><v>1999</v></cell></row><row r="779"><cell r="D779"><v>4000</v></cell></row><row r="779"><cell r="R779"><v>2011</v></cell></row><row r="780"><cell r="A780" t="str"><v>ACR119</v></cell><cell r="B780"><v>1999</v></cell></row><row r="780"><cell r="D780"><v>2547</v></cell></row><row r="780"><cell r="R780"><v>2007</v></cell></row><row r="781"><cell r="A781" t="str"><v>ACR119</v></cell><cell r="B781"><v>2000</v></cell></row><row r="781"><cell r="D781"><v>1000</v></cell></row><row r="781"><cell r="R781"><v>2014</v></cell></row><row r="782"><cell r="A782" t="str"><v>ACR119</v></cell><cell r="B782"><v>2000</v></cell></row><row r="782"><cell r="D782"><v>40</v></cell></row><row r="782"><cell r="R782"><v>2007</v></cell></row><row r="783"><cell r="A783" t="str"><v>ACR119</v></cell><cell r="B783"><v>2003</v></cell></row><row r="783"><cell r="D783"><v>20</v></cell></row><row r="783"><cell r="R783"><v>2007</v></cell></row><row r="784"><cell r="A784" t="str"><v>ACR119</v></cell><cell r="B784"><v>2003</v></cell></row><row r="784"><cell r="D784"><v>10</v></cell></row><row r="784"><cell r="R784"><v>2007</v></cell></row><row r="785"><cell r="A785" t="str"><v>ACR119</v></cell><cell r="B785"><v>2003</v></cell></row><row r="785"><cell r="D785"><v>20</v></cell></row><row r="785"><cell r="R785"><v>2007</v></cell></row><row r="786"><cell r="A786" t="str"><v>ACR119</v></cell><cell r="B786"><v>2003</v></cell></row><row r="786"><cell r="D786"><v>40</v></cell></row><row r="786"><cell r="R786"><v>2007</v></cell></row><row r="787"><cell r="A787" t="str"><v>ACR119</v></cell><cell r="B787"><v>2003</v></cell></row><row r="787"><cell r="D787"><v>10</v></cell></row><row r="787"><cell r="R787"><v>2007</v></cell></row><row r="788"><cell r="A788" t="str"><v>ACR119</v></cell><cell r="B788"><v>2003</v></cell></row><row r="788"><cell r="D788"><v>20</v></cell></row><row r="788"><cell r="R788"><v>2007</v></cell></row><row r="789"><cell r="A789" t="str"><v>ACR119</v></cell><cell r="B789"><v>2003</v></cell></row><row r="789"><cell r="D789"><v>10</v></cell></row><row r="789"><cell r="R789"><v>2007</v></cell></row><row r="790"><cell r="A790" t="str"><v>ACR119</v></cell><cell r="B790"><v>2003</v></cell></row><row r="790"><cell r="D790"><v>10</v></cell></row><row r="790"><cell r="R790"><v>2007</v></cell></row><row r="791"><cell r="A791" t="str"><v>ACR119</v></cell><cell r="B791"><v>2003</v></cell></row><row r="791"><cell r="D791"><v>10</v></cell></row><row r="791"><cell r="R791"><v>2007</v></cell></row><row r="792"><cell r="A792" t="str"><v>ACR119</v></cell><cell r="B792"><v>2003</v></cell></row><row r="792"><cell r="D792"><v>10</v></cell></row><row r="792"><cell r="R792"><v>2007</v></cell></row><row r="793"><cell r="A793" t="str"><v>ACR119</v></cell><cell r="B793"><v>2003</v></cell></row><row r="793"><cell r="D793"><v>50</v></cell></row><row r="793"><cell r="R793"><v>2007</v></cell></row><row r="794"><cell r="A794" t="str"><v>ACR119</v></cell><cell r="B794"><v>2003</v></cell></row><row r="794"><cell r="D794"><v>20</v></cell></row><row r="794"><cell r="R794"><v>2007</v></cell></row><row r="795"><cell r="A795" t="str"><v>ACR119</v></cell><cell r="B795"><v>2003</v></cell></row><row r="795"><cell r="D795"><v>20</v></cell></row><row r="795"><cell r="R795"><v>2007</v></cell></row><row r="796"><cell r="A796" t="str"><v>ACR119</v></cell><cell r="B796"><v>2003</v></cell></row><row r="796"><cell r="D796"><v>10</v></cell></row><row r="796"><cell r="R796"><v>2007</v></cell></row><row r="797"><cell r="A797" t="str"><v>ACR119</v></cell><cell r="B797"><v>2003</v></cell></row><row r="797"><cell r="D797"><v>10</v></cell></row><row r="797"><cell r="R797"><v>2007</v></cell></row><row r="798"><cell r="A798" t="str"><v>ACR119</v></cell><cell r="B798"><v>2003</v></cell></row><row r="798"><cell r="D798"><v>30</v></cell></row><row r="798"><cell r="R798"><v>2007</v></cell></row><row r="799"><cell r="A799" t="str"><v>ACR119</v></cell><cell r="B799"><v>2003</v></cell></row><row r="799"><cell r="D799"><v>10</v></cell></row><row r="799"><cell r="R799"><v>2007</v></cell></row><row r="800"><cell r="A800" t="str"><v>ACR119</v></cell><cell r="B800"><v>2003</v></cell></row><row r="800"><cell r="D800"><v>30</v></cell></row><row r="800"><cell r="R800"><v>2007</v></cell></row><row r="801"><cell r="A801" t="str"><v>ACR119</v></cell><cell r="B801"><v>2003</v></cell></row><row r="801"><cell r="D801"><v>10</v></cell></row><row r="801"><cell r="R801"><v>2007</v></cell></row><row r="802"><cell r="A802" t="str"><v>ACR119</v></cell><cell r="B802"><v>2003</v></cell></row><row r="802"><cell r="D802"><v>10</v></cell></row><row r="802"><cell r="R802"><v>2007</v></cell></row><row r="803"><cell r="A803" t="str"><v>ACR119</v></cell><cell r="B803"><v>2003</v></cell></row><row r="803"><cell r="D803"><v>20</v></cell></row><row r="803"><cell r="R803"><v>2007</v></cell></row><row r="804"><cell r="A804" t="str"><v>ACR119</v></cell><cell r="B804"><v>2003</v></cell></row><row r="804"><cell r="D804"><v>100</v></cell></row><row r="804"><cell r="R804"><v>2007</v></cell></row><row r="805"><cell r="A805" t="str"><v>ACR119</v></cell><cell r="B805"><v>2003</v></cell></row><row r="805"><cell r="D805"><v>20</v></cell></row><row r="805"><cell r="R805"><v>2007</v></cell></row><row r="806"><cell r="A806" t="str"><v>ACR119</v></cell><cell r="B806"><v>2003</v></cell></row><row r="806"><cell r="D806"><v>20</v></cell></row><row r="806"><cell r="R806"><v>2007</v></cell></row><row r="807"><cell r="A807" t="str"><v>ACR119</v></cell><cell r="B807"><v>2003</v></cell></row><row r="807"><cell r="D807"><v>10</v></cell></row><row r="807"><cell r="R807"><v>2007</v></cell></row><row r="808"><cell r="A808" t="str"><v>ACR119</v></cell><cell r="B808"><v>2003</v></cell></row><row r="808"><cell r="D808"><v>30</v></cell></row><row r="808"><cell r="R808"><v>2007</v></cell></row><row r="809"><cell r="A809" t="str"><v>ACR119</v></cell><cell r="B809"><v>2003</v></cell></row><row r="809"><cell r="D809"><v>20</v></cell></row><row r="809"><cell r="R809"><v>2007</v></cell></row><row r="810"><cell r="A810" t="str"><v>ACR119</v></cell><cell r="B810"><v>2003</v></cell></row><row r="810"><cell r="D810"><v>30</v></cell></row><row r="810"><cell r="R810"><v>2007</v></cell></row><row r="811"><cell r="A811" t="str"><v>ACR119</v></cell><cell r="B811"><v>2003</v></cell></row><row r="811"><cell r="D811"><v>10</v></cell></row><row r="811"><cell r="R811"><v>2007</v></cell></row><row r="812"><cell r="A812" t="str"><v>ACR119</v></cell><cell r="B812"><v>2003</v></cell></row><row r="812"><cell r="D812"><v>20</v></cell></row><row r="812"><cell r="R812"><v>2007</v></cell></row><row r="813"><cell r="A813" t="str"><v>ACR119</v></cell><cell r="B813"><v>2003</v></cell></row><row r="813"><cell r="D813"><v>50</v></cell></row><row r="813"><cell r="R813"><v>2007</v></cell></row><row r="814"><cell r="A814" t="str"><v>ACR119</v></cell><cell r="B814"><v>2003</v></cell></row><row r="814"><cell r="D814"><v>50</v></cell></row><row r="814"><cell r="R814"><v>2007</v></cell></row><row r="815"><cell r="A815" t="str"><v>ACR119</v></cell><cell r="B815"><v>2003</v></cell></row><row r="815"><cell r="D815"><v>50</v></cell></row><row r="815"><cell r="R815"><v>2007</v></cell></row><row r="816"><cell r="A816" t="str"><v>ACR119</v></cell><cell r="B816"><v>2003</v></cell></row><row r="816"><cell r="D816"><v>10</v></cell></row><row r="816"><cell r="R816"><v>2007</v></cell></row><row r="817"><cell r="A817" t="str"><v>ACR119</v></cell><cell r="B817"><v>2003</v></cell></row><row r="817"><cell r="D817"><v>20</v></cell></row><row r="817"><cell r="R817"><v>2007</v></cell></row><row r="818"><cell r="A818" t="str"><v>ACR119</v></cell><cell r="B818"><v>2003</v></cell></row><row r="818"><cell r="D818"><v>20</v></cell></row><row r="818"><cell r="R818"><v>2007</v></cell></row><row r="819"><cell r="A819" t="str"><v>ACR119</v></cell><cell r="B819"><v>2003</v></cell></row><row r="819"><cell r="D819"><v>10</v></cell></row><row r="819"><cell r="R819"><v>2007</v></cell></row><row r="820"><cell r="A820" t="str"><v>ACR119</v></cell><cell r="B820"><v>2003</v></cell></row><row r="820"><cell r="D820"><v>10</v></cell></row><row r="820"><cell r="R820"><v>2007</v></cell></row><row r="821"><cell r="A821" t="str"><v>ACR119</v></cell><cell r="B821"><v>2003</v></cell></row><row r="821"><cell r="D821"><v>10</v></cell></row><row r="821"><cell r="R821"><v>2007</v></cell></row><row r="822"><cell r="A822" t="str"><v>ACR119</v></cell><cell r="B822"><v>2003</v></cell></row><row r="822"><cell r="D822"><v>10</v></cell></row><row r="822"><cell r="R822"><v>2007</v></cell></row><row r="823"><cell r="A823" t="str"><v>ACR119</v></cell><cell r="B823"><v>2003</v></cell></row><row r="823"><cell r="D823"><v>10</v></cell></row><row r="823"><cell r="R823"><v>2007</v></cell></row><row r="824"><cell r="A824" t="str"><v>ACR119</v></cell><cell r="B824"><v>2003</v></cell></row><row r="824"><cell r="D824"><v>10</v></cell></row><row r="824"><cell r="R824"><v>2007</v></cell></row><row r="825"><cell r="A825" t="str"><v>ACR119</v></cell><cell r="B825"><v>2003</v></cell></row><row r="825"><cell r="D825"><v>10</v></cell></row><row r="825"><cell r="R825"><v>2007</v></cell></row><row r="826"><cell r="A826" t="str"><v>ACR119</v></cell><cell r="B826"><v>2003</v></cell></row><row r="826"><cell r="D826"><v>7</v></cell></row><row r="826"><cell r="R826"><v>2007</v></cell></row><row r="827"><cell r="A827" t="str"><v>ACR119</v></cell><cell r="B827"><v>2003</v></cell></row><row r="827"><cell r="D827"><v>3</v></cell></row><row r="827"><cell r="R827"><v>2007</v></cell></row><row r="828"><cell r="A828" t="str"><v>ACR119</v></cell><cell r="B828"><v>2003</v></cell></row><row r="828"><cell r="D828"><v>60</v></cell></row><row r="828"><cell r="R828"><v>2007</v></cell></row><row r="829"><cell r="A829" t="str"><v>ACR119</v></cell><cell r="B829"><v>2003</v></cell></row><row r="829"><cell r="D829"><v>30</v></cell></row><row r="829"><cell r="R829"><v>2007</v></cell></row><row r="830"><cell r="A830" t="str"><v>ACR119</v></cell><cell r="B830"><v>2003</v></cell></row><row r="830"><cell r="D830"><v>10</v></cell></row><row r="830"><cell r="R830"><v>2007</v></cell></row><row r="831"><cell r="A831" t="str"><v>ACR119</v></cell><cell r="B831"><v>2003</v></cell></row><row r="831"><cell r="D831"><v>10</v></cell></row><row r="831"><cell r="R831"><v>2007</v></cell></row><row r="832"><cell r="A832" t="str"><v>ACR119</v></cell><cell r="B832"><v>2003</v></cell></row><row r="832"><cell r="D832"><v>20</v></cell></row><row r="832"><cell r="R832"><v>2007</v></cell></row><row r="833"><cell r="A833" t="str"><v>ACR119</v></cell><cell r="B833"><v>2003</v></cell></row><row r="833"><cell r="D833"><v>40</v></cell></row><row r="833"><cell r="R833"><v>2007</v></cell></row><row r="834"><cell r="A834" t="str"><v>ACR119</v></cell><cell r="B834"><v>2003</v></cell></row><row r="834"><cell r="D834"><v>10</v></cell></row><row r="834"><cell r="R834"><v>2007</v></cell></row><row r="835"><cell r="A835" t="str"><v>ACR119</v></cell><cell r="B835"><v>2003</v></cell></row><row r="835"><cell r="D835"><v>20</v></cell></row><row r="835"><cell r="R835"><v>2007</v></cell></row><row r="836"><cell r="A836" t="str"><v>ACR119</v></cell><cell r="B836"><v>2003</v></cell></row><row r="836"><cell r="D836"><v>20</v></cell></row><row r="836"><cell r="R836"><v>2007</v></cell></row><row r="837"><cell r="A837" t="str"><v>ACR119</v></cell><cell r="B837"><v>2003</v></cell></row><row r="837"><cell r="D837"><v>50</v></cell></row><row r="837"><cell r="R837"><v>2007</v></cell></row><row r="838"><cell r="A838" t="str"><v>ACR119</v></cell><cell r="B838"><v>2003</v></cell></row><row r="838"><cell r="D838"><v>10</v></cell></row><row r="838"><cell r="R838"><v>2007</v></cell></row><row r="839"><cell r="A839" t="str"><v>ACR119</v></cell><cell r="B839"><v>2003</v></cell></row><row r="839"><cell r="D839"><v>30</v></cell></row><row r="839"><cell r="R839"><v>2007</v></cell></row><row r="840"><cell r="A840" t="str"><v>ACR119</v></cell><cell r="B840"><v>2003</v></cell></row><row r="840"><cell r="D840"><v>10</v></cell></row><row r="840"><cell r="R840"><v>2007</v></cell></row><row r="841"><cell r="A841" t="str"><v>ACR119</v></cell><cell r="B841"><v>2003</v></cell></row><row r="841"><cell r="D841"><v>10</v></cell></row><row r="841"><cell r="R841"><v>2007</v></cell></row><row r="842"><cell r="A842" t="str"><v>ACR119</v></cell><cell r="B842"><v>2003</v></cell></row><row r="842"><cell r="D842"><v>10</v></cell></row><row r="842"><cell r="R842"><v>2007</v></cell></row><row r="843"><cell r="A843" t="str"><v>ACR119</v></cell><cell r="B843"><v>2003</v></cell></row><row r="843"><cell r="D843"><v>20</v></cell></row><row r="843"><cell r="R843"><v>2007</v></cell></row><row r="844"><cell r="A844" t="str"><v>ACR119</v></cell><cell r="B844"><v>2003</v></cell></row><row r="844"><cell r="D844"><v>10</v></cell></row><row r="844"><cell r="R844"><v>2007</v></cell></row><row r="845"><cell r="A845" t="str"><v>ACR119</v></cell><cell r="B845"><v>2003</v></cell></row><row r="845"><cell r="D845"><v>20</v></cell></row><row r="845"><cell r="R845"><v>2007</v></cell></row><row r="846"><cell r="A846" t="str"><v>ACR119</v></cell><cell r="B846"><v>2003</v></cell></row><row r="846"><cell r="D846"><v>127</v></cell></row><row r="846"><cell r="R846"><v>2007</v></cell></row><row r="847"><cell r="A847" t="str"><v>ACR119</v></cell><cell r="B847"><v>2003</v></cell></row><row r="847"><cell r="D847"><v>20</v></cell></row><row r="847"><cell r="R847"><v>2007</v></cell></row><row r="848"><cell r="A848" t="str"><v>ACR119</v></cell><cell r="B848"><v>2003</v></cell></row><row r="848"><cell r="D848"><v>73</v></cell></row><row r="848"><cell r="R848"><v>2007</v></cell></row><row r="849"><cell r="A849" t="str"><v>ACR119</v></cell><cell r="B849"><v>2003</v></cell></row><row r="849"><cell r="D849"><v>10</v></cell></row><row r="849"><cell r="R849"><v>2007</v></cell></row><row r="850"><cell r="A850" t="str"><v>ACR119</v></cell><cell r="B850"><v>2003</v></cell></row><row r="850"><cell r="D850"><v>40</v></cell></row><row r="850"><cell r="R850"><v>2007</v></cell></row><row r="851"><cell r="A851" t="str"><v>ACR119</v></cell><cell r="B851"><v>2003</v></cell></row><row r="851"><cell r="D851"><v>30</v></cell></row><row r="851"><cell r="R851"><v>2007</v></cell></row><row r="852"><cell r="A852" t="str"><v>ACR119</v></cell><cell r="B852"><v>2003</v></cell></row><row r="852"><cell r="D852"><v>20</v></cell></row><row r="852"><cell r="R852"><v>2007</v></cell></row><row r="853"><cell r="A853" t="str"><v>ACR119</v></cell><cell r="B853"><v>2003</v></cell></row><row r="853"><cell r="D853"><v>20</v></cell></row><row r="853"><cell r="R853"><v>2007</v></cell></row><row r="854"><cell r="A854" t="str"><v>ACR119</v></cell><cell r="B854"><v>2003</v></cell></row><row r="854"><cell r="D854"><v>10</v></cell></row><row r="854"><cell r="R854"><v>2007</v></cell></row><row r="855"><cell r="A855" t="str"><v>ACR119</v></cell><cell r="B855"><v>2003</v></cell></row><row r="855"><cell r="D855"><v>10</v></cell></row><row r="855"><cell r="R855"><v>2007</v></cell></row><row r="856"><cell r="A856" t="str"><v>ACR119</v></cell><cell r="B856"><v>2003</v></cell></row><row r="856"><cell r="D856"><v>20</v></cell></row><row r="856"><cell r="R856"><v>2007</v></cell></row><row r="857"><cell r="A857" t="str"><v>ACR119</v></cell><cell r="B857"><v>2003</v></cell></row><row r="857"><cell r="D857"><v>30</v></cell></row><row r="857"><cell r="R857"><v>2007</v></cell></row><row r="858"><cell r="A858" t="str"><v>ACR119</v></cell><cell r="B858"><v>2003</v></cell></row><row r="858"><cell r="D858"><v>10</v></cell></row><row r="858"><cell r="R858"><v>2007</v></cell></row><row r="859"><cell r="A859" t="str"><v>ACR119</v></cell><cell r="B859"><v>2003</v></cell></row><row r="859"><cell r="D859"><v>10</v></cell></row><row r="859"><cell r="R859"><v>2007</v></cell></row><row r="860"><cell r="A860" t="str"><v>ACR119</v></cell><cell r="B860"><v>2003</v></cell></row><row r="860"><cell r="D860"><v>10</v></cell></row><row r="860"><cell r="R860"><v>2007</v></cell></row><row r="861"><cell r="A861" t="str"><v>ACR119</v></cell><cell r="B861"><v>2003</v></cell></row><row r="861"><cell r="D861"><v>10</v></cell></row><row r="861"><cell r="R861"><v>2007</v></cell></row><row r="862"><cell r="A862" t="str"><v>ACR119</v></cell><cell r="B862"><v>2003</v></cell></row><row r="862"><cell r="D862"><v>50</v></cell></row><row r="862"><cell r="R862"><v>2007</v></cell></row><row r="863"><cell r="A863" t="str"><v>ACR119</v></cell><cell r="B863"><v>2003</v></cell></row><row r="863"><cell r="D863"><v>30</v></cell></row><row r="863"><cell r="R863"><v>2007</v></cell></row><row r="864"><cell r="A864" t="str"><v>ACR119</v></cell><cell r="B864"><v>2003</v></cell></row><row r="864"><cell r="D864"><v>20</v></cell></row><row r="864"><cell r="R864"><v>2007</v></cell></row><row r="865"><cell r="A865" t="str"><v>ACR119</v></cell><cell r="B865"><v>2003</v></cell></row><row r="865"><cell r="D865"><v>20</v></cell></row><row r="865"><cell r="R865"><v>2007</v></cell></row><row r="866"><cell r="A866" t="str"><v>ACR119</v></cell><cell r="B866"><v>2003</v></cell></row><row r="866"><cell r="D866"><v>50</v></cell></row><row r="866"><cell r="R866"><v>2007</v></cell></row><row r="867"><cell r="A867" t="str"><v>ACR119</v></cell><cell r="B867"><v>2003</v></cell></row><row r="867"><cell r="D867"><v>10</v></cell></row><row r="867"><cell r="R867"><v>2007</v></cell></row><row r="868"><cell r="A868" t="str"><v>ACR119</v></cell><cell r="B868"><v>2003</v></cell></row><row r="868"><cell r="D868"><v>10</v></cell></row><row r="868"><cell r="R868"><v>2007</v></cell></row><row r="869"><cell r="A869" t="str"><v>ACR119</v></cell><cell r="B869"><v>2003</v></cell></row><row r="869"><cell r="D869"><v>10</v></cell></row><row r="869"><cell r="R869"><v>2007</v></cell></row><row r="870"><cell r="A870" t="str"><v>ACR119</v></cell><cell r="B870"><v>2003</v></cell></row><row r="870"><cell r="D870"><v>40</v></cell></row><row r="870"><cell r="R870"><v>2007</v></cell></row><row r="871"><cell r="A871" t="str"><v>ACR119</v></cell><cell r="B871"><v>2003</v></cell></row><row r="871"><cell r="D871"><v>10</v></cell></row><row r="871"><cell r="R871"><v>2007</v></cell></row><row r="872"><cell r="A872" t="str"><v>ACR119</v></cell><cell r="B872"><v>2003</v></cell></row><row r="872"><cell r="D872"><v>10</v></cell></row><row r="872"><cell r="R872"><v>2007</v></cell></row><row r="873"><cell r="A873" t="str"><v>ACR119</v></cell><cell r="B873"><v>2003</v></cell></row><row r="873"><cell r="D873"><v>10</v></cell></row><row r="873"><cell r="R873"><v>2007</v></cell></row><row r="874"><cell r="A874" t="str"><v>ACR119</v></cell><cell r="B874"><v>2003</v></cell></row><row r="874"><cell r="D874"><v>10</v></cell></row><row r="874"><cell r="R874"><v>2007</v></cell></row><row r="875"><cell r="A875" t="str"><v>ACR119</v></cell><cell r="B875"><v>2003</v></cell></row><row r="875"><cell r="D875"><v>20</v></cell></row><row r="875"><cell r="R875"><v>2007</v></cell></row><row r="876"><cell r="A876" t="str"><v>ACR119</v></cell><cell r="B876"><v>2003</v></cell></row><row r="876"><cell r="D876"><v>40</v></cell></row><row r="876"><cell r="R876"><v>2007</v></cell></row><row r="877"><cell r="A877" t="str"><v>ACR119</v></cell><cell r="B877"><v>2003</v></cell></row><row r="877"><cell r="D877"><v>20</v></cell></row><row r="877"><cell r="R877"><v>2007</v></cell></row><row r="878"><cell r="A878" t="str"><v>ACR119</v></cell><cell r="B878"><v>2003</v></cell></row><row r="878"><cell r="D878"><v>20</v></cell></row><row r="878"><cell r="R878"><v>2007</v></cell></row><row r="879"><cell r="A879" t="str"><v>ACR119</v></cell><cell r="B879"><v>2003</v></cell></row><row r="879"><cell r="D879"><v>10</v></cell></row><row r="879"><cell r="R879"><v>2007</v></cell></row><row r="880"><cell r="A880" t="str"><v>ACR119</v></cell><cell r="B880"><v>2003</v></cell></row><row r="880"><cell r="D880"><v>50</v></cell></row><row r="880"><cell r="R880"><v>2007</v></cell></row><row r="881"><cell r="A881" t="str"><v>ACR119</v></cell><cell r="B881"><v>2003</v></cell></row><row r="881"><cell r="D881"><v>40</v></cell></row><row r="881"><cell r="R881"><v>2007</v></cell></row><row r="882"><cell r="A882" t="str"><v>ACR119</v></cell><cell r="B882"><v>2003</v></cell></row><row r="882"><cell r="D882"><v>10</v></cell></row><row r="882"><cell r="R882"><v>2007</v></cell></row><row r="883"><cell r="A883" t="str"><v>ACR119</v></cell><cell r="B883"><v>2003</v></cell></row><row r="883"><cell r="D883"><v>20</v></cell></row><row r="883"><cell r="R883"><v>2007</v></cell></row><row r="884"><cell r="A884" t="str"><v>ACR119</v></cell><cell r="B884"><v>2003</v></cell></row><row r="884"><cell r="D884"><v>20</v></cell></row><row r="884"><cell r="R884"><v>2007</v></cell></row><row r="885"><cell r="A885" t="str"><v>ACR119</v></cell><cell r="B885"><v>2003</v></cell></row><row r="885"><cell r="D885"><v>10</v></cell></row><row r="885"><cell r="R885"><v>2007</v></cell></row><row r="886"><cell r="A886" t="str"><v>ACR119</v></cell><cell r="B886"><v>2003</v></cell></row><row r="886"><cell r="D886"><v>30</v></cell></row><row r="886"><cell r="R886"><v>2007</v></cell></row><row r="887"><cell r="A887" t="str"><v>ACR119</v></cell><cell r="B887"><v>2003</v></cell></row><row r="887"><cell r="D887"><v>50</v></cell></row><row r="887"><cell r="R887"><v>2007</v></cell></row><row r="888"><cell r="A888" t="str"><v>ACR119</v></cell><cell r="B888"><v>2003</v></cell></row><row r="888"><cell r="D888"><v>20</v></cell></row><row r="888"><cell r="R888"><v>2007</v></cell></row><row r="889"><cell r="A889" t="str"><v>ACR119</v></cell><cell r="B889"><v>2003</v></cell></row><row r="889"><cell r="D889"><v>20</v></cell></row><row r="889"><cell r="R889"><v>2007</v></cell></row><row r="890"><cell r="A890" t="str"><v>ACR119</v></cell><cell r="B890"><v>2003</v></cell></row><row r="890"><cell r="D890"><v>10</v></cell></row><row r="890"><cell r="R890"><v>2007</v></cell></row><row r="891"><cell r="A891" t="str"><v>ACR119</v></cell><cell r="B891"><v>2003</v></cell></row><row r="891"><cell r="D891"><v>10</v></cell></row><row r="891"><cell r="R891"><v>2007</v></cell></row><row r="892"><cell r="A892" t="str"><v>ACR119</v></cell><cell r="B892"><v>2003</v></cell></row><row r="892"><cell r="D892"><v>20</v></cell></row><row r="892"><cell r="R892"><v>2007</v></cell></row><row r="893"><cell r="A893" t="str"><v>ACR119</v></cell><cell r="B893"><v>2003</v></cell></row><row r="893"><cell r="D893"><v>10</v></cell></row><row r="893"><cell r="R893"><v>2007</v></cell></row><row r="894"><cell r="A894" t="str"><v>ACR119</v></cell><cell r="B894"><v>2003</v></cell></row><row r="894"><cell r="D894"><v>10</v></cell></row><row r="894"><cell r="R894"><v>2007</v></cell></row><row r="895"><cell r="A895" t="str"><v>ACR119</v></cell><cell r="B895"><v>2003</v></cell></row><row r="895"><cell r="D895"><v>10</v></cell></row><row r="895"><cell r="R895"><v>2007</v></cell></row><row r="896"><cell r="A896" t="str"><v>ACR119</v></cell><cell r="B896"><v>2003</v></cell></row><row r="896"><cell r="D896"><v>30</v></cell></row><row r="896"><cell r="R896"><v>2007</v></cell></row><row r="897"><cell r="A897" t="str"><v>ACR119</v></cell><cell r="B897"><v>2003</v></cell></row><row r="897"><cell r="D897"><v>10</v></cell></row><row r="897"><cell r="R897"><v>2007</v></cell></row><row r="898"><cell r="A898" t="str"><v>ACR119</v></cell><cell r="B898"><v>2003</v></cell></row><row r="898"><cell r="D898"><v>10</v></cell></row><row r="898"><cell r="R898"><v>2007</v></cell></row><row r="899"><cell r="A899" t="str"><v>ACR119</v></cell><cell r="B899"><v>2003</v></cell></row><row r="899"><cell r="D899"><v>10</v></cell></row><row r="899"><cell r="R899"><v>2007</v></cell></row><row r="900"><cell r="A900" t="str"><v>ACR119</v></cell><cell r="B900"><v>2003</v></cell></row><row r="900"><cell r="D900"><v>10</v></cell></row><row r="900"><cell r="R900"><v>2007</v></cell></row><row r="901"><cell r="A901" t="str"><v>ACR119</v></cell><cell r="B901"><v>2003</v></cell></row><row r="901"><cell r="D901"><v>30</v></cell></row><row r="901"><cell r="R901"><v>2007</v></cell></row><row r="902"><cell r="A902" t="str"><v>ACR119</v></cell><cell r="B902"><v>2003</v></cell></row><row r="902"><cell r="D902"><v>10</v></cell></row><row r="902"><cell r="R902"><v>2007</v></cell></row><row r="903"><cell r="A903" t="str"><v>ACR119</v></cell><cell r="B903"><v>2003</v></cell></row><row r="903"><cell r="D903"><v>50</v></cell></row><row r="903"><cell r="R903"><v>2007</v></cell></row><row r="904"><cell r="A904" t="str"><v>ACR119</v></cell><cell r="B904"><v>2003</v></cell></row><row r="904"><cell r="D904"><v>40</v></cell></row><row r="904"><cell r="R904"><v>2007</v></cell></row><row r="905"><cell r="A905" t="str"><v>ACR119</v></cell><cell r="B905"><v>2003</v></cell></row><row r="905"><cell r="D905"><v>20</v></cell></row><row r="905"><cell r="R905"><v>2007</v></cell></row><row r="906"><cell r="A906" t="str"><v>ACR119</v></cell><cell r="B906"><v>2003</v></cell></row><row r="906"><cell r="D906"><v>20</v></cell></row><row r="906"><cell r="R906"><v>2007</v></cell></row><row r="907"><cell r="A907" t="str"><v>ACR119</v></cell><cell r="B907"><v>2003</v></cell></row><row r="907"><cell r="D907"><v>20</v></cell></row><row r="907"><cell r="R907"><v>2006</v></cell></row><row r="908"><cell r="A908" t="str"><v>ACR119</v></cell><cell r="B908"><v>2003</v></cell></row><row r="908"><cell r="D908"><v>10</v></cell></row><row r="908"><cell r="R908"><v>2006</v></cell></row><row r="909"><cell r="A909" t="str"><v>ACR119</v></cell><cell r="B909"><v>2003</v></cell></row><row r="909"><cell r="D909"><v>50</v></cell></row><row r="909"><cell r="R909"><v>2006</v></cell></row><row r="910"><cell r="A910" t="str"><v>ACR119</v></cell><cell r="B910"><v>2003</v></cell></row><row r="910"><cell r="D910"><v>10</v></cell></row><row r="910"><cell r="R910"><v>2006</v></cell></row><row r="911"><cell r="A911" t="str"><v>ACR119</v></cell><cell r="B911"><v>2003</v></cell></row><row r="911"><cell r="D911"><v>10</v></cell></row><row r="911"><cell r="R911"><v>2006</v></cell></row><row r="912"><cell r="A912" t="str"><v>ACR119</v></cell><cell r="B912"><v>2003</v></cell></row><row r="912"><cell r="D912"><v>20</v></cell></row><row r="912"><cell r="R912"><v>2006</v></cell></row><row r="913"><cell r="A913" t="str"><v>ACR119</v></cell><cell r="B913"><v>2003</v></cell></row><row r="913"><cell r="D913"><v>10</v></cell></row><row r="913"><cell r="R913"><v>2006</v></cell></row><row r="914"><cell r="A914" t="str"><v>ACR119</v></cell><cell r="B914"><v>2003</v></cell></row><row r="914"><cell r="D914"><v>20</v></cell></row><row r="914"><cell r="R914"><v>2006</v></cell></row><row r="915"><cell r="A915" t="str"><v>ACR119</v></cell><cell r="B915"><v>2003</v></cell></row><row r="915"><cell r="D915"><v>20</v></cell></row><row r="915"><cell r="R915"><v>2006</v></cell></row><row r="916"><cell r="A916" t="str"><v>ACR119</v></cell><cell r="B916"><v>2003</v></cell></row><row r="916"><cell r="D916"><v>20</v></cell></row><row r="916"><cell r="R916"><v>2006</v></cell></row><row r="917"><cell r="A917" t="str"><v>ACR119</v></cell><cell r="B917"><v>2003</v></cell></row><row r="917"><cell r="D917"><v>10</v></cell></row><row r="917"><cell r="R917"><v>2006</v></cell></row><row r="918"><cell r="A918" t="str"><v>ACR119</v></cell><cell r="B918"><v>2003</v></cell></row><row r="918"><cell r="D918"><v>10</v></cell></row><row r="918"><cell r="R918"><v>2006</v></cell></row><row r="919"><cell r="A919" t="str"><v>ACR119</v></cell><cell r="B919"><v>2003</v></cell></row><row r="919"><cell r="D919"><v>10</v></cell></row><row r="919"><cell r="R919"><v>2006</v></cell></row><row r="920"><cell r="A920" t="str"><v>ACR119</v></cell><cell r="B920"><v>2003</v></cell></row><row r="920"><cell r="D920"><v>20</v></cell></row><row r="920"><cell r="R920"><v>2006</v></cell></row><row r="921"><cell r="A921" t="str"><v>ACR119</v></cell><cell r="B921"><v>2003</v></cell></row><row r="921"><cell r="D921"><v>10</v></cell></row><row r="921"><cell r="R921"><v>2006</v></cell></row><row r="922"><cell r="A922" t="str"><v>ACR119</v></cell><cell r="B922"><v>2003</v></cell></row><row r="922"><cell r="D922"><v>10</v></cell></row><row r="922"><cell r="R922"><v>2006</v></cell></row><row r="923"><cell r="A923" t="str"><v>ACR119</v></cell><cell r="B923"><v>2003</v></cell></row><row r="923"><cell r="D923"><v>30</v></cell></row><row r="923"><cell r="R923"><v>2006</v></cell></row><row r="924"><cell r="A924" t="str"><v>ACR119</v></cell><cell r="B924"><v>2003</v></cell></row><row r="924"><cell r="D924"><v>20</v></cell></row><row r="924"><cell r="R924"><v>2006</v></cell></row><row r="925"><cell r="A925" t="str"><v>ACR119</v></cell><cell r="B925"><v>2003</v></cell></row><row r="925"><cell r="D925"><v>20</v></cell></row><row r="925"><cell r="R925"><v>2006</v></cell></row><row r="926"><cell r="A926" t="str"><v>ACR119</v></cell><cell r="B926"><v>2003</v></cell></row><row r="926"><cell r="D926"><v>20</v></cell></row><row r="926"><cell r="R926"><v>2006</v></cell></row><row r="927"><cell r="A927" t="str"><v>ACR119</v></cell><cell r="B927"><v>2003</v></cell></row><row r="927"><cell r="D927"><v>40</v></cell></row><row r="927"><cell r="R927"><v>2006</v></cell></row><row r="928"><cell r="A928" t="str"><v>ACR119</v></cell><cell r="B928"><v>2003</v></cell></row><row r="928"><cell r="D928"><v>10</v></cell></row><row r="928"><cell r="R928"><v>2006</v></cell></row><row r="929"><cell r="A929" t="str"><v>ACR119</v></cell><cell r="B929"><v>2003</v></cell></row><row r="929"><cell r="D929"><v>10</v></cell></row><row r="929"><cell r="R929"><v>2006</v></cell></row><row r="930"><cell r="A930" t="str"><v>ACR119</v></cell><cell r="B930"><v>2003</v></cell></row><row r="930"><cell r="D930"><v>10</v></cell></row><row r="930"><cell r="R930"><v>2006</v></cell></row><row r="931"><cell r="A931" t="str"><v>ACR119</v></cell><cell r="B931"><v>2003</v></cell></row><row r="931"><cell r="D931"><v>10</v></cell></row><row r="931"><cell r="R931"><v>2006</v></cell></row><row r="932"><cell r="A932" t="str"><v>ACR119</v></cell><cell r="B932"><v>2003</v></cell></row><row r="932"><cell r="D932"><v>20</v></cell></row><row r="932"><cell r="R932"><v>2006</v></cell></row><row r="933"><cell r="A933" t="str"><v>ACR119</v></cell><cell r="B933"><v>2003</v></cell></row><row r="933"><cell r="D933"><v>10</v></cell></row><row r="933"><cell r="R933"><v>2006</v></cell></row><row r="934"><cell r="A934" t="str"><v>ACR119</v></cell><cell r="B934"><v>2003</v></cell></row><row r="934"><cell r="D934"><v>20</v></cell></row><row r="934"><cell r="R934"><v>2006</v></cell></row><row r="935"><cell r="A935" t="str"><v>ACR119</v></cell><cell r="B935"><v>2003</v></cell></row><row r="935"><cell r="D935"><v>10</v></cell></row><row r="935"><cell r="R935"><v>2006</v></cell></row><row r="936"><cell r="A936" t="str"><v>ACR119</v></cell><cell r="B936"><v>2003</v></cell></row><row r="936"><cell r="D936"><v>10</v></cell></row><row r="936"><cell r="R936"><v>2006</v></cell></row><row r="937"><cell r="A937" t="str"><v>ACR119</v></cell><cell r="B937"><v>2003</v></cell></row><row r="937"><cell r="D937"><v>20</v></cell></row><row r="937"><cell r="R937"><v>2006</v></cell></row><row r="938"><cell r="A938" t="str"><v>ACR119</v></cell><cell r="B938"><v>2003</v></cell></row><row r="938"><cell r="D938"><v>10</v></cell></row><row r="938"><cell r="R938"><v>2006</v></cell></row><row r="939"><cell r="A939" t="str"><v>ACR119</v></cell><cell r="B939"><v>2003</v></cell></row><row r="939"><cell r="D939"><v>20</v></cell></row><row r="939"><cell r="R939"><v>2006</v></cell></row><row r="940"><cell r="A940" t="str"><v>ACR119</v></cell><cell r="B940"><v>2003</v></cell></row><row r="940"><cell r="D940"><v>20</v></cell></row><row r="940"><cell r="R940"><v>2006</v></cell></row><row r="941"><cell r="A941" t="str"><v>ACR119</v></cell><cell r="B941"><v>2003</v></cell></row><row r="941"><cell r="D941"><v>20</v></cell></row><row r="941"><cell r="R941"><v>2006</v></cell></row><row r="942"><cell r="A942" t="str"><v>ACR119</v></cell><cell r="B942"><v>2003</v></cell></row><row r="942"><cell r="D942"><v>10</v></cell></row><row r="942"><cell r="R942"><v>2006</v></cell></row><row r="943"><cell r="A943" t="str"><v>ACR119</v></cell><cell r="B943"><v>2003</v></cell></row><row r="943"><cell r="D943"><v>10</v></cell></row><row r="943"><cell r="R943"><v>2006</v></cell></row><row r="944"><cell r="A944" t="str"><v>ACR119</v></cell><cell r="B944"><v>2003</v></cell></row><row r="944"><cell r="D944"><v>10</v></cell></row><row r="944"><cell r="R944"><v>2006</v></cell></row><row r="945"><cell r="A945" t="str"><v>ACR119</v></cell><cell r="B945"><v>2003</v></cell></row><row r="945"><cell r="D945"><v>20</v></cell></row><row r="945"><cell r="R945"><v>2006</v></cell></row><row r="946"><cell r="A946" t="str"><v>ACR119</v></cell><cell r="B946"><v>2003</v></cell></row><row r="946"><cell r="D946"><v>10</v></cell></row><row r="946"><cell r="R946"><v>2006</v></cell></row><row r="947"><cell r="A947" t="str"><v>ACR119</v></cell><cell r="B947"><v>2003</v></cell></row><row r="947"><cell r="D947"><v>10</v></cell></row><row r="947"><cell r="R947"><v>2006</v></cell></row><row r="948"><cell r="A948" t="str"><v>ACR119</v></cell><cell r="B948"><v>2003</v></cell></row><row r="948"><cell r="D948"><v>10</v></cell></row><row r="948"><cell r="R948"><v>2006</v></cell></row><row r="949"><cell r="A949" t="str"><v>ACR119</v></cell><cell r="B949"><v>2003</v></cell></row><row r="949"><cell r="D949"><v>20</v></cell></row><row r="949"><cell r="R949"><v>2006</v></cell></row><row r="950"><cell r="A950" t="str"><v>ACR119</v></cell><cell r="B950"><v>2003</v></cell></row><row r="950"><cell r="D950"><v>20</v></cell></row><row r="950"><cell r="R950"><v>2006</v></cell></row><row r="951"><cell r="A951" t="str"><v>ACR119</v></cell><cell r="B951"><v>2003</v></cell></row><row r="951"><cell r="D951"><v>10</v></cell></row><row r="951"><cell r="R951"><v>2006</v></cell></row><row r="952"><cell r="A952" t="str"><v>ACR119</v></cell><cell r="B952"><v>2003</v></cell></row><row r="952"><cell r="D952"><v>20</v></cell></row><row r="952"><cell r="R952"><v>2006</v></cell></row><row r="953"><cell r="A953" t="str"><v>ACR119</v></cell><cell r="B953"><v>2003</v></cell></row><row r="953"><cell r="D953"><v>10</v></cell></row><row r="953"><cell r="R953"><v>2006</v></cell></row><row r="954"><cell r="A954" t="str"><v>ACR119</v></cell><cell r="B954"><v>2003</v></cell></row><row r="954"><cell r="D954"><v>20</v></cell></row><row r="954"><cell r="R954"><v>2006</v></cell></row><row r="955"><cell r="A955" t="str"><v>ACR119</v></cell><cell r="B955"><v>2003</v></cell></row><row r="955"><cell r="D955"><v>10</v></cell></row><row r="955"><cell r="R955"><v>2006</v></cell></row><row r="956"><cell r="A956" t="str"><v>ACR119</v></cell><cell r="B956"><v>2003</v></cell></row><row r="956"><cell r="D956"><v>10</v></cell></row><row r="956"><cell r="R956"><v>2006</v></cell></row><row r="957"><cell r="A957" t="str"><v>ACR119</v></cell><cell r="B957"><v>2003</v></cell></row><row r="957"><cell r="D957"><v>20</v></cell></row><row r="957"><cell r="R957"><v>2006</v></cell></row><row r="958"><cell r="A958" t="str"><v>ACR119</v></cell><cell r="B958"><v>2003</v></cell></row><row r="958"><cell r="D958"><v>30</v></cell></row><row r="958"><cell r="R958"><v>2006</v></cell></row><row r="959"><cell r="A959" t="str"><v>ACR119</v></cell><cell r="B959"><v>2003</v></cell></row><row r="959"><cell r="D959"><v>20</v></cell></row><row r="959"><cell r="R959"><v>2006</v></cell></row><row r="960"><cell r="A960" t="str"><v>ACR119</v></cell><cell r="B960"><v>2003</v></cell></row><row r="960"><cell r="D960"><v>20</v></cell></row><row r="960"><cell r="R960"><v>2006</v></cell></row><row r="961"><cell r="A961" t="str"><v>ACR119</v></cell><cell r="B961"><v>2003</v></cell></row><row r="961"><cell r="D961"><v>20</v></cell></row><row r="961"><cell r="R961"><v>2006</v></cell></row><row r="962"><cell r="A962" t="str"><v>ACR119</v></cell><cell r="B962"><v>2003</v></cell></row><row r="962"><cell r="D962"><v>20</v></cell></row><row r="962"><cell r="R962"><v>2006</v></cell></row><row r="963"><cell r="A963" t="str"><v>ACR119</v></cell><cell r="B963"><v>2003</v></cell></row><row r="963"><cell r="D963"><v>30</v></cell></row><row r="963"><cell r="R963"><v>2006</v></cell></row><row r="964"><cell r="A964" t="str"><v>ACR119</v></cell><cell r="B964"><v>2003</v></cell></row><row r="964"><cell r="D964"><v>10</v></cell></row><row r="964"><cell r="R964"><v>2006</v></cell></row><row r="965"><cell r="A965" t="str"><v>ACR119</v></cell><cell r="B965"><v>2003</v></cell></row><row r="965"><cell r="D965"><v>10</v></cell></row><row r="965"><cell r="R965"><v>2006</v></cell></row><row r="966"><cell r="A966" t="str"><v>ACR119</v></cell><cell r="B966"><v>2003</v></cell></row><row r="966"><cell r="D966"><v>10</v></cell></row><row r="966"><cell r="R966"><v>2006</v></cell></row><row r="967"><cell r="A967" t="str"><v>ACR119</v></cell><cell r="B967"><v>2003</v></cell></row><row r="967"><cell r="D967"><v>30</v></cell></row><row r="967"><cell r="R967"><v>2006</v></cell></row><row r="968"><cell r="A968" t="str"><v>ACR119</v></cell><cell r="B968"><v>2003</v></cell></row><row r="968"><cell r="D968"><v>30</v></cell></row><row r="968"><cell r="R968"><v>2006</v></cell></row><row r="969"><cell r="A969" t="str"><v>ACR119</v></cell><cell r="B969"><v>2003</v></cell></row><row r="969"><cell r="D969"><v>20</v></cell></row><row r="969"><cell r="R969"><v>2006</v></cell></row><row r="970"><cell r="A970" t="str"><v>ACR119</v></cell><cell r="B970"><v>2003</v></cell></row><row r="970"><cell r="D970"><v>30</v></cell></row><row r="970"><cell r="R970"><v>2006</v></cell></row><row r="971"><cell r="A971" t="str"><v>ACR119</v></cell><cell r="B971"><v>2003</v></cell></row><row r="971"><cell r="D971"><v>40</v></cell></row><row r="971"><cell r="R971"><v>2006</v></cell></row><row r="972"><cell r="A972" t="str"><v>ACR119</v></cell><cell r="B972"><v>2003</v></cell></row><row r="972"><cell r="D972"><v>20</v></cell></row><row r="972"><cell r="R972"><v>2006</v></cell></row><row r="973"><cell r="A973" t="str"><v>ACR119</v></cell><cell r="B973"><v>2003</v></cell></row><row r="973"><cell r="D973"><v>10</v></cell></row><row r="973"><cell r="R973"><v>2006</v></cell></row><row r="974"><cell r="A974" t="str"><v>ACR119</v></cell><cell r="B974"><v>2003</v></cell></row><row r="974"><cell r="D974"><v>40</v></cell></row><row r="974"><cell r="R974"><v>2006</v></cell></row><row r="975"><cell r="A975" t="str"><v>ACR119</v></cell><cell r="B975"><v>2003</v></cell></row><row r="975"><cell r="D975"><v>50</v></cell></row><row r="975"><cell r="R975"><v>2006</v></cell></row><row r="976"><cell r="A976" t="str"><v>ACR119</v></cell><cell r="B976"><v>2003</v></cell></row><row r="976"><cell r="D976"><v>30</v></cell></row><row r="976"><cell r="R976"><v>2006</v></cell></row><row r="977"><cell r="A977" t="str"><v>ACR119</v></cell><cell r="B977"><v>2003</v></cell></row><row r="977"><cell r="D977"><v>50</v></cell></row><row r="977"><cell r="R977"><v>2006</v></cell></row><row r="978"><cell r="A978" t="str"><v>ACR119</v></cell><cell r="B978"><v>2003</v></cell></row><row r="978"><cell r="D978"><v>10</v></cell></row><row r="978"><cell r="R978"><v>2006</v></cell></row><row r="979"><cell r="A979" t="str"><v>ACR119</v></cell><cell r="B979"><v>2003</v></cell></row><row r="979"><cell r="D979"><v>40</v></cell></row><row r="979"><cell r="R979"><v>2006</v></cell></row><row r="980"><cell r="A980" t="str"><v>ACR119</v></cell><cell r="B980"><v>2003</v></cell></row><row r="980"><cell r="D980"><v>30</v></cell></row><row r="980"><cell r="R980"><v>2006</v></cell></row><row r="981"><cell r="A981" t="str"><v>ACR119</v></cell><cell r="B981"><v>2003</v></cell></row><row r="981"><cell r="D981"><v>10</v></cell></row><row r="981"><cell r="R981"><v>2006</v></cell></row><row r="982"><cell r="A982" t="str"><v>ACR119</v></cell><cell r="B982"><v>2003</v></cell></row><row r="982"><cell r="D982"><v>40</v></cell></row><row r="982"><cell r="R982"><v>2006</v></cell></row><row r="983"><cell r="A983" t="str"><v>ACR119</v></cell><cell r="B983"><v>2003</v></cell></row><row r="983"><cell r="D983"><v>50</v></cell></row><row r="983"><cell r="R983"><v>2006</v></cell></row><row r="984"><cell r="A984" t="str"><v>ACR119</v></cell><cell r="B984"><v>2003</v></cell></row><row r="984"><cell r="D984"><v>10</v></cell></row><row r="984"><cell r="R984"><v>2006</v></cell></row><row r="985"><cell r="A985" t="str"><v>ACR119</v></cell><cell r="B985"><v>2003</v></cell></row><row r="985"><cell r="D985"><v>10</v></cell></row><row r="985"><cell r="R985"><v>2006</v></cell></row><row r="986"><cell r="A986" t="str"><v>ACR119</v></cell><cell r="B986"><v>2003</v></cell></row><row r="986"><cell r="D986"><v>10</v></cell></row><row r="986"><cell r="R986"><v>2006</v></cell></row><row r="987"><cell r="A987" t="str"><v>ACR119</v></cell><cell r="B987"><v>2003</v></cell></row><row r="987"><cell r="D987"><v>40</v></cell></row><row r="987"><cell r="R987"><v>2006</v></cell></row><row r="988"><cell r="A988" t="str"><v>ACR119</v></cell><cell r="B988"><v>2003</v></cell></row><row r="988"><cell r="D988"><v>10</v></cell></row><row r="988"><cell r="R988"><v>2006</v></cell></row><row r="989"><cell r="A989" t="str"><v>ACR119</v></cell><cell r="B989"><v>2003</v></cell></row><row r="989"><cell r="D989"><v>10</v></cell></row><row r="989"><cell r="R989"><v>2006</v></cell></row><row r="990"><cell r="A990" t="str"><v>ACR119</v></cell><cell r="B990"><v>2003</v></cell></row><row r="990"><cell r="D990"><v>20</v></cell></row><row r="990"><cell r="R990"><v>2006</v></cell></row><row r="991"><cell r="A991" t="str"><v>ACR119</v></cell><cell r="B991"><v>2003</v></cell></row><row r="991"><cell r="D991"><v>20</v></cell></row><row r="991"><cell r="R991"><v>2006</v></cell></row><row r="992"><cell r="A992" t="str"><v>ACR119</v></cell><cell r="B992"><v>2003</v></cell></row><row r="992"><cell r="D992"><v>50</v></cell></row><row r="992"><cell r="R992"><v>2006</v></cell></row><row r="993"><cell r="A993" t="str"><v>ACR119</v></cell><cell r="B993"><v>2003</v></cell></row><row r="993"><cell r="D993"><v>30</v></cell></row><row r="993"><cell r="R993"><v>2006</v></cell></row><row r="994"><cell r="A994" t="str"><v>ACR119</v></cell><cell r="B994"><v>2003</v></cell></row><row r="994"><cell r="D994"><v>10</v></cell></row><row r="994"><cell r="R994"><v>2006</v></cell></row><row r="995"><cell r="A995" t="str"><v>ACR119</v></cell><cell r="B995"><v>2003</v></cell></row><row r="995"><cell r="D995"><v>10</v></cell></row><row r="995"><cell r="R995"><v>2006</v></cell></row><row r="996"><cell r="A996" t="str"><v>ACR119</v></cell><cell r="B996"><v>2003</v></cell></row><row r="996"><cell r="D996"><v>50</v></cell></row><row r="996"><cell r="R996"><v>2006</v></cell></row><row r="997"><cell r="A997" t="str"><v>ACR119</v></cell><cell r="B997"><v>2003</v></cell></row><row r="997"><cell r="D997"><v>10</v></cell></row><row r="997"><cell r="R997"><v>2006</v></cell></row><row r="998"><cell r="A998" t="str"><v>ACR119</v></cell><cell r="B998"><v>2003</v></cell></row><row r="998"><cell r="D998"><v>10</v></cell></row><row r="998"><cell r="R998"><v>2006</v></cell></row><row r="999"><cell r="A999" t="str"><v>ACR119</v></cell><cell r="B999"><v>2003</v></cell></row><row r="999"><cell r="D999"><v>100</v></cell></row><row r="999"><cell r="R999"><v>2006</v></cell></row><row r="1000"><cell r="A1000" t="str"><v>ACR119</v></cell><cell r="B1000"><v>2003</v></cell></row><row r="1000"><cell r="D1000"><v>30</v></cell></row><row r="1000"><cell r="R1000"><v>2006</v></cell></row><row r="1001"><cell r="A1001" t="str"><v>ACR119</v></cell><cell r="B1001"><v>2003</v></cell></row><row r="1001"><cell r="D1001"><v>10</v></cell></row><row r="1001"><cell r="R1001"><v>2006</v></cell></row><row r="1002"><cell r="A1002" t="str"><v>ACR119</v></cell><cell r="B1002"><v>2003</v></cell></row><row r="1002"><cell r="D1002"><v>10</v></cell></row><row r="1002"><cell r="R1002"><v>2006</v></cell></row><row r="1003"><cell r="A1003" t="str"><v>ACR119</v></cell><cell r="B1003"><v>2003</v></cell></row><row r="1003"><cell r="D1003"><v>10</v></cell></row><row r="1003"><cell r="R1003"><v>2006</v></cell></row><row r="1004"><cell r="A1004" t="str"><v>ACR119</v></cell><cell r="B1004"><v>2003</v></cell></row><row r="1004"><cell r="D1004"><v>10</v></cell></row><row r="1004"><cell r="R1004"><v>2006</v></cell></row><row r="1005"><cell r="A1005" t="str"><v>ACR119</v></cell><cell r="B1005"><v>2003</v></cell></row><row r="1005"><cell r="D1005"><v>10</v></cell></row><row r="1005"><cell r="R1005"><v>2006</v></cell></row><row r="1006"><cell r="A1006" t="str"><v>ACR119</v></cell><cell r="B1006"><v>2003</v></cell></row><row r="1006"><cell r="D1006"><v>10</v></cell></row><row r="1006"><cell r="R1006"><v>2006</v></cell></row><row r="1007"><cell r="A1007" t="str"><v>ACR119</v></cell><cell r="B1007"><v>2003</v></cell></row><row r="1007"><cell r="D1007"><v>20</v></cell></row><row r="1007"><cell r="R1007"><v>2006</v></cell></row><row r="1008"><cell r="A1008" t="str"><v>ACR119</v></cell><cell r="B1008"><v>2003</v></cell></row><row r="1008"><cell r="D1008"><v>30</v></cell></row><row r="1008"><cell r="R1008"><v>2006</v></cell></row><row r="1009"><cell r="A1009" t="str"><v>ACR119</v></cell><cell r="B1009"><v>2003</v></cell></row><row r="1009"><cell r="D1009"><v>20</v></cell></row><row r="1009"><cell r="R1009"><v>2006</v></cell></row><row r="1010"><cell r="A1010" t="str"><v>ACR119</v></cell><cell r="B1010"><v>2003</v></cell></row><row r="1010"><cell r="D1010"><v>50</v></cell></row><row r="1010"><cell r="R1010"><v>2006</v></cell></row><row r="1011"><cell r="A1011" t="str"><v>ACR119</v></cell><cell r="B1011"><v>2003</v></cell></row><row r="1011"><cell r="D1011"><v>20</v></cell></row><row r="1011"><cell r="R1011"><v>2006</v></cell></row><row r="1012"><cell r="A1012" t="str"><v>ACR119</v></cell><cell r="B1012"><v>2003</v></cell></row><row r="1012"><cell r="D1012"><v>50</v></cell></row><row r="1012"><cell r="R1012"><v>2006</v></cell></row><row r="1013"><cell r="A1013" t="str"><v>ACR119</v></cell><cell r="B1013"><v>2003</v></cell></row><row r="1013"><cell r="D1013"><v>677</v></cell></row><row r="1013"><cell r="R1013"><v>2006</v></cell></row><row r="1014"><cell r="A1014" t="str"><v>ACR119</v></cell><cell r="B1014"><v>2003</v></cell></row><row r="1014"><cell r="D1014"><v>50</v></cell></row><row r="1014"><cell r="R1014"><v>2006</v></cell></row><row r="1015"><cell r="A1015" t="str"><v>ACR119</v></cell><cell r="B1015"><v>2003</v></cell></row><row r="1015"><cell r="D1015"><v>10</v></cell></row><row r="1015"><cell r="R1015"><v>2006</v></cell></row><row r="1016"><cell r="A1016" t="str"><v>ACR119</v></cell><cell r="B1016"><v>2003</v></cell></row><row r="1016"><cell r="D1016"><v>10</v></cell></row><row r="1016"><cell r="R1016"><v>2006</v></cell></row><row r="1017"><cell r="A1017" t="str"><v>ACR119</v></cell><cell r="B1017"><v>2003</v></cell></row><row r="1017"><cell r="D1017"><v>20</v></cell></row><row r="1017"><cell r="R1017"><v>2006</v></cell></row><row r="1018"><cell r="A1018" t="str"><v>ACR119</v></cell><cell r="B1018"><v>2003</v></cell></row><row r="1018"><cell r="D1018"><v>30</v></cell></row><row r="1018"><cell r="R1018"><v>2006</v></cell></row><row r="1019"><cell r="A1019" t="str"><v>ACR119</v></cell><cell r="B1019"><v>2003</v></cell></row><row r="1019"><cell r="D1019"><v>30</v></cell></row><row r="1019"><cell r="R1019"><v>2006</v></cell></row><row r="1020"><cell r="A1020" t="str"><v>ACR119</v></cell><cell r="B1020"><v>2003</v></cell></row><row r="1020"><cell r="D1020"><v>10</v></cell></row><row r="1020"><cell r="R1020"><v>2006</v></cell></row><row r="1021"><cell r="A1021" t="str"><v>ACR119</v></cell><cell r="B1021"><v>2003</v></cell></row><row r="1021"><cell r="D1021"><v>50</v></cell></row><row r="1021"><cell r="R1021"><v>2006</v></cell></row><row r="1022"><cell r="A1022" t="str"><v>ACR119</v></cell><cell r="B1022"><v>2003</v></cell></row><row r="1022"><cell r="D1022"><v>10</v></cell></row><row r="1022"><cell r="R1022"><v>2006</v></cell></row><row r="1023"><cell r="A1023" t="str"><v>ACR119</v></cell><cell r="B1023"><v>2003</v></cell></row><row r="1023"><cell r="D1023"><v>10</v></cell></row><row r="1023"><cell r="R1023"><v>2006</v></cell></row><row r="1024"><cell r="A1024" t="str"><v>ACR119</v></cell><cell r="B1024"><v>2003</v></cell></row><row r="1024"><cell r="D1024"><v>20</v></cell></row><row r="1024"><cell r="R1024"><v>2006</v></cell></row><row r="1025"><cell r="A1025" t="str"><v>ACR119</v></cell><cell r="B1025"><v>2003</v></cell></row><row r="1025"><cell r="D1025"><v>30</v></cell></row><row r="1025"><cell r="R1025"><v>2006</v></cell></row><row r="1026"><cell r="A1026" t="str"><v>ACR119</v></cell><cell r="B1026"><v>2003</v></cell></row><row r="1026"><cell r="D1026"><v>30</v></cell></row><row r="1026"><cell r="R1026"><v>2006</v></cell></row><row r="1027"><cell r="A1027" t="str"><v>ACR119</v></cell><cell r="B1027"><v>2003</v></cell></row><row r="1027"><cell r="D1027"><v>20</v></cell></row><row r="1027"><cell r="R1027"><v>2006</v></cell></row><row r="1028"><cell r="A1028" t="str"><v>ACR119</v></cell><cell r="B1028"><v>2003</v></cell></row><row r="1028"><cell r="D1028"><v>100</v></cell></row><row r="1028"><cell r="R1028"><v>2006</v></cell></row><row r="1029"><cell r="A1029" t="str"><v>ACR119</v></cell><cell r="B1029"><v>2003</v></cell></row><row r="1029"><cell r="D1029"><v>10</v></cell></row><row r="1029"><cell r="R1029"><v>2006</v></cell></row><row r="1030"><cell r="A1030" t="str"><v>ACR119</v></cell><cell r="B1030"><v>2003</v></cell></row><row r="1030"><cell r="D1030"><v>10</v></cell></row><row r="1030"><cell r="R1030"><v>2006</v></cell></row><row r="1031"><cell r="A1031" t="str"><v>ACR119</v></cell><cell r="B1031"><v>2003</v></cell></row><row r="1031"><cell r="D1031"><v>10</v></cell></row><row r="1031"><cell r="R1031"><v>2006</v></cell></row><row r="1032"><cell r="A1032" t="str"><v>ACR119</v></cell><cell r="B1032"><v>2003</v></cell></row><row r="1032"><cell r="D1032"><v>20</v></cell></row><row r="1032"><cell r="R1032"><v>2006</v></cell></row><row r="1033"><cell r="A1033" t="str"><v>ACR119</v></cell><cell r="B1033"><v>2003</v></cell></row><row r="1033"><cell r="D1033"><v>30</v></cell></row><row r="1033"><cell r="R1033"><v>2006</v></cell></row><row r="1034"><cell r="A1034" t="str"><v>ACR119</v></cell><cell r="B1034"><v>2003</v></cell></row><row r="1034"><cell r="D1034"><v>20</v></cell></row><row r="1034"><cell r="R1034"><v>2006</v></cell></row><row r="1035"><cell r="A1035" t="str"><v>ACR119</v></cell><cell r="B1035"><v>2003</v></cell></row><row r="1035"><cell r="D1035"><v>10</v></cell></row><row r="1035"><cell r="R1035"><v>2006</v></cell></row><row r="1036"><cell r="A1036" t="str"><v>ACR119</v></cell><cell r="B1036"><v>2003</v></cell></row><row r="1036"><cell r="D1036"><v>10</v></cell></row><row r="1036"><cell r="R1036"><v>2006</v></cell></row><row r="1037"><cell r="A1037" t="str"><v>ACR119</v></cell><cell r="B1037"><v>2003</v></cell></row><row r="1037"><cell r="D1037"><v>40</v></cell></row><row r="1037"><cell r="R1037"><v>2006</v></cell></row><row r="1038"><cell r="A1038" t="str"><v>ACR119</v></cell><cell r="B1038"><v>2003</v></cell></row><row r="1038"><cell r="D1038"><v>10</v></cell></row><row r="1038"><cell r="R1038"><v>2006</v></cell></row><row r="1039"><cell r="A1039" t="str"><v>ACR119</v></cell><cell r="B1039"><v>2003</v></cell></row><row r="1039"><cell r="D1039"><v>10</v></cell></row><row r="1039"><cell r="R1039"><v>2006</v></cell></row><row r="1040"><cell r="A1040" t="str"><v>ACR119</v></cell><cell r="B1040"><v>2003</v></cell></row><row r="1040"><cell r="D1040"><v>10</v></cell></row><row r="1040"><cell r="R1040"><v>2006</v></cell></row><row r="1041"><cell r="A1041" t="str"><v>ACR119</v></cell><cell r="B1041"><v>2003</v></cell></row><row r="1041"><cell r="D1041"><v>30</v></cell></row><row r="1041"><cell r="R1041"><v>2006</v></cell></row><row r="1042"><cell r="A1042" t="str"><v>ACR119</v></cell><cell r="B1042"><v>2003</v></cell></row><row r="1042"><cell r="D1042"><v>50</v></cell></row><row r="1042"><cell r="R1042"><v>2006</v></cell></row><row r="1043"><cell r="A1043" t="str"><v>ACR119</v></cell><cell r="B1043"><v>2003</v></cell></row><row r="1043"><cell r="D1043"><v>50</v></cell></row><row r="1043"><cell r="R1043"><v>2006</v></cell></row><row r="1044"><cell r="A1044" t="str"><v>ACR119</v></cell><cell r="B1044"><v>2003</v></cell></row><row r="1044"><cell r="D1044"><v>30</v></cell></row><row r="1044"><cell r="R1044"><v>2006</v></cell></row><row r="1045"><cell r="A1045" t="str"><v>ACR119</v></cell><cell r="B1045"><v>2003</v></cell></row><row r="1045"><cell r="D1045"><v>20</v></cell></row><row r="1045"><cell r="R1045"><v>2006</v></cell></row><row r="1046"><cell r="A1046" t="str"><v>ACR119</v></cell><cell r="B1046"><v>2003</v></cell></row><row r="1046"><cell r="D1046"><v>20</v></cell></row><row r="1046"><cell r="R1046"><v>2006</v></cell></row><row r="1047"><cell r="A1047" t="str"><v>ACR119</v></cell><cell r="B1047"><v>2004</v></cell></row><row r="1047"><cell r="D1047"><v>43640</v></cell></row><row r="1047"><cell r="R1047"><v>2013</v></cell></row><row r="1048"><cell r="A1048" t="str"><v>ACR119</v></cell><cell r="B1048"><v>2004</v></cell></row><row r="1048"><cell r="D1048"><v>360</v></cell></row><row r="1048"><cell r="R1048"><v>2010</v></cell></row><row r="1049"><cell r="A1049" t="str"><v>ACR119</v></cell><cell r="B1049"><v>2004</v></cell></row><row r="1049"><cell r="D1049"><v>10</v></cell></row><row r="1049"><cell r="R1049"><v>2008</v></cell></row><row r="1050"><cell r="A1050" t="str"><v>ACR119</v></cell><cell r="B1050"><v>2004</v></cell></row><row r="1050"><cell r="D1050"><v>31</v></cell></row><row r="1050"><cell r="R1050"><v>2008</v></cell></row><row r="1051"><cell r="A1051" t="str"><v>ACR119</v></cell><cell r="B1051"><v>2004</v></cell></row><row r="1051"><cell r="D1051"><v>9</v></cell></row><row r="1051"><cell r="R1051"><v>2008</v></cell></row><row r="1052"><cell r="A1052" t="str"><v>ACR119</v></cell><cell r="B1052"><v>2004</v></cell></row><row r="1052"><cell r="D1052"><v>10</v></cell></row><row r="1052"><cell r="R1052"><v>2008</v></cell></row><row r="1053"><cell r="A1053" t="str"><v>ACR119</v></cell><cell r="B1053"><v>2004</v></cell></row><row r="1053"><cell r="D1053"><v>10</v></cell></row><row r="1053"><cell r="R1053"><v>2008</v></cell></row><row r="1054"><cell r="A1054" t="str"><v>ACR119</v></cell><cell r="B1054"><v>2004</v></cell></row><row r="1054"><cell r="D1054"><v>70</v></cell></row><row r="1054"><cell r="R1054"><v>2008</v></cell></row><row r="1055"><cell r="A1055" t="str"><v>ACR119</v></cell><cell r="B1055"><v>2004</v></cell></row><row r="1055"><cell r="D1055"><v>70</v></cell></row><row r="1055"><cell r="R1055"><v>2008</v></cell></row><row r="1056"><cell r="A1056" t="str"><v>ACR119</v></cell><cell r="B1056"><v>2004</v></cell></row><row r="1056"><cell r="D1056"><v>30</v></cell></row><row r="1056"><cell r="R1056"><v>2008</v></cell></row><row r="1057"><cell r="A1057" t="str"><v>ACR119</v></cell><cell r="B1057"><v>2004</v></cell></row><row r="1057"><cell r="D1057"><v>10</v></cell></row><row r="1057"><cell r="R1057"><v>2008</v></cell></row><row r="1058"><cell r="A1058" t="str"><v>ACR119</v></cell><cell r="B1058"><v>2004</v></cell></row><row r="1058"><cell r="D1058"><v>100</v></cell></row><row r="1058"><cell r="R1058"><v>2008</v></cell></row><row r="1059"><cell r="A1059" t="str"><v>ACR119</v></cell><cell r="B1059"><v>2004</v></cell></row><row r="1059"><cell r="D1059"><v>30</v></cell></row><row r="1059"><cell r="R1059"><v>2008</v></cell></row><row r="1060"><cell r="A1060" t="str"><v>ACR119</v></cell><cell r="B1060"><v>2004</v></cell></row><row r="1060"><cell r="D1060"><v>20</v></cell></row><row r="1060"><cell r="R1060"><v>2008</v></cell></row><row r="1061"><cell r="A1061" t="str"><v>ACR119</v></cell><cell r="B1061"><v>2004</v></cell></row><row r="1061"><cell r="D1061"><v>10</v></cell></row><row r="1061"><cell r="R1061"><v>2008</v></cell></row><row r="1062"><cell r="A1062" t="str"><v>ACR119</v></cell><cell r="B1062"><v>2004</v></cell></row><row r="1062"><cell r="D1062"><v>10</v></cell></row><row r="1062"><cell r="R1062"><v>2008</v></cell></row><row r="1063"><cell r="A1063" t="str"><v>ACR119</v></cell><cell r="B1063"><v>2004</v></cell></row><row r="1063"><cell r="D1063"><v>20</v></cell></row><row r="1063"><cell r="R1063"><v>2008</v></cell></row><row r="1064"><cell r="A1064" t="str"><v>ACR119</v></cell><cell r="B1064"><v>2004</v></cell></row><row r="1064"><cell r="D1064"><v>20</v></cell></row><row r="1064"><cell r="R1064"><v>2008</v></cell></row><row r="1065"><cell r="A1065" t="str"><v>ACR119</v></cell><cell r="B1065"><v>2004</v></cell></row><row r="1065"><cell r="D1065"><v>20</v></cell></row><row r="1065"><cell r="R1065"><v>2008</v></cell></row><row r="1066"><cell r="A1066" t="str"><v>ACR119</v></cell><cell r="B1066"><v>2004</v></cell></row><row r="1066"><cell r="D1066"><v>30</v></cell></row><row r="1066"><cell r="R1066"><v>2008</v></cell></row><row r="1067"><cell r="A1067" t="str"><v>ACR119</v></cell><cell r="B1067"><v>2004</v></cell></row><row r="1067"><cell r="D1067"><v>40</v></cell></row><row r="1067"><cell r="R1067"><v>2008</v></cell></row><row r="1068"><cell r="A1068" t="str"><v>ACR119</v></cell><cell r="B1068"><v>2004</v></cell></row><row r="1068"><cell r="D1068"><v>10</v></cell></row><row r="1068"><cell r="R1068"><v>2008</v></cell></row><row r="1069"><cell r="A1069" t="str"><v>ACR119</v></cell><cell r="B1069"><v>2004</v></cell></row><row r="1069"><cell r="D1069"><v>20</v></cell></row><row r="1069"><cell r="R1069"><v>2008</v></cell></row><row r="1070"><cell r="A1070" t="str"><v>ACR119</v></cell><cell r="B1070"><v>2004</v></cell></row><row r="1070"><cell r="D1070"><v>10</v></cell></row><row r="1070"><cell r="R1070"><v>2008</v></cell></row><row r="1071"><cell r="A1071" t="str"><v>ACR119</v></cell><cell r="B1071"><v>2004</v></cell></row><row r="1071"><cell r="D1071"><v>10</v></cell></row><row r="1071"><cell r="R1071"><v>2008</v></cell></row><row r="1072"><cell r="A1072" t="str"><v>ACR119</v></cell><cell r="B1072"><v>2004</v></cell></row><row r="1072"><cell r="D1072"><v>50</v></cell></row><row r="1072"><cell r="R1072"><v>2008</v></cell></row><row r="1073"><cell r="A1073" t="str"><v>ACR119</v></cell><cell r="B1073"><v>2004</v></cell></row><row r="1073"><cell r="D1073"><v>10</v></cell></row><row r="1073"><cell r="R1073"><v>2008</v></cell></row><row r="1074"><cell r="A1074" t="str"><v>ACR119</v></cell><cell r="B1074"><v>2004</v></cell></row><row r="1074"><cell r="D1074"><v>10</v></cell></row><row r="1074"><cell r="R1074"><v>2008</v></cell></row><row r="1075"><cell r="A1075" t="str"><v>ACR119</v></cell><cell r="B1075"><v>2004</v></cell></row><row r="1075"><cell r="D1075"><v>20</v></cell></row><row r="1075"><cell r="R1075"><v>2008</v></cell></row><row r="1076"><cell r="A1076" t="str"><v>ACR119</v></cell><cell r="B1076"><v>2004</v></cell></row><row r="1076"><cell r="D1076"><v>10</v></cell></row><row r="1076"><cell r="R1076"><v>2008</v></cell></row><row r="1077"><cell r="A1077" t="str"><v>ACR119</v></cell><cell r="B1077"><v>2004</v></cell></row><row r="1077"><cell r="D1077"><v>10</v></cell></row><row r="1077"><cell r="R1077"><v>2008</v></cell></row><row r="1078"><cell r="A1078" t="str"><v>ACR119</v></cell><cell r="B1078"><v>2004</v></cell></row><row r="1078"><cell r="D1078"><v>10</v></cell></row><row r="1078"><cell r="R1078"><v>2008</v></cell></row><row r="1079"><cell r="A1079" t="str"><v>ACR119</v></cell><cell r="B1079"><v>2004</v></cell></row><row r="1079"><cell r="D1079"><v>10</v></cell></row><row r="1079"><cell r="R1079"><v>2008</v></cell></row><row r="1080"><cell r="A1080" t="str"><v>ACR119</v></cell><cell r="B1080"><v>2004</v></cell></row><row r="1080"><cell r="D1080"><v>10</v></cell></row><row r="1080"><cell r="R1080"><v>2008</v></cell></row><row r="1081"><cell r="A1081" t="str"><v>ACR119</v></cell><cell r="B1081"><v>2004</v></cell></row><row r="1081"><cell r="D1081"><v>10</v></cell></row><row r="1081"><cell r="R1081"><v>2008</v></cell></row><row r="1082"><cell r="A1082" t="str"><v>ACR119</v></cell><cell r="B1082"><v>2004</v></cell></row><row r="1082"><cell r="D1082"><v>20</v></cell></row><row r="1082"><cell r="R1082"><v>2008</v></cell></row><row r="1083"><cell r="A1083" t="str"><v>ACR119</v></cell><cell r="B1083"><v>2004</v></cell></row><row r="1083"><cell r="D1083"><v>30</v></cell></row><row r="1083"><cell r="R1083"><v>2008</v></cell></row><row r="1084"><cell r="A1084" t="str"><v>ACR119</v></cell><cell r="B1084"><v>2004</v></cell></row><row r="1084"><cell r="D1084"><v>10</v></cell></row><row r="1084"><cell r="R1084"><v>2008</v></cell></row><row r="1085"><cell r="A1085" t="str"><v>ACR119</v></cell><cell r="B1085"><v>2004</v></cell></row><row r="1085"><cell r="D1085"><v>40</v></cell></row><row r="1085"><cell r="R1085"><v>2008</v></cell></row><row r="1086"><cell r="A1086" t="str"><v>ACR119</v></cell><cell r="B1086"><v>2004</v></cell></row><row r="1086"><cell r="D1086"><v>20</v></cell></row><row r="1086"><cell r="R1086"><v>2008</v></cell></row><row r="1087"><cell r="A1087" t="str"><v>ACR119</v></cell><cell r="B1087"><v>2004</v></cell></row><row r="1087"><cell r="D1087"><v>10</v></cell></row><row r="1087"><cell r="R1087"><v>2008</v></cell></row><row r="1088"><cell r="A1088" t="str"><v>ACR119</v></cell><cell r="B1088"><v>2004</v></cell></row><row r="1088"><cell r="D1088"><v>10</v></cell></row><row r="1088"><cell r="R1088"><v>2008</v></cell></row><row r="1089"><cell r="A1089" t="str"><v>ACR119</v></cell><cell r="B1089"><v>2004</v></cell></row><row r="1089"><cell r="D1089"><v>20</v></cell></row><row r="1089"><cell r="R1089"><v>2008</v></cell></row><row r="1090"><cell r="A1090" t="str"><v>ACR119</v></cell><cell r="B1090"><v>2004</v></cell></row><row r="1090"><cell r="D1090"><v>10</v></cell></row><row r="1090"><cell r="R1090"><v>2008</v></cell></row><row r="1091"><cell r="A1091" t="str"><v>ACR119</v></cell><cell r="B1091"><v>2004</v></cell></row><row r="1091"><cell r="D1091"><v>10</v></cell></row><row r="1091"><cell r="R1091"><v>2008</v></cell></row><row r="1092"><cell r="A1092" t="str"><v>ACR119</v></cell><cell r="B1092"><v>2004</v></cell></row><row r="1092"><cell r="D1092"><v>50</v></cell></row><row r="1092"><cell r="R1092"><v>2008</v></cell></row><row r="1093"><cell r="A1093" t="str"><v>ACR119</v></cell><cell r="B1093"><v>2004</v></cell></row><row r="1093"><cell r="D1093"><v>50</v></cell></row><row r="1093"><cell r="R1093"><v>2008</v></cell></row><row r="1094"><cell r="A1094" t="str"><v>ACR119</v></cell><cell r="B1094"><v>2004</v></cell></row><row r="1094"><cell r="D1094"><v>20</v></cell></row><row r="1094"><cell r="R1094"><v>2008</v></cell></row><row r="1095"><cell r="A1095" t="str"><v>ACR119</v></cell><cell r="B1095"><v>2004</v></cell></row><row r="1095"><cell r="D1095"><v>10</v></cell></row><row r="1095"><cell r="R1095"><v>2008</v></cell></row><row r="1096"><cell r="A1096" t="str"><v>ACR119</v></cell><cell r="B1096"><v>2004</v></cell></row><row r="1096"><cell r="D1096"><v>30</v></cell></row><row r="1096"><cell r="R1096"><v>2008</v></cell></row><row r="1097"><cell r="A1097" t="str"><v>ACR119</v></cell><cell r="B1097"><v>2004</v></cell></row><row r="1097"><cell r="D1097"><v>20</v></cell></row><row r="1097"><cell r="R1097"><v>2008</v></cell></row><row r="1098"><cell r="A1098" t="str"><v>ACR119</v></cell><cell r="B1098"><v>2004</v></cell></row><row r="1098"><cell r="D1098"><v>10</v></cell></row><row r="1098"><cell r="R1098"><v>2008</v></cell></row><row r="1099"><cell r="A1099" t="str"><v>ACR119</v></cell><cell r="B1099"><v>2004</v></cell></row><row r="1099"><cell r="D1099"><v>20</v></cell></row><row r="1099"><cell r="R1099"><v>2008</v></cell></row><row r="1100"><cell r="A1100" t="str"><v>ACR119</v></cell><cell r="B1100"><v>2004</v></cell></row><row r="1100"><cell r="D1100"><v>50</v></cell></row><row r="1100"><cell r="R1100"><v>2008</v></cell></row><row r="1101"><cell r="A1101" t="str"><v>ACR119</v></cell><cell r="B1101"><v>2004</v></cell></row><row r="1101"><cell r="D1101"><v>10</v></cell></row><row r="1101"><cell r="R1101"><v>2008</v></cell></row><row r="1102"><cell r="A1102" t="str"><v>ACR119</v></cell><cell r="B1102"><v>2004</v></cell></row><row r="1102"><cell r="D1102"><v>20</v></cell></row><row r="1102"><cell r="R1102"><v>2008</v></cell></row><row r="1103"><cell r="A1103" t="str"><v>ACR119</v></cell><cell r="B1103"><v>2004</v></cell></row><row r="1103"><cell r="D1103"><v>40</v></cell></row><row r="1103"><cell r="R1103"><v>2008</v></cell></row><row r="1104"><cell r="A1104" t="str"><v>ACR119</v></cell><cell r="B1104"><v>2004</v></cell></row><row r="1104"><cell r="D1104"><v>10</v></cell></row><row r="1104"><cell r="R1104"><v>2008</v></cell></row><row r="1105"><cell r="A1105" t="str"><v>ACR119</v></cell><cell r="B1105"><v>2004</v></cell></row><row r="1105"><cell r="D1105"><v>10</v></cell></row><row r="1105"><cell r="R1105"><v>2008</v></cell></row><row r="1106"><cell r="A1106" t="str"><v>ACR119</v></cell><cell r="B1106"><v>2004</v></cell></row><row r="1106"><cell r="D1106"><v>10</v></cell></row><row r="1106"><cell r="R1106"><v>2008</v></cell></row><row r="1107"><cell r="A1107" t="str"><v>ACR119</v></cell><cell r="B1107"><v>2004</v></cell></row><row r="1107"><cell r="D1107"><v>10</v></cell></row><row r="1107"><cell r="R1107"><v>2008</v></cell></row><row r="1108"><cell r="A1108" t="str"><v>ACR119</v></cell><cell r="B1108"><v>2004</v></cell></row><row r="1108"><cell r="D1108"><v>30</v></cell></row><row r="1108"><cell r="R1108"><v>2008</v></cell></row><row r="1109"><cell r="A1109" t="str"><v>ACR119</v></cell><cell r="B1109"><v>2004</v></cell></row><row r="1109"><cell r="D1109"><v>20</v></cell></row><row r="1109"><cell r="R1109"><v>2008</v></cell></row><row r="1110"><cell r="A1110" t="str"><v>ACR119</v></cell><cell r="B1110"><v>2004</v></cell></row><row r="1110"><cell r="D1110"><v>10</v></cell></row><row r="1110"><cell r="R1110"><v>2008</v></cell></row><row r="1111"><cell r="A1111" t="str"><v>ACR119</v></cell><cell r="B1111"><v>2004</v></cell></row><row r="1111"><cell r="D1111"><v>20</v></cell></row><row r="1111"><cell r="R1111"><v>2008</v></cell></row><row r="1112"><cell r="A1112" t="str"><v>ACR119</v></cell><cell r="B1112"><v>2004</v></cell></row><row r="1112"><cell r="D1112"><v>10</v></cell></row><row r="1112"><cell r="R1112"><v>2008</v></cell></row><row r="1113"><cell r="A1113" t="str"><v>ACR119</v></cell><cell r="B1113"><v>2004</v></cell></row><row r="1113"><cell r="D1113"><v>10</v></cell></row><row r="1113"><cell r="R1113"><v>2008</v></cell></row><row r="1114"><cell r="A1114" t="str"><v>ACR119</v></cell><cell r="B1114"><v>2004</v></cell></row><row r="1114"><cell r="D1114"><v>10</v></cell></row><row r="1114"><cell r="R1114"><v>2008</v></cell></row><row r="1115"><cell r="A1115" t="str"><v>ACR119</v></cell><cell r="B1115"><v>2004</v></cell></row><row r="1115"><cell r="D1115"><v>10</v></cell></row><row r="1115"><cell r="R1115"><v>2008</v></cell></row><row r="1116"><cell r="A1116" t="str"><v>ACR119</v></cell><cell r="B1116"><v>2004</v></cell></row><row r="1116"><cell r="D1116"><v>30</v></cell></row><row r="1116"><cell r="R1116"><v>2008</v></cell></row><row r="1117"><cell r="A1117" t="str"><v>ACR119</v></cell><cell r="B1117"><v>2004</v></cell></row><row r="1117"><cell r="D1117"><v>10</v></cell></row><row r="1117"><cell r="R1117"><v>2008</v></cell></row><row r="1118"><cell r="A1118" t="str"><v>ACR119</v></cell><cell r="B1118"><v>2004</v></cell></row><row r="1118"><cell r="D1118"><v>20</v></cell></row><row r="1118"><cell r="R1118"><v>2008</v></cell></row><row r="1119"><cell r="A1119" t="str"><v>ACR119</v></cell><cell r="B1119"><v>2004</v></cell></row><row r="1119"><cell r="D1119"><v>10</v></cell></row><row r="1119"><cell r="R1119"><v>2008</v></cell></row><row r="1120"><cell r="A1120" t="str"><v>ACR119</v></cell><cell r="B1120"><v>2004</v></cell></row><row r="1120"><cell r="D1120"><v>20</v></cell></row><row r="1120"><cell r="R1120"><v>2008</v></cell></row><row r="1121"><cell r="A1121" t="str"><v>ACR119</v></cell><cell r="B1121"><v>2004</v></cell></row><row r="1121"><cell r="D1121"><v>20</v></cell></row><row r="1121"><cell r="R1121"><v>2008</v></cell></row><row r="1122"><cell r="A1122" t="str"><v>ACR119</v></cell><cell r="B1122"><v>2004</v></cell></row><row r="1122"><cell r="D1122"><v>10</v></cell></row><row r="1122"><cell r="R1122"><v>2008</v></cell></row><row r="1123"><cell r="A1123" t="str"><v>ACR119</v></cell><cell r="B1123"><v>2004</v></cell></row><row r="1123"><cell r="D1123"><v>70</v></cell></row><row r="1123"><cell r="R1123"><v>2008</v></cell></row><row r="1124"><cell r="A1124" t="str"><v>ACR119</v></cell><cell r="B1124"><v>2004</v></cell></row><row r="1124"><cell r="D1124"><v>20</v></cell></row><row r="1124"><cell r="R1124"><v>2008</v></cell></row><row r="1125"><cell r="A1125" t="str"><v>ACR119</v></cell><cell r="B1125"><v>2004</v></cell></row><row r="1125"><cell r="D1125"><v>20</v></cell></row><row r="1125"><cell r="R1125"><v>2007</v></cell></row><row r="1126"><cell r="A1126" t="str"><v>ACR119</v></cell><cell r="B1126"><v>2004</v></cell></row><row r="1126"><cell r="D1126"><v>30</v></cell></row><row r="1126"><cell r="R1126"><v>2007</v></cell></row><row r="1127"><cell r="A1127" t="str"><v>ACR119</v></cell><cell r="B1127"><v>2004</v></cell></row><row r="1127"><cell r="D1127"><v>10</v></cell></row><row r="1127"><cell r="R1127"><v>2007</v></cell></row><row r="1128"><cell r="A1128" t="str"><v>ACR119</v></cell><cell r="B1128"><v>2004</v></cell></row><row r="1128"><cell r="D1128"><v>30</v></cell></row><row r="1128"><cell r="R1128"><v>2007</v></cell></row><row r="1129"><cell r="A1129" t="str"><v>ACR119</v></cell><cell r="B1129"><v>2004</v></cell></row><row r="1129"><cell r="D1129"><v>10</v></cell></row><row r="1129"><cell r="R1129"><v>2007</v></cell></row><row r="1130"><cell r="A1130" t="str"><v>ACR119</v></cell><cell r="B1130"><v>2004</v></cell></row><row r="1130"><cell r="D1130"><v>10</v></cell></row><row r="1130"><cell r="R1130"><v>2007</v></cell></row><row r="1131"><cell r="A1131" t="str"><v>ACR119</v></cell><cell r="B1131"><v>2004</v></cell></row><row r="1131"><cell r="D1131"><v>10</v></cell></row><row r="1131"><cell r="R1131"><v>2007</v></cell></row><row r="1132"><cell r="A1132" t="str"><v>ACR119</v></cell><cell r="B1132"><v>2004</v></cell></row><row r="1132"><cell r="D1132"><v>10</v></cell></row><row r="1132"><cell r="R1132"><v>2007</v></cell></row><row r="1133"><cell r="A1133" t="str"><v>ACR119</v></cell><cell r="B1133"><v>2004</v></cell></row><row r="1133"><cell r="D1133"><v>50</v></cell></row><row r="1133"><cell r="R1133"><v>2007</v></cell></row><row r="1134"><cell r="A1134" t="str"><v>ACR119</v></cell><cell r="B1134"><v>2004</v></cell></row><row r="1134"><cell r="D1134"><v>10</v></cell></row><row r="1134"><cell r="R1134"><v>2007</v></cell></row><row r="1135"><cell r="A1135" t="str"><v>ACR119</v></cell><cell r="B1135"><v>2004</v></cell></row><row r="1135"><cell r="D1135"><v>10</v></cell></row><row r="1135"><cell r="R1135"><v>2007</v></cell></row><row r="1136"><cell r="A1136" t="str"><v>ACR119</v></cell><cell r="B1136"><v>2004</v></cell></row><row r="1136"><cell r="D1136"><v>10</v></cell></row><row r="1136"><cell r="R1136"><v>2007</v></cell></row><row r="1137"><cell r="A1137" t="str"><v>ACR119</v></cell><cell r="B1137"><v>2004</v></cell></row><row r="1137"><cell r="D1137"><v>10</v></cell></row><row r="1137"><cell r="R1137"><v>2007</v></cell></row><row r="1138"><cell r="A1138" t="str"><v>ACR119</v></cell><cell r="B1138"><v>2004</v></cell></row><row r="1138"><cell r="D1138"><v>20</v></cell></row><row r="1138"><cell r="R1138"><v>2007</v></cell></row><row r="1139"><cell r="A1139" t="str"><v>ACR119</v></cell><cell r="B1139"><v>2004</v></cell></row><row r="1139"><cell r="D1139"><v>20</v></cell></row><row r="1139"><cell r="R1139"><v>2007</v></cell></row><row r="1140"><cell r="A1140" t="str"><v>ACR119</v></cell><cell r="B1140"><v>2004</v></cell></row><row r="1140"><cell r="D1140"><v>40</v></cell></row><row r="1140"><cell r="R1140"><v>2007</v></cell></row><row r="1141"><cell r="A1141" t="str"><v>ACR119</v></cell><cell r="B1141"><v>2004</v></cell></row><row r="1141"><cell r="D1141"><v>10</v></cell></row><row r="1141"><cell r="R1141"><v>2007</v></cell></row><row r="1142"><cell r="A1142" t="str"><v>ACR119</v></cell><cell r="B1142"><v>2004</v></cell></row><row r="1142"><cell r="D1142"><v>10</v></cell></row><row r="1142"><cell r="R1142"><v>2007</v></cell></row><row r="1143"><cell r="A1143" t="str"><v>ACR119</v></cell><cell r="B1143"><v>2004</v></cell></row><row r="1143"><cell r="D1143"><v>10</v></cell></row><row r="1143"><cell r="R1143"><v>2007</v></cell></row><row r="1144"><cell r="A1144" t="str"><v>ACR119</v></cell><cell r="B1144"><v>2004</v></cell></row><row r="1144"><cell r="D1144"><v>10</v></cell></row><row r="1144"><cell r="R1144"><v>2007</v></cell></row><row r="1145"><cell r="A1145" t="str"><v>ACR119</v></cell><cell r="B1145"><v>2004</v></cell></row><row r="1145"><cell r="D1145"><v>10</v></cell></row><row r="1145"><cell r="R1145"><v>2007</v></cell></row><row r="1146"><cell r="A1146" t="str"><v>ACR119</v></cell><cell r="B1146"><v>2004</v></cell></row><row r="1146"><cell r="D1146"><v>10</v></cell></row><row r="1146"><cell r="R1146"><v>2007</v></cell></row><row r="1147"><cell r="A1147" t="str"><v>ACR119</v></cell><cell r="B1147"><v>2004</v></cell></row><row r="1147"><cell r="D1147"><v>10</v></cell></row><row r="1147"><cell r="R1147"><v>2007</v></cell></row><row r="1148"><cell r="A1148" t="str"><v>ACR119</v></cell><cell r="B1148"><v>2004</v></cell></row><row r="1148"><cell r="D1148"><v>30</v></cell></row><row r="1148"><cell r="R1148"><v>2007</v></cell></row><row r="1149"><cell r="A1149" t="str"><v>ACR119</v></cell><cell r="B1149"><v>2004</v></cell></row><row r="1149"><cell r="D1149"><v>30</v></cell></row><row r="1149"><cell r="R1149"><v>2007</v></cell></row><row r="1150"><cell r="A1150" t="str"><v>ACR119</v></cell><cell r="B1150"><v>2004</v></cell></row><row r="1150"><cell r="D1150"><v>20</v></cell></row><row r="1150"><cell r="R1150"><v>2007</v></cell></row><row r="1151"><cell r="A1151" t="str"><v>ACR119</v></cell><cell r="B1151"><v>2004</v></cell></row><row r="1151"><cell r="D1151"><v>10</v></cell></row><row r="1151"><cell r="R1151"><v>2007</v></cell></row><row r="1152"><cell r="A1152" t="str"><v>ACR119</v></cell><cell r="B1152"><v>2004</v></cell></row><row r="1152"><cell r="D1152"><v>10</v></cell></row><row r="1152"><cell r="R1152"><v>2007</v></cell></row><row r="1153"><cell r="A1153" t="str"><v>ACR119</v></cell><cell r="B1153"><v>2004</v></cell></row><row r="1153"><cell r="D1153"><v>10</v></cell></row><row r="1153"><cell r="R1153"><v>2007</v></cell></row><row r="1154"><cell r="A1154" t="str"><v>ACR119</v></cell><cell r="B1154"><v>2004</v></cell></row><row r="1154"><cell r="D1154"><v>50</v></cell></row><row r="1154"><cell r="R1154"><v>2007</v></cell></row><row r="1155"><cell r="A1155" t="str"><v>ACR119</v></cell><cell r="B1155"><v>2004</v></cell></row><row r="1155"><cell r="D1155"><v>30</v></cell></row><row r="1155"><cell r="R1155"><v>2007</v></cell></row><row r="1156"><cell r="A1156" t="str"><v>ACR119</v></cell><cell r="B1156"><v>2004</v></cell></row><row r="1156"><cell r="D1156"><v>30</v></cell></row><row r="1156"><cell r="R1156"><v>2007</v></cell></row><row r="1157"><cell r="A1157" t="str"><v>ACR119</v></cell><cell r="B1157"><v>2004</v></cell></row><row r="1157"><cell r="D1157"><v>10</v></cell></row><row r="1157"><cell r="R1157"><v>2007</v></cell></row><row r="1158"><cell r="A1158" t="str"><v>ACR119</v></cell><cell r="B1158"><v>2004</v></cell></row><row r="1158"><cell r="D1158"><v>10</v></cell></row><row r="1158"><cell r="R1158"><v>2007</v></cell></row><row r="1159"><cell r="A1159" t="str"><v>ACR119</v></cell><cell r="B1159"><v>2004</v></cell></row><row r="1159"><cell r="D1159"><v>10</v></cell></row><row r="1159"><cell r="R1159"><v>2007</v></cell></row><row r="1160"><cell r="A1160" t="str"><v>ACR119</v></cell><cell r="B1160"><v>2004</v></cell></row><row r="1160"><cell r="D1160"><v>10</v></cell></row><row r="1160"><cell r="R1160"><v>2007</v></cell></row><row r="1161"><cell r="A1161" t="str"><v>ACR119</v></cell><cell r="B1161"><v>2004</v></cell></row><row r="1161"><cell r="D1161"><v>40</v></cell></row><row r="1161"><cell r="R1161"><v>2007</v></cell></row><row r="1162"><cell r="A1162" t="str"><v>ACR119</v></cell><cell r="B1162"><v>2004</v></cell></row><row r="1162"><cell r="D1162"><v>20</v></cell></row><row r="1162"><cell r="R1162"><v>2007</v></cell></row><row r="1163"><cell r="A1163" t="str"><v>ACR119</v></cell><cell r="B1163"><v>2004</v></cell></row><row r="1163"><cell r="D1163"><v>10</v></cell></row><row r="1163"><cell r="R1163"><v>2007</v></cell></row><row r="1164"><cell r="A1164" t="str"><v>ACR119</v></cell><cell r="B1164"><v>2004</v></cell></row><row r="1164"><cell r="D1164"><v>20</v></cell></row><row r="1164"><cell r="R1164"><v>2007</v></cell></row><row r="1165"><cell r="A1165" t="str"><v>ACR119</v></cell><cell r="B1165"><v>2004</v></cell></row><row r="1165"><cell r="D1165"><v>10</v></cell></row><row r="1165"><cell r="R1165"><v>2007</v></cell></row><row r="1166"><cell r="A1166" t="str"><v>ACR119</v></cell><cell r="B1166"><v>2004</v></cell></row><row r="1166"><cell r="D1166"><v>10</v></cell></row><row r="1166"><cell r="R1166"><v>2007</v></cell></row><row r="1167"><cell r="A1167" t="str"><v>ACR119</v></cell><cell r="B1167"><v>2004</v></cell></row><row r="1167"><cell r="D1167"><v>40</v></cell></row><row r="1167"><cell r="R1167"><v>2007</v></cell></row><row r="1168"><cell r="A1168" t="str"><v>ACR119</v></cell><cell r="B1168"><v>2004</v></cell></row><row r="1168"><cell r="D1168"><v>40</v></cell></row><row r="1168"><cell r="R1168"><v>2007</v></cell></row><row r="1169"><cell r="A1169" t="str"><v>ACR119</v></cell><cell r="B1169"><v>2004</v></cell></row><row r="1169"><cell r="D1169"><v>10</v></cell></row><row r="1169"><cell r="R1169"><v>2007</v></cell></row><row r="1170"><cell r="A1170" t="str"><v>ACR119</v></cell><cell r="B1170"><v>2004</v></cell></row><row r="1170"><cell r="D1170"><v>10</v></cell></row><row r="1170"><cell r="R1170"><v>2007</v></cell></row><row r="1171"><cell r="A1171" t="str"><v>ACR119</v></cell><cell r="B1171"><v>2004</v></cell></row><row r="1171"><cell r="D1171"><v>10</v></cell></row><row r="1171"><cell r="R1171"><v>2007</v></cell></row><row r="1172"><cell r="A1172" t="str"><v>ACR119</v></cell><cell r="B1172"><v>2004</v></cell></row><row r="1172"><cell r="D1172"><v>10</v></cell></row><row r="1172"><cell r="R1172"><v>2007</v></cell></row><row r="1173"><cell r="A1173" t="str"><v>ACR119</v></cell><cell r="B1173"><v>2004</v></cell></row><row r="1173"><cell r="D1173"><v>30</v></cell></row><row r="1173"><cell r="R1173"><v>2007</v></cell></row><row r="1174"><cell r="A1174" t="str"><v>ACR119</v></cell><cell r="B1174"><v>2004</v></cell></row><row r="1174"><cell r="D1174"><v>10</v></cell></row><row r="1174"><cell r="R1174"><v>2007</v></cell></row><row r="1175"><cell r="A1175" t="str"><v>ACR119</v></cell><cell r="B1175"><v>2004</v></cell></row><row r="1175"><cell r="D1175"><v>20</v></cell></row><row r="1175"><cell r="R1175"><v>2007</v></cell></row><row r="1176"><cell r="A1176" t="str"><v>ACR119</v></cell><cell r="B1176"><v>2004</v></cell></row><row r="1176"><cell r="D1176"><v>10</v></cell></row><row r="1176"><cell r="R1176"><v>2007</v></cell></row><row r="1177"><cell r="A1177" t="str"><v>ACR119</v></cell><cell r="B1177"><v>2004</v></cell></row><row r="1177"><cell r="D1177"><v>50</v></cell></row><row r="1177"><cell r="R1177"><v>2007</v></cell></row><row r="1178"><cell r="A1178" t="str"><v>ACR119</v></cell><cell r="B1178"><v>2004</v></cell></row><row r="1178"><cell r="D1178"><v>10</v></cell></row><row r="1178"><cell r="R1178"><v>2007</v></cell></row><row r="1179"><cell r="A1179" t="str"><v>ACR119</v></cell><cell r="B1179"><v>2004</v></cell></row><row r="1179"><cell r="D1179"><v>20</v></cell></row><row r="1179"><cell r="R1179"><v>2007</v></cell></row><row r="1180"><cell r="A1180" t="str"><v>ACR119</v></cell><cell r="B1180"><v>2004</v></cell></row><row r="1180"><cell r="D1180"><v>20</v></cell></row><row r="1180"><cell r="R1180"><v>2007</v></cell></row><row r="1181"><cell r="A1181" t="str"><v>ACR119</v></cell><cell r="B1181"><v>2004</v></cell></row><row r="1181"><cell r="D1181"><v>20</v></cell></row><row r="1181"><cell r="R1181"><v>2007</v></cell></row><row r="1182"><cell r="A1182" t="str"><v>ACR119</v></cell><cell r="B1182"><v>2004</v></cell></row><row r="1182"><cell r="D1182"><v>10</v></cell></row><row r="1182"><cell r="R1182"><v>2007</v></cell></row><row r="1183"><cell r="A1183" t="str"><v>ACR119</v></cell><cell r="B1183"><v>2004</v></cell></row><row r="1183"><cell r="D1183"><v>10</v></cell></row><row r="1183"><cell r="R1183"><v>2007</v></cell></row><row r="1184"><cell r="A1184" t="str"><v>ACR119</v></cell><cell r="B1184"><v>2004</v></cell></row><row r="1184"><cell r="D1184"><v>1431</v></cell></row><row r="1184"><cell r="R1184"><v>2007</v></cell></row><row r="1185"><cell r="A1185" t="str"><v>ACR119</v></cell><cell r="B1185"><v>2004</v></cell></row><row r="1185"><cell r="D1185"><v>10</v></cell></row><row r="1185"><cell r="R1185"><v>2007</v></cell></row><row r="1186"><cell r="A1186" t="str"><v>ACR119</v></cell><cell r="B1186"><v>2004</v></cell></row><row r="1186"><cell r="D1186"><v>10</v></cell></row><row r="1186"><cell r="R1186"><v>2007</v></cell></row><row r="1187"><cell r="A1187" t="str"><v>ACR119</v></cell><cell r="B1187"><v>2004</v></cell></row><row r="1187"><cell r="D1187"><v>40</v></cell></row><row r="1187"><cell r="R1187"><v>2007</v></cell></row><row r="1188"><cell r="A1188" t="str"><v>ACR119</v></cell><cell r="B1188"><v>2004</v></cell></row><row r="1188"><cell r="D1188"><v>10</v></cell></row><row r="1188"><cell r="R1188"><v>2007</v></cell></row><row r="1189"><cell r="A1189" t="str"><v>ACR119</v></cell><cell r="B1189"><v>2004</v></cell></row><row r="1189"><cell r="D1189"><v>20</v></cell></row><row r="1189"><cell r="R1189"><v>2007</v></cell></row><row r="1190"><cell r="A1190" t="str"><v>ACR119</v></cell><cell r="B1190"><v>2004</v></cell></row><row r="1190"><cell r="D1190"><v>50</v></cell></row><row r="1190"><cell r="R1190"><v>2007</v></cell></row><row r="1191"><cell r="A1191" t="str"><v>ACR119</v></cell><cell r="B1191"><v>2004</v></cell></row><row r="1191"><cell r="D1191"><v>50</v></cell></row><row r="1191"><cell r="R1191"><v>2007</v></cell></row><row r="1192"><cell r="A1192" t="str"><v>ACR119</v></cell><cell r="B1192"><v>2004</v></cell></row><row r="1192"><cell r="D1192"><v>20</v></cell></row><row r="1192"><cell r="R1192"><v>2007</v></cell></row><row r="1193"><cell r="A1193" t="str"><v>ACR119</v></cell><cell r="B1193"><v>2004</v></cell></row><row r="1193"><cell r="D1193"><v>40</v></cell></row><row r="1193"><cell r="R1193"><v>2007</v></cell></row><row r="1194"><cell r="A1194" t="str"><v>ACR119</v></cell><cell r="B1194"><v>2004</v></cell></row><row r="1194"><cell r="D1194"><v>10</v></cell></row><row r="1194"><cell r="R1194"><v>2007</v></cell></row><row r="1195"><cell r="A1195" t="str"><v>ACR119</v></cell><cell r="B1195"><v>2004</v></cell></row><row r="1195"><cell r="D1195"><v>640</v></cell></row><row r="1195"><cell r="R1195"><v>2007</v></cell></row><row r="1196"><cell r="A1196" t="str"><v>ACR119</v></cell><cell r="B1196"><v>2005</v></cell></row><row r="1196"><cell r="D1196"><v>52901</v></cell></row><row r="1196"><cell r="R1196"><v>2013</v></cell></row><row r="1197"><cell r="A1197" t="str"><v>ACR119</v></cell><cell r="B1197"><v>2005</v></cell></row><row r="1197"><cell r="D1197"><v>65</v></cell></row><row r="1197"><cell r="R1197"><v>2012</v></cell></row><row r="1198"><cell r="A1198" t="str"><v>ACR119</v></cell><cell r="B1198"><v>2005</v></cell></row><row r="1198"><cell r="D1198"><v>34</v></cell></row><row r="1198"><cell r="R1198"><v>2010</v></cell></row><row r="1199"><cell r="A1199" t="str"><v>ACR119</v></cell><cell r="B1199"><v>2005</v></cell></row><row r="1199"><cell r="D1199"><v>20</v></cell></row><row r="1199"><cell r="R1199"><v>2008</v></cell></row><row r="1200"><cell r="A1200" t="str"><v>ACR119</v></cell><cell r="B1200"><v>2005</v></cell></row><row r="1200"><cell r="D1200"><v>40</v></cell></row><row r="1200"><cell r="R1200"><v>2008</v></cell></row><row r="1201"><cell r="A1201" t="str"><v>ACR119</v></cell><cell r="B1201"><v>2005</v></cell></row><row r="1201"><cell r="D1201"><v>10</v></cell></row><row r="1201"><cell r="R1201"><v>2008</v></cell></row><row r="1202"><cell r="A1202" t="str"><v>ACR119</v></cell><cell r="B1202"><v>2005</v></cell></row><row r="1202"><cell r="D1202"><v>10</v></cell></row><row r="1202"><cell r="R1202"><v>2008</v></cell></row><row r="1203"><cell r="A1203" t="str"><v>ACR119</v></cell><cell r="B1203"><v>2005</v></cell></row><row r="1203"><cell r="D1203"><v>10</v></cell></row><row r="1203"><cell r="R1203"><v>2008</v></cell></row><row r="1204"><cell r="A1204" t="str"><v>ACR119</v></cell><cell r="B1204"><v>2005</v></cell></row><row r="1204"><cell r="D1204"><v>20</v></cell></row><row r="1204"><cell r="R1204"><v>2008</v></cell></row><row r="1205"><cell r="A1205" t="str"><v>ACR119</v></cell><cell r="B1205"><v>2005</v></cell></row><row r="1205"><cell r="D1205"><v>40</v></cell></row><row r="1205"><cell r="R1205"><v>2008</v></cell></row><row r="1206"><cell r="A1206" t="str"><v>ACR119</v></cell><cell r="B1206"><v>2005</v></cell></row><row r="1206"><cell r="D1206"><v>100</v></cell></row><row r="1206"><cell r="R1206"><v>2008</v></cell></row><row r="1207"><cell r="A1207" t="str"><v>ACR119</v></cell><cell r="B1207"><v>2005</v></cell></row><row r="1207"><cell r="D1207"><v>10</v></cell></row><row r="1207"><cell r="R1207"><v>2008</v></cell></row><row r="1208"><cell r="A1208" t="str"><v>ACR119</v></cell><cell r="B1208"><v>2005</v></cell></row><row r="1208"><cell r="D1208"><v>30</v></cell></row><row r="1208"><cell r="R1208"><v>2008</v></cell></row><row r="1209"><cell r="A1209" t="str"><v>ACR119</v></cell><cell r="B1209"><v>2005</v></cell></row><row r="1209"><cell r="D1209"><v>20</v></cell></row><row r="1209"><cell r="R1209"><v>2008</v></cell></row><row r="1210"><cell r="A1210" t="str"><v>ACR119</v></cell><cell r="B1210"><v>2005</v></cell></row><row r="1210"><cell r="D1210"><v>50</v></cell></row><row r="1210"><cell r="R1210"><v>2008</v></cell></row><row r="1211"><cell r="A1211" t="str"><v>ACR119</v></cell><cell r="B1211"><v>2005</v></cell></row><row r="1211"><cell r="D1211"><v>10</v></cell></row><row r="1211"><cell r="R1211"><v>2008</v></cell></row><row r="1212"><cell r="A1212" t="str"><v>ACR119</v></cell><cell r="B1212"><v>2005</v></cell></row><row r="1212"><cell r="D1212"><v>20</v></cell></row><row r="1212"><cell r="R1212"><v>2008</v></cell></row><row r="1213"><cell r="A1213" t="str"><v>ACR119</v></cell><cell r="B1213"><v>2005</v></cell></row><row r="1213"><cell r="D1213"><v>20</v></cell></row><row r="1213"><cell r="R1213"><v>2008</v></cell></row><row r="1214"><cell r="A1214" t="str"><v>ACR119</v></cell><cell r="B1214"><v>2005</v></cell></row><row r="1214"><cell r="D1214"><v>10</v></cell></row><row r="1214"><cell r="R1214"><v>2008</v></cell></row><row r="1215"><cell r="A1215" t="str"><v>ACR119</v></cell><cell r="B1215"><v>2005</v></cell></row><row r="1215"><cell r="D1215"><v>10</v></cell></row><row r="1215"><cell r="R1215"><v>2008</v></cell></row><row r="1216"><cell r="A1216" t="str"><v>ACR119</v></cell><cell r="B1216"><v>2005</v></cell></row><row r="1216"><cell r="D1216"><v>20</v></cell></row><row r="1216"><cell r="R1216"><v>2008</v></cell></row><row r="1217"><cell r="A1217" t="str"><v>ACR119</v></cell><cell r="B1217"><v>2005</v></cell></row><row r="1217"><cell r="D1217"><v>20</v></cell></row><row r="1217"><cell r="R1217"><v>2008</v></cell></row><row r="1218"><cell r="A1218" t="str"><v>ACR119</v></cell><cell r="B1218"><v>2005</v></cell></row><row r="1218"><cell r="D1218"><v>10</v></cell></row><row r="1218"><cell r="R1218"><v>2008</v></cell></row><row r="1219"><cell r="A1219" t="str"><v>ACR119</v></cell><cell r="B1219"><v>2005</v></cell></row><row r="1219"><cell r="D1219"><v>30</v></cell></row><row r="1219"><cell r="R1219"><v>2008</v></cell></row><row r="1220"><cell r="A1220" t="str"><v>ACR119</v></cell><cell r="B1220"><v>2005</v></cell></row><row r="1220"><cell r="D1220"><v>30</v></cell></row><row r="1220"><cell r="R1220"><v>2008</v></cell></row><row r="1221"><cell r="A1221" t="str"><v>ACR119</v></cell><cell r="B1221"><v>2006</v></cell></row><row r="1221"><cell r="D1221"><v>45330</v></cell></row><row r="1221"><cell r="R1221"><v>2013</v></cell></row><row r="1222"><cell r="A1222" t="str"><v>ACR119</v></cell><cell r="B1222"><v>2006</v></cell></row><row r="1222"><cell r="D1222"><v>5500</v></cell></row><row r="1222"><cell r="R1222"><v>2012</v></cell></row><row r="1223"><cell r="A1223" t="str"><v>ACR119</v></cell><cell r="B1223"><v>2006</v></cell></row><row r="1223"><cell r="D1223"><v>1170</v></cell></row><row r="1223"><cell r="R1223"><v>2010</v></cell></row><row r="1224"><cell r="A1224" t="str"><v>ACR119</v></cell><cell r="B1224"><v>2007</v></cell></row><row r="1224"><cell r="D1224"><v>4000</v></cell></row><row r="1224"><cell r="R1224"><v>2010</v></cell></row><row r="1225"><cell r="A1225" t="str"><v>ACR119</v></cell><cell r="B1225"><v>2007</v></cell></row><row r="1225"><cell r="D1225"><v>19921</v></cell></row><row r="1225"><cell r="R1225"><v>2008</v></cell></row><row r="1226"><cell r="A1226" t="str"><v>ACR119</v></cell><cell r="B1226"><v>2007</v></cell></row><row r="1226"><cell r="D1226"><v>4079</v></cell></row><row r="1226"><cell r="R1226"><v>2008</v></cell></row><row r="1227"><cell r="A1227" t="str"><v>ACR119</v></cell><cell r="B1227"><v>2007</v></cell></row><row r="1227"><cell r="D1227"><v>10000</v></cell></row><row r="1227"><cell r="R1227"><v>2008</v></cell></row><row r="1228"><cell r="A1228" t="str"><v>ACR119</v></cell><cell r="B1228"><v>2007</v></cell></row><row r="1228"><cell r="D1228"><v>10000</v></cell></row><row r="1228"><cell r="R1228"><v>2008</v></cell></row><row r="1229"><cell r="A1229" t="str"><v>ACR119</v></cell><cell r="B1229"><v>2008</v></cell></row><row r="1229"><cell r="D1229"><v>1732</v></cell></row><row r="1229"><cell r="R1229"><v>2011</v></cell></row><row r="1230"><cell r="A1230" t="str"><v>ACR119</v></cell><cell r="B1230"><v>2008</v></cell></row><row r="1230"><cell r="D1230"><v>30000</v></cell></row><row r="1230"><cell r="R1230"><v>2009</v></cell></row><row r="1231"><cell r="A1231" t="str"><v>ACR119</v></cell><cell r="B1231"><v>2008</v></cell></row><row r="1231"><cell r="D1231"><v>30000</v></cell></row><row r="1231"><cell r="R1231"><v>2008</v></cell></row><row r="1232"><cell r="A1232" t="str"><v>ACR119</v></cell><cell r="B1232"><v>2009</v></cell></row><row r="1232"><cell r="D1232"><v>22000</v></cell></row><row r="1232"><cell r="R1232"><v>2010</v></cell></row><row r="1233"><cell r="A1233" t="str"><v>ACR119</v></cell><cell r="B1233"><v>2009</v></cell></row><row r="1233"><cell r="D1233"><v>22000</v></cell></row><row r="1233"><cell r="R1233"><v>2009</v></cell></row><row r="1234"><cell r="A1234" t="str"><v>ACR119</v></cell><cell r="B1234"><v>2011</v></cell></row><row r="1234"><cell r="D1234"><v>2130</v></cell></row><row r="1234"><cell r="R1234"><v>2023</v></cell></row><row r="1235"><cell r="A1235" t="str"><v>ACR119</v></cell><cell r="B1235"><v>2011</v></cell></row><row r="1235"><cell r="D1235"><v>2200</v></cell></row><row r="1235"><cell r="R1235"><v>2021</v></cell></row><row r="1236"><cell r="A1236" t="str"><v>ACR119</v></cell><cell r="B1236"><v>2011</v></cell></row><row r="1236"><cell r="D1236"><v>1700</v></cell></row><row r="1236"><cell r="R1236"><v>2021</v></cell></row><row r="1237"><cell r="A1237" t="str"><v>ACR119</v></cell><cell r="B1237"><v>2011</v></cell></row><row r="1237"><cell r="D1237"><v>614</v></cell></row><row r="1237"><cell r="R1237"><v>2021</v></cell></row><row r="1238"><cell r="A1238" t="str"><v>ACR119</v></cell><cell r="B1238"><v>2011</v></cell></row><row r="1238"><cell r="D1238"><v>24236</v></cell></row><row r="1238"><cell r="R1238"><v>2021</v></cell></row><row r="1239"><cell r="A1239" t="str"><v>ACR119</v></cell><cell r="B1239"><v>2011</v></cell></row><row r="1239"><cell r="D1239"><v>1120</v></cell></row><row r="1239"><cell r="R1239"><v>2019</v></cell></row><row r="1240"><cell r="A1240" t="str"><v>ACR119</v></cell><cell r="B1240"><v>2011</v></cell></row><row r="1240"><cell r="D1240"><v>200</v></cell></row><row r="1240"><cell r="R1240"><v>2019</v></cell></row><row r="1241"><cell r="A1241" t="str"><v>ACR119</v></cell><cell r="B1241"><v>2011</v></cell></row><row r="1241"><cell r="D1241"><v>885</v></cell></row><row r="1241"><cell r="R1241"><v>2017</v></cell></row><row r="1242"><cell r="A1242" t="str"><v>ACR119</v></cell><cell r="B1242"><v>2011</v></cell></row><row r="1242"><cell r="D1242"><v>7000</v></cell></row><row r="1242"><cell r="R1242"><v>2012</v></cell></row><row r="1243"><cell r="A1243" t="str"><v>ACR120</v></cell><cell r="B1243"><v>2003</v></cell></row><row r="1243"><cell r="D1243"><v>391</v></cell></row><row r="1243"><cell r="R1243"><v>2008</v></cell></row><row r="1244"><cell r="A1244" t="str"><v>ACR120</v></cell><cell r="B1244"><v>2004</v></cell></row><row r="1244"><cell r="D1244"><v>331</v></cell></row><row r="1244"><cell r="R1244"><v>2007</v></cell></row><row r="1245"><cell r="A1245" t="str"><v>ACR120</v></cell><cell r="B1245"><v>2005</v></cell></row><row r="1245"><cell r="D1245"><v>719748</v></cell></row><row r="1245"><cell r="R1245"><v>2022</v></cell></row><row r="1246"><cell r="A1246" t="str"><v>ACR120</v></cell><cell r="B1246"><v>2006</v></cell></row><row r="1246"><cell r="D1246"><v>1745</v></cell></row><row r="1246"><cell r="R1246"><v>2007</v></cell></row><row r="1247"><cell r="A1247" t="str"><v>ACR120</v></cell><cell r="B1247"><v>2006</v></cell></row><row r="1247"><cell r="D1247"><v>85000</v></cell></row><row r="1247"><cell r="R1247"><v>2007</v></cell></row><row r="1248"><cell r="A1248" t="str"><v>ACR120</v></cell><cell r="B1248"><v>2006</v></cell></row><row r="1248"><cell r="D1248"><v>1752</v></cell></row><row r="1248"><cell r="R1248"><v>2007</v></cell></row><row r="1249"><cell r="A1249" t="str"><v>ACR120</v></cell><cell r="B1249"><v>2006</v></cell></row><row r="1249"><cell r="D1249"><v>7000</v></cell></row><row r="1249"><cell r="R1249"><v>2007</v></cell></row><row r="1250"><cell r="A1250" t="str"><v>ACR120</v></cell><cell r="B1250"><v>2006</v></cell></row><row r="1250"><cell r="D1250"><v>77000</v></cell></row><row r="1250"><cell r="R1250"><v>2007</v></cell></row><row r="1251"><cell r="A1251" t="str"><v>ACR120</v></cell><cell r="B1251"><v>2007</v></cell></row><row r="1251"><cell r="D1251"><v>387738</v></cell></row><row r="1251"><cell r="R1251"><v>2008</v></cell></row><row r="1252"><cell r="A1252" t="str"><v>ACR120</v></cell><cell r="B1252"><v>2007</v></cell></row><row r="1252"><cell r="D1252"><v>237262</v></cell></row><row r="1252"><cell r="R1252"><v>2008</v></cell></row><row r="1253"><cell r="A1253" t="str"><v>ACR120</v></cell><cell r="B1253"><v>2007</v></cell></row><row r="1253"><cell r="D1253"><v>100</v></cell></row><row r="1253"><cell r="R1253"><v>2008</v></cell></row><row r="1254"><cell r="A1254" t="str"><v>ACR121</v></cell><cell r="B1254"><v>2004</v></cell></row><row r="1254"><cell r="D1254"><v>1000</v></cell></row><row r="1254"><cell r="R1254"><v>2021</v></cell></row><row r="1255"><cell r="A1255" t="str"><v>ACR121</v></cell><cell r="B1255"><v>2004</v></cell></row><row r="1255"><cell r="D1255"><v>6500</v></cell></row><row r="1255"><cell r="R1255"><v>2008</v></cell></row><row r="1256"><cell r="A1256" t="str"><v>ACR121</v></cell><cell r="B1256"><v>2005</v></cell></row><row r="1256"><cell r="D1256"><v>537731</v></cell></row><row r="1256"><cell r="R1256"><v>2022</v></cell></row><row r="1257"><cell r="A1257" t="str"><v>ACR121</v></cell><cell r="B1257"><v>2006</v></cell></row><row r="1257"><cell r="D1257"><v>1000</v></cell></row><row r="1257"><cell r="R1257"><v>2014</v></cell></row><row r="1258"><cell r="A1258" t="str"><v>ACR121</v></cell><cell r="B1258"><v>2007</v></cell></row><row r="1258"><cell r="D1258"><v>100000</v></cell></row><row r="1258"><cell r="R1258"><v>2009</v></cell></row><row r="1259"><cell r="A1259" t="str"><v>ACR121</v></cell><cell r="B1259"><v>2007</v></cell></row><row r="1259"><cell r="D1259"><v>181697</v></cell></row><row r="1259"><cell r="R1259"><v>2007</v></cell></row><row r="1260"><cell r="A1260" t="str"><v>ACR121</v></cell><cell r="B1260"><v>2007</v></cell></row><row r="1260"><cell r="D1260"><v>2529</v></cell></row><row r="1260"><cell r="R1260"><v>2007</v></cell></row><row r="1261"><cell r="A1261" t="str"><v>ACR121</v></cell><cell r="B1261"><v>2007</v></cell></row><row r="1261"><cell r="D1261"><v>15774</v></cell></row><row r="1261"><cell r="R1261"><v>2007</v></cell></row><row r="1262"><cell r="A1262" t="str"><v>ACR121</v></cell><cell r="B1262"><v>2008</v></cell></row><row r="1262"><cell r="D1262"><v>67534</v></cell></row><row r="1262"><cell r="R1262"><v>2023</v></cell></row><row r="1263"><cell r="A1263" t="str"><v>ACR121</v></cell><cell r="B1263"><v>2008</v></cell></row><row r="1263"><cell r="D1263"><v>3864</v></cell></row><row r="1263"><cell r="R1263"><v>2021</v></cell></row><row r="1264"><cell r="A1264" t="str"><v>ACR121</v></cell><cell r="B1264"><v>2008</v></cell></row><row r="1264"><cell r="D1264"><v>270</v></cell></row><row r="1264"><cell r="R1264"><v>2021</v></cell></row><row r="1265"><cell r="A1265" t="str"><v>ACR121</v></cell><cell r="B1265"><v>2008</v></cell></row><row r="1265"><cell r="D1265"><v>356</v></cell></row><row r="1265"><cell r="R1265"><v>2021</v></cell></row><row r="1266"><cell r="A1266" t="str"><v>ACR121</v></cell><cell r="B1266"><v>2008</v></cell></row><row r="1266"><cell r="D1266"><v>1976</v></cell></row><row r="1266"><cell r="R1266"><v>2021</v></cell></row><row r="1267"><cell r="A1267" t="str"><v>ACR121</v></cell><cell r="B1267"><v>2008</v></cell></row><row r="1267"><cell r="D1267"><v>7132</v></cell></row><row r="1267"><cell r="R1267"><v>2009</v></cell></row><row r="1268"><cell r="A1268" t="str"><v>ACR121</v></cell><cell r="B1268"><v>2008</v></cell></row><row r="1268"><cell r="D1268"><v>44753</v></cell></row><row r="1268"><cell r="R1268"><v>2009</v></cell></row><row r="1269"><cell r="A1269" t="str"><v>ACR121</v></cell><cell r="B1269"><v>2008</v></cell></row><row r="1269"><cell r="D1269"><v>3115</v></cell></row><row r="1269"><cell r="R1269"><v>2009</v></cell></row><row r="1270"><cell r="A1270" t="str"><v>ACR121</v></cell><cell r="B1270"><v>2008</v></cell></row><row r="1270"><cell r="D1270"><v>200000</v></cell></row><row r="1270"><cell r="R1270"><v>2008</v></cell></row><row r="1271"><cell r="A1271" t="str"><v>ACR122</v></cell><cell r="B1271"><v>2006</v></cell></row><row r="1271"><cell r="D1271"><v>1262</v></cell></row><row r="1271"><cell r="R1271"><v>2022</v></cell></row><row r="1272"><cell r="A1272" t="str"><v>ACR122</v></cell><cell r="B1272"><v>2006</v></cell></row><row r="1272"><cell r="D1272"><v>2685</v></cell></row><row r="1272"><cell r="R1272"><v>2022</v></cell></row><row r="1273"><cell r="A1273" t="str"><v>ACR122</v></cell><cell r="B1273"><v>2006</v></cell></row><row r="1273"><cell r="D1273"><v>2279</v></cell></row><row r="1273"><cell r="R1273"><v>2022</v></cell></row><row r="1274"><cell r="A1274" t="str"><v>ACR122</v></cell><cell r="B1274"><v>2006</v></cell></row><row r="1274"><cell r="D1274"><v>4752</v></cell></row><row r="1274"><cell r="R1274"><v>2022</v></cell></row><row r="1275"><cell r="A1275" t="str"><v>ACR122</v></cell><cell r="B1275"><v>2006</v></cell></row><row r="1275"><cell r="D1275"><v>2404</v></cell></row><row r="1275"><cell r="R1275"><v>2021</v></cell></row><row r="1276"><cell r="A1276" t="str"><v>ACR122</v></cell><cell r="B1276"><v>2006</v></cell></row><row r="1276"><cell r="D1276"><v>1614</v></cell></row><row r="1276"><cell r="R1276"><v>2019</v></cell></row><row r="1277"><cell r="A1277" t="str"><v>ACR124</v></cell><cell r="B1277"><v>2007</v></cell></row><row r="1277"><cell r="D1277"><v>384</v></cell></row><row r="1277"><cell r="R1277"><v>2009</v></cell></row><row r="1278"><cell r="A1278" t="str"><v>ACR124</v></cell><cell r="B1278"><v>2008</v></cell></row><row r="1278"><cell r="D1278"><v>17241</v></cell></row><row r="1278"><cell r="R1278"><v>2009</v></cell></row><row r="1279"><cell r="A1279" t="str"><v>ACR126</v></cell><cell r="B1279"><v>2011</v></cell></row><row r="1279"><cell r="D1279"><v>7</v></cell></row><row r="1279"><cell r="R1279"><v>2021</v></cell></row><row r="1280"><cell r="A1280" t="str"><v>ACR126</v></cell><cell r="B1280"><v>2011</v></cell></row><row r="1280"><cell r="D1280"><v>579</v></cell></row><row r="1280"><cell r="R1280"><v>2021</v></cell></row><row r="1281"><cell r="A1281" t="str"><v>ACR126</v></cell><cell r="B1281"><v>2011</v></cell></row><row r="1281"><cell r="D1281"><v>809</v></cell></row><row r="1281"><cell r="R1281"><v>2021</v></cell></row><row r="1282"><cell r="A1282" t="str"><v>ACR126</v></cell><cell r="B1282"><v>2011</v></cell></row><row r="1282"><cell r="D1282"><v>123</v></cell></row><row r="1282"><cell r="R1282"><v>2020</v></cell></row><row r="1283"><cell r="A1283" t="str"><v>ACR126</v></cell><cell r="B1283"><v>2011</v></cell></row><row r="1283"><cell r="D1283"><v>4900</v></cell></row><row r="1283"><cell r="R1283"><v>2020</v></cell></row><row r="1284"><cell r="A1284" t="str"><v>ACR126</v></cell><cell r="B1284"><v>2011</v></cell></row><row r="1284"><cell r="D1284"><v>2213</v></cell></row><row r="1284"><cell r="R1284"><v>2020</v></cell></row><row r="1285"><cell r="A1285" t="str"><v>ACR126</v></cell><cell r="B1285"><v>2011</v></cell></row><row r="1285"><cell r="D1285"><v>1146</v></cell></row><row r="1285"><cell r="R1285"><v>2020</v></cell></row><row r="1286"><cell r="A1286" t="str"><v>ACR126</v></cell><cell r="B1286"><v>2011</v></cell></row><row r="1286"><cell r="D1286"><v>50</v></cell></row><row r="1286"><cell r="R1286"><v>2020</v></cell></row><row r="1287"><cell r="A1287" t="str"><v>ACR126</v></cell><cell r="B1287"><v>2011</v></cell></row><row r="1287"><cell r="D1287"><v>2700</v></cell></row><row r="1287"><cell r="R1287"><v>2017</v></cell></row><row r="1288"><cell r="A1288" t="str"><v>ACR126</v></cell><cell r="B1288"><v>2011</v></cell></row><row r="1288"><cell r="D1288"><v>141</v></cell></row><row r="1288"><cell r="R1288"><v>2016</v></cell></row><row r="1289"><cell r="A1289" t="str"><v>ACR126</v></cell><cell r="B1289"><v>2011</v></cell></row><row r="1289"><cell r="D1289"><v>908</v></cell></row><row r="1289"><cell r="R1289"><v>2014</v></cell></row><row r="1290"><cell r="A1290" t="str"><v>ACR126</v></cell><cell r="B1290"><v>2011</v></cell></row><row r="1290"><cell r="D1290"><v>1992</v></cell></row><row r="1290"><cell r="R1290"><v>2014</v></cell></row><row r="1291"><cell r="A1291" t="str"><v>ACR126</v></cell><cell r="B1291"><v>2011</v></cell></row><row r="1291"><cell r="D1291"><v>7100</v></cell></row><row r="1291"><cell r="R1291"><v>2013</v></cell></row><row r="1292"><cell r="A1292" t="str"><v>ACR126</v></cell><cell r="B1292"><v>2011</v></cell></row><row r="1292"><cell r="D1292"><v>5000</v></cell></row><row r="1292"><cell r="R1292"><v>2012</v></cell></row><row r="1293"><cell r="A1293" t="str"><v>ACR126</v></cell><cell r="B1293"><v>2012</v></cell></row><row r="1293"><cell r="D1293"><v>14001</v></cell></row><row r="1293"><cell r="R1293"><v>2022</v></cell></row><row r="1294"><cell r="A1294" t="str"><v>ACR126</v></cell><cell r="B1294"><v>2012</v></cell></row><row r="1294"><cell r="D1294"><v>1668</v></cell></row><row r="1294"><cell r="R1294"><v>2022</v></cell></row><row r="1295"><cell r="A1295" t="str"><v>ACR126</v></cell><cell r="B1295"><v>2012</v></cell></row><row r="1295"><cell r="D1295"><v>4331</v></cell></row><row r="1295"><cell r="R1295"><v>2022</v></cell></row><row r="1296"><cell r="A1296" t="str"><v>ACR126</v></cell><cell r="B1296"><v>2012</v></cell></row><row r="1296"><cell r="D1296"><v>317</v></cell></row><row r="1296"><cell r="R1296"><v>2022</v></cell></row><row r="1297"><cell r="A1297" t="str"><v>ACR126</v></cell><cell r="B1297"><v>2012</v></cell></row><row r="1297"><cell r="D1297"><v>650</v></cell></row><row r="1297"><cell r="R1297"><v>2022</v></cell></row><row r="1298"><cell r="A1298" t="str"><v>ACR126</v></cell><cell r="B1298"><v>2012</v></cell></row><row r="1298"><cell r="D1298"><v>8636</v></cell></row><row r="1298"><cell r="R1298"><v>2022</v></cell></row><row r="1299"><cell r="A1299" t="str"><v>ACR126</v></cell><cell r="B1299"><v>2012</v></cell></row><row r="1299"><cell r="D1299"><v>364</v></cell></row><row r="1299"><cell r="R1299"><v>2022</v></cell></row><row r="1300"><cell r="A1300" t="str"><v>ACR126</v></cell><cell r="B1300"><v>2012</v></cell></row><row r="1300"><cell r="D1300"><v>3000</v></cell></row><row r="1300"><cell r="R1300"><v>2022</v></cell></row><row r="1301"><cell r="A1301" t="str"><v>ACR126</v></cell><cell r="B1301"><v>2012</v></cell></row><row r="1301"><cell r="D1301"><v>391</v></cell></row><row r="1301"><cell r="R1301"><v>2022</v></cell></row><row r="1302"><cell r="A1302" t="str"><v>ACR126</v></cell><cell r="B1302"><v>2012</v></cell></row><row r="1302"><cell r="D1302"><v>1</v></cell></row><row r="1302"><cell r="R1302"><v>2022</v></cell></row><row r="1303"><cell r="A1303" t="str"><v>ACR126</v></cell><cell r="B1303"><v>2012</v></cell></row><row r="1303"><cell r="D1303"><v>122</v></cell></row><row r="1303"><cell r="R1303"><v>2022</v></cell></row><row r="1304"><cell r="A1304" t="str"><v>ACR126</v></cell><cell r="B1304"><v>2012</v></cell></row><row r="1304"><cell r="D1304"><v>11227</v></cell></row><row r="1304"><cell r="R1304"><v>2022</v></cell></row><row r="1305"><cell r="A1305" t="str"><v>ACR126</v></cell><cell r="B1305"><v>2012</v></cell></row><row r="1305"><cell r="D1305"><v>10000</v></cell></row><row r="1305"><cell r="R1305"><v>2022</v></cell></row><row r="1306"><cell r="A1306" t="str"><v>ACR126</v></cell><cell r="B1306"><v>2012</v></cell></row><row r="1306"><cell r="D1306"><v>406</v></cell></row><row r="1306"><cell r="R1306"><v>2022</v></cell></row><row r="1307"><cell r="A1307" t="str"><v>ACR126</v></cell><cell r="B1307"><v>2012</v></cell></row><row r="1307"><cell r="D1307"><v>13</v></cell></row><row r="1307"><cell r="R1307"><v>2022</v></cell></row><row r="1308"><cell r="A1308" t="str"><v>ACR126</v></cell><cell r="B1308"><v>2012</v></cell></row><row r="1308"><cell r="D1308"><v>2231</v></cell></row><row r="1308"><cell r="R1308"><v>2022</v></cell></row><row r="1309"><cell r="A1309" t="str"><v>ACR126</v></cell><cell r="B1309"><v>2012</v></cell></row><row r="1309"><cell r="D1309"><v>2278</v></cell></row><row r="1309"><cell r="R1309"><v>2021</v></cell></row><row r="1310"><cell r="A1310" t="str"><v>ACR126</v></cell><cell r="B1310"><v>2012</v></cell></row><row r="1310"><cell r="D1310"><v>22769</v></cell></row><row r="1310"><cell r="R1310"><v>2021</v></cell></row><row r="1311"><cell r="A1311" t="str"><v>ACR126</v></cell><cell r="B1311"><v>2012</v></cell></row><row r="1311"><cell r="D1311"><v>643</v></cell></row><row r="1311"><cell r="R1311"><v>2021</v></cell></row><row r="1312"><cell r="A1312" t="str"><v>ACR126</v></cell><cell r="B1312"><v>2012</v></cell></row><row r="1312"><cell r="D1312"><v>1000</v></cell></row><row r="1312"><cell r="R1312"><v>2021</v></cell></row><row r="1313"><cell r="A1313" t="str"><v>ACR126</v></cell><cell r="B1313"><v>2012</v></cell></row><row r="1313"><cell r="D1313"><v>9100</v></cell></row><row r="1313"><cell r="R1313"><v>2021</v></cell></row><row r="1314"><cell r="A1314" t="str"><v>ACR126</v></cell><cell r="B1314"><v>2012</v></cell></row><row r="1314"><cell r="D1314"><v>4000</v></cell></row><row r="1314"><cell r="R1314"><v>2021</v></cell></row><row r="1315"><cell r="A1315" t="str"><v>ACR126</v></cell><cell r="B1315"><v>2012</v></cell></row><row r="1315"><cell r="D1315"><v>1750</v></cell></row><row r="1315"><cell r="R1315"><v>2021</v></cell></row><row r="1316"><cell r="A1316" t="str"><v>ACR126</v></cell><cell r="B1316"><v>2012</v></cell></row><row r="1316"><cell r="D1316"><v>46050</v></cell></row><row r="1316"><cell r="R1316"><v>2021</v></cell></row><row r="1317"><cell r="A1317" t="str"><v>ACR126</v></cell><cell r="B1317"><v>2012</v></cell></row><row r="1317"><cell r="D1317"><v>9306</v></cell></row><row r="1317"><cell r="R1317"><v>2021</v></cell></row><row r="1318"><cell r="A1318" t="str"><v>ACR126</v></cell><cell r="B1318"><v>2012</v></cell></row><row r="1318"><cell r="D1318"><v>75</v></cell></row><row r="1318"><cell r="R1318"><v>2021</v></cell></row><row r="1319"><cell r="A1319" t="str"><v>ACR126</v></cell><cell r="B1319"><v>2012</v></cell></row><row r="1319"><cell r="D1319"><v>2000</v></cell></row><row r="1319"><cell r="R1319"><v>2021</v></cell></row><row r="1320"><cell r="A1320" t="str"><v>ACR126</v></cell><cell r="B1320"><v>2012</v></cell></row><row r="1320"><cell r="D1320"><v>2992</v></cell></row><row r="1320"><cell r="R1320"><v>2021</v></cell></row><row r="1321"><cell r="A1321" t="str"><v>ACR126</v></cell><cell r="B1321"><v>2012</v></cell></row><row r="1321"><cell r="D1321"><v>320</v></cell></row><row r="1321"><cell r="R1321"><v>2021</v></cell></row><row r="1322"><cell r="A1322" t="str"><v>ACR126</v></cell><cell r="B1322"><v>2012</v></cell></row><row r="1322"><cell r="D1322"><v>3500</v></cell></row><row r="1322"><cell r="R1322"><v>2021</v></cell></row><row r="1323"><cell r="A1323" t="str"><v>ACR126</v></cell><cell r="B1323"><v>2012</v></cell></row><row r="1323"><cell r="D1323"><v>3000</v></cell></row><row r="1323"><cell r="R1323"><v>2021</v></cell></row><row r="1324"><cell r="A1324" t="str"><v>ACR126</v></cell><cell r="B1324"><v>2012</v></cell></row><row r="1324"><cell r="D1324"><v>615</v></cell></row><row r="1324"><cell r="R1324"><v>2021</v></cell></row><row r="1325"><cell r="A1325" t="str"><v>ACR126</v></cell><cell r="B1325"><v>2012</v></cell></row><row r="1325"><cell r="D1325"><v>8272</v></cell></row><row r="1325"><cell r="R1325"><v>2021</v></cell></row><row r="1326"><cell r="A1326" t="str"><v>ACR126</v></cell><cell r="B1326"><v>2012</v></cell></row><row r="1326"><cell r="D1326"><v>450</v></cell></row><row r="1326"><cell r="R1326"><v>2021</v></cell></row><row r="1327"><cell r="A1327" t="str"><v>ACR126</v></cell><cell r="B1327"><v>2012</v></cell></row><row r="1327"><cell r="D1327"><v>912</v></cell></row><row r="1327"><cell r="R1327"><v>2021</v></cell></row><row r="1328"><cell r="A1328" t="str"><v>ACR126</v></cell><cell r="B1328"><v>2012</v></cell></row><row r="1328"><cell r="D1328"><v>2507</v></cell></row><row r="1328"><cell r="R1328"><v>2021</v></cell></row><row r="1329"><cell r="A1329" t="str"><v>ACR126</v></cell><cell r="B1329"><v>2012</v></cell></row><row r="1329"><cell r="D1329"><v>165</v></cell></row><row r="1329"><cell r="R1329"><v>2021</v></cell></row><row r="1330"><cell r="A1330" t="str"><v>ACR126</v></cell><cell r="B1330"><v>2012</v></cell></row><row r="1330"><cell r="D1330"><v>1000</v></cell></row><row r="1330"><cell r="R1330"><v>2021</v></cell></row><row r="1331"><cell r="A1331" t="str"><v>ACR126</v></cell><cell r="B1331"><v>2012</v></cell></row><row r="1331"><cell r="D1331"><v>581</v></cell></row><row r="1331"><cell r="R1331"><v>2021</v></cell></row><row r="1332"><cell r="A1332" t="str"><v>ACR126</v></cell><cell r="B1332"><v>2012</v></cell></row><row r="1332"><cell r="D1332"><v>398</v></cell></row><row r="1332"><cell r="R1332"><v>2021</v></cell></row><row r="1333"><cell r="A1333" t="str"><v>ACR126</v></cell><cell r="B1333"><v>2012</v></cell></row><row r="1333"><cell r="D1333"><v>5984</v></cell></row><row r="1333"><cell r="R1333"><v>2021</v></cell></row><row r="1334"><cell r="A1334" t="str"><v>ACR126</v></cell><cell r="B1334"><v>2012</v></cell></row><row r="1334"><cell r="D1334"><v>641</v></cell></row><row r="1334"><cell r="R1334"><v>2021</v></cell></row><row r="1335"><cell r="A1335" t="str"><v>ACR126</v></cell><cell r="B1335"><v>2012</v></cell></row><row r="1335"><cell r="D1335"><v>400</v></cell></row><row r="1335"><cell r="R1335"><v>2021</v></cell></row><row r="1336"><cell r="A1336" t="str"><v>ACR126</v></cell><cell r="B1336"><v>2012</v></cell></row><row r="1336"><cell r="D1336"><v>5000</v></cell></row><row r="1336"><cell r="R1336"><v>2021</v></cell></row><row r="1337"><cell r="A1337" t="str"><v>ACR126</v></cell><cell r="B1337"><v>2012</v></cell></row><row r="1337"><cell r="D1337"><v>390</v></cell></row><row r="1337"><cell r="R1337"><v>2021</v></cell></row><row r="1338"><cell r="A1338" t="str"><v>ACR126</v></cell><cell r="B1338"><v>2012</v></cell></row><row r="1338"><cell r="D1338"><v>10</v></cell></row><row r="1338"><cell r="R1338"><v>2020</v></cell></row><row r="1339"><cell r="A1339" t="str"><v>ACR126</v></cell><cell r="B1339"><v>2012</v></cell></row><row r="1339"><cell r="D1339"><v>5</v></cell></row><row r="1339"><cell r="R1339"><v>2020</v></cell></row><row r="1340"><cell r="A1340" t="str"><v>ACR126</v></cell><cell r="B1340"><v>2012</v></cell></row><row r="1340"><cell r="D1340"><v>4077</v></cell></row><row r="1340"><cell r="R1340"><v>2020</v></cell></row><row r="1341"><cell r="A1341" t="str"><v>ACR126</v></cell><cell r="B1341"><v>2012</v></cell></row><row r="1341"><cell r="D1341"><v>125</v></cell></row><row r="1341"><cell r="R1341"><v>2020</v></cell></row><row r="1342"><cell r="A1342" t="str"><v>ACR126</v></cell><cell r="B1342"><v>2012</v></cell></row><row r="1342"><cell r="D1342"><v>7000</v></cell></row><row r="1342"><cell r="R1342"><v>2020</v></cell></row><row r="1343"><cell r="A1343" t="str"><v>ACR126</v></cell><cell r="B1343"><v>2012</v></cell></row><row r="1343"><cell r="D1343"><v>3017</v></cell></row><row r="1343"><cell r="R1343"><v>2020</v></cell></row><row r="1344"><cell r="A1344" t="str"><v>ACR126</v></cell><cell r="B1344"><v>2012</v></cell></row><row r="1344"><cell r="D1344"><v>9817</v></cell></row><row r="1344"><cell r="R1344"><v>2020</v></cell></row><row r="1345"><cell r="A1345" t="str"><v>ACR126</v></cell><cell r="B1345"><v>2012</v></cell></row><row r="1345"><cell r="D1345"><v>3783</v></cell></row><row r="1345"><cell r="R1345"><v>2020</v></cell></row><row r="1346"><cell r="A1346" t="str"><v>ACR126</v></cell><cell r="B1346"><v>2012</v></cell></row><row r="1346"><cell r="D1346"><v>193</v></cell></row><row r="1346"><cell r="R1346"><v>2020</v></cell></row><row r="1347"><cell r="A1347" t="str"><v>ACR126</v></cell><cell r="B1347"><v>2012</v></cell></row><row r="1347"><cell r="D1347"><v>333</v></cell></row><row r="1347"><cell r="R1347"><v>2020</v></cell></row><row r="1348"><cell r="A1348" t="str"><v>ACR126</v></cell><cell r="B1348"><v>2012</v></cell></row><row r="1348"><cell r="D1348"><v>97</v></cell></row><row r="1348"><cell r="R1348"><v>2020</v></cell></row><row r="1349"><cell r="A1349" t="str"><v>ACR126</v></cell><cell r="B1349"><v>2012</v></cell></row><row r="1349"><cell r="D1349"><v>1000</v></cell></row><row r="1349"><cell r="R1349"><v>2020</v></cell></row><row r="1350"><cell r="A1350" t="str"><v>ACR126</v></cell><cell r="B1350"><v>2012</v></cell></row><row r="1350"><cell r="D1350"><v>1800</v></cell></row><row r="1350"><cell r="R1350"><v>2020</v></cell></row><row r="1351"><cell r="A1351" t="str"><v>ACR126</v></cell><cell r="B1351"><v>2012</v></cell></row><row r="1351"><cell r="D1351"><v>110</v></cell></row><row r="1351"><cell r="R1351"><v>2020</v></cell></row><row r="1352"><cell r="A1352" t="str"><v>ACR126</v></cell><cell r="B1352"><v>2012</v></cell></row><row r="1352"><cell r="D1352"><v>8186</v></cell></row><row r="1352"><cell r="R1352"><v>2020</v></cell></row><row r="1353"><cell r="A1353" t="str"><v>ACR126</v></cell><cell r="B1353"><v>2012</v></cell></row><row r="1353"><cell r="D1353"><v>7857</v></cell></row><row r="1353"><cell r="R1353"><v>2019</v></cell></row><row r="1354"><cell r="A1354" t="str"><v>ACR126</v></cell><cell r="B1354"><v>2012</v></cell></row><row r="1354"><cell r="D1354"><v>19804</v></cell></row><row r="1354"><cell r="R1354"><v>2019</v></cell></row><row r="1355"><cell r="A1355" t="str"><v>ACR126</v></cell><cell r="B1355"><v>2012</v></cell></row><row r="1355"><cell r="D1355"><v>4418</v></cell></row><row r="1355"><cell r="R1355"><v>2019</v></cell></row><row r="1356"><cell r="A1356" t="str"><v>ACR126</v></cell><cell r="B1356"><v>2012</v></cell></row><row r="1356"><cell r="D1356"><v>1486</v></cell></row><row r="1356"><cell r="R1356"><v>2018</v></cell></row><row r="1357"><cell r="A1357" t="str"><v>ACR126</v></cell><cell r="B1357"><v>2012</v></cell></row><row r="1357"><cell r="D1357"><v>1000</v></cell></row><row r="1357"><cell r="R1357"><v>2018</v></cell></row><row r="1358"><cell r="A1358" t="str"><v>ACR126</v></cell><cell r="B1358"><v>2012</v></cell></row><row r="1358"><cell r="D1358"><v>49933</v></cell></row><row r="1358"><cell r="R1358"><v>2018</v></cell></row><row r="1359"><cell r="A1359" t="str"><v>ACR126</v></cell><cell r="B1359"><v>2012</v></cell></row><row r="1359"><cell r="D1359"><v>57</v></cell></row><row r="1359"><cell r="R1359"><v>2017</v></cell></row><row r="1360"><cell r="A1360" t="str"><v>ACR126</v></cell><cell r="B1360"><v>2012</v></cell></row><row r="1360"><cell r="D1360"><v>746</v></cell></row><row r="1360"><cell r="R1360"><v>2015</v></cell></row><row r="1361"><cell r="A1361" t="str"><v>ACR126</v></cell><cell r="B1361"><v>2012</v></cell></row><row r="1361"><cell r="D1361"><v>6638</v></cell></row><row r="1361"><cell r="R1361"><v>2015</v></cell></row><row r="1362"><cell r="A1362" t="str"><v>ACR126</v></cell><cell r="B1362"><v>2012</v></cell></row><row r="1362"><cell r="D1362"><v>57</v></cell></row><row r="1362"><cell r="R1362"><v>2014</v></cell></row><row r="1363"><cell r="A1363" t="str"><v>ACR126</v></cell><cell r="B1363"><v>2012</v></cell></row><row r="1363"><cell r="D1363"><v>1000</v></cell></row><row r="1363"><cell r="R1363"><v>2014</v></cell></row><row r="1364"><cell r="A1364" t="str"><v>ACR126</v></cell><cell r="B1364"><v>2012</v></cell></row><row r="1364"><cell r="D1364"><v>2500</v></cell></row><row r="1364"><cell r="R1364"><v>2014</v></cell></row><row r="1365"><cell r="A1365" t="str"><v>ACR126</v></cell><cell r="B1365"><v>2012</v></cell></row><row r="1365"><cell r="D1365"><v>140</v></cell></row><row r="1365"><cell r="R1365"><v>2014</v></cell></row><row r="1366"><cell r="A1366" t="str"><v>ACR126</v></cell><cell r="B1366"><v>2012</v></cell></row><row r="1366"><cell r="D1366"><v>2500</v></cell></row><row r="1366"><cell r="R1366"><v>2014</v></cell></row><row r="1367"><cell r="A1367" t="str"><v>ACR126</v></cell><cell r="B1367"><v>2012</v></cell></row><row r="1367"><cell r="D1367"><v>20701</v></cell></row><row r="1367"><cell r="R1367"><v>2014</v></cell></row><row r="1368"><cell r="A1368" t="str"><v>ACR126</v></cell><cell r="B1368"><v>2012</v></cell></row><row r="1368"><cell r="D1368"><v>30000</v></cell></row><row r="1368"><cell r="R1368"><v>2014</v></cell></row><row r="1369"><cell r="A1369" t="str"><v>ACR126</v></cell><cell r="B1369"><v>2012</v></cell></row><row r="1369"><cell r="D1369"><v>334</v></cell></row><row r="1369"><cell r="R1369"><v>2013</v></cell></row><row r="1370"><cell r="A1370" t="str"><v>ACR126</v></cell><cell r="B1370"><v>2012</v></cell></row><row r="1370"><cell r="D1370"><v>2000</v></cell></row><row r="1370"><cell r="R1370"><v>2013</v></cell></row><row r="1371"><cell r="A1371" t="str"><v>ACR126</v></cell><cell r="B1371"><v>2012</v></cell></row><row r="1371"><cell r="D1371"><v>2333</v></cell></row><row r="1371"><cell r="R1371"><v>2013</v></cell></row><row r="1372"><cell r="A1372" t="str"><v>ACR126</v></cell><cell r="B1372"><v>2012</v></cell></row><row r="1372"><cell r="D1372"><v>2333</v></cell></row><row r="1372"><cell r="R1372"><v>2013</v></cell></row><row r="1373"><cell r="A1373" t="str"><v>ACR126</v></cell><cell r="B1373"><v>2013</v></cell></row><row r="1373"><cell r="D1373"><v>6</v></cell></row><row r="1373"><cell r="R1373"><v>2023</v></cell></row><row r="1374"><cell r="A1374" t="str"><v>ACR126</v></cell><cell r="B1374"><v>2013</v></cell></row><row r="1374"><cell r="D1374"><v>34</v></cell></row><row r="1374"><cell r="R1374"><v>2023</v></cell></row><row r="1375"><cell r="A1375" t="str"><v>ACR126</v></cell><cell r="B1375"><v>2013</v></cell></row><row r="1375"><cell r="D1375"><v>687</v></cell></row><row r="1375"><cell r="R1375"><v>2023</v></cell></row><row r="1376"><cell r="A1376" t="str"><v>ACR126</v></cell><cell r="B1376"><v>2013</v></cell></row><row r="1376"><cell r="D1376"><v>1000</v></cell></row><row r="1376"><cell r="R1376"><v>2023</v></cell></row><row r="1377"><cell r="A1377" t="str"><v>ACR126</v></cell><cell r="B1377"><v>2013</v></cell></row><row r="1377"><cell r="D1377"><v>2</v></cell></row><row r="1377"><cell r="R1377"><v>2022</v></cell></row><row r="1378"><cell r="A1378" t="str"><v>ACR126</v></cell><cell r="B1378"><v>2013</v></cell></row><row r="1378"><cell r="D1378"><v>331</v></cell></row><row r="1378"><cell r="R1378"><v>2022</v></cell></row><row r="1379"><cell r="A1379" t="str"><v>ACR126</v></cell><cell r="B1379"><v>2013</v></cell></row><row r="1379"><cell r="D1379"><v>112</v></cell></row><row r="1379"><cell r="R1379"><v>2022</v></cell></row><row r="1380"><cell r="A1380" t="str"><v>ACR126</v></cell><cell r="B1380"><v>2013</v></cell></row><row r="1380"><cell r="D1380"><v>227</v></cell></row><row r="1380"><cell r="R1380"><v>2022</v></cell></row><row r="1381"><cell r="A1381" t="str"><v>ACR126</v></cell><cell r="B1381"><v>2013</v></cell></row><row r="1381"><cell r="D1381"><v>1546</v></cell></row><row r="1381"><cell r="R1381"><v>2022</v></cell></row><row r="1382"><cell r="A1382" t="str"><v>ACR126</v></cell><cell r="B1382"><v>2013</v></cell></row><row r="1382"><cell r="D1382"><v>364</v></cell></row><row r="1382"><cell r="R1382"><v>2021</v></cell></row><row r="1383"><cell r="A1383" t="str"><v>ACR126</v></cell><cell r="B1383"><v>2013</v></cell></row><row r="1383"><cell r="D1383"><v>509</v></cell></row><row r="1383"><cell r="R1383"><v>2020</v></cell></row><row r="1384"><cell r="A1384" t="str"><v>ACR126</v></cell><cell r="B1384"><v>2013</v></cell></row><row r="1384"><cell r="D1384"><v>70</v></cell></row><row r="1384"><cell r="R1384"><v>2020</v></cell></row><row r="1385"><cell r="A1385" t="str"><v>ACR126</v></cell><cell r="B1385"><v>2013</v></cell></row><row r="1385"><cell r="D1385"><v>10</v></cell></row><row r="1385"><cell r="R1385"><v>2020</v></cell></row><row r="1386"><cell r="A1386" t="str"><v>ACR126</v></cell><cell r="B1386"><v>2013</v></cell></row><row r="1386"><cell r="D1386"><v>10</v></cell></row><row r="1386"><cell r="R1386"><v>2020</v></cell></row><row r="1387"><cell r="A1387" t="str"><v>ACR126</v></cell><cell r="B1387"><v>2013</v></cell></row><row r="1387"><cell r="D1387"><v>100</v></cell></row><row r="1387"><cell r="R1387"><v>2020</v></cell></row><row r="1388"><cell r="A1388" t="str"><v>ACR126</v></cell><cell r="B1388"><v>2013</v></cell></row><row r="1388"><cell r="D1388"><v>10</v></cell></row><row r="1388"><cell r="R1388"><v>2020</v></cell></row><row r="1389"><cell r="A1389" t="str"><v>ACR126</v></cell><cell r="B1389"><v>2013</v></cell></row><row r="1389"><cell r="D1389"><v>1484</v></cell></row><row r="1389"><cell r="R1389"><v>2019</v></cell></row><row r="1390"><cell r="A1390" t="str"><v>ACR126</v></cell><cell r="B1390"><v>2013</v></cell></row><row r="1390"><cell r="D1390"><v>921</v></cell></row><row r="1390"><cell r="R1390"><v>2019</v></cell></row><row r="1391"><cell r="A1391" t="str"><v>ACR126</v></cell><cell r="B1391"><v>2013</v></cell></row><row r="1391"><cell r="D1391"><v>700</v></cell></row><row r="1391"><cell r="R1391"><v>2018</v></cell></row><row r="1392"><cell r="A1392" t="str"><v>ACR126</v></cell><cell r="B1392"><v>2013</v></cell></row><row r="1392"><cell r="D1392"><v>2361</v></cell></row><row r="1392"><cell r="R1392"><v>2018</v></cell></row><row r="1393"><cell r="A1393" t="str"><v>ACR126</v></cell><cell r="B1393"><v>2013</v></cell></row><row r="1393"><cell r="D1393"><v>4699</v></cell></row><row r="1393"><cell r="R1393"><v>2018</v></cell></row><row r="1394"><cell r="A1394" t="str"><v>ACR126</v></cell><cell r="B1394"><v>2013</v></cell></row><row r="1394"><cell r="D1394"><v>35</v></cell></row><row r="1394"><cell r="R1394"><v>2018</v></cell></row><row r="1395"><cell r="A1395" t="str"><v>ACR126</v></cell><cell r="B1395"><v>2013</v></cell></row><row r="1395"><cell r="D1395"><v>709</v></cell></row><row r="1395"><cell r="R1395"><v>2018</v></cell></row><row r="1396"><cell r="A1396" t="str"><v>ACR126</v></cell><cell r="B1396"><v>2013</v></cell></row><row r="1396"><cell r="D1396"><v>1577</v></cell></row><row r="1396"><cell r="R1396"><v>2018</v></cell></row><row r="1397"><cell r="A1397" t="str"><v>ACR126</v></cell><cell r="B1397"><v>2013</v></cell></row><row r="1397"><cell r="D1397"><v>530</v></cell></row><row r="1397"><cell r="R1397"><v>2018</v></cell></row><row r="1398"><cell r="A1398" t="str"><v>ACR126</v></cell><cell r="B1398"><v>2013</v></cell></row><row r="1398"><cell r="D1398"><v>168</v></cell></row><row r="1398"><cell r="R1398"><v>2017</v></cell></row><row r="1399"><cell r="A1399" t="str"><v>ACR126</v></cell><cell r="B1399"><v>2013</v></cell></row><row r="1399"><cell r="D1399"><v>847</v></cell></row><row r="1399"><cell r="R1399"><v>2017</v></cell></row><row r="1400"><cell r="A1400" t="str"><v>ACR126</v></cell><cell r="B1400"><v>2013</v></cell></row><row r="1400"><cell r="D1400"><v>1248</v></cell></row><row r="1400"><cell r="R1400"><v>2017</v></cell></row><row r="1401"><cell r="A1401" t="str"><v>ACR126</v></cell><cell r="B1401"><v>2013</v></cell></row><row r="1401"><cell r="D1401"><v>1706</v></cell></row><row r="1401"><cell r="R1401"><v>2017</v></cell></row><row r="1402"><cell r="A1402" t="str"><v>ACR126</v></cell><cell r="B1402"><v>2013</v></cell></row><row r="1402"><cell r="D1402"><v>12486</v></cell></row><row r="1402"><cell r="R1402"><v>2017</v></cell></row><row r="1403"><cell r="A1403" t="str"><v>ACR126</v></cell><cell r="B1403"><v>2013</v></cell></row><row r="1403"><cell r="D1403"><v>9853</v></cell></row><row r="1403"><cell r="R1403"><v>2017</v></cell></row><row r="1404"><cell r="A1404" t="str"><v>ACR126</v></cell><cell r="B1404"><v>2013</v></cell></row><row r="1404"><cell r="D1404"><v>7080</v></cell></row><row r="1404"><cell r="R1404"><v>2017</v></cell></row><row r="1405"><cell r="A1405" t="str"><v>ACR126</v></cell><cell r="B1405"><v>2013</v></cell></row><row r="1405"><cell r="D1405"><v>2020</v></cell></row><row r="1405"><cell r="R1405"><v>2017</v></cell></row><row r="1406"><cell r="A1406" t="str"><v>ACR126</v></cell><cell r="B1406"><v>2013</v></cell></row><row r="1406"><cell r="D1406"><v>100</v></cell></row><row r="1406"><cell r="R1406"><v>2017</v></cell></row><row r="1407"><cell r="A1407" t="str"><v>ACR126</v></cell><cell r="B1407"><v>2013</v></cell></row><row r="1407"><cell r="D1407"><v>5147</v></cell></row><row r="1407"><cell r="R1407"><v>2017</v></cell></row><row r="1408"><cell r="A1408" t="str"><v>ACR126</v></cell><cell r="B1408"><v>2013</v></cell></row><row r="1408"><cell r="D1408"><v>5</v></cell></row><row r="1408"><cell r="R1408"><v>2017</v></cell></row><row r="1409"><cell r="A1409" t="str"><v>ACR126</v></cell><cell r="B1409"><v>2013</v></cell></row><row r="1409"><cell r="D1409"><v>681</v></cell></row><row r="1409"><cell r="R1409"><v>2017</v></cell></row><row r="1410"><cell r="A1410" t="str"><v>ACR126</v></cell><cell r="B1410"><v>2013</v></cell></row><row r="1410"><cell r="D1410"><v>184</v></cell></row><row r="1410"><cell r="R1410"><v>2017</v></cell></row><row r="1411"><cell r="A1411" t="str"><v>ACR126</v></cell><cell r="B1411"><v>2013</v></cell></row><row r="1411"><cell r="D1411"><v>998</v></cell></row><row r="1411"><cell r="R1411"><v>2017</v></cell></row><row r="1412"><cell r="A1412" t="str"><v>ACR126</v></cell><cell r="B1412"><v>2013</v></cell></row><row r="1412"><cell r="D1412"><v>1075</v></cell></row><row r="1412"><cell r="R1412"><v>2017</v></cell></row><row r="1413"><cell r="A1413" t="str"><v>ACR126</v></cell><cell r="B1413"><v>2013</v></cell></row><row r="1413"><cell r="D1413"><v>47980</v></cell></row><row r="1413"><cell r="R1413"><v>2017</v></cell></row><row r="1414"><cell r="A1414" t="str"><v>ACR126</v></cell><cell r="B1414"><v>2013</v></cell></row><row r="1414"><cell r="D1414"><v>728</v></cell></row><row r="1414"><cell r="R1414"><v>2016</v></cell></row><row r="1415"><cell r="A1415" t="str"><v>ACR126</v></cell><cell r="B1415"><v>2013</v></cell></row><row r="1415"><cell r="D1415"><v>17641</v></cell></row><row r="1415"><cell r="R1415"><v>2016</v></cell></row><row r="1416"><cell r="A1416" t="str"><v>ACR126</v></cell><cell r="B1416"><v>2013</v></cell></row><row r="1416"><cell r="D1416"><v>1900</v></cell></row><row r="1416"><cell r="R1416"><v>2016</v></cell></row><row r="1417"><cell r="A1417" t="str"><v>ACR126</v></cell><cell r="B1417"><v>2013</v></cell></row><row r="1417"><cell r="D1417"><v>333</v></cell></row><row r="1417"><cell r="R1417"><v>2016</v></cell></row><row r="1418"><cell r="A1418" t="str"><v>ACR126</v></cell><cell r="B1418"><v>2013</v></cell></row><row r="1418"><cell r="D1418"><v>1125</v></cell></row><row r="1418"><cell r="R1418"><v>2016</v></cell></row><row r="1419"><cell r="A1419" t="str"><v>ACR126</v></cell><cell r="B1419"><v>2013</v></cell></row><row r="1419"><cell r="D1419"><v>74597</v></cell></row><row r="1419"><cell r="R1419"><v>2016</v></cell></row><row r="1420"><cell r="A1420" t="str"><v>ACR126</v></cell><cell r="B1420"><v>2013</v></cell></row><row r="1420"><cell r="D1420"><v>200403</v></cell></row><row r="1420"><cell r="R1420"><v>2016</v></cell></row><row r="1421"><cell r="A1421" t="str"><v>ACR126</v></cell><cell r="B1421"><v>2013</v></cell></row><row r="1421"><cell r="D1421"><v>4448</v></cell></row><row r="1421"><cell r="R1421"><v>2016</v></cell></row><row r="1422"><cell r="A1422" t="str"><v>ACR126</v></cell><cell r="B1422"><v>2013</v></cell></row><row r="1422"><cell r="D1422"><v>6545</v></cell></row><row r="1422"><cell r="R1422"><v>2016</v></cell></row><row r="1423"><cell r="A1423" t="str"><v>ACR126</v></cell><cell r="B1423"><v>2013</v></cell></row><row r="1423"><cell r="D1423"><v>835</v></cell></row><row r="1423"><cell r="R1423"><v>2016</v></cell></row><row r="1424"><cell r="A1424" t="str"><v>ACR126</v></cell><cell r="B1424"><v>2013</v></cell></row><row r="1424"><cell r="D1424"><v>1473</v></cell></row><row r="1424"><cell r="R1424"><v>2016</v></cell></row><row r="1425"><cell r="A1425" t="str"><v>ACR126</v></cell><cell r="B1425"><v>2013</v></cell></row><row r="1425"><cell r="D1425"><v>1267</v></cell></row><row r="1425"><cell r="R1425"><v>2015</v></cell></row><row r="1426"><cell r="A1426" t="str"><v>ACR126</v></cell><cell r="B1426"><v>2013</v></cell></row><row r="1426"><cell r="D1426"><v>412</v></cell></row><row r="1426"><cell r="R1426"><v>2015</v></cell></row><row r="1427"><cell r="A1427" t="str"><v>ACR126</v></cell><cell r="B1427"><v>2013</v></cell></row><row r="1427"><cell r="D1427"><v>8251</v></cell></row><row r="1427"><cell r="R1427"><v>2015</v></cell></row><row r="1428"><cell r="A1428" t="str"><v>ACR126</v></cell><cell r="B1428"><v>2013</v></cell></row><row r="1428"><cell r="D1428"><v>4299</v></cell></row><row r="1428"><cell r="R1428"><v>2015</v></cell></row><row r="1429"><cell r="A1429" t="str"><v>ACR126</v></cell><cell r="B1429"><v>2013</v></cell></row><row r="1429"><cell r="D1429"><v>196000</v></cell></row><row r="1429"><cell r="R1429"><v>2015</v></cell></row><row r="1430"><cell r="A1430" t="str"><v>ACR126</v></cell><cell r="B1430"><v>2013</v></cell></row><row r="1430"><cell r="D1430"><v>1178</v></cell></row><row r="1430"><cell r="R1430"><v>2015</v></cell></row><row r="1431"><cell r="A1431" t="str"><v>ACR126</v></cell><cell r="B1431"><v>2014</v></cell></row><row r="1431"><cell r="D1431"><v>500</v></cell></row><row r="1431"><cell r="R1431"><v>2023</v></cell></row><row r="1432"><cell r="A1432" t="str"><v>ACR126</v></cell><cell r="B1432"><v>2014</v></cell></row><row r="1432"><cell r="D1432"><v>793</v></cell></row><row r="1432"><cell r="R1432"><v>2022</v></cell></row><row r="1433"><cell r="A1433" t="str"><v>ACR126</v></cell><cell r="B1433"><v>2014</v></cell></row><row r="1433"><cell r="D1433"><v>10000</v></cell></row><row r="1433"><cell r="R1433"><v>2022</v></cell></row><row r="1434"><cell r="A1434" t="str"><v>ACR126</v></cell><cell r="B1434"><v>2014</v></cell></row><row r="1434"><cell r="D1434"><v>6000</v></cell></row><row r="1434"><cell r="R1434"><v>2022</v></cell></row><row r="1435"><cell r="A1435" t="str"><v>ACR126</v></cell><cell r="B1435"><v>2014</v></cell></row><row r="1435"><cell r="D1435"><v>315</v></cell></row><row r="1435"><cell r="R1435"><v>2022</v></cell></row><row r="1436"><cell r="A1436" t="str"><v>ACR126</v></cell><cell r="B1436"><v>2014</v></cell></row><row r="1436"><cell r="D1436"><v>33</v></cell></row><row r="1436"><cell r="R1436"><v>2022</v></cell></row><row r="1437"><cell r="A1437" t="str"><v>ACR126</v></cell><cell r="B1437"><v>2014</v></cell></row><row r="1437"><cell r="D1437"><v>7</v></cell></row><row r="1437"><cell r="R1437"><v>2022</v></cell></row><row r="1438"><cell r="A1438" t="str"><v>ACR126</v></cell><cell r="B1438"><v>2014</v></cell></row><row r="1438"><cell r="D1438"><v>10000</v></cell></row><row r="1438"><cell r="R1438"><v>2022</v></cell></row><row r="1439"><cell r="A1439" t="str"><v>ACR126</v></cell><cell r="B1439"><v>2014</v></cell></row><row r="1439"><cell r="D1439"><v>284</v></cell></row><row r="1439"><cell r="R1439"><v>2022</v></cell></row><row r="1440"><cell r="A1440" t="str"><v>ACR126</v></cell><cell r="B1440"><v>2014</v></cell></row><row r="1440"><cell r="D1440"><v>86</v></cell></row><row r="1440"><cell r="R1440"><v>2022</v></cell></row><row r="1441"><cell r="A1441" t="str"><v>ACR126</v></cell><cell r="B1441"><v>2014</v></cell></row><row r="1441"><cell r="D1441"><v>2814</v></cell></row><row r="1441"><cell r="R1441"><v>2021</v></cell></row><row r="1442"><cell r="A1442" t="str"><v>ACR126</v></cell><cell r="B1442"><v>2014</v></cell></row><row r="1442"><cell r="D1442"><v>5013</v></cell></row><row r="1442"><cell r="R1442"><v>2021</v></cell></row><row r="1443"><cell r="A1443" t="str"><v>ACR126</v></cell><cell r="B1443"><v>2014</v></cell></row><row r="1443"><cell r="D1443"><v>1725</v></cell></row><row r="1443"><cell r="R1443"><v>2021</v></cell></row><row r="1444"><cell r="A1444" t="str"><v>ACR126</v></cell><cell r="B1444"><v>2014</v></cell></row><row r="1444"><cell r="D1444"><v>1000</v></cell></row><row r="1444"><cell r="R1444"><v>2021</v></cell></row><row r="1445"><cell r="A1445" t="str"><v>ACR126</v></cell><cell r="B1445"><v>2014</v></cell></row><row r="1445"><cell r="D1445"><v>1765</v></cell></row><row r="1445"><cell r="R1445"><v>2021</v></cell></row><row r="1446"><cell r="A1446" t="str"><v>ACR126</v></cell><cell r="B1446"><v>2014</v></cell></row><row r="1446"><cell r="D1446"><v>335</v></cell></row><row r="1446"><cell r="R1446"><v>2021</v></cell></row><row r="1447"><cell r="A1447" t="str"><v>ACR126</v></cell><cell r="B1447"><v>2014</v></cell></row><row r="1447"><cell r="D1447"><v>3500</v></cell></row><row r="1447"><cell r="R1447"><v>2021</v></cell></row><row r="1448"><cell r="A1448" t="str"><v>ACR126</v></cell><cell r="B1448"><v>2014</v></cell></row><row r="1448"><cell r="D1448"><v>1500</v></cell></row><row r="1448"><cell r="R1448"><v>2021</v></cell></row><row r="1449"><cell r="A1449" t="str"><v>ACR126</v></cell><cell r="B1449"><v>2014</v></cell></row><row r="1449"><cell r="D1449"><v>6076</v></cell></row><row r="1449"><cell r="R1449"><v>2021</v></cell></row><row r="1450"><cell r="A1450" t="str"><v>ACR126</v></cell><cell r="B1450"><v>2014</v></cell></row><row r="1450"><cell r="D1450"><v>500</v></cell></row><row r="1450"><cell r="R1450"><v>2020</v></cell></row><row r="1451"><cell r="A1451" t="str"><v>ACR126</v></cell><cell r="B1451"><v>2014</v></cell></row><row r="1451"><cell r="D1451"><v>50</v></cell></row><row r="1451"><cell r="R1451"><v>2020</v></cell></row><row r="1452"><cell r="A1452" t="str"><v>ACR126</v></cell><cell r="B1452"><v>2014</v></cell></row><row r="1452"><cell r="D1452"><v>598</v></cell></row><row r="1452"><cell r="R1452"><v>2020</v></cell></row><row r="1453"><cell r="A1453" t="str"><v>ACR126</v></cell><cell r="B1453"><v>2014</v></cell></row><row r="1453"><cell r="D1453"><v>1512</v></cell></row><row r="1453"><cell r="R1453"><v>2020</v></cell></row><row r="1454"><cell r="A1454" t="str"><v>ACR126</v></cell><cell r="B1454"><v>2014</v></cell></row><row r="1454"><cell r="D1454"><v>10000</v></cell></row><row r="1454"><cell r="R1454"><v>2020</v></cell></row><row r="1455"><cell r="A1455" t="str"><v>ACR126</v></cell><cell r="B1455"><v>2014</v></cell></row><row r="1455"><cell r="D1455"><v>13472</v></cell></row><row r="1455"><cell r="R1455"><v>2020</v></cell></row><row r="1456"><cell r="A1456" t="str"><v>ACR126</v></cell><cell r="B1456"><v>2014</v></cell></row><row r="1456"><cell r="D1456"><v>2260</v></cell></row><row r="1456"><cell r="R1456"><v>2020</v></cell></row><row r="1457"><cell r="A1457" t="str"><v>ACR126</v></cell><cell r="B1457"><v>2014</v></cell></row><row r="1457"><cell r="D1457"><v>3300</v></cell></row><row r="1457"><cell r="R1457"><v>2019</v></cell></row><row r="1458"><cell r="A1458" t="str"><v>ACR126</v></cell><cell r="B1458"><v>2014</v></cell></row><row r="1458"><cell r="D1458"><v>1298</v></cell></row><row r="1458"><cell r="R1458"><v>2019</v></cell></row><row r="1459"><cell r="A1459" t="str"><v>ACR126</v></cell><cell r="B1459"><v>2014</v></cell></row><row r="1459"><cell r="D1459"><v>2810</v></cell></row><row r="1459"><cell r="R1459"><v>2019</v></cell></row><row r="1460"><cell r="A1460" t="str"><v>ACR126</v></cell><cell r="B1460"><v>2014</v></cell></row><row r="1460"><cell r="D1460"><v>66000</v></cell></row><row r="1460"><cell r="R1460"><v>2018</v></cell></row><row r="1461"><cell r="A1461" t="str"><v>ACR126</v></cell><cell r="B1461"><v>2014</v></cell></row><row r="1461"><cell r="D1461"><v>9689</v></cell></row><row r="1461"><cell r="R1461"><v>2017</v></cell></row><row r="1462"><cell r="A1462" t="str"><v>ACR126</v></cell><cell r="B1462"><v>2014</v></cell></row><row r="1462"><cell r="D1462"><v>11929</v></cell></row><row r="1462"><cell r="R1462"><v>2017</v></cell></row><row r="1463"><cell r="A1463" t="str"><v>ACR126</v></cell><cell r="B1463"><v>2014</v></cell></row><row r="1463"><cell r="D1463"><v>44407</v></cell></row><row r="1463"><cell r="R1463"><v>2017</v></cell></row><row r="1464"><cell r="A1464" t="str"><v>ACR126</v></cell><cell r="B1464"><v>2014</v></cell></row><row r="1464"><cell r="D1464"><v>430</v></cell></row><row r="1464"><cell r="R1464"><v>2016</v></cell></row><row r="1465"><cell r="A1465" t="str"><v>ACR126</v></cell><cell r="B1465"><v>2014</v></cell></row><row r="1465"><cell r="D1465"><v>2508</v></cell></row><row r="1465"><cell r="R1465"><v>2015</v></cell></row><row r="1466"><cell r="A1466" t="str"><v>ACR126</v></cell><cell r="B1466"><v>2014</v></cell></row><row r="1466"><cell r="D1466"><v>7492</v></cell></row><row r="1466"><cell r="R1466"><v>2015</v></cell></row><row r="1467"><cell r="A1467" t="str"><v>ACR126</v></cell><cell r="B1467"><v>2015</v></cell></row><row r="1467"><cell r="D1467"><v>410</v></cell></row><row r="1467"><cell r="R1467"><v>2023</v></cell></row><row r="1468"><cell r="A1468" t="str"><v>ACR126</v></cell><cell r="B1468"><v>2015</v></cell></row><row r="1468"><cell r="D1468"><v>30000</v></cell></row><row r="1468"><cell r="R1468"><v>2020</v></cell></row><row r="1469"><cell r="A1469" t="str"><v>ACR126</v></cell><cell r="B1469"><v>2015</v></cell></row><row r="1469"><cell r="D1469"><v>6263</v></cell></row><row r="1469"><cell r="R1469"><v>2020</v></cell></row><row r="1470"><cell r="A1470" t="str"><v>ACR126</v></cell><cell r="B1470"><v>2015</v></cell></row><row r="1470"><cell r="D1470"><v>475</v></cell></row><row r="1470"><cell r="R1470"><v>2020</v></cell></row><row r="1471"><cell r="A1471" t="str"><v>ACR126</v></cell><cell r="B1471"><v>2015</v></cell></row><row r="1471"><cell r="D1471"><v>82420</v></cell></row><row r="1471"><cell r="R1471"><v>2020</v></cell></row><row r="1472"><cell r="A1472" t="str"><v>ACR126</v></cell><cell r="B1472"><v>2015</v></cell></row><row r="1472"><cell r="D1472"><v>2297</v></cell></row><row r="1472"><cell r="R1472"><v>2020</v></cell></row><row r="1473"><cell r="A1473" t="str"><v>ACR126</v></cell><cell r="B1473"><v>2015</v></cell></row><row r="1473"><cell r="D1473"><v>10000</v></cell></row><row r="1473"><cell r="R1473"><v>2020</v></cell></row><row r="1474"><cell r="A1474" t="str"><v>ACR126</v></cell><cell r="B1474"><v>2015</v></cell></row><row r="1474"><cell r="D1474"><v>8000</v></cell></row><row r="1474"><cell r="R1474"><v>2020</v></cell></row><row r="1475"><cell r="A1475" t="str"><v>ACR126</v></cell><cell r="B1475"><v>2015</v></cell></row><row r="1475"><cell r="D1475"><v>7774</v></cell></row><row r="1475"><cell r="R1475"><v>2020</v></cell></row><row r="1476"><cell r="A1476" t="str"><v>ACR126</v></cell><cell r="B1476"><v>2015</v></cell></row><row r="1476"><cell r="D1476"><v>330</v></cell></row><row r="1476"><cell r="R1476"><v>2020</v></cell></row><row r="1477"><cell r="A1477" t="str"><v>ACR126</v></cell><cell r="B1477"><v>2015</v></cell></row><row r="1477"><cell r="D1477"><v>7875</v></cell></row><row r="1477"><cell r="R1477"><v>2019</v></cell></row><row r="1478"><cell r="A1478" t="str"><v>ACR126</v></cell><cell r="B1478"><v>2015</v></cell></row><row r="1478"><cell r="D1478"><v>10000</v></cell></row><row r="1478"><cell r="R1478"><v>2019</v></cell></row><row r="1479"><cell r="A1479" t="str"><v>ACR126</v></cell><cell r="B1479"><v>2015</v></cell></row><row r="1479"><cell r="D1479"><v>82801</v></cell></row><row r="1479"><cell r="R1479"><v>2019</v></cell></row><row r="1480"><cell r="A1480" t="str"><v>ACR126</v></cell><cell r="B1480"><v>2015</v></cell></row><row r="1480"><cell r="D1480"><v>130</v></cell></row><row r="1480"><cell r="R1480"><v>2019</v></cell></row><row r="1481"><cell r="A1481" t="str"><v>ACR126</v></cell><cell r="B1481"><v>2015</v></cell></row><row r="1481"><cell r="D1481"><v>23257</v></cell></row><row r="1481"><cell r="R1481"><v>2019</v></cell></row><row r="1482"><cell r="A1482" t="str"><v>ACR126</v></cell><cell r="B1482"><v>2015</v></cell></row><row r="1482"><cell r="D1482"><v>29000</v></cell></row><row r="1482"><cell r="R1482"><v>2019</v></cell></row><row r="1483"><cell r="A1483" t="str"><v>ACR126</v></cell><cell r="B1483"><v>2015</v></cell></row><row r="1483"><cell r="D1483"><v>2500</v></cell></row><row r="1483"><cell r="R1483"><v>2019</v></cell></row><row r="1484"><cell r="A1484" t="str"><v>ACR126</v></cell><cell r="B1484"><v>2015</v></cell></row><row r="1484"><cell r="D1484"><v>80000</v></cell></row><row r="1484"><cell r="R1484"><v>2018</v></cell></row><row r="1485"><cell r="A1485" t="str"><v>ACR126</v></cell><cell r="B1485"><v>2015</v></cell></row><row r="1485"><cell r="D1485"><v>10000</v></cell></row><row r="1485"><cell r="R1485"><v>2018</v></cell></row><row r="1486"><cell r="A1486" t="str"><v>ACR126</v></cell><cell r="B1486"><v>2015</v></cell></row><row r="1486"><cell r="D1486"><v>29074</v></cell></row><row r="1486"><cell r="R1486"><v>2018</v></cell></row><row r="1487"><cell r="A1487" t="str"><v>ACR127</v></cell><cell r="B1487"><v>2006</v></cell></row><row r="1487"><cell r="D1487"><v>51249</v></cell></row><row r="1487"><cell r="R1487"><v>2008</v></cell></row><row r="1488"><cell r="A1488" t="str"><v>ACR127</v></cell><cell r="B1488"><v>2007</v></cell></row><row r="1488"><cell r="D1488"><v>58031</v></cell></row><row r="1488"><cell r="R1488"><v>2008</v></cell></row><row r="1489"><cell r="A1489" t="str"><v>ACR128</v></cell><cell r="B1489"><v>2006</v></cell></row><row r="1489"><cell r="D1489"><v>17008</v></cell></row><row r="1489"><cell r="R1489"><v>2020</v></cell></row><row r="1490"><cell r="A1490" t="str"><v>ACR128</v></cell><cell r="B1490"><v>2006</v></cell></row><row r="1490"><cell r="D1490"><v>69</v></cell></row><row r="1490"><cell r="R1490"><v>2020</v></cell></row><row r="1491"><cell r="A1491" t="str"><v>ACR128</v></cell><cell r="B1491"><v>2006</v></cell></row><row r="1491"><cell r="D1491"><v>15502</v></cell></row><row r="1491"><cell r="R1491"><v>2020</v></cell></row><row r="1492"><cell r="A1492" t="str"><v>ACR128</v></cell><cell r="B1492"><v>2006</v></cell></row><row r="1492"><cell r="D1492"><v>18</v></cell></row><row r="1492"><cell r="R1492"><v>2020</v></cell></row><row r="1493"><cell r="A1493" t="str"><v>ACR128</v></cell><cell r="B1493"><v>2006</v></cell></row><row r="1493"><cell r="D1493"><v>18</v></cell></row><row r="1493"><cell r="R1493"><v>2020</v></cell></row><row r="1494"><cell r="A1494" t="str"><v>ACR128</v></cell><cell r="B1494"><v>2006</v></cell></row><row r="1494"><cell r="D1494"><v>18</v></cell></row><row r="1494"><cell r="R1494"><v>2020</v></cell></row><row r="1495"><cell r="A1495" t="str"><v>ACR128</v></cell><cell r="B1495"><v>2006</v></cell></row><row r="1495"><cell r="D1495"><v>63</v></cell></row><row r="1495"><cell r="R1495"><v>2020</v></cell></row><row r="1496"><cell r="A1496" t="str"><v>ACR128</v></cell><cell r="B1496"><v>2007</v></cell></row><row r="1496"><cell r="D1496"><v>4395</v></cell></row><row r="1496"><cell r="R1496"><v>2022</v></cell></row><row r="1497"><cell r="A1497" t="str"><v>ACR128</v></cell><cell r="B1497"><v>2007</v></cell></row><row r="1497"><cell r="D1497"><v>3500</v></cell></row><row r="1497"><cell r="R1497"><v>2022</v></cell></row><row r="1498"><cell r="A1498" t="str"><v>ACR130</v></cell><cell r="B1498"><v>2004</v></cell></row><row r="1498"><cell r="D1498"><v>535</v></cell></row><row r="1498"><cell r="R1498"><v>2013</v></cell></row><row r="1499"><cell r="A1499" t="str"><v>ACR130</v></cell><cell r="B1499"><v>2005</v></cell></row><row r="1499"><cell r="D1499"><v>793</v></cell></row><row r="1499"><cell r="R1499"><v>2013</v></cell></row><row r="1500"><cell r="A1500" t="str"><v>ACR130</v></cell><cell r="B1500"><v>2006</v></cell></row><row r="1500"><cell r="D1500"><v>7</v></cell></row><row r="1500"><cell r="R1500"><v>2017</v></cell></row><row r="1501"><cell r="A1501" t="str"><v>ACR130</v></cell><cell r="B1501"><v>2006</v></cell></row><row r="1501"><cell r="D1501"><v>631</v></cell></row><row r="1501"><cell r="R1501"><v>2017</v></cell></row><row r="1502"><cell r="A1502" t="str"><v>ACR130</v></cell><cell r="B1502"><v>2006</v></cell></row><row r="1502"><cell r="D1502"><v>231</v></cell></row><row r="1502"><cell r="R1502"><v>2016</v></cell></row><row r="1503"><cell r="A1503" t="str"><v>ACR130</v></cell><cell r="B1503"><v>2007</v></cell></row><row r="1503"><cell r="D1503"><v>429</v></cell></row><row r="1503"><cell r="R1503"><v>2018</v></cell></row><row r="1504"><cell r="A1504" t="str"><v>ACR130</v></cell><cell r="B1504"><v>2007</v></cell></row><row r="1504"><cell r="D1504"><v>59</v></cell></row><row r="1504"><cell r="R1504"><v>2017</v></cell></row><row r="1505"><cell r="A1505" t="str"><v>ACR130</v></cell><cell r="B1505"><v>2007</v></cell></row><row r="1505"><cell r="D1505"><v>821</v></cell></row><row r="1505"><cell r="R1505"><v>2016</v></cell></row><row r="1506"><cell r="A1506" t="str"><v>ACR130</v></cell><cell r="B1506"><v>2007</v></cell></row><row r="1506"><cell r="D1506"><v>146</v></cell></row><row r="1506"><cell r="R1506"><v>2016</v></cell></row><row r="1507"><cell r="A1507" t="str"><v>ACR130</v></cell><cell r="B1507"><v>2007</v></cell></row><row r="1507"><cell r="D1507"><v>425</v></cell></row><row r="1507"><cell r="R1507"><v>2015</v></cell></row><row r="1508"><cell r="A1508" t="str"><v>ACR130</v></cell><cell r="B1508"><v>2008</v></cell></row><row r="1508"><cell r="D1508"><v>142</v></cell></row><row r="1508"><cell r="R1508"><v>2021</v></cell></row><row r="1509"><cell r="A1509" t="str"><v>ACR130</v></cell><cell r="B1509"><v>2008</v></cell></row><row r="1509"><cell r="D1509"><v>2200</v></cell></row><row r="1509"><cell r="R1509"><v>2021</v></cell></row><row r="1510"><cell r="A1510" t="str"><v>ACR130</v></cell><cell r="B1510"><v>2008</v></cell></row><row r="1510"><cell r="D1510"><v>21</v></cell></row><row r="1510"><cell r="R1510"><v>2020</v></cell></row><row r="1511"><cell r="A1511" t="str"><v>ACR130</v></cell><cell r="B1511"><v>2008</v></cell></row><row r="1511"><cell r="D1511"><v>100</v></cell></row><row r="1511"><cell r="R1511"><v>2020</v></cell></row><row r="1512"><cell r="A1512" t="str"><v>ACR130</v></cell><cell r="B1512"><v>2009</v></cell></row><row r="1512"><cell r="D1512"><v>650</v></cell></row><row r="1512"><cell r="R1512"><v>2021</v></cell></row><row r="1513"><cell r="A1513" t="str"><v>ACR130</v></cell><cell r="B1513"><v>2009</v></cell></row><row r="1513"><cell r="D1513"><v>526</v></cell></row><row r="1513"><cell r="R1513"><v>2020</v></cell></row><row r="1514"><cell r="A1514" t="str"><v>ACR130</v></cell><cell r="B1514"><v>2009</v></cell></row><row r="1514"><cell r="D1514"><v>274</v></cell></row><row r="1514"><cell r="R1514"><v>2020</v></cell></row><row r="1515"><cell r="A1515" t="str"><v>ACR130</v></cell><cell r="B1515"><v>2010</v></cell></row><row r="1515"><cell r="D1515"><v>140</v></cell></row><row r="1515"><cell r="R1515"><v>2017</v></cell></row><row r="1516"><cell r="A1516" t="str"><v>ACR131</v></cell><cell r="B1516"><v>2006</v></cell></row><row r="1516"><cell r="D1516"><v>615</v></cell></row><row r="1516"><cell r="R1516"><v>2015</v></cell></row><row r="1517"><cell r="A1517" t="str"><v>ACR131</v></cell><cell r="B1517"><v>2007</v></cell></row><row r="1517"><cell r="D1517"><v>2183</v></cell></row><row r="1517"><cell r="R1517"><v>2019</v></cell></row><row r="1518"><cell r="A1518" t="str"><v>ACR131</v></cell><cell r="B1518"><v>2007</v></cell></row><row r="1518"><cell r="D1518"><v>1663</v></cell></row><row r="1518"><cell r="R1518"><v>2017</v></cell></row><row r="1519"><cell r="A1519" t="str"><v>ACR131</v></cell><cell r="B1519"><v>2008</v></cell></row><row r="1519"><cell r="D1519"><v>746</v></cell></row><row r="1519"><cell r="R1519"><v>2021</v></cell></row><row r="1520"><cell r="A1520" t="str"><v>ACR131</v></cell><cell r="B1520"><v>2008</v></cell></row><row r="1520"><cell r="D1520"><v>15</v></cell></row><row r="1520"><cell r="R1520"><v>2021</v></cell></row><row r="1521"><cell r="A1521" t="str"><v>ACR131</v></cell><cell r="B1521"><v>2008</v></cell></row><row r="1521"><cell r="D1521"><v>3136</v></cell></row><row r="1521"><cell r="R1521"><v>2020</v></cell></row><row r="1522"><cell r="A1522" t="str"><v>ACR131</v></cell><cell r="B1522"><v>2008</v></cell></row><row r="1522"><cell r="D1522"><v>100</v></cell></row><row r="1522"><cell r="R1522"><v>2020</v></cell></row><row r="1523"><cell r="A1523" t="str"><v>ACR131</v></cell><cell r="B1523"><v>2009</v></cell></row><row r="1523"><cell r="D1523"><v>415</v></cell></row><row r="1523"><cell r="R1523"><v>2022</v></cell></row><row r="1524"><cell r="A1524" t="str"><v>ACR131</v></cell><cell r="B1524"><v>2009</v></cell></row><row r="1524"><cell r="D1524"><v>400</v></cell></row><row r="1524"><cell r="R1524"><v>2020</v></cell></row><row r="1525"><cell r="A1525" t="str"><v>ACR131</v></cell><cell r="B1525"><v>2010</v></cell></row><row r="1525"><cell r="D1525"><v>193</v></cell></row><row r="1525"><cell r="R1525"><v>2018</v></cell></row><row r="1526"><cell r="A1526" t="str"><v>ACR132</v></cell><cell r="B1526"><v>2003</v></cell></row><row r="1526"><cell r="D1526"><v>658</v></cell></row><row r="1526"><cell r="R1526"><v>2013</v></cell></row><row r="1527"><cell r="A1527" t="str"><v>ACR132</v></cell><cell r="B1527"><v>2003</v></cell></row><row r="1527"><cell r="D1527"><v>300</v></cell></row><row r="1527"><cell r="R1527"><v>2010</v></cell></row><row r="1528"><cell r="A1528" t="str"><v>ACR132</v></cell><cell r="B1528"><v>2004</v></cell></row><row r="1528"><cell r="D1528"><v>1374</v></cell></row><row r="1528"><cell r="R1528"><v>2013</v></cell></row><row r="1529"><cell r="A1529" t="str"><v>ACR132</v></cell><cell r="B1529"><v>2005</v></cell></row><row r="1529"><cell r="D1529"><v>347</v></cell></row><row r="1529"><cell r="R1529"><v>2015</v></cell></row><row r="1530"><cell r="A1530" t="str"><v>ACR132</v></cell><cell r="B1530"><v>2005</v></cell></row><row r="1530"><cell r="D1530"><v>166</v></cell></row><row r="1530"><cell r="R1530"><v>2015</v></cell></row><row r="1531"><cell r="A1531" t="str"><v>ACR132</v></cell><cell r="B1531"><v>2005</v></cell></row><row r="1531"><cell r="D1531"><v>1200</v></cell></row><row r="1531"><cell r="R1531"><v>2014</v></cell></row><row r="1532"><cell r="A1532" t="str"><v>ACR132</v></cell><cell r="B1532"><v>2006</v></cell></row><row r="1532"><cell r="D1532"><v>650</v></cell></row><row r="1532"><cell r="R1532"><v>2017</v></cell></row><row r="1533"><cell r="A1533" t="str"><v>ACR132</v></cell><cell r="B1533"><v>2006</v></cell></row><row r="1533"><cell r="D1533"><v>992</v></cell></row><row r="1533"><cell r="R1533"><v>2015</v></cell></row><row r="1534"><cell r="A1534" t="str"><v>ACR132</v></cell><cell r="B1534"><v>2006</v></cell></row><row r="1534"><cell r="D1534"><v>246</v></cell></row><row r="1534"><cell r="R1534"><v>2015</v></cell></row><row r="1535"><cell r="A1535" t="str"><v>ACR132</v></cell><cell r="B1535"><v>2006</v></cell></row><row r="1535"><cell r="D1535"><v>176</v></cell></row><row r="1535"><cell r="R1535"><v>2015</v></cell></row><row r="1536"><cell r="A1536" t="str"><v>ACR132</v></cell><cell r="B1536"><v>2006</v></cell></row><row r="1536"><cell r="D1536"><v>46</v></cell></row><row r="1536"><cell r="R1536"><v>2013</v></cell></row><row r="1537"><cell r="A1537" t="str"><v>ACR132</v></cell><cell r="B1537"><v>2006</v></cell></row><row r="1537"><cell r="D1537"><v>954</v></cell></row><row r="1537"><cell r="R1537"><v>2010</v></cell></row><row r="1538"><cell r="A1538" t="str"><v>ACR132</v></cell><cell r="B1538"><v>2007</v></cell></row><row r="1538"><cell r="D1538"><v>4507</v></cell></row><row r="1538"><cell r="R1538"><v>2018</v></cell></row><row r="1539"><cell r="A1539" t="str"><v>ACR132</v></cell><cell r="B1539"><v>2007</v></cell></row><row r="1539"><cell r="D1539"><v>2764</v></cell></row><row r="1539"><cell r="R1539"><v>2010</v></cell></row><row r="1540"><cell r="A1540" t="str"><v>ACR132</v></cell><cell r="B1540"><v>2008</v></cell></row><row r="1540"><cell r="D1540"><v>8516</v></cell></row><row r="1540"><cell r="R1540"><v>2020</v></cell></row><row r="1541"><cell r="A1541" t="str"><v>ACR132</v></cell><cell r="B1541"><v>2008</v></cell></row><row r="1541"><cell r="D1541"><v>100</v></cell></row><row r="1541"><cell r="R1541"><v>2020</v></cell></row><row r="1542"><cell r="A1542" t="str"><v>ACR132</v></cell><cell r="B1542"><v>2009</v></cell></row><row r="1542"><cell r="D1542"><v>250</v></cell></row><row r="1542"><cell r="R1542"><v>2022</v></cell></row><row r="1543"><cell r="A1543" t="str"><v>ACR132</v></cell><cell r="B1543"><v>2009</v></cell></row><row r="1543"><cell r="D1543"><v>3000</v></cell></row><row r="1543"><cell r="R1543"><v>2022</v></cell></row><row r="1544"><cell r="A1544" t="str"><v>ACR132</v></cell><cell r="B1544"><v>2009</v></cell></row><row r="1544"><cell r="D1544"><v>174</v></cell></row><row r="1544"><cell r="R1544"><v>2022</v></cell></row><row r="1545"><cell r="A1545" t="str"><v>ACR132</v></cell><cell r="B1545"><v>2009</v></cell></row><row r="1545"><cell r="D1545"><v>649</v></cell></row><row r="1545"><cell r="R1545"><v>2021</v></cell></row><row r="1546"><cell r="A1546" t="str"><v>ACR132</v></cell><cell r="B1546"><v>2009</v></cell></row><row r="1546"><cell r="D1546"><v>600</v></cell></row><row r="1546"><cell r="R1546"><v>2020</v></cell></row><row r="1547"><cell r="A1547" t="str"><v>ACR132</v></cell><cell r="B1547"><v>2009</v></cell></row><row r="1547"><cell r="D1547"><v>200</v></cell></row><row r="1547"><cell r="R1547"><v>2020</v></cell></row><row r="1548"><cell r="A1548" t="str"><v>ACR132</v></cell><cell r="B1548"><v>2009</v></cell></row><row r="1548"><cell r="D1548"><v>200</v></cell></row><row r="1548"><cell r="R1548"><v>2020</v></cell></row><row r="1549"><cell r="A1549" t="str"><v>ACR133</v></cell><cell r="B1549"><v>2005</v></cell></row><row r="1549"><cell r="D1549"><v>1</v></cell></row><row r="1549"><cell r="R1549"><v>2013</v></cell></row><row r="1550"><cell r="A1550" t="str"><v>ACR133</v></cell><cell r="B1550"><v>2005</v></cell></row><row r="1550"><cell r="D1550"><v>1314</v></cell></row><row r="1550"><cell r="R1550"><v>2011</v></cell></row><row r="1551"><cell r="A1551" t="str"><v>ACR133</v></cell><cell r="B1551"><v>2006</v></cell></row><row r="1551"><cell r="D1551"><v>444</v></cell></row><row r="1551"><cell r="R1551"><v>2015</v></cell></row><row r="1552"><cell r="A1552" t="str"><v>ACR133</v></cell><cell r="B1552"><v>2006</v></cell></row><row r="1552"><cell r="D1552"><v>121</v></cell></row><row r="1552"><cell r="R1552"><v>2015</v></cell></row><row r="1553"><cell r="A1553" t="str"><v>ACR133</v></cell><cell r="B1553"><v>2006</v></cell></row><row r="1553"><cell r="D1553"><v>1977</v></cell></row><row r="1553"><cell r="R1553"><v>2014</v></cell></row><row r="1554"><cell r="A1554" t="str"><v>ACR133</v></cell><cell r="B1554"><v>2006</v></cell></row><row r="1554"><cell r="D1554"><v>16</v></cell></row><row r="1554"><cell r="R1554"><v>2013</v></cell></row><row r="1555"><cell r="A1555" t="str"><v>ACR133</v></cell><cell r="B1555"><v>2006</v></cell></row><row r="1555"><cell r="D1555"><v>1227</v></cell></row><row r="1555"><cell r="R1555"><v>2013</v></cell></row><row r="1556"><cell r="A1556" t="str"><v>ACR133</v></cell><cell r="B1556"><v>2006</v></cell></row><row r="1556"><cell r="D1556"><v>6</v></cell></row><row r="1556"><cell r="R1556"><v>2013</v></cell></row><row r="1557"><cell r="A1557" t="str"><v>ACR133</v></cell><cell r="B1557"><v>2006</v></cell></row><row r="1557"><cell r="D1557"><v>119</v></cell></row><row r="1557"><cell r="R1557"><v>2013</v></cell></row><row r="1558"><cell r="A1558" t="str"><v>ACR133</v></cell><cell r="B1558"><v>2006</v></cell></row><row r="1558"><cell r="D1558"><v>11</v></cell></row><row r="1558"><cell r="R1558"><v>2012</v></cell></row><row r="1559"><cell r="A1559" t="str"><v>ACR133</v></cell><cell r="B1559"><v>2006</v></cell></row><row r="1559"><cell r="D1559"><v>209</v></cell></row><row r="1559"><cell r="R1559"><v>2012</v></cell></row><row r="1560"><cell r="A1560" t="str"><v>ACR133</v></cell><cell r="B1560"><v>2006</v></cell></row><row r="1560"><cell r="D1560"><v>1186</v></cell></row><row r="1560"><cell r="R1560"><v>2011</v></cell></row><row r="1561"><cell r="A1561" t="str"><v>ACR133</v></cell><cell r="B1561"><v>2006</v></cell></row><row r="1561"><cell r="D1561"><v>625</v></cell></row><row r="1561"><cell r="R1561"><v>2010</v></cell></row><row r="1562"><cell r="A1562" t="str"><v>ACR133</v></cell><cell r="B1562"><v>2007</v></cell></row><row r="1562"><cell r="D1562"><v>308</v></cell></row><row r="1562"><cell r="R1562"><v>2014</v></cell></row><row r="1563"><cell r="A1563" t="str"><v>ACR133</v></cell><cell r="B1563"><v>2007</v></cell></row><row r="1563"><cell r="D1563"><v>48</v></cell></row><row r="1563"><cell r="R1563"><v>2013</v></cell></row><row r="1564"><cell r="A1564" t="str"><v>ACR133</v></cell><cell r="B1564"><v>2007</v></cell></row><row r="1564"><cell r="D1564"><v>578</v></cell></row><row r="1564"><cell r="R1564"><v>2013</v></cell></row><row r="1565"><cell r="A1565" t="str"><v>ACR133</v></cell><cell r="B1565"><v>2007</v></cell></row><row r="1565"><cell r="D1565"><v>30</v></cell></row><row r="1565"><cell r="R1565"><v>2013</v></cell></row><row r="1566"><cell r="A1566" t="str"><v>ACR133</v></cell><cell r="B1566"><v>2007</v></cell></row><row r="1566"><cell r="D1566"><v>78</v></cell></row><row r="1566"><cell r="R1566"><v>2012</v></cell></row><row r="1567"><cell r="A1567" t="str"><v>ACR133</v></cell><cell r="B1567"><v>2007</v></cell></row><row r="1567"><cell r="D1567"><v>840</v></cell></row><row r="1567"><cell r="R1567"><v>2011</v></cell></row><row r="1568"><cell r="A1568" t="str"><v>ACR133</v></cell><cell r="B1568"><v>2007</v></cell></row><row r="1568"><cell r="D1568"><v>6</v></cell></row><row r="1568"><cell r="R1568"><v>2011</v></cell></row><row r="1569"><cell r="A1569" t="str"><v>ACR133</v></cell><cell r="B1569"><v>2007</v></cell></row><row r="1569"><cell r="D1569"><v>55</v></cell></row><row r="1569"><cell r="R1569"><v>2011</v></cell></row><row r="1570"><cell r="A1570" t="str"><v>ACR133</v></cell><cell r="B1570"><v>2007</v></cell></row><row r="1570"><cell r="D1570"><v>34</v></cell></row><row r="1570"><cell r="R1570"><v>2011</v></cell></row><row r="1571"><cell r="A1571" t="str"><v>ACR133</v></cell><cell r="B1571"><v>2007</v></cell></row><row r="1571"><cell r="D1571"><v>7</v></cell></row><row r="1571"><cell r="R1571"><v>2011</v></cell></row><row r="1572"><cell r="A1572" t="str"><v>ACR133</v></cell><cell r="B1572"><v>2007</v></cell></row><row r="1572"><cell r="D1572"><v>929</v></cell></row><row r="1572"><cell r="R1572"><v>2010</v></cell></row><row r="1573"><cell r="A1573" t="str"><v>ACR133</v></cell><cell r="B1573"><v>2007</v></cell></row><row r="1573"><cell r="D1573"><v>1950</v></cell></row><row r="1573"><cell r="R1573"><v>2010</v></cell></row><row r="1574"><cell r="A1574" t="str"><v>ACR133</v></cell><cell r="B1574"><v>2007</v></cell></row><row r="1574"><cell r="D1574"><v>1571</v></cell></row><row r="1574"><cell r="R1574"><v>2010</v></cell></row><row r="1575"><cell r="A1575" t="str"><v>ACR134</v></cell><cell r="B1575"><v>2007</v></cell></row><row r="1575"><cell r="D1575"><v>100</v></cell></row><row r="1575"><cell r="R1575"><v>2020</v></cell></row><row r="1576"><cell r="A1576" t="str"><v>ACR134</v></cell><cell r="B1576"><v>2007</v></cell></row><row r="1576"><cell r="D1576"><v>28</v></cell></row><row r="1576"><cell r="R1576"><v>2016</v></cell></row><row r="1577"><cell r="A1577" t="str"><v>ACR134</v></cell><cell r="B1577"><v>2007</v></cell></row><row r="1577"><cell r="D1577"><v>160</v></cell></row><row r="1577"><cell r="R1577"><v>2015</v></cell></row><row r="1578"><cell r="A1578" t="str"><v>ACR134</v></cell><cell r="B1578"><v>2007</v></cell></row><row r="1578"><cell r="D1578"><v>396</v></cell></row><row r="1578"><cell r="R1578"><v>2015</v></cell></row><row r="1579"><cell r="A1579" t="str"><v>ACR134</v></cell><cell r="B1579"><v>2007</v></cell></row><row r="1579"><cell r="D1579"><v>173</v></cell></row><row r="1579"><cell r="R1579"><v>2015</v></cell></row><row r="1580"><cell r="A1580" t="str"><v>ACR134</v></cell><cell r="B1580"><v>2008</v></cell></row><row r="1580"><cell r="D1580"><v>189</v></cell></row><row r="1580"><cell r="R1580"><v>2022</v></cell></row><row r="1581"><cell r="A1581" t="str"><v>ACR134</v></cell><cell r="B1581"><v>2008</v></cell></row><row r="1581"><cell r="D1581"><v>325</v></cell></row><row r="1581"><cell r="R1581"><v>2021</v></cell></row><row r="1582"><cell r="A1582" t="str"><v>ACR134</v></cell><cell r="B1582"><v>2008</v></cell></row><row r="1582"><cell r="D1582"><v>165</v></cell></row><row r="1582"><cell r="R1582"><v>2021</v></cell></row><row r="1583"><cell r="A1583" t="str"><v>ACR134</v></cell><cell r="B1583"><v>2008</v></cell></row><row r="1583"><cell r="D1583"><v>300</v></cell></row><row r="1583"><cell r="R1583"><v>2021</v></cell></row><row r="1584"><cell r="A1584" t="str"><v>ACR134</v></cell><cell r="B1584"><v>2009</v></cell></row><row r="1584"><cell r="D1584"><v>32</v></cell></row><row r="1584"><cell r="R1584"><v>2020</v></cell></row><row r="1585"><cell r="A1585" t="str"><v>ACR134</v></cell><cell r="B1585"><v>2010</v></cell></row><row r="1585"><cell r="D1585"><v>2</v></cell></row><row r="1585"><cell r="R1585"><v>2021</v></cell></row><row r="1586"><cell r="A1586" t="str"><v>ACR134</v></cell><cell r="B1586"><v>2010</v></cell></row><row r="1586"><cell r="D1586"><v>1</v></cell></row><row r="1586"><cell r="R1586"><v>2020</v></cell></row><row r="1587"><cell r="A1587" t="str"><v>ACR135</v></cell><cell r="B1587"><v>2006</v></cell></row><row r="1587"><cell r="D1587"><v>261</v></cell></row><row r="1587"><cell r="R1587"><v>2015</v></cell></row><row r="1588"><cell r="A1588" t="str"><v>ACR135</v></cell><cell r="B1588"><v>2007</v></cell></row><row r="1588"><cell r="D1588"><v>1</v></cell></row><row r="1588"><cell r="R1588"><v>2018</v></cell></row><row r="1589"><cell r="A1589" t="str"><v>ACR135</v></cell><cell r="B1589"><v>2007</v></cell></row><row r="1589"><cell r="D1589"><v>521</v></cell></row><row r="1589"><cell r="R1589"><v>2018</v></cell></row><row r="1590"><cell r="A1590" t="str"><v>ACR135</v></cell><cell r="B1590"><v>2007</v></cell></row><row r="1590"><cell r="D1590"><v>1026</v></cell></row><row r="1590"><cell r="R1590"><v>2016</v></cell></row><row r="1591"><cell r="A1591" t="str"><v>ACR135</v></cell><cell r="B1591"><v>2007</v></cell></row><row r="1591"><cell r="D1591"><v>856</v></cell></row><row r="1591"><cell r="R1591"><v>2015</v></cell></row><row r="1592"><cell r="A1592" t="str"><v>ACR135</v></cell><cell r="B1592"><v>2008</v></cell></row><row r="1592"><cell r="D1592"><v>2172</v></cell></row><row r="1592"><cell r="R1592"><v>2021</v></cell></row><row r="1593"><cell r="A1593" t="str"><v>ACR135</v></cell><cell r="B1593"><v>2008</v></cell></row><row r="1593"><cell r="D1593"><v>375</v></cell></row><row r="1593"><cell r="R1593"><v>2021</v></cell></row><row r="1594"><cell r="A1594" t="str"><v>ACR135</v></cell><cell r="B1594"><v>2008</v></cell></row><row r="1594"><cell r="D1594"><v>100</v></cell></row><row r="1594"><cell r="R1594"><v>2020</v></cell></row><row r="1595"><cell r="A1595" t="str"><v>ACR135</v></cell><cell r="B1595"><v>2009</v></cell></row><row r="1595"><cell r="D1595"><v>50</v></cell></row><row r="1595"><cell r="R1595"><v>2022</v></cell></row><row r="1596"><cell r="A1596" t="str"><v>ACR135</v></cell><cell r="B1596"><v>2009</v></cell></row><row r="1596"><cell r="D1596"><v>700</v></cell></row><row r="1596"><cell r="R1596"><v>2022</v></cell></row><row r="1597"><cell r="A1597" t="str"><v>ACR135</v></cell><cell r="B1597"><v>2009</v></cell></row><row r="1597"><cell r="D1597"><v>69</v></cell></row><row r="1597"><cell r="R1597"><v>2022</v></cell></row><row r="1598"><cell r="A1598" t="str"><v>ACR135</v></cell><cell r="B1598"><v>2009</v></cell></row><row r="1598"><cell r="D1598"><v>310</v></cell></row><row r="1598"><cell r="R1598"><v>2021</v></cell></row><row r="1599"><cell r="A1599" t="str"><v>ACR135</v></cell><cell r="B1599"><v>2009</v></cell></row><row r="1599"><cell r="D1599"><v>200</v></cell></row><row r="1599"><cell r="R1599"><v>2021</v></cell></row><row r="1600"><cell r="A1600" t="str"><v>ACR135</v></cell><cell r="B1600"><v>2009</v></cell></row><row r="1600"><cell r="D1600"><v>300</v></cell></row><row r="1600"><cell r="R1600"><v>2021</v></cell></row><row r="1601"><cell r="A1601" t="str"><v>ACR135</v></cell><cell r="B1601"><v>2010</v></cell></row><row r="1601"><cell r="D1601"><v>157</v></cell></row><row r="1601"><cell r="R1601"><v>2017</v></cell></row><row r="1602"><cell r="A1602" t="str"><v>ACR136</v></cell><cell r="B1602"><v>2003</v></cell></row><row r="1602"><cell r="D1602"><v>772</v></cell></row><row r="1602"><cell r="R1602"><v>2015</v></cell></row><row r="1603"><cell r="A1603" t="str"><v>ACR136</v></cell><cell r="B1603"><v>2004</v></cell></row><row r="1603"><cell r="D1603"><v>544</v></cell></row><row r="1603"><cell r="R1603"><v>2015</v></cell></row><row r="1604"><cell r="A1604" t="str"><v>ACR136</v></cell><cell r="B1604"><v>2004</v></cell></row><row r="1604"><cell r="D1604"><v>650</v></cell></row><row r="1604"><cell r="R1604"><v>2015</v></cell></row><row r="1605"><cell r="A1605" t="str"><v>ACR136</v></cell><cell r="B1605"><v>2004</v></cell></row><row r="1605"><cell r="D1605"><v>322</v></cell></row><row r="1605"><cell r="R1605"><v>2015</v></cell></row><row r="1606"><cell r="A1606" t="str"><v>ACR136</v></cell><cell r="B1606"><v>2004</v></cell></row><row r="1606"><cell r="D1606"><v>200</v></cell></row><row r="1606"><cell r="R1606"><v>2015</v></cell></row><row r="1607"><cell r="A1607" t="str"><v>ACR136</v></cell><cell r="B1607"><v>2005</v></cell></row><row r="1607"><cell r="D1607"><v>1730</v></cell></row><row r="1607"><cell r="R1607"><v>2015</v></cell></row><row r="1608"><cell r="A1608" t="str"><v>ACR136</v></cell><cell r="B1608"><v>2005</v></cell></row><row r="1608"><cell r="D1608"><v>428</v></cell></row><row r="1608"><cell r="R1608"><v>2015</v></cell></row><row r="1609"><cell r="A1609" t="str"><v>ACR136</v></cell><cell r="B1609"><v>2006</v></cell></row><row r="1609"><cell r="D1609"><v>89</v></cell></row><row r="1609"><cell r="R1609"><v>2017</v></cell></row><row r="1610"><cell r="A1610" t="str"><v>ACR136</v></cell><cell r="B1610"><v>2006</v></cell></row><row r="1610"><cell r="D1610"><v>25</v></cell></row><row r="1610"><cell r="R1610"><v>2016</v></cell></row><row r="1611"><cell r="A1611" t="str"><v>ACR136</v></cell><cell r="B1611"><v>2006</v></cell></row><row r="1611"><cell r="D1611"><v>2250</v></cell></row><row r="1611"><cell r="R1611"><v>2016</v></cell></row><row r="1612"><cell r="A1612" t="str"><v>ACR136</v></cell><cell r="B1612"><v>2006</v></cell></row><row r="1612"><cell r="D1612"><v>1000</v></cell></row><row r="1612"><cell r="R1612"><v>2016</v></cell></row><row r="1613"><cell r="A1613" t="str"><v>ACR136</v></cell><cell r="B1613"><v>2007</v></cell></row><row r="1613"><cell r="D1613"><v>2586</v></cell></row><row r="1613"><cell r="R1613"><v>2018</v></cell></row><row r="1614"><cell r="A1614" t="str"><v>ACR136</v></cell><cell r="B1614"><v>2007</v></cell></row><row r="1614"><cell r="D1614"><v>1</v></cell></row><row r="1614"><cell r="R1614"><v>2016</v></cell></row><row r="1615"><cell r="A1615" t="str"><v>ACR136</v></cell><cell r="B1615"><v>2007</v></cell></row><row r="1615"><cell r="D1615"><v>790</v></cell></row><row r="1615"><cell r="R1615"><v>2015</v></cell></row><row r="1616"><cell r="A1616" t="str"><v>ACR136</v></cell><cell r="B1616"><v>2007</v></cell></row><row r="1616"><cell r="D1616"><v>8</v></cell></row><row r="1616"><cell r="R1616"><v>2015</v></cell></row><row r="1617"><cell r="A1617" t="str"><v>ACR136</v></cell><cell r="B1617"><v>2007</v></cell></row><row r="1617"><cell r="D1617"><v>1400</v></cell></row><row r="1617"><cell r="R1617"><v>2010</v></cell></row><row r="1618"><cell r="A1618" t="str"><v>ACR136</v></cell><cell r="B1618"><v>2008</v></cell></row><row r="1618"><cell r="D1618"><v>498</v></cell></row><row r="1618"><cell r="R1618"><v>2021</v></cell></row><row r="1619"><cell r="A1619" t="str"><v>ACR136</v></cell><cell r="B1619"><v>2008</v></cell></row><row r="1619"><cell r="D1619"><v>750</v></cell></row><row r="1619"><cell r="R1619"><v>2020</v></cell></row><row r="1620"><cell r="A1620" t="str"><v>ACR136</v></cell><cell r="B1620"><v>2008</v></cell></row><row r="1620"><cell r="D1620"><v>922</v></cell></row><row r="1620"><cell r="R1620"><v>2020</v></cell></row><row r="1621"><cell r="A1621" t="str"><v>ACR136</v></cell><cell r="B1621"><v>2008</v></cell></row><row r="1621"><cell r="D1621"><v>2000</v></cell></row><row r="1621"><cell r="R1621"><v>2020</v></cell></row><row r="1622"><cell r="A1622" t="str"><v>ACR136</v></cell><cell r="B1622"><v>2008</v></cell></row><row r="1622"><cell r="D1622"><v>630</v></cell></row><row r="1622"><cell r="R1622"><v>2020</v></cell></row><row r="1623"><cell r="A1623" t="str"><v>ACR136</v></cell><cell r="B1623"><v>2008</v></cell></row><row r="1623"><cell r="D1623"><v>123</v></cell></row><row r="1623"><cell r="R1623"><v>2020</v></cell></row><row r="1624"><cell r="A1624" t="str"><v>ACR136</v></cell><cell r="B1624"><v>2009</v></cell></row><row r="1624"><cell r="D1624"><v>2930</v></cell></row><row r="1624"><cell r="R1624"><v>2021</v></cell></row><row r="1625"><cell r="A1625" t="str"><v>ACR136</v></cell><cell r="B1625"><v>2009</v></cell></row><row r="1625"><cell r="D1625"><v>479</v></cell></row><row r="1625"><cell r="R1625"><v>2021</v></cell></row><row r="1626"><cell r="A1626" t="str"><v>ACR136</v></cell><cell r="B1626"><v>2009</v></cell></row><row r="1626"><cell r="D1626"><v>100</v></cell></row><row r="1626"><cell r="R1626"><v>2020</v></cell></row><row r="1627"><cell r="A1627" t="str"><v>ACR136</v></cell><cell r="B1627"><v>2009</v></cell></row><row r="1627"><cell r="D1627"><v>50</v></cell></row><row r="1627"><cell r="R1627"><v>2020</v></cell></row><row r="1628"><cell r="A1628" t="str"><v>ACR137</v></cell><cell r="B1628"><v>2006</v></cell></row><row r="1628"><cell r="D1628"><v>365</v></cell></row><row r="1628"><cell r="R1628"><v>2015</v></cell></row><row r="1629"><cell r="A1629" t="str"><v>ACR137</v></cell><cell r="B1629"><v>2007</v></cell></row><row r="1629"><cell r="D1629"><v>1</v></cell></row><row r="1629"><cell r="R1629"><v>2019</v></cell></row><row r="1630"><cell r="A1630" t="str"><v>ACR137</v></cell><cell r="B1630"><v>2007</v></cell></row><row r="1630"><cell r="D1630"><v>4271</v></cell></row><row r="1630"><cell r="R1630"><v>2018</v></cell></row><row r="1631"><cell r="A1631" t="str"><v>ACR137</v></cell><cell r="B1631"><v>2007</v></cell></row><row r="1631"><cell r="D1631"><v>1481</v></cell></row><row r="1631"><cell r="R1631"><v>2017</v></cell></row><row r="1632"><cell r="A1632" t="str"><v>ACR137</v></cell><cell r="B1632"><v>2007</v></cell></row><row r="1632"><cell r="D1632"><v>400</v></cell></row><row r="1632"><cell r="R1632"><v>2013</v></cell></row><row r="1633"><cell r="A1633" t="str"><v>ACR137</v></cell><cell r="B1633"><v>2007</v></cell></row><row r="1633"><cell r="D1633"><v>100</v></cell></row><row r="1633"><cell r="R1633"><v>2012</v></cell></row><row r="1634"><cell r="A1634" t="str"><v>ACR137</v></cell><cell r="B1634"><v>2008</v></cell></row><row r="1634"><cell r="D1634"><v>418</v></cell></row><row r="1634"><cell r="R1634"><v>2021</v></cell></row><row r="1635"><cell r="A1635" t="str"><v>ACR137</v></cell><cell r="B1635"><v>2008</v></cell></row><row r="1635"><cell r="D1635"><v>370</v></cell></row><row r="1635"><cell r="R1635"><v>2021</v></cell></row><row r="1636"><cell r="A1636" t="str"><v>ACR137</v></cell><cell r="B1636"><v>2008</v></cell></row><row r="1636"><cell r="D1636"><v>100</v></cell></row><row r="1636"><cell r="R1636"><v>2020</v></cell></row><row r="1637"><cell r="A1637" t="str"><v>ACR137</v></cell><cell r="B1637"><v>2008</v></cell></row><row r="1637"><cell r="D1637"><v>7246</v></cell></row><row r="1637"><cell r="R1637"><v>2020</v></cell></row><row r="1638"><cell r="A1638" t="str"><v>ACR137</v></cell><cell r="B1638"><v>2009</v></cell></row><row r="1638"><cell r="D1638"><v>55</v></cell></row><row r="1638"><cell r="R1638"><v>2022</v></cell></row><row r="1639"><cell r="A1639" t="str"><v>ACR137</v></cell><cell r="B1639"><v>2009</v></cell></row><row r="1639"><cell r="D1639"><v>529</v></cell></row><row r="1639"><cell r="R1639"><v>2021</v></cell></row><row r="1640"><cell r="A1640" t="str"><v>ACR137</v></cell><cell r="B1640"><v>2009</v></cell></row><row r="1640"><cell r="D1640"><v>300</v></cell></row><row r="1640"><cell r="R1640"><v>2021</v></cell></row><row r="1641"><cell r="A1641" t="str"><v>ACR137</v></cell><cell r="B1641"><v>2009</v></cell></row><row r="1641"><cell r="D1641"><v>200</v></cell></row><row r="1641"><cell r="R1641"><v>2021</v></cell></row><row r="1642"><cell r="A1642" t="str"><v>ACR137</v></cell><cell r="B1642"><v>2009</v></cell></row><row r="1642"><cell r="D1642"><v>400</v></cell></row><row r="1642"><cell r="R1642"><v>2020</v></cell></row><row r="1643"><cell r="A1643" t="str"><v>ACR137</v></cell><cell r="B1643"><v>2009</v></cell></row><row r="1643"><cell r="D1643"><v>350</v></cell></row><row r="1643"><cell r="R1643"><v>2020</v></cell></row><row r="1644"><cell r="A1644" t="str"><v>ACR137</v></cell><cell r="B1644"><v>2010</v></cell></row><row r="1644"><cell r="D1644"><v>445</v></cell></row><row r="1644"><cell r="R1644"><v>2017</v></cell></row><row r="1645"><cell r="A1645" t="str"><v>ACR138</v></cell><cell r="B1645"><v>2006</v></cell></row><row r="1645"><cell r="D1645"><v>380</v></cell></row><row r="1645"><cell r="R1645"><v>2015</v></cell></row><row r="1646"><cell r="A1646" t="str"><v>ACR138</v></cell><cell r="B1646"><v>2007</v></cell></row><row r="1646"><cell r="D1646"><v>2260</v></cell></row><row r="1646"><cell r="R1646"><v>2018</v></cell></row><row r="1647"><cell r="A1647" t="str"><v>ACR138</v></cell><cell r="B1647"><v>2007</v></cell></row><row r="1647"><cell r="D1647"><v>1577</v></cell></row><row r="1647"><cell r="R1647"><v>2017</v></cell></row><row r="1648"><cell r="A1648" t="str"><v>ACR138</v></cell><cell r="B1648"><v>2008</v></cell></row><row r="1648"><cell r="D1648"><v>4528</v></cell></row><row r="1648"><cell r="R1648"><v>2021</v></cell></row><row r="1649"><cell r="A1649" t="str"><v>ACR138</v></cell><cell r="B1649"><v>2008</v></cell></row><row r="1649"><cell r="D1649"><v>20</v></cell></row><row r="1649"><cell r="R1649"><v>2021</v></cell></row><row r="1650"><cell r="A1650" t="str"><v>ACR138</v></cell><cell r="B1650"><v>2009</v></cell></row><row r="1650"><cell r="D1650"><v>1100</v></cell></row><row r="1650"><cell r="R1650"><v>2022</v></cell></row><row r="1651"><cell r="A1651" t="str"><v>ACR138</v></cell><cell r="B1651"><v>2009</v></cell></row><row r="1651"><cell r="D1651"><v>207</v></cell></row><row r="1651"><cell r="R1651"><v>2021</v></cell></row><row r="1652"><cell r="A1652" t="str"><v>ACR138</v></cell><cell r="B1652"><v>2009</v></cell></row><row r="1652"><cell r="D1652"><v>200</v></cell></row><row r="1652"><cell r="R1652"><v>2020</v></cell></row><row r="1653"><cell r="A1653" t="str"><v>ACR138</v></cell><cell r="B1653"><v>2009</v></cell></row><row r="1653"><cell r="D1653"><v>200</v></cell></row><row r="1653"><cell r="R1653"><v>2020</v></cell></row><row r="1654"><cell r="A1654" t="str"><v>ACR138</v></cell><cell r="B1654"><v>2009</v></cell></row><row r="1654"><cell r="D1654"><v>447</v></cell></row><row r="1654"><cell r="R1654"><v>2020</v></cell></row><row r="1655"><cell r="A1655" t="str"><v>ACR138</v></cell><cell r="B1655"><v>2009</v></cell></row><row r="1655"><cell r="D1655"><v>300</v></cell></row><row r="1655"><cell r="R1655"><v>2020</v></cell></row><row r="1656"><cell r="A1656" t="str"><v>ACR138</v></cell><cell r="B1656"><v>2009</v></cell></row><row r="1656"><cell r="D1656"><v>671</v></cell></row><row r="1656"><cell r="R1656"><v>2020</v></cell></row><row r="1657"><cell r="A1657" t="str"><v>ACR138</v></cell><cell r="B1657"><v>2010</v></cell></row><row r="1657"><cell r="D1657"><v>260</v></cell></row><row r="1657"><cell r="R1657"><v>2017</v></cell></row><row r="1658"><cell r="A1658" t="str"><v>ACR139</v></cell><cell r="B1658"><v>2006</v></cell></row><row r="1658"><cell r="D1658"><v>295</v></cell></row><row r="1658"><cell r="R1658"><v>2015</v></cell></row><row r="1659"><cell r="A1659" t="str"><v>ACR139</v></cell><cell r="B1659"><v>2007</v></cell></row><row r="1659"><cell r="D1659"><v>786</v></cell></row><row r="1659"><cell r="R1659"><v>2018</v></cell></row><row r="1660"><cell r="A1660" t="str"><v>ACR139</v></cell><cell r="B1660"><v>2007</v></cell></row><row r="1660"><cell r="D1660"><v>502</v></cell></row><row r="1660"><cell r="R1660"><v>2015</v></cell></row><row r="1661"><cell r="A1661" t="str"><v>ACR139</v></cell><cell r="B1661"><v>2008</v></cell></row><row r="1661"><cell r="D1661"><v>1200</v></cell></row><row r="1661"><cell r="R1661"><v>2022</v></cell></row><row r="1662"><cell r="A1662" t="str"><v>ACR139</v></cell><cell r="B1662"><v>2008</v></cell></row><row r="1662"><cell r="D1662"><v>179</v></cell></row><row r="1662"><cell r="R1662"><v>2020</v></cell></row><row r="1663"><cell r="A1663" t="str"><v>ACR139</v></cell><cell r="B1663"><v>2008</v></cell></row><row r="1663"><cell r="D1663"><v>100</v></cell></row><row r="1663"><cell r="R1663"><v>2020</v></cell></row><row r="1664"><cell r="A1664" t="str"><v>ACR139</v></cell><cell r="B1664"><v>2009</v></cell></row><row r="1664"><cell r="D1664"><v>300</v></cell></row><row r="1664"><cell r="R1664"><v>2022</v></cell></row><row r="1665"><cell r="A1665" t="str"><v>ACR139</v></cell><cell r="B1665"><v>2009</v></cell></row><row r="1665"><cell r="D1665"><v>514</v></cell></row><row r="1665"><cell r="R1665"><v>2022</v></cell></row><row r="1666"><cell r="A1666" t="str"><v>ACR139</v></cell><cell r="B1666"><v>2009</v></cell></row><row r="1666"><cell r="D1666"><v>121</v></cell></row><row r="1666"><cell r="R1666"><v>2020</v></cell></row><row r="1667"><cell r="A1667" t="str"><v>ACR139</v></cell><cell r="B1667"><v>2010</v></cell></row><row r="1667"><cell r="D1667"><v>52</v></cell></row><row r="1667"><cell r="R1667"><v>2019</v></cell></row><row r="1668"><cell r="A1668" t="str"><v>ACR139</v></cell><cell r="B1668"><v>2010</v></cell></row><row r="1668"><cell r="D1668"><v>26</v></cell></row><row r="1668"><cell r="R1668"><v>2017</v></cell></row><row r="1669"><cell r="A1669" t="str"><v>ACR140</v></cell><cell r="B1669"><v>2006</v></cell></row><row r="1669"><cell r="D1669"><v>1049</v></cell></row><row r="1669"><cell r="R1669"><v>2017</v></cell></row><row r="1670"><cell r="A1670" t="str"><v>ACR140</v></cell><cell r="B1670"><v>2007</v></cell></row><row r="1670"><cell r="D1670"><v>1236</v></cell></row><row r="1670"><cell r="R1670"><v>2018</v></cell></row><row r="1671"><cell r="A1671" t="str"><v>ACR140</v></cell><cell r="B1671"><v>2007</v></cell></row><row r="1671"><cell r="D1671"><v>1063</v></cell></row><row r="1671"><cell r="R1671"><v>2017</v></cell></row><row r="1672"><cell r="A1672" t="str"><v>ACR140</v></cell><cell r="B1672"><v>2007</v></cell></row><row r="1672"><cell r="D1672"><v>1000</v></cell></row><row r="1672"><cell r="R1672"><v>2017</v></cell></row><row r="1673"><cell r="A1673" t="str"><v>ACR140</v></cell><cell r="B1673"><v>2008</v></cell></row><row r="1673"><cell r="D1673"><v>1574</v></cell></row><row r="1673"><cell r="R1673"><v>2021</v></cell></row><row r="1674"><cell r="A1674" t="str"><v>ACR140</v></cell><cell r="B1674"><v>2008</v></cell></row><row r="1674"><cell r="D1674"><v>2500</v></cell></row><row r="1674"><cell r="R1674"><v>2021</v></cell></row><row r="1675"><cell r="A1675" t="str"><v>ACR140</v></cell><cell r="B1675"><v>2008</v></cell></row><row r="1675"><cell r="D1675"><v>100</v></cell></row><row r="1675"><cell r="R1675"><v>2020</v></cell></row><row r="1676"><cell r="A1676" t="str"><v>ACR140</v></cell><cell r="B1676"><v>2009</v></cell></row><row r="1676"><cell r="D1676"><v>544</v></cell></row><row r="1676"><cell r="R1676"><v>2022</v></cell></row><row r="1677"><cell r="A1677" t="str"><v>ACR140</v></cell><cell r="B1677"><v>2009</v></cell></row><row r="1677"><cell r="D1677"><v>300</v></cell></row><row r="1677"><cell r="R1677"><v>2020</v></cell></row><row r="1678"><cell r="A1678" t="str"><v>ACR140</v></cell><cell r="B1678"><v>2010</v></cell></row><row r="1678"><cell r="D1678"><v>237</v></cell></row><row r="1678"><cell r="R1678"><v>2021</v></cell></row><row r="1679"><cell r="A1679" t="str"><v>ACR141</v></cell><cell r="B1679"><v>2005</v></cell></row><row r="1679"><cell r="D1679"><v>220</v></cell></row><row r="1679"><cell r="R1679"><v>2013</v></cell></row><row r="1680"><cell r="A1680" t="str"><v>ACR141</v></cell><cell r="B1680"><v>2006</v></cell></row><row r="1680"><cell r="D1680"><v>1223</v></cell></row><row r="1680"><cell r="R1680"><v>2016</v></cell></row><row r="1681"><cell r="A1681" t="str"><v>ACR141</v></cell><cell r="B1681"><v>2007</v></cell></row><row r="1681"><cell r="D1681"><v>2083</v></cell></row><row r="1681"><cell r="R1681"><v>2018</v></cell></row><row r="1682"><cell r="A1682" t="str"><v>ACR141</v></cell><cell r="B1682"><v>2007</v></cell></row><row r="1682"><cell r="D1682"><v>1463</v></cell></row><row r="1682"><cell r="R1682"><v>2018</v></cell></row><row r="1683"><cell r="A1683" t="str"><v>ACR141</v></cell><cell r="B1683"><v>2008</v></cell></row><row r="1683"><cell r="D1683"><v>1968</v></cell></row><row r="1683"><cell r="R1683"><v>2020</v></cell></row><row r="1684"><cell r="A1684" t="str"><v>ACR141</v></cell><cell r="B1684"><v>2008</v></cell></row><row r="1684"><cell r="D1684"><v>2000</v></cell></row><row r="1684"><cell r="R1684"><v>2019</v></cell></row><row r="1685"><cell r="A1685" t="str"><v>ACR141</v></cell><cell r="B1685"><v>2009</v></cell></row><row r="1685"><cell r="D1685"><v>280</v></cell></row><row r="1685"><cell r="R1685"><v>2022</v></cell></row><row r="1686"><cell r="A1686" t="str"><v>ACR141</v></cell><cell r="B1686"><v>2009</v></cell></row><row r="1686"><cell r="D1686"><v>200</v></cell></row><row r="1686"><cell r="R1686"><v>2020</v></cell></row><row r="1687"><cell r="A1687" t="str"><v>ACR141</v></cell><cell r="B1687"><v>2009</v></cell></row><row r="1687"><cell r="D1687"><v>100</v></cell></row><row r="1687"><cell r="R1687"><v>2020</v></cell></row><row r="1688"><cell r="A1688" t="str"><v>ACR141</v></cell><cell r="B1688"><v>2009</v></cell></row><row r="1688"><cell r="D1688"><v>1032</v></cell></row><row r="1688"><cell r="R1688"><v>2020</v></cell></row><row r="1689"><cell r="A1689" t="str"><v>ACR141</v></cell><cell r="B1689"><v>2010</v></cell></row><row r="1689"><cell r="D1689"><v>43</v></cell></row><row r="1689"><cell r="R1689"><v>2022</v></cell></row><row r="1690"><cell r="A1690" t="str"><v>ACR141</v></cell><cell r="B1690"><v>2010</v></cell></row><row r="1690"><cell r="D1690"><v>200</v></cell></row><row r="1690"><cell r="R1690"><v>2021</v></cell></row><row r="1691"><cell r="A1691" t="str"><v>ACR142</v></cell><cell r="B1691"><v>2007</v></cell></row><row r="1691"><cell r="D1691"><v>710</v></cell></row><row r="1691"><cell r="R1691"><v>2018</v></cell></row><row r="1692"><cell r="A1692" t="str"><v>ACR142</v></cell><cell r="B1692"><v>2007</v></cell></row><row r="1692"><cell r="D1692"><v>276</v></cell></row><row r="1692"><cell r="R1692"><v>2016</v></cell></row><row r="1693"><cell r="A1693" t="str"><v>ACR142</v></cell><cell r="B1693"><v>2007</v></cell></row><row r="1693"><cell r="D1693"><v>79</v></cell></row><row r="1693"><cell r="R1693"><v>2015</v></cell></row><row r="1694"><cell r="A1694" t="str"><v>ACR142</v></cell><cell r="B1694"><v>2008</v></cell></row><row r="1694"><cell r="D1694"><v>85</v></cell></row><row r="1694"><cell r="R1694"><v>2020</v></cell></row><row r="1695"><cell r="A1695" t="str"><v>ACR142</v></cell><cell r="B1695"><v>2008</v></cell></row><row r="1695"><cell r="D1695"><v>100</v></cell></row><row r="1695"><cell r="R1695"><v>2020</v></cell></row><row r="1696"><cell r="A1696" t="str"><v>ACR142</v></cell><cell r="B1696"><v>2009</v></cell></row><row r="1696"><cell r="D1696"><v>624</v></cell></row><row r="1696"><cell r="R1696"><v>2022</v></cell></row><row r="1697"><cell r="A1697" t="str"><v>ACR142</v></cell><cell r="B1697"><v>2009</v></cell></row><row r="1697"><cell r="D1697"><v>115</v></cell></row><row r="1697"><cell r="R1697"><v>2021</v></cell></row><row r="1698"><cell r="A1698" t="str"><v>ACR142</v></cell><cell r="B1698"><v>2010</v></cell></row><row r="1698"><cell r="D1698"><v>78</v></cell></row><row r="1698"><cell r="R1698"><v>2019</v></cell></row><row r="1699"><cell r="A1699" t="str"><v>ACR142</v></cell><cell r="B1699"><v>2010</v></cell></row><row r="1699"><cell r="D1699"><v>17</v></cell></row><row r="1699"><cell r="R1699"><v>2018</v></cell></row><row r="1700"><cell r="A1700" t="str"><v>ACR143</v></cell><cell r="B1700"><v>2007</v></cell></row><row r="1700"><cell r="D1700"><v>409</v></cell></row><row r="1700"><cell r="R1700"><v>2018</v></cell></row><row r="1701"><cell r="A1701" t="str"><v>ACR143</v></cell><cell r="B1701"><v>2007</v></cell></row><row r="1701"><cell r="D1701"><v>20</v></cell></row><row r="1701"><cell r="R1701"><v>2015</v></cell></row><row r="1702"><cell r="A1702" t="str"><v>ACR143</v></cell><cell r="B1702"><v>2008</v></cell></row><row r="1702"><cell r="D1702"><v>50</v></cell></row><row r="1702"><cell r="R1702"><v>2021</v></cell></row><row r="1703"><cell r="A1703" t="str"><v>ACR143</v></cell><cell r="B1703"><v>2008</v></cell></row><row r="1703"><cell r="D1703"><v>75</v></cell></row><row r="1703"><cell r="R1703"><v>2021</v></cell></row><row r="1704"><cell r="A1704" t="str"><v>ACR143</v></cell><cell r="B1704"><v>2008</v></cell></row><row r="1704"><cell r="D1704"><v>100</v></cell></row><row r="1704"><cell r="R1704"><v>2020</v></cell></row><row r="1705"><cell r="A1705" t="str"><v>ACR143</v></cell><cell r="B1705"><v>2009</v></cell></row><row r="1705"><cell r="D1705"><v>415</v></cell></row><row r="1705"><cell r="R1705"><v>2022</v></cell></row><row r="1706"><cell r="A1706" t="str"><v>ACR143</v></cell><cell r="B1706"><v>2009</v></cell></row><row r="1706"><cell r="D1706"><v>75</v></cell></row><row r="1706"><cell r="R1706"><v>2020</v></cell></row><row r="1707"><cell r="A1707" t="str"><v>ACR143</v></cell><cell r="B1707"><v>2010</v></cell></row><row r="1707"><cell r="D1707"><v>41</v></cell></row><row r="1707"><cell r="R1707"><v>2021</v></cell></row><row r="1708"><cell r="A1708" t="str"><v>ACR144</v></cell><cell r="B1708"><v>2006</v></cell></row><row r="1708"><cell r="D1708"><v>473</v></cell></row><row r="1708"><cell r="R1708"><v>2016</v></cell></row><row r="1709"><cell r="A1709" t="str"><v>ACR144</v></cell><cell r="B1709"><v>2007</v></cell></row><row r="1709"><cell r="D1709"><v>802</v></cell></row><row r="1709"><cell r="R1709"><v>2018</v></cell></row><row r="1710"><cell r="A1710" t="str"><v>ACR144</v></cell><cell r="B1710"><v>2007</v></cell></row><row r="1710"><cell r="D1710"><v>469</v></cell></row><row r="1710"><cell r="R1710"><v>2015</v></cell></row><row r="1711"><cell r="A1711" t="str"><v>ACR144</v></cell><cell r="B1711"><v>2008</v></cell></row><row r="1711"><cell r="D1711"><v>200</v></cell></row><row r="1711"><cell r="R1711"><v>2021</v></cell></row><row r="1712"><cell r="A1712" t="str"><v>ACR144</v></cell><cell r="B1712"><v>2008</v></cell></row><row r="1712"><cell r="D1712"><v>360</v></cell></row><row r="1712"><cell r="R1712"><v>2021</v></cell></row><row r="1713"><cell r="A1713" t="str"><v>ACR144</v></cell><cell r="B1713"><v>2008</v></cell></row><row r="1713"><cell r="D1713"><v>200</v></cell></row><row r="1713"><cell r="R1713"><v>2021</v></cell></row><row r="1714"><cell r="A1714" t="str"><v>ACR144</v></cell><cell r="B1714"><v>2008</v></cell></row><row r="1714"><cell r="D1714"><v>44</v></cell></row><row r="1714"><cell r="R1714"><v>2020</v></cell></row><row r="1715"><cell r="A1715" t="str"><v>ACR144</v></cell><cell r="B1715"><v>2008</v></cell></row><row r="1715"><cell r="D1715"><v>100</v></cell></row><row r="1715"><cell r="R1715"><v>2020</v></cell></row><row r="1716"><cell r="A1716" t="str"><v>ACR144</v></cell><cell r="B1716"><v>2009</v></cell></row><row r="1716"><cell r="D1716"><v>865</v></cell></row><row r="1716"><cell r="R1716"><v>2022</v></cell></row><row r="1717"><cell r="A1717" t="str"><v>ACR144</v></cell><cell r="B1717"><v>2010</v></cell></row><row r="1717"><cell r="D1717"><v>72</v></cell></row><row r="1717"><cell r="R1717"><v>2021</v></cell></row><row r="1718"><cell r="A1718" t="str"><v>ACR145</v></cell><cell r="B1718"><v>2006</v></cell></row><row r="1718"><cell r="D1718"><v>351</v></cell></row><row r="1718"><cell r="R1718"><v>2015</v></cell></row><row r="1719"><cell r="A1719" t="str"><v>ACR145</v></cell><cell r="B1719"><v>2007</v></cell></row><row r="1719"><cell r="D1719"><v>134</v></cell></row><row r="1719"><cell r="R1719"><v>2018</v></cell></row><row r="1720"><cell r="A1720" t="str"><v>ACR145</v></cell><cell r="B1720"><v>2007</v></cell></row><row r="1720"><cell r="D1720"><v>1000</v></cell></row><row r="1720"><cell r="R1720"><v>2018</v></cell></row><row r="1721"><cell r="A1721" t="str"><v>ACR145</v></cell><cell r="B1721"><v>2007</v></cell></row><row r="1721"><cell r="D1721"><v>637</v></cell></row><row r="1721"><cell r="R1721"><v>2017</v></cell></row><row r="1722"><cell r="A1722" t="str"><v>ACR145</v></cell><cell r="B1722"><v>2007</v></cell></row><row r="1722"><cell r="D1722"><v>11</v></cell></row><row r="1722"><cell r="R1722"><v>2017</v></cell></row><row r="1723"><cell r="A1723" t="str"><v>ACR145</v></cell><cell r="B1723"><v>2008</v></cell></row><row r="1723"><cell r="D1723"><v>700</v></cell></row><row r="1723"><cell r="R1723"><v>2022</v></cell></row><row r="1724"><cell r="A1724" t="str"><v>ACR145</v></cell><cell r="B1724"><v>2008</v></cell></row><row r="1724"><cell r="D1724"><v>284</v></cell></row><row r="1724"><cell r="R1724"><v>2022</v></cell></row><row r="1725"><cell r="A1725" t="str"><v>ACR145</v></cell><cell r="B1725"><v>2008</v></cell></row><row r="1725"><cell r="D1725"><v>886</v></cell></row><row r="1725"><cell r="R1725"><v>2021</v></cell></row><row r="1726"><cell r="A1726" t="str"><v>ACR145</v></cell><cell r="B1726"><v>2008</v></cell></row><row r="1726"><cell r="D1726"><v>100</v></cell></row><row r="1726"><cell r="R1726"><v>2020</v></cell></row><row r="1727"><cell r="A1727" t="str"><v>ACR145</v></cell><cell r="B1727"><v>2009</v></cell></row><row r="1727"><cell r="D1727"><v>444</v></cell></row><row r="1727"><cell r="R1727"><v>2022</v></cell></row><row r="1728"><cell r="A1728" t="str"><v>ACR145</v></cell><cell r="B1728"><v>2009</v></cell></row><row r="1728"><cell r="D1728"><v>14</v></cell></row><row r="1728"><cell r="R1728"><v>2021</v></cell></row><row r="1729"><cell r="A1729" t="str"><v>ACR145</v></cell><cell r="B1729"><v>2009</v></cell></row><row r="1729"><cell r="D1729"><v>600</v></cell></row><row r="1729"><cell r="R1729"><v>2021</v></cell></row><row r="1730"><cell r="A1730" t="str"><v>ACR145</v></cell><cell r="B1730"><v>2009</v></cell></row><row r="1730"><cell r="D1730"><v>100</v></cell></row><row r="1730"><cell r="R1730"><v>2020</v></cell></row><row r="1731"><cell r="A1731" t="str"><v>ACR145</v></cell><cell r="B1731"><v>2010</v></cell></row><row r="1731"><cell r="D1731"><v>98</v></cell></row><row r="1731"><cell r="R1731"><v>2021</v></cell></row><row r="1732"><cell r="A1732" t="str"><v>ACR146</v></cell><cell r="B1732"><v>2006</v></cell></row><row r="1732"><cell r="D1732"><v>211</v></cell></row><row r="1732"><cell r="R1732"><v>2015</v></cell></row><row r="1733"><cell r="A1733" t="str"><v>ACR146</v></cell><cell r="B1733"><v>2007</v></cell></row><row r="1733"><cell r="D1733"><v>673</v></cell></row><row r="1733"><cell r="R1733"><v>2018</v></cell></row><row r="1734"><cell r="A1734" t="str"><v>ACR146</v></cell><cell r="B1734"><v>2007</v></cell></row><row r="1734"><cell r="D1734"><v>438</v></cell></row><row r="1734"><cell r="R1734"><v>2018</v></cell></row><row r="1735"><cell r="A1735" t="str"><v>ACR146</v></cell><cell r="B1735"><v>2008</v></cell></row><row r="1735"><cell r="D1735"><v>323</v></cell></row><row r="1735"><cell r="R1735"><v>2022</v></cell></row><row r="1736"><cell r="A1736" t="str"><v>ACR146</v></cell><cell r="B1736"><v>2008</v></cell></row><row r="1736"><cell r="D1736"><v>300</v></cell></row><row r="1736"><cell r="R1736"><v>2021</v></cell></row><row r="1737"><cell r="A1737" t="str"><v>ACR146</v></cell><cell r="B1737"><v>2008</v></cell></row><row r="1737"><cell r="D1737"><v>216</v></cell></row><row r="1737"><cell r="R1737"><v>2021</v></cell></row><row r="1738"><cell r="A1738" t="str"><v>ACR146</v></cell><cell r="B1738"><v>2008</v></cell></row><row r="1738"><cell r="D1738"><v>184</v></cell></row><row r="1738"><cell r="R1738"><v>2020</v></cell></row><row r="1739"><cell r="A1739" t="str"><v>ACR146</v></cell><cell r="B1739"><v>2008</v></cell></row><row r="1739"><cell r="D1739"><v>100</v></cell></row><row r="1739"><cell r="R1739"><v>2020</v></cell></row><row r="1740"><cell r="A1740" t="str"><v>ACR146</v></cell><cell r="B1740"><v>2009</v></cell></row><row r="1740"><cell r="D1740"><v>500</v></cell></row><row r="1740"><cell r="R1740"><v>2022</v></cell></row><row r="1741"><cell r="A1741" t="str"><v>ACR146</v></cell><cell r="B1741"><v>2009</v></cell></row><row r="1741"><cell r="D1741"><v>127</v></cell></row><row r="1741"><cell r="R1741"><v>2022</v></cell></row><row r="1742"><cell r="A1742" t="str"><v>ACR146</v></cell><cell r="B1742"><v>2010</v></cell></row><row r="1742"><cell r="D1742"><v>52</v></cell></row><row r="1742"><cell r="R1742"><v>2021</v></cell></row><row r="1743"><cell r="A1743" t="str"><v>ACR147</v></cell><cell r="B1743"><v>2004</v></cell></row><row r="1743"><cell r="D1743"><v>35</v></cell></row><row r="1743"><cell r="R1743"><v>2013</v></cell></row><row r="1744"><cell r="A1744" t="str"><v>ACR147</v></cell><cell r="B1744"><v>2004</v></cell></row><row r="1744"><cell r="D1744"><v>300</v></cell></row><row r="1744"><cell r="R1744"><v>2010</v></cell></row><row r="1745"><cell r="A1745" t="str"><v>ACR147</v></cell><cell r="B1745"><v>2005</v></cell></row><row r="1745"><cell r="D1745"><v>982</v></cell></row><row r="1745"><cell r="R1745"><v>2013</v></cell></row><row r="1746"><cell r="A1746" t="str"><v>ACR147</v></cell><cell r="B1746"><v>2006</v></cell></row><row r="1746"><cell r="D1746"><v>947</v></cell></row><row r="1746"><cell r="R1746"><v>2016</v></cell></row><row r="1747"><cell r="A1747" t="str"><v>ACR147</v></cell><cell r="B1747"><v>2007</v></cell></row><row r="1747"><cell r="D1747"><v>1</v></cell></row><row r="1747"><cell r="R1747"><v>2021</v></cell></row><row r="1748"><cell r="A1748" t="str"><v>ACR147</v></cell><cell r="B1748"><v>2007</v></cell></row><row r="1748"><cell r="D1748"><v>94</v></cell></row><row r="1748"><cell r="R1748"><v>2021</v></cell></row><row r="1749"><cell r="A1749" t="str"><v>ACR147</v></cell><cell r="B1749"><v>2007</v></cell></row><row r="1749"><cell r="D1749"><v>155</v></cell></row><row r="1749"><cell r="R1749"><v>2020</v></cell></row><row r="1750"><cell r="A1750" t="str"><v>ACR147</v></cell><cell r="B1750"><v>2007</v></cell></row><row r="1750"><cell r="D1750"><v>100</v></cell></row><row r="1750"><cell r="R1750"><v>2020</v></cell></row><row r="1751"><cell r="A1751" t="str"><v>ACR147</v></cell><cell r="B1751"><v>2007</v></cell></row><row r="1751"><cell r="D1751"><v>550</v></cell></row><row r="1751"><cell r="R1751"><v>2019</v></cell></row><row r="1752"><cell r="A1752" t="str"><v>ACR147</v></cell><cell r="B1752"><v>2007</v></cell></row><row r="1752"><cell r="D1752"><v>327</v></cell></row><row r="1752"><cell r="R1752"><v>2017</v></cell></row><row r="1753"><cell r="A1753" t="str"><v>ACR147</v></cell><cell r="B1753"><v>2007</v></cell></row><row r="1753"><cell r="D1753"><v>575</v></cell></row><row r="1753"><cell r="R1753"><v>2017</v></cell></row><row r="1754"><cell r="A1754" t="str"><v>ACR147</v></cell><cell r="B1754"><v>2008</v></cell></row><row r="1754"><cell r="D1754"><v>541</v></cell></row><row r="1754"><cell r="R1754"><v>2021</v></cell></row><row r="1755"><cell r="A1755" t="str"><v>ACR147</v></cell><cell r="B1755"><v>2008</v></cell></row><row r="1755"><cell r="D1755"><v>400</v></cell></row><row r="1755"><cell r="R1755"><v>2021</v></cell></row><row r="1756"><cell r="A1756" t="str"><v>ACR147</v></cell><cell r="B1756"><v>2008</v></cell></row><row r="1756"><cell r="D1756"><v>200</v></cell></row><row r="1756"><cell r="R1756"><v>2021</v></cell></row><row r="1757"><cell r="A1757" t="str"><v>ACR148</v></cell><cell r="B1757"><v>2006</v></cell></row><row r="1757"><cell r="D1757"><v>228</v></cell></row><row r="1757"><cell r="R1757"><v>2015</v></cell></row><row r="1758"><cell r="A1758" t="str"><v>ACR148</v></cell><cell r="B1758"><v>2007</v></cell></row><row r="1758"><cell r="D1758"><v>2079</v></cell></row><row r="1758"><cell r="R1758"><v>2018</v></cell></row><row r="1759"><cell r="A1759" t="str"><v>ACR148</v></cell><cell r="B1759"><v>2007</v></cell></row><row r="1759"><cell r="D1759"><v>1269</v></cell></row><row r="1759"><cell r="R1759"><v>2017</v></cell></row><row r="1760"><cell r="A1760" t="str"><v>ACR148</v></cell><cell r="B1760"><v>2008</v></cell></row><row r="1760"><cell r="D1760"><v>1</v></cell></row><row r="1760"><cell r="R1760"><v>2022</v></cell></row><row r="1761"><cell r="A1761" t="str"><v>ACR148</v></cell><cell r="B1761"><v>2008</v></cell></row><row r="1761"><cell r="D1761"><v>781</v></cell></row><row r="1761"><cell r="R1761"><v>2021</v></cell></row><row r="1762"><cell r="A1762" t="str"><v>ACR148</v></cell><cell r="B1762"><v>2008</v></cell></row><row r="1762"><cell r="D1762"><v>2500</v></cell></row><row r="1762"><cell r="R1762"><v>2021</v></cell></row><row r="1763"><cell r="A1763" t="str"><v>ACR148</v></cell><cell r="B1763"><v>2008</v></cell></row><row r="1763"><cell r="D1763"><v>240</v></cell></row><row r="1763"><cell r="R1763"><v>2021</v></cell></row><row r="1764"><cell r="A1764" t="str"><v>ACR148</v></cell><cell r="B1764"><v>2008</v></cell></row><row r="1764"><cell r="D1764"><v>50</v></cell></row><row r="1764"><cell r="R1764"><v>2021</v></cell></row><row r="1765"><cell r="A1765" t="str"><v>ACR148</v></cell><cell r="B1765"><v>2008</v></cell></row><row r="1765"><cell r="D1765"><v>100</v></cell></row><row r="1765"><cell r="R1765"><v>2020</v></cell></row><row r="1766"><cell r="A1766" t="str"><v>ACR148</v></cell><cell r="B1766"><v>2009</v></cell></row><row r="1766"><cell r="D1766"><v>563</v></cell></row><row r="1766"><cell r="R1766"><v>2022</v></cell></row><row r="1767"><cell r="A1767" t="str"><v>ACR148</v></cell><cell r="B1767"><v>2009</v></cell></row><row r="1767"><cell r="D1767"><v>300</v></cell></row><row r="1767"><cell r="R1767"><v>2021</v></cell></row><row r="1768"><cell r="A1768" t="str"><v>ACR148</v></cell><cell r="B1768"><v>2010</v></cell></row><row r="1768"><cell r="D1768"><v>172</v></cell></row><row r="1768"><cell r="R1768"><v>2021</v></cell></row><row r="1769"><cell r="A1769" t="str"><v>ACR149</v></cell><cell r="B1769"><v>2004</v></cell></row><row r="1769"><cell r="D1769"><v>292</v></cell></row><row r="1769"><cell r="R1769"><v>2013</v></cell></row><row r="1770"><cell r="A1770" t="str"><v>ACR149</v></cell><cell r="B1770"><v>2005</v></cell></row><row r="1770"><cell r="D1770"><v>541</v></cell></row><row r="1770"><cell r="R1770"><v>2013</v></cell></row><row r="1771"><cell r="A1771" t="str"><v>ACR149</v></cell><cell r="B1771"><v>2005</v></cell></row><row r="1771"><cell r="D1771"><v>300</v></cell></row><row r="1771"><cell r="R1771"><v>2010</v></cell></row><row r="1772"><cell r="A1772" t="str"><v>ACR149</v></cell><cell r="B1772"><v>2006</v></cell></row><row r="1772"><cell r="D1772"><v>1109</v></cell></row><row r="1772"><cell r="R1772"><v>2016</v></cell></row><row r="1773"><cell r="A1773" t="str"><v>ACR149</v></cell><cell r="B1773"><v>2007</v></cell></row><row r="1773"><cell r="D1773"><v>1302</v></cell></row><row r="1773"><cell r="R1773"><v>2018</v></cell></row><row r="1774"><cell r="A1774" t="str"><v>ACR149</v></cell><cell r="B1774"><v>2007</v></cell></row><row r="1774"><cell r="D1774"><v>883</v></cell></row><row r="1774"><cell r="R1774"><v>2017</v></cell></row><row r="1775"><cell r="A1775" t="str"><v>ACR149</v></cell><cell r="B1775"><v>2008</v></cell></row><row r="1775"><cell r="D1775"><v>274</v></cell></row><row r="1775"><cell r="R1775"><v>2021</v></cell></row><row r="1776"><cell r="A1776" t="str"><v>ACR149</v></cell><cell r="B1776"><v>2008</v></cell></row><row r="1776"><cell r="D1776"><v>274</v></cell></row><row r="1776"><cell r="R1776"><v>2021</v></cell></row><row r="1777"><cell r="A1777" t="str"><v>ACR149</v></cell><cell r="B1777"><v>2008</v></cell></row><row r="1777"><cell r="D1777"><v>1702</v></cell></row><row r="1777"><cell r="R1777"><v>2021</v></cell></row><row r="1778"><cell r="A1778" t="str"><v>ACR149</v></cell><cell r="B1778"><v>2008</v></cell></row><row r="1778"><cell r="D1778"><v>100</v></cell></row><row r="1778"><cell r="R1778"><v>2020</v></cell></row><row r="1779"><cell r="A1779" t="str"><v>ACR149</v></cell><cell r="B1779"><v>2009</v></cell></row><row r="1779"><cell r="D1779"><v>1437</v></cell></row><row r="1779"><cell r="R1779"><v>2021</v></cell></row><row r="1780"><cell r="A1780" t="str"><v>ACR149</v></cell><cell r="B1780"><v>2009</v></cell></row><row r="1780"><cell r="D1780"><v>142</v></cell></row><row r="1780"><cell r="R1780"><v>2020</v></cell></row><row r="1781"><cell r="A1781" t="str"><v>ACR149</v></cell><cell r="B1781"><v>2010</v></cell></row><row r="1781"><cell r="D1781"><v>132</v></cell></row><row r="1781"><cell r="R1781"><v>2020</v></cell></row><row r="1782"><cell r="A1782" t="str"><v>ACR150</v></cell><cell r="B1782"><v>2007</v></cell></row><row r="1782"><cell r="D1782"><v>333</v></cell></row><row r="1782"><cell r="R1782"><v>2018</v></cell></row><row r="1783"><cell r="A1783" t="str"><v>ACR150</v></cell><cell r="B1783"><v>2007</v></cell></row><row r="1783"><cell r="D1783"><v>3</v></cell></row><row r="1783"><cell r="R1783"><v>2016</v></cell></row><row r="1784"><cell r="A1784" t="str"><v>ACR150</v></cell><cell r="B1784"><v>2008</v></cell></row><row r="1784"><cell r="D1784"><v>100</v></cell></row><row r="1784"><cell r="R1784"><v>2020</v></cell></row><row r="1785"><cell r="A1785" t="str"><v>ACR150</v></cell><cell r="B1785"><v>2009</v></cell></row><row r="1785"><cell r="D1785"><v>363</v></cell></row><row r="1785"><cell r="R1785"><v>2022</v></cell></row><row r="1786"><cell r="A1786" t="str"><v>ACR150</v></cell><cell r="B1786"><v>2010</v></cell></row><row r="1786"><cell r="D1786"><v>30</v></cell></row><row r="1786"><cell r="R1786"><v>2022</v></cell></row><row r="1787"><cell r="A1787" t="str"><v>ACR151</v></cell><cell r="B1787"><v>2006</v></cell></row><row r="1787"><cell r="D1787"><v>1194</v></cell></row><row r="1787"><cell r="R1787"><v>2015</v></cell></row><row r="1788"><cell r="A1788" t="str"><v>ACR151</v></cell><cell r="B1788"><v>2007</v></cell></row><row r="1788"><cell r="D1788"><v>400</v></cell></row><row r="1788"><cell r="R1788"><v>2019</v></cell></row><row r="1789"><cell r="A1789" t="str"><v>ACR151</v></cell><cell r="B1789"><v>2007</v></cell></row><row r="1789"><cell r="D1789"><v>107</v></cell></row><row r="1789"><cell r="R1789"><v>2019</v></cell></row><row r="1790"><cell r="A1790" t="str"><v>ACR151</v></cell><cell r="B1790"><v>2007</v></cell></row><row r="1790"><cell r="D1790"><v>2500</v></cell></row><row r="1790"><cell r="R1790"><v>2019</v></cell></row><row r="1791"><cell r="A1791" t="str"><v>ACR151</v></cell><cell r="B1791"><v>2007</v></cell></row><row r="1791"><cell r="D1791"><v>171</v></cell></row><row r="1791"><cell r="R1791"><v>2019</v></cell></row><row r="1792"><cell r="A1792" t="str"><v>ACR151</v></cell><cell r="B1792"><v>2007</v></cell></row><row r="1792"><cell r="D1792"><v>701</v></cell></row><row r="1792"><cell r="R1792"><v>2017</v></cell></row><row r="1793"><cell r="A1793" t="str"><v>ACR151</v></cell><cell r="B1793"><v>2007</v></cell></row><row r="1793"><cell r="D1793"><v>500</v></cell></row><row r="1793"><cell r="R1793"><v>2017</v></cell></row><row r="1794"><cell r="A1794" t="str"><v>ACR151</v></cell><cell r="B1794"><v>2007</v></cell></row><row r="1794"><cell r="D1794"><v>50</v></cell></row><row r="1794"><cell r="R1794"><v>2017</v></cell></row><row r="1795"><cell r="A1795" t="str"><v>ACR151</v></cell><cell r="B1795"><v>2007</v></cell></row><row r="1795"><cell r="D1795"><v>779</v></cell></row><row r="1795"><cell r="R1795"><v>2017</v></cell></row><row r="1796"><cell r="A1796" t="str"><v>ACR151</v></cell><cell r="B1796"><v>2007</v></cell></row><row r="1796"><cell r="D1796"><v>28</v></cell></row><row r="1796"><cell r="R1796"><v>2016</v></cell></row><row r="1797"><cell r="A1797" t="str"><v>ACR151</v></cell><cell r="B1797"><v>2007</v></cell></row><row r="1797"><cell r="D1797"><v>52</v></cell></row><row r="1797"><cell r="R1797"><v>2016</v></cell></row><row r="1798"><cell r="A1798" t="str"><v>ACR151</v></cell><cell r="B1798"><v>2007</v></cell></row><row r="1798"><cell r="D1798"><v>57</v></cell></row><row r="1798"><cell r="R1798"><v>2016</v></cell></row><row r="1799"><cell r="A1799" t="str"><v>ACR151</v></cell><cell r="B1799"><v>2007</v></cell></row><row r="1799"><cell r="D1799"><v>19</v></cell></row><row r="1799"><cell r="R1799"><v>2015</v></cell></row><row r="1800"><cell r="A1800" t="str"><v>ACR151</v></cell><cell r="B1800"><v>2007</v></cell></row><row r="1800"><cell r="D1800"><v>236</v></cell></row><row r="1800"><cell r="R1800"><v>2014</v></cell></row><row r="1801"><cell r="A1801" t="str"><v>ACR151</v></cell><cell r="B1801"><v>2007</v></cell></row><row r="1801"><cell r="D1801"><v>22</v></cell></row><row r="1801"><cell r="R1801"><v>2013</v></cell></row><row r="1802"><cell r="A1802" t="str"><v>ACR151</v></cell><cell r="B1802"><v>2007</v></cell></row><row r="1802"><cell r="D1802"><v>74</v></cell></row><row r="1802"><cell r="R1802"><v>2011</v></cell></row><row r="1803"><cell r="A1803" t="str"><v>ACR151</v></cell><cell r="B1803"><v>2007</v></cell></row><row r="1803"><cell r="D1803"><v>86</v></cell></row><row r="1803"><cell r="R1803"><v>2011</v></cell></row><row r="1804"><cell r="A1804" t="str"><v>ACR151</v></cell><cell r="B1804"><v>2007</v></cell></row><row r="1804"><cell r="D1804"><v>434</v></cell></row><row r="1804"><cell r="R1804"><v>2011</v></cell></row><row r="1805"><cell r="A1805" t="str"><v>ACR151</v></cell><cell r="B1805"><v>2007</v></cell></row><row r="1805"><cell r="D1805"><v>360</v></cell></row><row r="1805"><cell r="R1805"><v>2011</v></cell></row><row r="1806"><cell r="A1806" t="str"><v>ACR151</v></cell><cell r="B1806"><v>2007</v></cell></row><row r="1806"><cell r="D1806"><v>180</v></cell></row><row r="1806"><cell r="R1806"><v>2011</v></cell></row><row r="1807"><cell r="A1807" t="str"><v>ACR151</v></cell><cell r="B1807"><v>2007</v></cell></row><row r="1807"><cell r="D1807"><v>15</v></cell></row><row r="1807"><cell r="R1807"><v>2010</v></cell></row><row r="1808"><cell r="A1808" t="str"><v>ACR151</v></cell><cell r="B1808"><v>2007</v></cell></row><row r="1808"><cell r="D1808"><v>2093</v></cell></row><row r="1808"><cell r="R1808"><v>2010</v></cell></row><row r="1809"><cell r="A1809" t="str"><v>ACR151</v></cell><cell r="B1809"><v>2008</v></cell></row><row r="1809"><cell r="D1809"><v>500</v></cell></row><row r="1809"><cell r="R1809"><v>2022</v></cell></row><row r="1810"><cell r="A1810" t="str"><v>ACR151</v></cell><cell r="B1810"><v>2008</v></cell></row><row r="1810"><cell r="D1810"><v>2000</v></cell></row><row r="1810"><cell r="R1810"><v>2020</v></cell></row><row r="1811"><cell r="A1811" t="str"><v>ACR151</v></cell><cell r="B1811"><v>2008</v></cell></row><row r="1811"><cell r="D1811"><v>8348</v></cell></row><row r="1811"><cell r="R1811"><v>2020</v></cell></row><row r="1812"><cell r="A1812" t="str"><v>ACR151</v></cell><cell r="B1812"><v>2008</v></cell></row><row r="1812"><cell r="D1812"><v>100</v></cell></row><row r="1812"><cell r="R1812"><v>2020</v></cell></row><row r="1813"><cell r="A1813" t="str"><v>ACR151</v></cell><cell r="B1813"><v>2009</v></cell></row><row r="1813"><cell r="D1813"><v>568</v></cell></row><row r="1813"><cell r="R1813"><v>2022</v></cell></row><row r="1814"><cell r="A1814" t="str"><v>ACR151</v></cell><cell r="B1814"><v>2009</v></cell></row><row r="1814"><cell r="D1814"><v>400</v></cell></row><row r="1814"><cell r="R1814"><v>2021</v></cell></row><row r="1815"><cell r="A1815" t="str"><v>ACR151</v></cell><cell r="B1815"><v>2009</v></cell></row><row r="1815"><cell r="D1815"><v>200</v></cell></row><row r="1815"><cell r="R1815"><v>2021</v></cell></row><row r="1816"><cell r="A1816" t="str"><v>ACR151</v></cell><cell r="B1816"><v>2009</v></cell></row><row r="1816"><cell r="D1816"><v>1500</v></cell></row><row r="1816"><cell r="R1816"><v>2020</v></cell></row><row r="1817"><cell r="A1817" t="str"><v>ACR151</v></cell><cell r="B1817"><v>2010</v></cell></row><row r="1817"><cell r="D1817"><v>39</v></cell></row><row r="1817"><cell r="R1817"><v>2019</v></cell></row><row r="1818"><cell r="A1818" t="str"><v>ACR151</v></cell><cell r="B1818"><v>2010</v></cell></row><row r="1818"><cell r="D1818"><v>550</v></cell></row><row r="1818"><cell r="R1818"><v>2017</v></cell></row><row r="1819"><cell r="A1819" t="str"><v>ACR152</v></cell><cell r="B1819"><v>2006</v></cell></row><row r="1819"><cell r="D1819"><v>595</v></cell></row><row r="1819"><cell r="R1819"><v>2015</v></cell></row><row r="1820"><cell r="A1820" t="str"><v>ACR152</v></cell><cell r="B1820"><v>2007</v></cell></row><row r="1820"><cell r="D1820"><v>1683</v></cell></row><row r="1820"><cell r="R1820"><v>2018</v></cell></row><row r="1821"><cell r="A1821" t="str"><v>ACR152</v></cell><cell r="B1821"><v>2007</v></cell></row><row r="1821"><cell r="D1821"><v>2</v></cell></row><row r="1821"><cell r="R1821"><v>2016</v></cell></row><row r="1822"><cell r="A1822" t="str"><v>ACR152</v></cell><cell r="B1822"><v>2007</v></cell></row><row r="1822"><cell r="D1822"><v>1200</v></cell></row><row r="1822"><cell r="R1822"><v>2010</v></cell></row><row r="1823"><cell r="A1823" t="str"><v>ACR152</v></cell><cell r="B1823"><v>2008</v></cell></row><row r="1823"><cell r="D1823"><v>2300</v></cell></row><row r="1823"><cell r="R1823"><v>2022</v></cell></row><row r="1824"><cell r="A1824" t="str"><v>ACR152</v></cell><cell r="B1824"><v>2008</v></cell></row><row r="1824"><cell r="D1824"><v>400</v></cell></row><row r="1824"><cell r="R1824"><v>2021</v></cell></row><row r="1825"><cell r="A1825" t="str"><v>ACR152</v></cell><cell r="B1825"><v>2008</v></cell></row><row r="1825"><cell r="D1825"><v>113</v></cell></row><row r="1825"><cell r="R1825"><v>2020</v></cell></row><row r="1826"><cell r="A1826" t="str"><v>ACR152</v></cell><cell r="B1826"><v>2008</v></cell></row><row r="1826"><cell r="D1826"><v>100</v></cell></row><row r="1826"><cell r="R1826"><v>2020</v></cell></row><row r="1827"><cell r="A1827" t="str"><v>ACR152</v></cell><cell r="B1827"><v>2009</v></cell></row><row r="1827"><cell r="D1827"><v>836</v></cell></row><row r="1827"><cell r="R1827"><v>2022</v></cell></row><row r="1828"><cell r="A1828" t="str"><v>ACR152</v></cell><cell r="B1828"><v>2009</v></cell></row><row r="1828"><cell r="D1828"><v>200</v></cell></row><row r="1828"><cell r="R1828"><v>2021</v></cell></row><row r="1829"><cell r="A1829" t="str"><v>ACR152</v></cell><cell r="B1829"><v>2009</v></cell></row><row r="1829"><cell r="D1829"><v>600</v></cell></row><row r="1829"><cell r="R1829"><v>2021</v></cell></row><row r="1830"><cell r="A1830" t="str"><v>ACR152</v></cell><cell r="B1830"><v>2010</v></cell></row><row r="1830"><cell r="D1830"><v>136</v></cell></row><row r="1830"><cell r="R1830"><v>2022</v></cell></row><row r="1831"><cell r="A1831" t="str"><v>ACR153</v></cell><cell r="B1831"><v>2007</v></cell></row><row r="1831"><cell r="D1831"><v>100</v></cell></row><row r="1831"><cell r="R1831"><v>2020</v></cell></row><row r="1832"><cell r="A1832" t="str"><v>ACR153</v></cell><cell r="B1832"><v>2007</v></cell></row><row r="1832"><cell r="D1832"><v>967</v></cell></row><row r="1832"><cell r="R1832"><v>2019</v></cell></row><row r="1833"><cell r="A1833" t="str"><v>ACR153</v></cell><cell r="B1833"><v>2007</v></cell></row><row r="1833"><cell r="D1833"><v>502</v></cell></row><row r="1833"><cell r="R1833"><v>2015</v></cell></row><row r="1834"><cell r="A1834" t="str"><v>ACR153</v></cell><cell r="B1834"><v>2008</v></cell></row><row r="1834"><cell r="D1834"><v>6</v></cell></row><row r="1834"><cell r="R1834"><v>2023</v></cell></row><row r="1835"><cell r="A1835" t="str"><v>ACR153</v></cell><cell r="B1835"><v>2008</v></cell></row><row r="1835"><cell r="D1835"><v>47</v></cell></row><row r="1835"><cell r="R1835"><v>2023</v></cell></row><row r="1836"><cell r="A1836" t="str"><v>ACR153</v></cell><cell r="B1836"><v>2008</v></cell></row><row r="1836"><cell r="D1836"><v>116</v></cell></row><row r="1836"><cell r="R1836"><v>2022</v></cell></row><row r="1837"><cell r="A1837" t="str"><v>ACR153</v></cell><cell r="B1837"><v>2008</v></cell></row><row r="1837"><cell r="D1837"><v>95</v></cell></row><row r="1837"><cell r="R1837"><v>2022</v></cell></row><row r="1838"><cell r="A1838" t="str"><v>ACR153</v></cell><cell r="B1838"><v>2008</v></cell></row><row r="1838"><cell r="D1838"><v>184</v></cell></row><row r="1838"><cell r="R1838"><v>2022</v></cell></row><row r="1839"><cell r="A1839" t="str"><v>ACR153</v></cell><cell r="B1839"><v>2008</v></cell></row><row r="1839"><cell r="D1839"><v>223</v></cell></row><row r="1839"><cell r="R1839"><v>2022</v></cell></row><row r="1840"><cell r="A1840" t="str"><v>ACR153</v></cell><cell r="B1840"><v>2008</v></cell></row><row r="1840"><cell r="D1840"><v>124</v></cell></row><row r="1840"><cell r="R1840"><v>2021</v></cell></row><row r="1841"><cell r="A1841" t="str"><v>ACR153</v></cell><cell r="B1841"><v>2009</v></cell></row><row r="1841"><cell r="D1841"><v>6</v></cell></row><row r="1841"><cell r="R1841"><v>2022</v></cell></row><row r="1842"><cell r="A1842" t="str"><v>ACR153</v></cell><cell r="B1842"><v>2009</v></cell></row><row r="1842"><cell r="D1842"><v>300</v></cell></row><row r="1842"><cell r="R1842"><v>2022</v></cell></row><row r="1843"><cell r="A1843" t="str"><v>ACR153</v></cell><cell r="B1843"><v>2009</v></cell></row><row r="1843"><cell r="D1843"><v>201</v></cell></row><row r="1843"><cell r="R1843"><v>2022</v></cell></row><row r="1844"><cell r="A1844" t="str"><v>ACR153</v></cell><cell r="B1844"><v>2009</v></cell></row><row r="1844"><cell r="D1844"><v>124</v></cell></row><row r="1844"><cell r="R1844"><v>2022</v></cell></row><row r="1845"><cell r="A1845" t="str"><v>ACR153</v></cell><cell r="B1845"><v>2009</v></cell></row><row r="1845"><cell r="D1845"><v>270</v></cell></row><row r="1845"><cell r="R1845"><v>2022</v></cell></row><row r="1846"><cell r="A1846" t="str"><v>ACR153</v></cell><cell r="B1846"><v>2009</v></cell></row><row r="1846"><cell r="D1846"><v>30</v></cell></row><row r="1846"><cell r="R1846"><v>2022</v></cell></row><row r="1847"><cell r="A1847" t="str"><v>ACR153</v></cell><cell r="B1847"><v>2009</v></cell></row><row r="1847"><cell r="D1847"><v>384</v></cell></row><row r="1847"><cell r="R1847"><v>2022</v></cell></row><row r="1848"><cell r="A1848" t="str"><v>ACR153</v></cell><cell r="B1848"><v>2009</v></cell></row><row r="1848"><cell r="D1848"><v>69</v></cell></row><row r="1848"><cell r="R1848"><v>2022</v></cell></row><row r="1849"><cell r="A1849" t="str"><v>ACR153</v></cell><cell r="B1849"><v>2009</v></cell></row><row r="1849"><cell r="D1849"><v>176</v></cell></row><row r="1849"><cell r="R1849"><v>2021</v></cell></row><row r="1850"><cell r="A1850" t="str"><v>ACR153</v></cell><cell r="B1850"><v>2010</v></cell></row><row r="1850"><cell r="D1850"><v>130</v></cell></row><row r="1850"><cell r="R1850"><v>2021</v></cell></row><row r="1851"><cell r="A1851" t="str"><v>ACR154</v></cell><cell r="B1851"><v>2006</v></cell></row><row r="1851"><cell r="D1851"><v>2486</v></cell></row><row r="1851"><cell r="R1851"><v>2016</v></cell></row><row r="1852"><cell r="A1852" t="str"><v>ACR154</v></cell><cell r="B1852"><v>2007</v></cell></row><row r="1852"><cell r="D1852"><v>204</v></cell></row><row r="1852"><cell r="R1852"><v>2019</v></cell></row><row r="1853"><cell r="A1853" t="str"><v>ACR154</v></cell><cell r="B1853"><v>2007</v></cell></row><row r="1853"><cell r="D1853"><v>5837</v></cell></row><row r="1853"><cell r="R1853"><v>2019</v></cell></row><row r="1854"><cell r="A1854" t="str"><v>ACR154</v></cell><cell r="B1854"><v>2007</v></cell></row><row r="1854"><cell r="D1854"><v>4000</v></cell></row><row r="1854"><cell r="R1854"><v>2019</v></cell></row><row r="1855"><cell r="A1855" t="str"><v>ACR154</v></cell><cell r="B1855"><v>2007</v></cell></row><row r="1855"><cell r="D1855"><v>82</v></cell></row><row r="1855"><cell r="R1855"><v>2016</v></cell></row><row r="1856"><cell r="A1856" t="str"><v>ACR154</v></cell><cell r="B1856"><v>2008</v></cell></row><row r="1856"><cell r="D1856"><v>1704</v></cell></row><row r="1856"><cell r="R1856"><v>2021</v></cell></row><row r="1857"><cell r="A1857" t="str"><v>ACR154</v></cell><cell r="B1857"><v>2008</v></cell></row><row r="1857"><cell r="D1857"><v>2719</v></cell></row><row r="1857"><cell r="R1857"><v>2021</v></cell></row><row r="1858"><cell r="A1858" t="str"><v>ACR154</v></cell><cell r="B1858"><v>2008</v></cell></row><row r="1858"><cell r="D1858"><v>400</v></cell></row><row r="1858"><cell r="R1858"><v>2021</v></cell></row><row r="1859"><cell r="A1859" t="str"><v>ACR154</v></cell><cell r="B1859"><v>2008</v></cell></row><row r="1859"><cell r="D1859"><v>3000</v></cell></row><row r="1859"><cell r="R1859"><v>2020</v></cell></row><row r="1860"><cell r="A1860" t="str"><v>ACR154</v></cell><cell r="B1860"><v>2008</v></cell></row><row r="1860"><cell r="D1860"><v>1200</v></cell></row><row r="1860"><cell r="R1860"><v>2020</v></cell></row><row r="1861"><cell r="A1861" t="str"><v>ACR154</v></cell><cell r="B1861"><v>2008</v></cell></row><row r="1861"><cell r="D1861"><v>100</v></cell></row><row r="1861"><cell r="R1861"><v>2020</v></cell></row><row r="1862"><cell r="A1862" t="str"><v>ACR154</v></cell><cell r="B1862"><v>2009</v></cell></row><row r="1862"><cell r="D1862"><v>433</v></cell></row><row r="1862"><cell r="R1862"><v>2021</v></cell></row><row r="1863"><cell r="A1863" t="str"><v>ACR154</v></cell><cell r="B1863"><v>2009</v></cell></row><row r="1863"><cell r="D1863"><v>200</v></cell></row><row r="1863"><cell r="R1863"><v>2021</v></cell></row><row r="1864"><cell r="A1864" t="str"><v>ACR154</v></cell><cell r="B1864"><v>2010</v></cell></row><row r="1864"><cell r="D1864"><v>53</v></cell></row><row r="1864"><cell r="R1864"><v>2019</v></cell></row><row r="1865"><cell r="A1865" t="str"><v>ACR155</v></cell><cell r="B1865"><v>2004</v></cell></row><row r="1865"><cell r="D1865"><v>51</v></cell></row><row r="1865"><cell r="R1865"><v>2013</v></cell></row><row r="1866"><cell r="A1866" t="str"><v>ACR155</v></cell><cell r="B1866"><v>2004</v></cell></row><row r="1866"><cell r="D1866"><v>56</v></cell></row><row r="1866"><cell r="R1866"><v>2012</v></cell></row><row r="1867"><cell r="A1867" t="str"><v>ACR155</v></cell><cell r="B1867"><v>2005</v></cell></row><row r="1867"><cell r="D1867"><v>271</v></cell></row><row r="1867"><cell r="R1867"><v>2010</v></cell></row><row r="1868"><cell r="A1868" t="str"><v>ACR155</v></cell><cell r="B1868"><v>2006</v></cell></row><row r="1868"><cell r="D1868"><v>576</v></cell></row><row r="1868"><cell r="R1868"><v>2016</v></cell></row><row r="1869"><cell r="A1869" t="str"><v>ACR155</v></cell><cell r="B1869"><v>2007</v></cell></row><row r="1869"><cell r="D1869"><v>592</v></cell></row><row r="1869"><cell r="R1869"><v>2019</v></cell></row><row r="1870"><cell r="A1870" t="str"><v>ACR155</v></cell><cell r="B1870"><v>2007</v></cell></row><row r="1870"><cell r="D1870"><v>847</v></cell></row><row r="1870"><cell r="R1870"><v>2019</v></cell></row><row r="1871"><cell r="A1871" t="str"><v>ACR155</v></cell><cell r="B1871"><v>2008</v></cell></row><row r="1871"><cell r="D1871"><v>335</v></cell></row><row r="1871"><cell r="R1871"><v>2021</v></cell></row><row r="1872"><cell r="A1872" t="str"><v>ACR155</v></cell><cell r="B1872"><v>2008</v></cell></row><row r="1872"><cell r="D1872"><v>100</v></cell></row><row r="1872"><cell r="R1872"><v>2020</v></cell></row><row r="1873"><cell r="A1873" t="str"><v>ACR155</v></cell><cell r="B1873"><v>2009</v></cell></row><row r="1873"><cell r="D1873"><v>600</v></cell></row><row r="1873"><cell r="R1873"><v>2021</v></cell></row><row r="1874"><cell r="A1874" t="str"><v>ACR155</v></cell><cell r="B1874"><v>2010</v></cell></row><row r="1874"><cell r="D1874"><v>100</v></cell></row><row r="1874"><cell r="R1874"><v>2018</v></cell></row><row r="1875"><cell r="A1875" t="str"><v>ACR156</v></cell><cell r="B1875"><v>2003</v></cell></row><row r="1875"><cell r="D1875"><v>834</v></cell></row><row r="1875"><cell r="R1875"><v>2013</v></cell></row><row r="1876"><cell r="A1876" t="str"><v>ACR156</v></cell><cell r="B1876"><v>2003</v></cell></row><row r="1876"><cell r="D1876"><v>325</v></cell></row><row r="1876"><cell r="R1876"><v>2010</v></cell></row><row r="1877"><cell r="A1877" t="str"><v>ACR156</v></cell><cell r="B1877"><v>2004</v></cell></row><row r="1877"><cell r="D1877"><v>1005</v></cell></row><row r="1877"><cell r="R1877"><v>2013</v></cell></row><row r="1878"><cell r="A1878" t="str"><v>ACR156</v></cell><cell r="B1878"><v>2004</v></cell></row><row r="1878"><cell r="D1878"><v>325</v></cell></row><row r="1878"><cell r="R1878"><v>2010</v></cell></row><row r="1879"><cell r="A1879" t="str"><v>ACR156</v></cell><cell r="B1879"><v>2005</v></cell></row><row r="1879"><cell r="D1879"><v>1396</v></cell></row><row r="1879"><cell r="R1879"><v>2013</v></cell></row><row r="1880"><cell r="A1880" t="str"><v>ACR156</v></cell><cell r="B1880"><v>2006</v></cell></row><row r="1880"><cell r="D1880"><v>1945</v></cell></row><row r="1880"><cell r="R1880"><v>2016</v></cell></row><row r="1881"><cell r="A1881" t="str"><v>ACR156</v></cell><cell r="B1881"><v>2007</v></cell></row><row r="1881"><cell r="D1881"><v>1246</v></cell></row><row r="1881"><cell r="R1881"><v>2019</v></cell></row><row r="1882"><cell r="A1882" t="str"><v>ACR156</v></cell><cell r="B1882"><v>2007</v></cell></row><row r="1882"><cell r="D1882"><v>51</v></cell></row><row r="1882"><cell r="R1882"><v>2011</v></cell></row><row r="1883"><cell r="A1883" t="str"><v>ACR156</v></cell><cell r="B1883"><v>2007</v></cell></row><row r="1883"><cell r="D1883"><v>556</v></cell></row><row r="1883"><cell r="R1883"><v>2010</v></cell></row><row r="1884"><cell r="A1884" t="str"><v>ACR156</v></cell><cell r="B1884"><v>2007</v></cell></row><row r="1884"><cell r="D1884"><v>1109</v></cell></row><row r="1884"><cell r="R1884"><v>2010</v></cell></row><row r="1885"><cell r="A1885" t="str"><v>ACR156</v></cell><cell r="B1885"><v>2008</v></cell></row><row r="1885"><cell r="D1885"><v>654</v></cell></row><row r="1885"><cell r="R1885"><v>2021</v></cell></row><row r="1886"><cell r="A1886" t="str"><v>ACR156</v></cell><cell r="B1886"><v>2008</v></cell></row><row r="1886"><cell r="D1886"><v>450</v></cell></row><row r="1886"><cell r="R1886"><v>2021</v></cell></row><row r="1887"><cell r="A1887" t="str"><v>ACR156</v></cell><cell r="B1887"><v>2008</v></cell></row><row r="1887"><cell r="D1887"><v>765</v></cell></row><row r="1887"><cell r="R1887"><v>2020</v></cell></row><row r="1888"><cell r="A1888" t="str"><v>ACR156</v></cell><cell r="B1888"><v>2008</v></cell></row><row r="1888"><cell r="D1888"><v>100</v></cell></row><row r="1888"><cell r="R1888"><v>2020</v></cell></row><row r="1889"><cell r="A1889" t="str"><v>ACR156</v></cell><cell r="B1889"><v>2009</v></cell></row><row r="1889"><cell r="D1889"><v>678</v></cell></row><row r="1889"><cell r="R1889"><v>2022</v></cell></row><row r="1890"><cell r="A1890" t="str"><v>ACR156</v></cell><cell r="B1890"><v>2009</v></cell></row><row r="1890"><cell r="D1890"><v>500</v></cell></row><row r="1890"><cell r="R1890"><v>2021</v></cell></row><row r="1891"><cell r="A1891" t="str"><v>ACR156</v></cell><cell r="B1891"><v>2010</v></cell></row><row r="1891"><cell r="D1891"><v>61</v></cell></row><row r="1891"><cell r="R1891"><v>2022</v></cell></row><row r="1892"><cell r="A1892" t="str"><v>ACR156</v></cell><cell r="B1892"><v>2010</v></cell></row><row r="1892"><cell r="D1892"><v>223</v></cell></row><row r="1892"><cell r="R1892"><v>2021</v></cell></row><row r="1893"><cell r="A1893" t="str"><v>ACR157</v></cell><cell r="B1893"><v>2005</v></cell></row><row r="1893"><cell r="D1893"><v>366</v></cell></row><row r="1893"><cell r="R1893"><v>2014</v></cell></row><row r="1894"><cell r="A1894" t="str"><v>ACR157</v></cell><cell r="B1894"><v>2005</v></cell></row><row r="1894"><cell r="D1894"><v>2362</v></cell></row><row r="1894"><cell r="R1894"><v>2013</v></cell></row><row r="1895"><cell r="A1895" t="str"><v>ACR157</v></cell><cell r="B1895"><v>2005</v></cell></row><row r="1895"><cell r="D1895"><v>54</v></cell></row><row r="1895"><cell r="R1895"><v>2010</v></cell></row><row r="1896"><cell r="A1896" t="str"><v>ACR157</v></cell><cell r="B1896"><v>2006</v></cell></row><row r="1896"><cell r="D1896"><v>762</v></cell></row><row r="1896"><cell r="R1896"><v>2018</v></cell></row><row r="1897"><cell r="A1897" t="str"><v>ACR157</v></cell><cell r="B1897"><v>2006</v></cell></row><row r="1897"><cell r="D1897"><v>537</v></cell></row><row r="1897"><cell r="R1897"><v>2018</v></cell></row><row r="1898"><cell r="A1898" t="str"><v>ACR157</v></cell><cell r="B1898"><v>2006</v></cell></row><row r="1898"><cell r="D1898"><v>58</v></cell></row><row r="1898"><cell r="R1898"><v>2018</v></cell></row><row r="1899"><cell r="A1899" t="str"><v>ACR157</v></cell><cell r="B1899"><v>2006</v></cell></row><row r="1899"><cell r="D1899"><v>1</v></cell></row><row r="1899"><cell r="R1899"><v>2018</v></cell></row><row r="1900"><cell r="A1900" t="str"><v>ACR157</v></cell><cell r="B1900"><v>2006</v></cell></row><row r="1900"><cell r="D1900"><v>1201</v></cell></row><row r="1900"><cell r="R1900"><v>2017</v></cell></row><row r="1901"><cell r="A1901" t="str"><v>ACR157</v></cell><cell r="B1901"><v>2006</v></cell></row><row r="1901"><cell r="D1901"><v>180</v></cell></row><row r="1901"><cell r="R1901"><v>2017</v></cell></row><row r="1902"><cell r="A1902" t="str"><v>ACR157</v></cell><cell r="B1902"><v>2006</v></cell></row><row r="1902"><cell r="D1902"><v>6500</v></cell></row><row r="1902"><cell r="R1902"><v>2016</v></cell></row><row r="1903"><cell r="A1903" t="str"><v>ACR157</v></cell><cell r="B1903"><v>2006</v></cell></row><row r="1903"><cell r="D1903"><v>466</v></cell></row><row r="1903"><cell r="R1903"><v>2016</v></cell></row><row r="1904"><cell r="A1904" t="str"><v>ACR157</v></cell><cell r="B1904"><v>2006</v></cell></row><row r="1904"><cell r="D1904"><v>715</v></cell></row><row r="1904"><cell r="R1904"><v>2015</v></cell></row><row r="1905"><cell r="A1905" t="str"><v>ACR157</v></cell><cell r="B1905"><v>2006</v></cell></row><row r="1905"><cell r="D1905"><v>2500</v></cell></row><row r="1905"><cell r="R1905"><v>2013</v></cell></row><row r="1906"><cell r="A1906" t="str"><v>ACR157</v></cell><cell r="B1906"><v>2007</v></cell></row><row r="1906"><cell r="D1906"><v>4176</v></cell></row><row r="1906"><cell r="R1906"><v>2019</v></cell></row><row r="1907"><cell r="A1907" t="str"><v>ACR157</v></cell><cell r="B1907"><v>2007</v></cell></row><row r="1907"><cell r="D1907"><v>769</v></cell></row><row r="1907"><cell r="R1907"><v>2019</v></cell></row><row r="1908"><cell r="A1908" t="str"><v>ACR157</v></cell><cell r="B1908"><v>2007</v></cell></row><row r="1908"><cell r="D1908"><v>2153</v></cell></row><row r="1908"><cell r="R1908"><v>2018</v></cell></row><row r="1909"><cell r="A1909" t="str"><v>ACR157</v></cell><cell r="B1909"><v>2007</v></cell></row><row r="1909"><cell r="D1909"><v>1187</v></cell></row><row r="1909"><cell r="R1909"><v>2018</v></cell></row><row r="1910"><cell r="A1910" t="str"><v>ACR157</v></cell><cell r="B1910"><v>2007</v></cell></row><row r="1910"><cell r="D1910"><v>349</v></cell></row><row r="1910"><cell r="R1910"><v>2018</v></cell></row><row r="1911"><cell r="A1911" t="str"><v>ACR157</v></cell><cell r="B1911"><v>2007</v></cell></row><row r="1911"><cell r="D1911"><v>5609</v></cell></row><row r="1911"><cell r="R1911"><v>2017</v></cell></row><row r="1912"><cell r="A1912" t="str"><v>ACR157</v></cell><cell r="B1912"><v>2007</v></cell></row><row r="1912"><cell r="D1912"><v>3078</v></cell></row><row r="1912"><cell r="R1912"><v>2017</v></cell></row><row r="1913"><cell r="A1913" t="str"><v>ACR157</v></cell><cell r="B1913"><v>2007</v></cell></row><row r="1913"><cell r="D1913"><v>897</v></cell></row><row r="1913"><cell r="R1913"><v>2014</v></cell></row><row r="1914"><cell r="A1914" t="str"><v>ACR157</v></cell><cell r="B1914"><v>2007</v></cell></row><row r="1914"><cell r="D1914"><v>1485</v></cell></row><row r="1914"><cell r="R1914"><v>2011</v></cell></row><row r="1915"><cell r="A1915" t="str"><v>ACR157</v></cell><cell r="B1915"><v>2007</v></cell></row><row r="1915"><cell r="D1915"><v>3196</v></cell></row><row r="1915"><cell r="R1915"><v>2011</v></cell></row><row r="1916"><cell r="A1916" t="str"><v>ACR157</v></cell><cell r="B1916"><v>2007</v></cell></row><row r="1916"><cell r="D1916"><v>149</v></cell></row><row r="1916"><cell r="R1916"><v>2010</v></cell></row><row r="1917"><cell r="A1917" t="str"><v>ACR157</v></cell><cell r="B1917"><v>2007</v></cell></row><row r="1917"><cell r="D1917"><v>193</v></cell></row><row r="1917"><cell r="R1917"><v>2010</v></cell></row><row r="1918"><cell r="A1918" t="str"><v>ACR157</v></cell><cell r="B1918"><v>2008</v></cell></row><row r="1918"><cell r="D1918"><v>11505</v></cell></row><row r="1918"><cell r="R1918"><v>2019</v></cell></row><row r="1919"><cell r="A1919" t="str"><v>ACR157</v></cell><cell r="B1919"><v>2008</v></cell></row><row r="1919"><cell r="D1919"><v>16313</v></cell></row><row r="1919"><cell r="R1919"><v>2018</v></cell></row><row r="1920"><cell r="A1920" t="str"><v>ACR157</v></cell><cell r="B1920"><v>2009</v></cell></row><row r="1920"><cell r="D1920"><v>295</v></cell></row><row r="1920"><cell r="R1920"><v>2022</v></cell></row><row r="1921"><cell r="A1921" t="str"><v>ACR157</v></cell><cell r="B1921"><v>2009</v></cell></row><row r="1921"><cell r="D1921"><v>803</v></cell></row><row r="1921"><cell r="R1921"><v>2022</v></cell></row><row r="1922"><cell r="A1922" t="str"><v>ACR157</v></cell><cell r="B1922"><v>2009</v></cell></row><row r="1922"><cell r="D1922"><v>878</v></cell></row><row r="1922"><cell r="R1922"><v>2022</v></cell></row><row r="1923"><cell r="A1923" t="str"><v>ACR157</v></cell><cell r="B1923"><v>2009</v></cell></row><row r="1923"><cell r="D1923"><v>796</v></cell></row><row r="1923"><cell r="R1923"><v>2021</v></cell></row><row r="1924"><cell r="A1924" t="str"><v>ACR157</v></cell><cell r="B1924"><v>2009</v></cell></row><row r="1924"><cell r="D1924"><v>956</v></cell></row><row r="1924"><cell r="R1924"><v>2021</v></cell></row><row r="1925"><cell r="A1925" t="str"><v>ACR157</v></cell><cell r="B1925"><v>2009</v></cell></row><row r="1925"><cell r="D1925"><v>838</v></cell></row><row r="1925"><cell r="R1925"><v>2021</v></cell></row><row r="1926"><cell r="A1926" t="str"><v>ACR157</v></cell><cell r="B1926"><v>2009</v></cell></row><row r="1926"><cell r="D1926"><v>1663</v></cell></row><row r="1926"><cell r="R1926"><v>2021</v></cell></row><row r="1927"><cell r="A1927" t="str"><v>ACR157</v></cell><cell r="B1927"><v>2009</v></cell></row><row r="1927"><cell r="D1927"><v>541</v></cell></row><row r="1927"><cell r="R1927"><v>2020</v></cell></row><row r="1928"><cell r="A1928" t="str"><v>ACR157</v></cell><cell r="B1928"><v>2009</v></cell></row><row r="1928"><cell r="D1928"><v>400</v></cell></row><row r="1928"><cell r="R1928"><v>2020</v></cell></row><row r="1929"><cell r="A1929" t="str"><v>ACR157</v></cell><cell r="B1929"><v>2009</v></cell></row><row r="1929"><cell r="D1929"><v>852</v></cell></row><row r="1929"><cell r="R1929"><v>2020</v></cell></row><row r="1930"><cell r="A1930" t="str"><v>ACR157</v></cell><cell r="B1930"><v>2009</v></cell></row><row r="1930"><cell r="D1930"><v>5980</v></cell></row><row r="1930"><cell r="R1930"><v>2019</v></cell></row><row r="1931"><cell r="A1931" t="str"><v>ACR157</v></cell><cell r="B1931"><v>2010</v></cell></row><row r="1931"><cell r="D1931"><v>793</v></cell></row><row r="1931"><cell r="R1931"><v>2022</v></cell></row><row r="1932"><cell r="A1932" t="str"><v>ACR157</v></cell><cell r="B1932"><v>2010</v></cell></row><row r="1932"><cell r="D1932"><v>400</v></cell></row><row r="1932"><cell r="R1932"><v>2021</v></cell></row><row r="1933"><cell r="A1933" t="str"><v>ACR158</v></cell><cell r="B1933"><v>2007</v></cell></row><row r="1933"><cell r="D1933"><v>100</v></cell></row><row r="1933"><cell r="R1933"><v>2020</v></cell></row><row r="1934"><cell r="A1934" t="str"><v>ACR158</v></cell><cell r="B1934"><v>2007</v></cell></row><row r="1934"><cell r="D1934"><v>341</v></cell></row><row r="1934"><cell r="R1934"><v>2020</v></cell></row><row r="1935"><cell r="A1935" t="str"><v>ACR158</v></cell><cell r="B1935"><v>2007</v></cell></row><row r="1935"><cell r="D1935"><v>312</v></cell></row><row r="1935"><cell r="R1935"><v>2020</v></cell></row><row r="1936"><cell r="A1936" t="str"><v>ACR158</v></cell><cell r="B1936"><v>2007</v></cell></row><row r="1936"><cell r="D1936"><v>92</v></cell></row><row r="1936"><cell r="R1936"><v>2016</v></cell></row><row r="1937"><cell r="A1937" t="str"><v>ACR158</v></cell><cell r="B1937"><v>2008</v></cell></row><row r="1937"><cell r="D1937"><v>1296</v></cell></row><row r="1937"><cell r="R1937"><v>2021</v></cell></row><row r="1938"><cell r="A1938" t="str"><v>ACR158</v></cell><cell r="B1938"><v>2008</v></cell></row><row r="1938"><cell r="D1938"><v>40</v></cell></row><row r="1938"><cell r="R1938"><v>2021</v></cell></row><row r="1939"><cell r="A1939" t="str"><v>ACR158</v></cell><cell r="B1939"><v>2008</v></cell></row><row r="1939"><cell r="D1939"><v>34</v></cell></row><row r="1939"><cell r="R1939"><v>2021</v></cell></row><row r="1940"><cell r="A1940" t="str"><v>ACR158</v></cell><cell r="B1940"><v>2008</v></cell></row><row r="1940"><cell r="D1940"><v>109</v></cell></row><row r="1940"><cell r="R1940"><v>2020</v></cell></row><row r="1941"><cell r="A1941" t="str"><v>ACR158</v></cell><cell r="B1941"><v>2009</v></cell></row><row r="1941"><cell r="D1941"><v>1085</v></cell></row><row r="1941"><cell r="R1941"><v>2021</v></cell></row><row r="1942"><cell r="A1942" t="str"><v>ACR158</v></cell><cell r="B1942"><v>2010</v></cell></row><row r="1942"><cell r="D1942"><v>90</v></cell></row><row r="1942"><cell r="R1942"><v>2021</v></cell></row><row r="1943"><cell r="A1943" t="str"><v>ACR159</v></cell><cell r="B1943"><v>2006</v></cell></row><row r="1943"><cell r="D1943"><v>88</v></cell></row><row r="1943"><cell r="R1943"><v>2015</v></cell></row><row r="1944"><cell r="A1944" t="str"><v>ACR159</v></cell><cell r="B1944"><v>2006</v></cell></row><row r="1944"><cell r="D1944"><v>36</v></cell></row><row r="1944"><cell r="R1944"><v>2015</v></cell></row><row r="1945"><cell r="A1945" t="str"><v>ACR159</v></cell><cell r="B1945"><v>2007</v></cell></row><row r="1945"><cell r="D1945"><v>406</v></cell></row><row r="1945"><cell r="R1945"><v>2019</v></cell></row><row r="1946"><cell r="A1946" t="str"><v>ACR159</v></cell><cell r="B1946"><v>2007</v></cell></row><row r="1946"><cell r="D1946"><v>503</v></cell></row><row r="1946"><cell r="R1946"><v>2019</v></cell></row><row r="1947"><cell r="A1947" t="str"><v>ACR159</v></cell><cell r="B1947"><v>2008</v></cell></row><row r="1947"><cell r="D1947"><v>100</v></cell></row><row r="1947"><cell r="R1947"><v>2020</v></cell></row><row r="1948"><cell r="A1948" t="str"><v>ACR159</v></cell><cell r="B1948"><v>2009</v></cell></row><row r="1948"><cell r="D1948"><v>556</v></cell></row><row r="1948"><cell r="R1948"><v>2021</v></cell></row><row r="1949"><cell r="A1949" t="str"><v>ACR159</v></cell><cell r="B1949"><v>2010</v></cell></row><row r="1949"><cell r="D1949"><v>20</v></cell></row><row r="1949"><cell r="R1949"><v>2022</v></cell></row><row r="1950"><cell r="A1950" t="str"><v>ACR159</v></cell><cell r="B1950"><v>2010</v></cell></row><row r="1950"><cell r="D1950"><v>26</v></cell></row><row r="1950"><cell r="R1950"><v>2021</v></cell></row><row r="1951"><cell r="A1951" t="str"><v>ACR161</v></cell><cell r="B1951"><v>2006</v></cell></row><row r="1951"><cell r="D1951"><v>1609</v></cell></row><row r="1951"><cell r="R1951"><v>2023</v></cell></row><row r="1952"><cell r="A1952" t="str"><v>ACR161</v></cell><cell r="B1952"><v>2006</v></cell></row><row r="1952"><cell r="D1952"><v>4172</v></cell></row><row r="1952"><cell r="R1952"><v>2022</v></cell></row><row r="1953"><cell r="A1953" t="str"><v>ACR161</v></cell><cell r="B1953"><v>2006</v></cell></row><row r="1953"><cell r="D1953"><v>10000</v></cell></row><row r="1953"><cell r="R1953"><v>2020</v></cell></row><row r="1954"><cell r="A1954" t="str"><v>ACR161</v></cell><cell r="B1954"><v>2006</v></cell></row><row r="1954"><cell r="D1954"><v>23512</v></cell></row><row r="1954"><cell r="R1954"><v>2019</v></cell></row><row r="1955"><cell r="A1955" t="str"><v>ACR161</v></cell><cell r="B1955"><v>2006</v></cell></row><row r="1955"><cell r="D1955"><v>110</v></cell></row><row r="1955"><cell r="R1955"><v>2019</v></cell></row><row r="1956"><cell r="A1956" t="str"><v>ACR161</v></cell><cell r="B1956"><v>2006</v></cell></row><row r="1956"><cell r="D1956"><v>8799</v></cell></row><row r="1956"><cell r="R1956"><v>2010</v></cell></row><row r="1957"><cell r="A1957" t="str"><v>ACR161</v></cell><cell r="B1957"><v>2006</v></cell></row><row r="1957"><cell r="D1957"><v>23804</v></cell></row><row r="1957"><cell r="R1957"><v>2009</v></cell></row><row r="1958"><cell r="A1958" t="str"><v>ACR161</v></cell><cell r="B1958"><v>2006</v></cell></row><row r="1958"><cell r="D1958"><v>3077</v></cell></row><row r="1958"><cell r="R1958"><v>2009</v></cell></row><row r="1959"><cell r="A1959" t="str"><v>ACR161</v></cell><cell r="B1959"><v>2006</v></cell></row><row r="1959"><cell r="D1959"><v>29354</v></cell></row><row r="1959"><cell r="R1959"><v>2009</v></cell></row><row r="1960"><cell r="A1960" t="str"><v>ACR161</v></cell><cell r="B1960"><v>2007</v></cell></row><row r="1960"><cell r="D1960"><v>16823</v></cell></row><row r="1960"><cell r="R1960"><v>2011</v></cell></row><row r="1961"><cell r="A1961" t="str"><v>ACR161</v></cell><cell r="B1961"><v>2007</v></cell></row><row r="1961"><cell r="D1961"><v>32607</v></cell></row><row r="1961"><cell r="R1961"><v>2010</v></cell></row><row r="1962"><cell r="A1962" t="str"><v>ACR161</v></cell><cell r="B1962"><v>2007</v></cell></row><row r="1962"><cell r="D1962"><v>5061</v></cell></row><row r="1962"><cell r="R1962"><v>2010</v></cell></row><row r="1963"><cell r="A1963" t="str"><v>ACR161</v></cell><cell r="B1963"><v>2007</v></cell></row><row r="1963"><cell r="D1963"><v>475</v></cell></row><row r="1963"><cell r="R1963"><v>2009</v></cell></row><row r="1964"><cell r="A1964" t="str"><v>ACR162</v></cell><cell r="B1964"><v>2005</v></cell></row><row r="1964"><cell r="D1964"><v>500</v></cell></row><row r="1964"><cell r="R1964"><v>2007</v></cell></row><row r="1965"><cell r="A1965" t="str"><v>ACR162</v></cell><cell r="B1965"><v>2005</v></cell></row><row r="1965"><cell r="D1965"><v>1668</v></cell></row><row r="1965"><cell r="R1965"><v>2006</v></cell></row><row r="1966"><cell r="A1966" t="str"><v>ACR163</v></cell><cell r="B1966"><v>2003</v></cell></row><row r="1966"><cell r="D1966"><v>93</v></cell></row><row r="1966"><cell r="R1966"><v>2005</v></cell></row><row r="1967"><cell r="A1967" t="str"><v>ACR163</v></cell><cell r="B1967"><v>2003</v></cell></row><row r="1967"><cell r="D1967"><v>407</v></cell></row><row r="1967"><cell r="R1967"><v>2004</v></cell></row><row r="1968"><cell r="A1968" t="str"><v>ACR163</v></cell><cell r="B1968"><v>2005</v></cell></row><row r="1968"><cell r="D1968"><v>200</v></cell></row><row r="1968"><cell r="R1968"><v>2007</v></cell></row><row r="1969"><cell r="A1969" t="str"><v>ACR163</v></cell><cell r="B1969"><v>2005</v></cell></row><row r="1969"><cell r="D1969"><v>300</v></cell></row><row r="1969"><cell r="R1969"><v>2007</v></cell></row><row r="1970"><cell r="A1970" t="str"><v>ACR163</v></cell><cell r="B1970"><v>2005</v></cell></row><row r="1970"><cell r="D1970"><v>266</v></cell></row><row r="1970"><cell r="R1970"><v>2007</v></cell></row><row r="1971"><cell r="A1971" t="str"><v>ACR163</v></cell><cell r="B1971"><v>2005</v></cell></row><row r="1971"><cell r="D1971"><v>239</v></cell></row><row r="1971"><cell r="R1971"><v>2006</v></cell></row><row r="1972"><cell r="A1972" t="str"><v>ACR163</v></cell><cell r="B1972"><v>2005</v></cell></row><row r="1972"><cell r="D1972"><v>1000</v></cell></row><row r="1972"><cell r="R1972"><v>2006</v></cell></row><row r="1973"><cell r="A1973" t="str"><v>ACR163</v></cell><cell r="B1973"><v>2005</v></cell></row><row r="1973"><cell r="D1973"><v>500</v></cell></row><row r="1973"><cell r="R1973"><v>2006</v></cell></row><row r="1974"><cell r="A1974" t="str"><v>ACR163</v></cell><cell r="B1974"><v>2005</v></cell></row><row r="1974"><cell r="D1974"><v>380</v></cell></row><row r="1974"><cell r="R1974"><v>2006</v></cell></row><row r="1975"><cell r="A1975" t="str"><v>ACR163</v></cell><cell r="B1975"><v>2005</v></cell></row><row r="1975"><cell r="D1975"><v>171</v></cell></row><row r="1975"><cell r="R1975"><v>2006</v></cell></row><row r="1976"><cell r="A1976" t="str"><v>ACR163</v></cell><cell r="B1976"><v>2005</v></cell></row><row r="1976"><cell r="D1976"><v>154</v></cell></row><row r="1976"><cell r="R1976"><v>2005</v></cell></row><row r="1977"><cell r="A1977" t="str"><v>ACR163</v></cell><cell r="B1977"><v>2005</v></cell></row><row r="1977"><cell r="D1977"><v>56</v></cell></row><row r="1977"><cell r="R1977"><v>2005</v></cell></row><row r="1978"><cell r="A1978" t="str"><v>ACR163</v></cell><cell r="B1978"><v>2006</v></cell></row><row r="1978"><cell r="D1978"><v>12164</v></cell></row><row r="1978"><cell r="R1978"><v>2008</v></cell></row><row r="1979"><cell r="A1979" t="str"><v>ACR163</v></cell><cell r="B1979"><v>2006</v></cell></row><row r="1979"><cell r="D1979"><v>9318</v></cell></row><row r="1979"><cell r="R1979"><v>2008</v></cell></row><row r="1980"><cell r="A1980" t="str"><v>ACR163</v></cell><cell r="B1980"><v>2006</v></cell></row><row r="1980"><cell r="D1980"><v>1000</v></cell></row><row r="1980"><cell r="R1980"><v>2008</v></cell></row><row r="1981"><cell r="A1981" t="str"><v>ACR163</v></cell><cell r="B1981"><v>2006</v></cell></row><row r="1981"><cell r="D1981"><v>2682</v></cell></row><row r="1981"><cell r="R1981"><v>2008</v></cell></row><row r="1982"><cell r="A1982" t="str"><v>ACR163</v></cell><cell r="B1982"><v>2006</v></cell></row><row r="1982"><cell r="D1982"><v>25000</v></cell></row><row r="1982"><cell r="R1982"><v>2007</v></cell></row><row r="1983"><cell r="A1983" t="str"><v>ACR163</v></cell><cell r="B1983"><v>2006</v></cell></row><row r="1983"><cell r="D1983"><v>370</v></cell></row><row r="1983"><cell r="R1983"><v>2007</v></cell></row><row r="1984"><cell r="A1984" t="str"><v>ACR163</v></cell><cell r="B1984"><v>2006</v></cell></row><row r="1984"><cell r="D1984"><v>1300</v></cell></row><row r="1984"><cell r="R1984"><v>2007</v></cell></row><row r="1985"><cell r="A1985" t="str"><v>ACR163</v></cell><cell r="B1985"><v>2006</v></cell></row><row r="1985"><cell r="D1985"><v>130</v></cell></row><row r="1985"><cell r="R1985"><v>2007</v></cell></row><row r="1986"><cell r="A1986" t="str"><v>ACR163</v></cell><cell r="B1986"><v>2006</v></cell></row><row r="1986"><cell r="D1986"><v>2000</v></cell></row><row r="1986"><cell r="R1986"><v>2007</v></cell></row><row r="1987"><cell r="A1987" t="str"><v>ACR163</v></cell><cell r="B1987"><v>2007</v></cell></row><row r="1987"><cell r="D1987"><v>174</v></cell></row><row r="1987"><cell r="R1987"><v>2008</v></cell></row><row r="1988"><cell r="A1988" t="str"><v>ACR163</v></cell><cell r="B1988"><v>2007</v></cell></row><row r="1988"><cell r="D1988"><v>248</v></cell></row><row r="1988"><cell r="R1988"><v>2008</v></cell></row><row r="1989"><cell r="A1989" t="str"><v>ACR163</v></cell><cell r="B1989"><v>2007</v></cell></row><row r="1989"><cell r="D1989"><v>216</v></cell></row><row r="1989"><cell r="R1989"><v>2008</v></cell></row><row r="1990"><cell r="A1990" t="str"><v>ACR163</v></cell><cell r="B1990"><v>2007</v></cell></row><row r="1990"><cell r="D1990"><v>1200</v></cell></row><row r="1990"><cell r="R1990"><v>2008</v></cell></row><row r="1991"><cell r="A1991" t="str"><v>ACR163</v></cell><cell r="B1991"><v>2007</v></cell></row><row r="1991"><cell r="D1991"><v>1162</v></cell></row><row r="1991"><cell r="R1991"><v>2008</v></cell></row><row r="1992"><cell r="A1992" t="str"><v>ACR163</v></cell><cell r="B1992"><v>2007</v></cell></row><row r="1992"><cell r="D1992"><v>10000</v></cell></row><row r="1992"><cell r="R1992"><v>2007</v></cell></row><row r="1993"><cell r="A1993" t="str"><v>ACR164</v></cell><cell r="B1993"><v>2003</v></cell></row><row r="1993"><cell r="D1993"><v>10738</v></cell></row><row r="1993"><cell r="R1993"><v>2010</v></cell></row><row r="1994"><cell r="A1994" t="str"><v>ACR164</v></cell><cell r="B1994"><v>2003</v></cell></row><row r="1994"><cell r="D1994"><v>57500</v></cell></row><row r="1994"><cell r="R1994"><v>2009</v></cell></row><row r="1995"><cell r="A1995" t="str"><v>ACR164</v></cell><cell r="B1995"><v>2004</v></cell></row><row r="1995"><cell r="D1995"><v>39</v></cell></row><row r="1995"><cell r="R1995"><v>2018</v></cell></row><row r="1996"><cell r="A1996" t="str"><v>ACR164</v></cell><cell r="B1996"><v>2004</v></cell></row><row r="1996"><cell r="D1996"><v>50</v></cell></row><row r="1996"><cell r="R1996"><v>2018</v></cell></row><row r="1997"><cell r="A1997" t="str"><v>ACR164</v></cell><cell r="B1997"><v>2004</v></cell></row><row r="1997"><cell r="D1997"><v>46</v></cell></row><row r="1997"><cell r="R1997"><v>2018</v></cell></row><row r="1998"><cell r="A1998" t="str"><v>ACR164</v></cell><cell r="B1998"><v>2004</v></cell></row><row r="1998"><cell r="D1998"><v>344</v></cell></row><row r="1998"><cell r="R1998"><v>2018</v></cell></row><row r="1999"><cell r="A1999" t="str"><v>ACR164</v></cell><cell r="B1999"><v>2004</v></cell></row><row r="1999"><cell r="D1999"><v>5</v></cell></row><row r="1999"><cell r="R1999"><v>2018</v></cell></row><row r="2000"><cell r="A2000" t="str"><v>ACR164</v></cell><cell r="B2000"><v>2004</v></cell></row><row r="2000"><cell r="D2000"><v>3000</v></cell></row><row r="2000"><cell r="R2000"><v>2018</v></cell></row><row r="2001"><cell r="A2001" t="str"><v>ACR164</v></cell><cell r="B2001"><v>2004</v></cell></row><row r="2001"><cell r="D2001"><v>59262</v></cell></row><row r="2001"><cell r="R2001"><v>2010</v></cell></row><row r="2002"><cell r="A2002" t="str"><v>ACR164</v></cell><cell r="B2002"><v>2004</v></cell></row><row r="2002"><cell r="D2002"><v>5000</v></cell></row><row r="2002"><cell r="R2002"><v>2009</v></cell></row><row r="2003"><cell r="A2003" t="str"><v>ACR164</v></cell><cell r="B2003"><v>2004</v></cell></row><row r="2003"><cell r="D2003"><v>2500</v></cell></row><row r="2003"><cell r="R2003"><v>2008</v></cell></row><row r="2004"><cell r="A2004" t="str"><v>ACR164</v></cell><cell r="B2004"><v>2005</v></cell></row><row r="2004"><cell r="D2004"><v>22465</v></cell></row><row r="2004"><cell r="R2004"><v>2013</v></cell></row><row r="2005"><cell r="A2005" t="str"><v>ACR164</v></cell><cell r="B2005"><v>2005</v></cell></row><row r="2005"><cell r="D2005"><v>951</v></cell></row><row r="2005"><cell r="R2005"><v>2013</v></cell></row><row r="2006"><cell r="A2006" t="str"><v>ACR164</v></cell><cell r="B2006"><v>2005</v></cell></row><row r="2006"><cell r="D2006"><v>73</v></cell></row><row r="2006"><cell r="R2006"><v>2012</v></cell></row><row r="2007"><cell r="A2007" t="str"><v>ACR164</v></cell><cell r="B2007"><v>2005</v></cell></row><row r="2007"><cell r="D2007"><v>45</v></cell></row><row r="2007"><cell r="R2007"><v>2012</v></cell></row><row r="2008"><cell r="A2008" t="str"><v>ACR164</v></cell><cell r="B2008"><v>2005</v></cell></row><row r="2008"><cell r="D2008"><v>824</v></cell></row><row r="2008"><cell r="R2008"><v>2011</v></cell></row><row r="2009"><cell r="A2009" t="str"><v>ACR164</v></cell><cell r="B2009"><v>2005</v></cell></row><row r="2009"><cell r="D2009"><v>15608</v></cell></row><row r="2009"><cell r="R2009"><v>2011</v></cell></row><row r="2010"><cell r="A2010" t="str"><v>ACR164</v></cell><cell r="B2010"><v>2005</v></cell></row><row r="2010"><cell r="D2010"><v>93</v></cell></row><row r="2010"><cell r="R2010"><v>2011</v></cell></row><row r="2011"><cell r="A2011" t="str"><v>ACR164</v></cell><cell r="B2011"><v>2005</v></cell></row><row r="2011"><cell r="D2011"><v>1270</v></cell></row><row r="2011"><cell r="R2011"><v>2011</v></cell></row><row r="2012"><cell r="A2012" t="str"><v>ACR164</v></cell><cell r="B2012"><v>2005</v></cell></row><row r="2012"><cell r="D2012"><v>1200</v></cell></row><row r="2012"><cell r="R2012"><v>2011</v></cell></row><row r="2013"><cell r="A2013" t="str"><v>ACR164</v></cell><cell r="B2013"><v>2005</v></cell></row><row r="2013"><cell r="D2013"><v>15562</v></cell></row><row r="2013"><cell r="R2013"><v>2010</v></cell></row><row r="2014"><cell r="A2014" t="str"><v>ACR164</v></cell><cell r="B2014"><v>2005</v></cell></row><row r="2014"><cell r="D2014"><v>18027</v></cell></row><row r="2014"><cell r="R2014"><v>2010</v></cell></row><row r="2015"><cell r="A2015" t="str"><v>ACR164</v></cell><cell r="B2015"><v>2006</v></cell></row><row r="2015"><cell r="D2015"><v>150</v></cell></row><row r="2015"><cell r="R2015"><v>2020</v></cell></row><row r="2016"><cell r="A2016" t="str"><v>ACR164</v></cell><cell r="B2016"><v>2006</v></cell></row><row r="2016"><cell r="D2016"><v>254</v></cell></row><row r="2016"><cell r="R2016"><v>2019</v></cell></row><row r="2017"><cell r="A2017" t="str"><v>ACR164</v></cell><cell r="B2017"><v>2006</v></cell></row><row r="2017"><cell r="D2017"><v>9</v></cell></row><row r="2017"><cell r="R2017"><v>2019</v></cell></row><row r="2018"><cell r="A2018" t="str"><v>ACR164</v></cell><cell r="B2018"><v>2006</v></cell></row><row r="2018"><cell r="D2018"><v>662</v></cell></row><row r="2018"><cell r="R2018"><v>2019</v></cell></row><row r="2019"><cell r="A2019" t="str"><v>ACR164</v></cell><cell r="B2019"><v>2006</v></cell></row><row r="2019"><cell r="D2019"><v>441</v></cell></row><row r="2019"><cell r="R2019"><v>2018</v></cell></row><row r="2020"><cell r="A2020" t="str"><v>ACR164</v></cell><cell r="B2020"><v>2006</v></cell></row><row r="2020"><cell r="D2020"><v>50</v></cell></row><row r="2020"><cell r="R2020"><v>2018</v></cell></row><row r="2021"><cell r="A2021" t="str"><v>ACR164</v></cell><cell r="B2021"><v>2006</v></cell></row><row r="2021"><cell r="D2021"><v>11</v></cell></row><row r="2021"><cell r="R2021"><v>2018</v></cell></row><row r="2022"><cell r="A2022" t="str"><v>ACR164</v></cell><cell r="B2022"><v>2006</v></cell></row><row r="2022"><cell r="D2022"><v>2394</v></cell></row><row r="2022"><cell r="R2022"><v>2018</v></cell></row><row r="2023"><cell r="A2023" t="str"><v>ACR164</v></cell><cell r="B2023"><v>2006</v></cell></row><row r="2023"><cell r="D2023"><v>5030</v></cell></row><row r="2023"><cell r="R2023"><v>2013</v></cell></row><row r="2024"><cell r="A2024" t="str"><v>ACR164</v></cell><cell r="B2024"><v>2006</v></cell></row><row r="2024"><cell r="D2024"><v>4125</v></cell></row><row r="2024"><cell r="R2024"><v>2012</v></cell></row><row r="2025"><cell r="A2025" t="str"><v>ACR164</v></cell><cell r="B2025"><v>2006</v></cell></row><row r="2025"><cell r="D2025"><v>8760</v></cell></row><row r="2025"><cell r="R2025"><v>2012</v></cell></row><row r="2026"><cell r="A2026" t="str"><v>ACR164</v></cell><cell r="B2026"><v>2006</v></cell></row><row r="2026"><cell r="D2026"><v>1</v></cell></row><row r="2026"><cell r="R2026"><v>2011</v></cell></row><row r="2027"><cell r="A2027" t="str"><v>ACR164</v></cell><cell r="B2027"><v>2006</v></cell></row><row r="2027"><cell r="D2027"><v>2135</v></cell></row><row r="2027"><cell r="R2027"><v>2011</v></cell></row><row r="2028"><cell r="A2028" t="str"><v>ACR164</v></cell><cell r="B2028"><v>2006</v></cell></row><row r="2028"><cell r="D2028"><v>365</v></cell></row><row r="2028"><cell r="R2028"><v>2011</v></cell></row><row r="2029"><cell r="A2029" t="str"><v>ACR164</v></cell><cell r="B2029"><v>2006</v></cell></row><row r="2029"><cell r="D2029"><v>1000</v></cell></row><row r="2029"><cell r="R2029"><v>2010</v></cell></row><row r="2030"><cell r="A2030" t="str"><v>ACR164</v></cell><cell r="B2030"><v>2006</v></cell></row><row r="2030"><cell r="D2030"><v>1991</v></cell></row><row r="2030"><cell r="R2030"><v>2010</v></cell></row><row r="2031"><cell r="A2031" t="str"><v>ACR164</v></cell><cell r="B2031"><v>2006</v></cell></row><row r="2031"><cell r="D2031"><v>10000</v></cell></row><row r="2031"><cell r="R2031"><v>2009</v></cell></row><row r="2032"><cell r="A2032" t="str"><v>ACR164</v></cell><cell r="B2032"><v>2006</v></cell></row><row r="2032"><cell r="D2032"><v>475</v></cell></row><row r="2032"><cell r="R2032"><v>2009</v></cell></row><row r="2033"><cell r="A2033" t="str"><v>ACR164</v></cell><cell r="B2033"><v>2006</v></cell></row><row r="2033"><cell r="D2033"><v>5000</v></cell></row><row r="2033"><cell r="R2033"><v>2008</v></cell></row><row r="2034"><cell r="A2034" t="str"><v>ACR164</v></cell><cell r="B2034"><v>2007</v></cell></row><row r="2034"><cell r="D2034"><v>2100</v></cell></row><row r="2034"><cell r="R2034"><v>2023</v></cell></row><row r="2035"><cell r="A2035" t="str"><v>ACR164</v></cell><cell r="B2035"><v>2007</v></cell></row><row r="2035"><cell r="D2035"><v>22434</v></cell></row><row r="2035"><cell r="R2035"><v>2023</v></cell></row><row r="2036"><cell r="A2036" t="str"><v>ACR164</v></cell><cell r="B2036"><v>2007</v></cell></row><row r="2036"><cell r="D2036"><v>805</v></cell></row><row r="2036"><cell r="R2036"><v>2023</v></cell></row><row r="2037"><cell r="A2037" t="str"><v>ACR164</v></cell><cell r="B2037"><v>2007</v></cell></row><row r="2037"><cell r="D2037"><v>28946</v></cell></row><row r="2037"><cell r="R2037"><v>2022</v></cell></row><row r="2038"><cell r="A2038" t="str"><v>ACR164</v></cell><cell r="B2038"><v>2007</v></cell></row><row r="2038"><cell r="D2038"><v>119</v></cell></row><row r="2038"><cell r="R2038"><v>2021</v></cell></row><row r="2039"><cell r="A2039" t="str"><v>ACR164</v></cell><cell r="B2039"><v>2007</v></cell></row><row r="2039"><cell r="D2039"><v>881</v></cell></row><row r="2039"><cell r="R2039"><v>2020</v></cell></row><row r="2040"><cell r="A2040" t="str"><v>ACR164</v></cell><cell r="B2040"><v>2007</v></cell></row><row r="2040"><cell r="D2040"><v>16110</v></cell></row><row r="2040"><cell r="R2040"><v>2020</v></cell></row><row r="2041"><cell r="A2041" t="str"><v>ACR164</v></cell><cell r="B2041"><v>2007</v></cell></row><row r="2041"><cell r="D2041"><v>117</v></cell></row><row r="2041"><cell r="R2041"><v>2019</v></cell></row><row r="2042"><cell r="A2042" t="str"><v>ACR164</v></cell><cell r="B2042"><v>2007</v></cell></row><row r="2042"><cell r="D2042"><v>172</v></cell></row><row r="2042"><cell r="R2042"><v>2019</v></cell></row><row r="2043"><cell r="A2043" t="str"><v>ACR164</v></cell><cell r="B2043"><v>2007</v></cell></row><row r="2043"><cell r="D2043"><v>70</v></cell></row><row r="2043"><cell r="R2043"><v>2019</v></cell></row><row r="2044"><cell r="A2044" t="str"><v>ACR164</v></cell><cell r="B2044"><v>2007</v></cell></row><row r="2044"><cell r="D2044"><v>20000</v></cell></row><row r="2044"><cell r="R2044"><v>2019</v></cell></row><row r="2045"><cell r="A2045" t="str"><v>ACR164</v></cell><cell r="B2045"><v>2007</v></cell></row><row r="2045"><cell r="D2045"><v>133</v></cell></row><row r="2045"><cell r="R2045"><v>2018</v></cell></row><row r="2046"><cell r="A2046" t="str"><v>ACR164</v></cell><cell r="B2046"><v>2007</v></cell></row><row r="2046"><cell r="D2046"><v>10000</v></cell></row><row r="2046"><cell r="R2046"><v>2009</v></cell></row><row r="2047"><cell r="A2047" t="str"><v>ACR165</v></cell><cell r="B2047"><v>2013</v></cell></row><row r="2047"><cell r="D2047"><v>5000</v></cell></row><row r="2047"><cell r="R2047"><v>2021</v></cell></row><row r="2048"><cell r="A2048" t="str"><v>ACR165</v></cell><cell r="B2048"><v>2013</v></cell></row><row r="2048"><cell r="D2048"><v>3900</v></cell></row><row r="2048"><cell r="R2048"><v>2020</v></cell></row><row r="2049"><cell r="A2049" t="str"><v>ACR165</v></cell><cell r="B2049"><v>2013</v></cell></row><row r="2049"><cell r="D2049"><v>72991</v></cell></row><row r="2049"><cell r="R2049"><v>2019</v></cell></row><row r="2050"><cell r="A2050" t="str"><v>ACR165</v></cell><cell r="B2050"><v>2013</v></cell></row><row r="2050"><cell r="D2050"><v>150000</v></cell></row><row r="2050"><cell r="R2050"><v>2018</v></cell></row><row r="2051"><cell r="A2051" t="str"><v>ACR171</v></cell><cell r="B2051"><v>2011</v></cell></row><row r="2051"><cell r="D2051"><v>2</v></cell></row><row r="2051"><cell r="R2051"><v>2014</v></cell></row><row r="2052"><cell r="A2052" t="str"><v>ACR177</v></cell><cell r="B2052"><v>2010</v></cell></row><row r="2052"><cell r="D2052"><v>2667</v></cell></row><row r="2052"><cell r="R2052"><v>2017</v></cell></row><row r="2053"><cell r="A2053" t="str"><v>ACR177</v></cell><cell r="B2053"><v>2010</v></cell></row><row r="2053"><cell r="D2053"><v>1333</v></cell></row><row r="2053"><cell r="R2053"><v>2017</v></cell></row><row r="2054"><cell r="A2054" t="str"><v>ACR177</v></cell><cell r="B2054"><v>2011</v></cell></row><row r="2054"><cell r="D2054"><v>9530</v></cell></row><row r="2054"><cell r="R2054"><v>2021</v></cell></row><row r="2055"><cell r="A2055" t="str"><v>ACR177</v></cell><cell r="B2055"><v>2011</v></cell></row><row r="2055"><cell r="D2055"><v>12716</v></cell></row><row r="2055"><cell r="R2055"><v>2021</v></cell></row><row r="2056"><cell r="A2056" t="str"><v>ACR177</v></cell><cell r="B2056"><v>2012</v></cell></row><row r="2056"><cell r="D2056"><v>36</v></cell></row><row r="2056"><cell r="R2056"><v>2021</v></cell></row><row r="2057"><cell r="A2057" t="str"><v>ACR177</v></cell><cell r="B2057"><v>2012</v></cell></row><row r="2057"><cell r="D2057"><v>101</v></cell></row><row r="2057"><cell r="R2057"><v>2020</v></cell></row><row r="2058"><cell r="A2058" t="str"><v>ACR177</v></cell><cell r="B2058"><v>2012</v></cell></row><row r="2058"><cell r="D2058"><v>14462</v></cell></row><row r="2058"><cell r="R2058"><v>2020</v></cell></row><row r="2059"><cell r="A2059" t="str"><v>ACR177</v></cell><cell r="B2059"><v>2014</v></cell></row><row r="2059"><cell r="D2059"><v>221</v></cell></row><row r="2059"><cell r="R2059"><v>2021</v></cell></row><row r="2060"><cell r="A2060" t="str"><v>ACR188</v></cell><cell r="B2060"><v>2010</v></cell></row><row r="2060"><cell r="D2060"><v>27</v></cell></row><row r="2060"><cell r="R2060"><v>2018</v></cell></row><row r="2061"><cell r="A2061" t="str"><v>ACR188</v></cell><cell r="B2061"><v>2010</v></cell></row><row r="2061"><cell r="D2061"><v>498</v></cell></row><row r="2061"><cell r="R2061"><v>2015</v></cell></row><row r="2062"><cell r="A2062" t="str"><v>ACR188</v></cell><cell r="B2062"><v>2011</v></cell></row><row r="2062"><cell r="D2062"><v>180</v></cell></row><row r="2062"><cell r="R2062"><v>2021</v></cell></row><row r="2063"><cell r="A2063" t="str"><v>ACR188</v></cell><cell r="B2063"><v>2011</v></cell></row><row r="2063"><cell r="D2063"><v>4</v></cell></row><row r="2063"><cell r="R2063"><v>2019</v></cell></row><row r="2064"><cell r="A2064" t="str"><v>ACR188</v></cell><cell r="B2064"><v>2011</v></cell></row><row r="2064"><cell r="D2064"><v>10</v></cell></row><row r="2064"><cell r="R2064"><v>2018</v></cell></row><row r="2065"><cell r="A2065" t="str"><v>ACR188</v></cell><cell r="B2065"><v>2011</v></cell></row><row r="2065"><cell r="D2065"><v>3641</v></cell></row><row r="2065"><cell r="R2065"><v>2015</v></cell></row><row r="2066"><cell r="A2066" t="str"><v>ACR188</v></cell><cell r="B2066"><v>2012</v></cell></row><row r="2066"><cell r="D2066"><v>286</v></cell></row><row r="2066"><cell r="R2066"><v>2021</v></cell></row><row r="2067"><cell r="A2067" t="str"><v>ACR188</v></cell><cell r="B2067"><v>2012</v></cell></row><row r="2067"><cell r="D2067"><v>5363</v></cell></row><row r="2067"><cell r="R2067"><v>2015</v></cell></row><row r="2068"><cell r="A2068" t="str"><v>ACR188</v></cell><cell r="B2068"><v>2013</v></cell></row><row r="2068"><cell r="D2068"><v>309</v></cell></row><row r="2068"><cell r="R2068"><v>2021</v></cell></row><row r="2069"><cell r="A2069" t="str"><v>ACR188</v></cell><cell r="B2069"><v>2013</v></cell></row><row r="2069"><cell r="D2069"><v>5805</v></cell></row><row r="2069"><cell r="R2069"><v>2015</v></cell></row><row r="2070"><cell r="A2070" t="str"><v>ACR188</v></cell><cell r="B2070"><v>2014</v></cell></row><row r="2070"><cell r="D2070"><v>6934</v></cell></row><row r="2070"><cell r="R2070"><v>2015</v></cell></row><row r="2071"><cell r="A2071" t="str"><v>ACR191</v></cell><cell r="B2071"><v>2015</v></cell></row><row r="2071"><cell r="D2071"><v>3693</v></cell></row><row r="2071"><cell r="R2071"><v>2023</v></cell></row><row r="2072"><cell r="A2072" t="str"><v>ACR191</v></cell><cell r="B2072"><v>2015</v></cell></row><row r="2072"><cell r="D2072"><v>1640</v></cell></row><row r="2072"><cell r="R2072"><v>2022</v></cell></row><row r="2073"><cell r="A2073" t="str"><v>ACR191</v></cell><cell r="B2073"><v>2018</v></cell></row><row r="2073"><cell r="D2073"><v>2000</v></cell></row><row r="2073"><cell r="R2073"><v>2022</v></cell></row><row r="2074"><cell r="A2074" t="str"><v>ACR204</v></cell><cell r="B2074"><v>2010</v></cell></row><row r="2074"><cell r="D2074"><v>29214</v></cell></row><row r="2074"><cell r="R2074"><v>2014</v></cell></row><row r="2075"><cell r="A2075" t="str"><v>ACR204</v></cell><cell r="B2075"><v>2011</v></cell></row><row r="2075"><cell r="D2075"><v>35330</v></cell></row><row r="2075"><cell r="R2075"><v>2014</v></cell></row><row r="2076"><cell r="A2076" t="str"><v>ACR204</v></cell><cell r="B2076"><v>2012</v></cell></row><row r="2076"><cell r="D2076"><v>39901</v></cell></row><row r="2076"><cell r="R2076"><v>2014</v></cell></row><row r="2077"><cell r="A2077" t="str"><v>ACR204</v></cell><cell r="B2077"><v>2013</v></cell></row><row r="2077"><cell r="D2077"><v>43673</v></cell></row><row r="2077"><cell r="R2077"><v>2014</v></cell></row><row r="2078"><cell r="A2078" t="str"><v>ACR204</v></cell><cell r="B2078"><v>2014</v></cell></row><row r="2078"><cell r="D2078"><v>38639</v></cell></row><row r="2078"><cell r="R2078"><v>2015</v></cell></row><row r="2079"><cell r="A2079" t="str"><v>ACR205</v></cell><cell r="B2079"><v>2012</v></cell></row><row r="2079"><cell r="D2079"><v>7</v></cell></row><row r="2079"><cell r="R2079"><v>2017</v></cell></row><row r="2080"><cell r="A2080" t="str"><v>ACR205</v></cell><cell r="B2080"><v>2013</v></cell></row><row r="2080"><cell r="D2080"><v>195</v></cell></row><row r="2080"><cell r="R2080"><v>2017</v></cell></row><row r="2081"><cell r="A2081" t="str"><v>ACR207</v></cell><cell r="B2081"><v>2010</v></cell></row><row r="2081"><cell r="D2081"><v>28429</v></cell></row><row r="2081"><cell r="R2081"><v>2014</v></cell></row><row r="2082"><cell r="A2082" t="str"><v>ACR207</v></cell><cell r="B2082"><v>2011</v></cell></row><row r="2082"><cell r="D2082"><v>40900</v></cell></row><row r="2082"><cell r="R2082"><v>2014</v></cell></row><row r="2083"><cell r="A2083" t="str"><v>ACR207</v></cell><cell r="B2083"><v>2012</v></cell></row><row r="2083"><cell r="D2083"><v>46239</v></cell></row><row r="2083"><cell r="R2083"><v>2014</v></cell></row><row r="2084"><cell r="A2084" t="str"><v>ACR207</v></cell><cell r="B2084"><v>2013</v></cell></row><row r="2084"><cell r="D2084"><v>54753</v></cell></row><row r="2084"><cell r="R2084"><v>2014</v></cell></row><row r="2085"><cell r="A2085" t="str"><v>ACR207</v></cell><cell r="B2085"><v>2014</v></cell></row><row r="2085"><cell r="D2085"><v>59123</v></cell></row><row r="2085"><cell r="R2085"><v>2015</v></cell></row><row r="2086"><cell r="A2086" t="str"><v>ACR212</v></cell><cell r="B2086"><v>2011</v></cell></row><row r="2086"><cell r="D2086"><v>998</v></cell></row><row r="2086"><cell r="R2086"><v>2021</v></cell></row><row r="2087"><cell r="A2087" t="str"><v>ACR212</v></cell><cell r="B2087"><v>2011</v></cell></row><row r="2087"><cell r="D2087"><v>605</v></cell></row><row r="2087"><cell r="R2087"><v>2020</v></cell></row><row r="2088"><cell r="A2088" t="str"><v>ACR212</v></cell><cell r="B2088"><v>2011</v></cell></row><row r="2088"><cell r="D2088"><v>14429</v></cell></row><row r="2088"><cell r="R2088"><v>2017</v></cell></row><row r="2089"><cell r="A2089" t="str"><v>ACR212</v></cell><cell r="B2089"><v>2012</v></cell></row><row r="2089"><cell r="D2089"><v>2124</v></cell></row><row r="2089"><cell r="R2089"><v>2021</v></cell></row><row r="2090"><cell r="A2090" t="str"><v>ACR212</v></cell><cell r="B2090"><v>2012</v></cell></row><row r="2090"><cell r="D2090"><v>3545</v></cell></row><row r="2090"><cell r="R2090"><v>2018</v></cell></row><row r="2091"><cell r="A2091" t="str"><v>ACR212</v></cell><cell r="B2091"><v>2012</v></cell></row><row r="2091"><cell r="D2091"><v>10000</v></cell></row><row r="2091"><cell r="R2091"><v>2017</v></cell></row><row r="2092"><cell r="A2092" t="str"><v>ACR212</v></cell><cell r="B2092"><v>2012</v></cell></row><row r="2092"><cell r="D2092"><v>5571</v></cell></row><row r="2092"><cell r="R2092"><v>2017</v></cell></row><row r="2093"><cell r="A2093" t="str"><v>ACR212</v></cell><cell r="B2093"><v>2013</v></cell></row><row r="2093"><cell r="D2093"><v>590</v></cell></row><row r="2093"><cell r="R2093"><v>2021</v></cell></row><row r="2094"><cell r="A2094" t="str"><v>ACR212</v></cell><cell r="B2094"><v>2013</v></cell></row><row r="2094"><cell r="D2094"><v>6357</v></cell></row><row r="2094"><cell r="R2094"><v>2021</v></cell></row><row r="2095"><cell r="A2095" t="str"><v>ACR212</v></cell><cell r="B2095"><v>2013</v></cell></row><row r="2095"><cell r="D2095"><v>106</v></cell></row><row r="2095"><cell r="R2095"><v>2020</v></cell></row><row r="2096"><cell r="A2096" t="str"><v>ACR212</v></cell><cell r="B2096"><v>2013</v></cell></row><row r="2096"><cell r="D2096"><v>1568</v></cell></row><row r="2096"><cell r="R2096"><v>2019</v></cell></row><row r="2097"><cell r="A2097" t="str"><v>ACR212</v></cell><cell r="B2097"><v>2013</v></cell></row><row r="2097"><cell r="D2097"><v>34625</v></cell></row><row r="2097"><cell r="R2097"><v>2019</v></cell></row><row r="2098"><cell r="A2098" t="str"><v>ACR212</v></cell><cell r="B2098"><v>2013</v></cell></row><row r="2098"><cell r="D2098"><v>132</v></cell></row><row r="2098"><cell r="R2098"><v>2019</v></cell></row><row r="2099"><cell r="A2099" t="str"><v>ACR212</v></cell><cell r="B2099"><v>2013</v></cell></row><row r="2099"><cell r="D2099"><v>9037</v></cell></row><row r="2099"><cell r="R2099"><v>2019</v></cell></row><row r="2100"><cell r="A2100" t="str"><v>ACR212</v></cell><cell r="B2100"><v>2013</v></cell></row><row r="2100"><cell r="D2100"><v>963</v></cell></row><row r="2100"><cell r="R2100"><v>2018</v></cell></row><row r="2101"><cell r="A2101" t="str"><v>ACR212</v></cell><cell r="B2101"><v>2013</v></cell></row><row r="2101"><cell r="D2101"><v>100</v></cell></row><row r="2101"><cell r="R2101"><v>2018</v></cell></row><row r="2102"><cell r="A2102" t="str"><v>ACR212</v></cell><cell r="B2102"><v>2013</v></cell></row><row r="2102"><cell r="D2102"><v>4894</v></cell></row><row r="2102"><cell r="R2102"><v>2018</v></cell></row><row r="2103"><cell r="A2103" t="str"><v>ACR212</v></cell><cell r="B2103"><v>2013</v></cell></row><row r="2103"><cell r="D2103"><v>10000</v></cell></row><row r="2103"><cell r="R2103"><v>2018</v></cell></row><row r="2104"><cell r="A2104" t="str"><v>ACR212</v></cell><cell r="B2104"><v>2013</v></cell></row><row r="2104"><cell r="D2104"><v>100</v></cell></row><row r="2104"><cell r="R2104"><v>2017</v></cell></row><row r="2105"><cell r="A2105" t="str"><v>ACR212</v></cell><cell r="B2105"><v>2013</v></cell></row><row r="2105"><cell r="D2105"><v>1000</v></cell></row><row r="2105"><cell r="R2105"><v>2017</v></cell></row><row r="2106"><cell r="A2106" t="str"><v>ACR212</v></cell><cell r="B2106"><v>2014</v></cell></row><row r="2106"><cell r="D2106"><v>4175</v></cell></row><row r="2106"><cell r="R2106"><v>2021</v></cell></row><row r="2107"><cell r="A2107" t="str"><v>ACR212</v></cell><cell r="B2107"><v>2014</v></cell></row><row r="2107"><cell r="D2107"><v>70</v></cell></row><row r="2107"><cell r="R2107"><v>2020</v></cell></row><row r="2108"><cell r="A2108" t="str"><v>ACR212</v></cell><cell r="B2108"><v>2014</v></cell></row><row r="2108"><cell r="D2108"><v>1000</v></cell></row><row r="2108"><cell r="R2108"><v>2020</v></cell></row><row r="2109"><cell r="A2109" t="str"><v>ACR212</v></cell><cell r="B2109"><v>2014</v></cell></row><row r="2109"><cell r="D2109"><v>13239</v></cell></row><row r="2109"><cell r="R2109"><v>2019</v></cell></row><row r="2110"><cell r="A2110" t="str"><v>ACR212</v></cell><cell r="B2110"><v>2014</v></cell></row><row r="2110"><cell r="D2110"><v>1000</v></cell></row><row r="2110"><cell r="R2110"><v>2019</v></cell></row><row r="2111"><cell r="A2111" t="str"><v>ACR212</v></cell><cell r="B2111"><v>2014</v></cell></row><row r="2111"><cell r="D2111"><v>882</v></cell></row><row r="2111"><cell r="R2111"><v>2019</v></cell></row><row r="2112"><cell r="A2112" t="str"><v>ACR212</v></cell><cell r="B2112"><v>2014</v></cell></row><row r="2112"><cell r="D2112"><v>19761</v></cell></row><row r="2112"><cell r="R2112"><v>2019</v></cell></row><row r="2113"><cell r="A2113" t="str"><v>ACR212</v></cell><cell r="B2113"><v>2014</v></cell></row><row r="2113"><cell r="D2113"><v>881</v></cell></row><row r="2113"><cell r="R2113"><v>2019</v></cell></row><row r="2114"><cell r="A2114" t="str"><v>ACR212</v></cell><cell r="B2114"><v>2014</v></cell></row><row r="2114"><cell r="D2114"><v>9049</v></cell></row><row r="2114"><cell r="R2114"><v>2018</v></cell></row><row r="2115"><cell r="A2115" t="str"><v>ACR212</v></cell><cell r="B2115"><v>2014</v></cell></row><row r="2115"><cell r="D2115"><v>20000</v></cell></row><row r="2115"><cell r="R2115"><v>2018</v></cell></row><row r="2116"><cell r="A2116" t="str"><v>ACR212</v></cell><cell r="B2116"><v>2014</v></cell></row><row r="2116"><cell r="D2116"><v>500</v></cell></row><row r="2116"><cell r="R2116"><v>2018</v></cell></row><row r="2117"><cell r="A2117" t="str"><v>ACR212</v></cell><cell r="B2117"><v>2014</v></cell></row><row r="2117"><cell r="D2117"><v>10000</v></cell></row><row r="2117"><cell r="R2117"><v>2018</v></cell></row><row r="2118"><cell r="A2118" t="str"><v>ACR212</v></cell><cell r="B2118"><v>2014</v></cell></row><row r="2118"><cell r="D2118"><v>6455</v></cell></row><row r="2118"><cell r="R2118"><v>2018</v></cell></row><row r="2119"><cell r="A2119" t="str"><v>ACR212</v></cell><cell r="B2119"><v>2018</v></cell></row><row r="2119"><cell r="D2119"><v>3832</v></cell></row><row r="2119"><cell r="R2119"><v>2023</v></cell></row><row r="2120"><cell r="A2120" t="str"><v>ACR212</v></cell><cell r="B2120"><v>2018</v></cell></row><row r="2120"><cell r="D2120"><v>27028</v></cell></row><row r="2120"><cell r="R2120"><v>2022</v></cell></row><row r="2121"><cell r="A2121" t="str"><v>ACR212</v></cell><cell r="B2121"><v>2018</v></cell></row><row r="2121"><cell r="D2121"><v>1199</v></cell></row><row r="2121"><cell r="R2121"><v>2022</v></cell></row><row r="2122"><cell r="A2122" t="str"><v>ACR212</v></cell><cell r="B2122"><v>2018</v></cell></row><row r="2122"><cell r="D2122"><v>183</v></cell></row><row r="2122"><cell r="R2122"><v>2022</v></cell></row><row r="2123"><cell r="A2123" t="str"><v>ACR212</v></cell><cell r="B2123"><v>2018</v></cell></row><row r="2123"><cell r="D2123"><v>187</v></cell></row><row r="2123"><cell r="R2123"><v>2022</v></cell></row><row r="2124"><cell r="A2124" t="str"><v>ACR212</v></cell><cell r="B2124"><v>2018</v></cell></row><row r="2124"><cell r="D2124"><v>355</v></cell></row><row r="2124"><cell r="R2124"><v>2022</v></cell></row><row r="2125"><cell r="A2125" t="str"><v>ACR212</v></cell><cell r="B2125"><v>2018</v></cell></row><row r="2125"><cell r="D2125"><v>679</v></cell></row><row r="2125"><cell r="R2125"><v>2022</v></cell></row><row r="2126"><cell r="A2126" t="str"><v>ACR212</v></cell><cell r="B2126"><v>2018</v></cell></row><row r="2126"><cell r="D2126"><v>321</v></cell></row><row r="2126"><cell r="R2126"><v>2022</v></cell></row><row r="2127"><cell r="A2127" t="str"><v>ACR212</v></cell><cell r="B2127"><v>2018</v></cell></row><row r="2127"><cell r="D2127"><v>1141</v></cell></row><row r="2127"><cell r="R2127"><v>2022</v></cell></row><row r="2128"><cell r="A2128" t="str"><v>ACR212</v></cell><cell r="B2128"><v>2018</v></cell></row><row r="2128"><cell r="D2128"><v>27028</v></cell></row><row r="2128"><cell r="R2128"><v>2022</v></cell></row><row r="2129"><cell r="A2129" t="str"><v>ACR212</v></cell><cell r="B2129"><v>2018</v></cell></row><row r="2129"><cell r="D2129"><v>11168</v></cell></row><row r="2129"><cell r="R2129"><v>2022</v></cell></row><row r="2130"><cell r="A2130" t="str"><v>ACR212</v></cell><cell r="B2130"><v>2018</v></cell></row><row r="2130"><cell r="D2130"><v>1500</v></cell></row><row r="2130"><cell r="R2130"><v>2022</v></cell></row><row r="2131"><cell r="A2131" t="str"><v>ACR212</v></cell><cell r="B2131"><v>2018</v></cell></row><row r="2131"><cell r="D2131"><v>82</v></cell></row><row r="2131"><cell r="R2131"><v>2022</v></cell></row><row r="2132"><cell r="A2132" t="str"><v>ACR212</v></cell><cell r="B2132"><v>2018</v></cell></row><row r="2132"><cell r="D2132"><v>5747</v></cell></row><row r="2132"><cell r="R2132"><v>2022</v></cell></row><row r="2133"><cell r="A2133" t="str"><v>ACR212</v></cell><cell r="B2133"><v>2018</v></cell></row><row r="2133"><cell r="D2133"><v>202</v></cell></row><row r="2133"><cell r="R2133"><v>2022</v></cell></row><row r="2134"><cell r="A2134" t="str"><v>ACR212</v></cell><cell r="B2134"><v>2018</v></cell></row><row r="2134"><cell r="D2134"><v>27028</v></cell></row><row r="2134"><cell r="R2134"><v>2022</v></cell></row><row r="2135"><cell r="A2135" t="str"><v>ACR212</v></cell><cell r="B2135"><v>2018</v></cell></row><row r="2135"><cell r="D2135"><v>265</v></cell></row><row r="2135"><cell r="R2135"><v>2021</v></cell></row><row r="2136"><cell r="A2136" t="str"><v>ACR212</v></cell><cell r="B2136"><v>2018</v></cell></row><row r="2136"><cell r="D2136"><v>5372</v></cell></row><row r="2136"><cell r="R2136"><v>2021</v></cell></row><row r="2137"><cell r="A2137" t="str"><v>ACR212</v></cell><cell r="B2137"><v>2018</v></cell></row><row r="2137"><cell r="D2137"><v>1000</v></cell></row><row r="2137"><cell r="R2137"><v>2021</v></cell></row><row r="2138"><cell r="A2138" t="str"><v>ACR212</v></cell><cell r="B2138"><v>2018</v></cell></row><row r="2138"><cell r="D2138"><v>30</v></cell></row><row r="2138"><cell r="R2138"><v>2021</v></cell></row><row r="2139"><cell r="A2139" t="str"><v>ACR212</v></cell><cell r="B2139"><v>2018</v></cell></row><row r="2139"><cell r="D2139"><v>963</v></cell></row><row r="2139"><cell r="R2139"><v>2021</v></cell></row><row r="2140"><cell r="A2140" t="str"><v>ACR212</v></cell><cell r="B2140"><v>2018</v></cell></row><row r="2140"><cell r="D2140"><v>26064</v></cell></row><row r="2140"><cell r="R2140"><v>2021</v></cell></row><row r="2141"><cell r="A2141" t="str"><v>ACR212</v></cell><cell r="B2141"><v>2018</v></cell></row><row r="2141"><cell r="D2141"><v>15000</v></cell></row><row r="2141"><cell r="R2141"><v>2021</v></cell></row><row r="2142"><cell r="A2142" t="str"><v>ACR212</v></cell><cell r="B2142"><v>2018</v></cell></row><row r="2142"><cell r="D2142"><v>6483</v></cell></row><row r="2142"><cell r="R2142"><v>2021</v></cell></row><row r="2143"><cell r="A2143" t="str"><v>ACR212</v></cell><cell r="B2143"><v>2018</v></cell></row><row r="2143"><cell r="D2143"><v>17829</v></cell></row><row r="2143"><cell r="R2143"><v>2021</v></cell></row><row r="2144"><cell r="A2144" t="str"><v>ACR212</v></cell><cell r="B2144"><v>2018</v></cell></row><row r="2144"><cell r="D2144"><v>2716</v></cell></row><row r="2144"><cell r="R2144"><v>2021</v></cell></row><row r="2145"><cell r="A2145" t="str"><v>ACR212</v></cell><cell r="B2145"><v>2018</v></cell></row><row r="2145"><cell r="D2145"><v>15761</v></cell></row><row r="2145"><cell r="R2145"><v>2021</v></cell></row><row r="2146"><cell r="A2146" t="str"><v>ACR212</v></cell><cell r="B2146"><v>2018</v></cell></row><row r="2146"><cell r="D2146"><v>38239</v></cell></row><row r="2146"><cell r="R2146"><v>2021</v></cell></row><row r="2147"><cell r="A2147" t="str"><v>ACR212</v></cell><cell r="B2147"><v>2018</v></cell></row><row r="2147"><cell r="D2147"><v>11171</v></cell></row><row r="2147"><cell r="R2147"><v>2021</v></cell></row><row r="2148"><cell r="A2148" t="str"><v>ACR212</v></cell><cell r="B2148"><v>2018</v></cell></row><row r="2148"><cell r="D2148"><v>5829</v></cell></row><row r="2148"><cell r="R2148"><v>2021</v></cell></row><row r="2149"><cell r="A2149" t="str"><v>ACR212</v></cell><cell r="B2149"><v>2018</v></cell></row><row r="2149"><cell r="D2149"><v>3000</v></cell></row><row r="2149"><cell r="R2149"><v>2021</v></cell></row><row r="2150"><cell r="A2150" t="str"><v>ACR212</v></cell><cell r="B2150"><v>2018</v></cell></row><row r="2150"><cell r="D2150"><v>6000</v></cell></row><row r="2150"><cell r="R2150"><v>2021</v></cell></row><row r="2151"><cell r="A2151" t="str"><v>ACR212</v></cell><cell r="B2151"><v>2018</v></cell></row><row r="2151"><cell r="D2151"><v>5</v></cell></row><row r="2151"><cell r="R2151"><v>2021</v></cell></row><row r="2152"><cell r="A2152" t="str"><v>ACR212</v></cell><cell r="B2152"><v>2018</v></cell></row><row r="2152"><cell r="D2152"><v>5598</v></cell></row><row r="2152"><cell r="R2152"><v>2021</v></cell></row><row r="2153"><cell r="A2153" t="str"><v>ACR212</v></cell><cell r="B2153"><v>2018</v></cell></row><row r="2153"><cell r="D2153"><v>4200</v></cell></row><row r="2153"><cell r="R2153"><v>2021</v></cell></row><row r="2154"><cell r="A2154" t="str"><v>ACR212</v></cell><cell r="B2154"><v>2018</v></cell></row><row r="2154"><cell r="D2154"><v>27028</v></cell></row><row r="2154"><cell r="R2154"><v>2021</v></cell></row><row r="2155"><cell r="A2155" t="str"><v>ACR212</v></cell><cell r="B2155"><v>2018</v></cell></row><row r="2155"><cell r="D2155"><v>1026</v></cell></row><row r="2155"><cell r="R2155"><v>2021</v></cell></row><row r="2156"><cell r="A2156" t="str"><v>ACR212</v></cell><cell r="B2156"><v>2018</v></cell></row><row r="2156"><cell r="D2156"><v>2100</v></cell></row><row r="2156"><cell r="R2156"><v>2021</v></cell></row><row r="2157"><cell r="A2157" t="str"><v>ACR212</v></cell><cell r="B2157"><v>2018</v></cell></row><row r="2157"><cell r="D2157"><v>10179</v></cell></row><row r="2157"><cell r="R2157"><v>2021</v></cell></row><row r="2158"><cell r="A2158" t="str"><v>ACR212</v></cell><cell r="B2158"><v>2018</v></cell></row><row r="2158"><cell r="D2158"><v>33065</v></cell></row><row r="2158"><cell r="R2158"><v>2021</v></cell></row><row r="2159"><cell r="A2159" t="str"><v>ACR212</v></cell><cell r="B2159"><v>2018</v></cell></row><row r="2159"><cell r="D2159"><v>27028</v></cell></row><row r="2159"><cell r="R2159"><v>2021</v></cell></row><row r="2160"><cell r="A2160" t="str"><v>ACR212</v></cell><cell r="B2160"><v>2018</v></cell></row><row r="2160"><cell r="D2160"><v>33065</v></cell></row><row r="2160"><cell r="R2160"><v>2021</v></cell></row><row r="2161"><cell r="A2161" t="str"><v>ACR212</v></cell><cell r="B2161"><v>2018</v></cell></row><row r="2161"><cell r="D2161"><v>11889</v></cell></row><row r="2161"><cell r="R2161"><v>2021</v></cell></row><row r="2162"><cell r="A2162" t="str"><v>ACR212</v></cell><cell r="B2162"><v>2018</v></cell></row><row r="2162"><cell r="D2162"><v>7180</v></cell></row><row r="2162"><cell r="R2162"><v>2021</v></cell></row><row r="2163"><cell r="A2163" t="str"><v>ACR212</v></cell><cell r="B2163"><v>2018</v></cell></row><row r="2163"><cell r="D2163"><v>27027</v></cell></row><row r="2163"><cell r="R2163"><v>2020</v></cell></row><row r="2164"><cell r="A2164" t="str"><v>ACR212</v></cell><cell r="B2164"><v>2018</v></cell></row><row r="2164"><cell r="D2164"><v>37927</v></cell></row><row r="2164"><cell r="R2164"><v>2020</v></cell></row><row r="2165"><cell r="A2165" t="str"><v>ACR212</v></cell><cell r="B2165"><v>2018</v></cell></row><row r="2165"><cell r="D2165"><v>5318</v></cell></row><row r="2165"><cell r="R2165"><v>2020</v></cell></row><row r="2166"><cell r="A2166" t="str"><v>ACR212</v></cell><cell r="B2166"><v>2018</v></cell></row><row r="2166"><cell r="D2166"><v>2156</v></cell></row><row r="2166"><cell r="R2166"><v>2020</v></cell></row><row r="2167"><cell r="A2167" t="str"><v>ACR212</v></cell><cell r="B2167"><v>2018</v></cell></row><row r="2167"><cell r="D2167"><v>3525</v></cell></row><row r="2167"><cell r="R2167"><v>2020</v></cell></row><row r="2168"><cell r="A2168" t="str"><v>ACR212</v></cell><cell r="B2168"><v>2018</v></cell></row><row r="2168"><cell r="D2168"><v>4704</v></cell></row><row r="2168"><cell r="R2168"><v>2020</v></cell></row><row r="2169"><cell r="A2169" t="str"><v>ACR212</v></cell><cell r="B2169"><v>2018</v></cell></row><row r="2169"><cell r="D2169"><v>831</v></cell></row><row r="2169"><cell r="R2169"><v>2020</v></cell></row><row r="2170"><cell r="A2170" t="str"><v>ACR212</v></cell><cell r="B2170"><v>2018</v></cell></row><row r="2170"><cell r="D2170"><v>169</v></cell></row><row r="2170"><cell r="R2170"><v>2020</v></cell></row><row r="2171"><cell r="A2171" t="str"><v>ACR212</v></cell><cell r="B2171"><v>2018</v></cell></row><row r="2171"><cell r="D2171"><v>446</v></cell></row><row r="2171"><cell r="R2171"><v>2020</v></cell></row><row r="2172"><cell r="A2172" t="str"><v>ACR212</v></cell><cell r="B2172"><v>2018</v></cell></row><row r="2172"><cell r="D2172"><v>5318</v></cell></row><row r="2172"><cell r="R2172"><v>2020</v></cell></row><row r="2173"><cell r="A2173" t="str"><v>ACR212</v></cell><cell r="B2173"><v>2018</v></cell></row><row r="2173"><cell r="D2173"><v>44682</v></cell></row><row r="2173"><cell r="R2173"><v>2020</v></cell></row><row r="2174"><cell r="A2174" t="str"><v>ACR212</v></cell><cell r="B2174"><v>2018</v></cell></row><row r="2174"><cell r="D2174"><v>27028</v></cell></row><row r="2174"><cell r="R2174"><v>2020</v></cell></row><row r="2175"><cell r="A2175" t="str"><v>ACR212</v></cell><cell r="B2175"><v>2018</v></cell></row><row r="2175"><cell r="D2175"><v>27028</v></cell></row><row r="2175"><cell r="R2175"><v>2020</v></cell></row><row r="2176"><cell r="A2176" t="str"><v>ACR212</v></cell><cell r="B2176"><v>2018</v></cell></row><row r="2176"><cell r="D2176"><v>2080</v></cell></row><row r="2176"><cell r="R2176"><v>2020</v></cell></row><row r="2177"><cell r="A2177" t="str"><v>ACR212</v></cell><cell r="B2177"><v>2018</v></cell></row><row r="2177"><cell r="D2177"><v>1427</v></cell></row><row r="2177"><cell r="R2177"><v>2020</v></cell></row><row r="2178"><cell r="A2178" t="str"><v>ACR212</v></cell><cell r="B2178"><v>2018</v></cell></row><row r="2178"><cell r="D2178"><v>80</v></cell></row><row r="2178"><cell r="R2178"><v>2020</v></cell></row><row r="2179"><cell r="A2179" t="str"><v>ACR212</v></cell><cell r="B2179"><v>2018</v></cell></row><row r="2179"><cell r="D2179"><v>2100</v></cell></row><row r="2179"><cell r="R2179"><v>2020</v></cell></row><row r="2180"><cell r="A2180" t="str"><v>ACR212</v></cell><cell r="B2180"><v>2018</v></cell></row><row r="2180"><cell r="D2180"><v>27028</v></cell></row><row r="2180"><cell r="R2180"><v>2020</v></cell></row><row r="2181"><cell r="A2181" t="str"><v>ACR212</v></cell><cell r="B2181"><v>2018</v></cell></row><row r="2181"><cell r="D2181"><v>458</v></cell></row><row r="2181"><cell r="R2181"><v>2020</v></cell></row><row r="2182"><cell r="A2182" t="str"><v>ACR212</v></cell><cell r="B2182"><v>2018</v></cell></row><row r="2182"><cell r="D2182"><v>458</v></cell></row><row r="2182"><cell r="R2182"><v>2020</v></cell></row><row r="2183"><cell r="A2183" t="str"><v>ACR212</v></cell><cell r="B2183"><v>2018</v></cell></row><row r="2183"><cell r="D2183"><v>451</v></cell></row><row r="2183"><cell r="R2183"><v>2020</v></cell></row><row r="2184"><cell r="A2184" t="str"><v>ACR212</v></cell><cell r="B2184"><v>2018</v></cell></row><row r="2184"><cell r="D2184"><v>1540</v></cell></row><row r="2184"><cell r="R2184"><v>2020</v></cell></row><row r="2185"><cell r="A2185" t="str"><v>ACR212</v></cell><cell r="B2185"><v>2018</v></cell></row><row r="2185"><cell r="D2185"><v>1408</v></cell></row><row r="2185"><cell r="R2185"><v>2020</v></cell></row><row r="2186"><cell r="A2186" t="str"><v>ACR212</v></cell><cell r="B2186"><v>2018</v></cell></row><row r="2186"><cell r="D2186"><v>440</v></cell></row><row r="2186"><cell r="R2186"><v>2020</v></cell></row><row r="2187"><cell r="A2187" t="str"><v>ACR212</v></cell><cell r="B2187"><v>2018</v></cell></row><row r="2187"><cell r="D2187"><v>3146</v></cell></row><row r="2187"><cell r="R2187"><v>2020</v></cell></row><row r="2188"><cell r="A2188" t="str"><v>ACR212</v></cell><cell r="B2188"><v>2018</v></cell></row><row r="2188"><cell r="D2188"><v>26186</v></cell></row><row r="2188"><cell r="R2188"><v>2019</v></cell></row><row r="2189"><cell r="A2189" t="str"><v>ACR212</v></cell><cell r="B2189"><v>2018</v></cell></row><row r="2189"><cell r="D2189"><v>1062</v></cell></row><row r="2189"><cell r="R2189"><v>2019</v></cell></row><row r="2190"><cell r="A2190" t="str"><v>ACR212</v></cell><cell r="B2190"><v>2018</v></cell></row><row r="2190"><cell r="D2190"><v>1333</v></cell></row><row r="2190"><cell r="R2190"><v>2019</v></cell></row><row r="2191"><cell r="A2191" t="str"><v>ACR212</v></cell><cell r="B2191"><v>2018</v></cell></row><row r="2191"><cell r="D2191"><v>134</v></cell></row><row r="2191"><cell r="R2191"><v>2019</v></cell></row><row r="2192"><cell r="A2192" t="str"><v>ACR212</v></cell><cell r="B2192"><v>2018</v></cell></row><row r="2192"><cell r="D2192"><v>134</v></cell></row><row r="2192"><cell r="R2192"><v>2019</v></cell></row><row r="2193"><cell r="A2193" t="str"><v>ACR212</v></cell><cell r="B2193"><v>2018</v></cell></row><row r="2193"><cell r="D2193"><v>159</v></cell></row><row r="2193"><cell r="R2193"><v>2019</v></cell></row><row r="2194"><cell r="A2194" t="str"><v>ACR212</v></cell><cell r="B2194"><v>2018</v></cell></row><row r="2194"><cell r="D2194"><v>1800</v></cell></row><row r="2194"><cell r="R2194"><v>2019</v></cell></row><row r="2195"><cell r="A2195" t="str"><v>ACR212</v></cell><cell r="B2195"><v>2018</v></cell></row><row r="2195"><cell r="D2195"><v>2959</v></cell></row><row r="2195"><cell r="R2195"><v>2019</v></cell></row><row r="2196"><cell r="A2196" t="str"><v>ACR212</v></cell><cell r="B2196"><v>2018</v></cell></row><row r="2196"><cell r="D2196"><v>6665</v></cell></row><row r="2196"><cell r="R2196"><v>2019</v></cell></row><row r="2197"><cell r="A2197" t="str"><v>ACR212</v></cell><cell r="B2197"><v>2018</v></cell></row><row r="2197"><cell r="D2197"><v>13351</v></cell></row><row r="2197"><cell r="R2197"><v>2019</v></cell></row><row r="2198"><cell r="A2198" t="str"><v>ACR212</v></cell><cell r="B2198"><v>2018</v></cell></row><row r="2198"><cell r="D2198"><v>134</v></cell></row><row r="2198"><cell r="R2198"><v>2019</v></cell></row><row r="2199"><cell r="A2199" t="str"><v>ACR212</v></cell><cell r="B2199"><v>2018</v></cell></row><row r="2199"><cell r="D2199"><v>6370</v></cell></row><row r="2199"><cell r="R2199"><v>2019</v></cell></row><row r="2200"><cell r="A2200" t="str"><v>ACR212</v></cell><cell r="B2200"><v>2018</v></cell></row><row r="2200"><cell r="D2200"><v>130</v></cell></row><row r="2200"><cell r="R2200"><v>2019</v></cell></row><row r="2201"><cell r="A2201" t="str"><v>ACR212</v></cell><cell r="B2201"><v>2018</v></cell></row><row r="2201"><cell r="D2201"><v>250</v></cell></row><row r="2201"><cell r="R2201"><v>2019</v></cell></row><row r="2202"><cell r="A2202" t="str"><v>ACR212</v></cell><cell r="B2202"><v>2018</v></cell></row><row r="2202"><cell r="D2202"><v>17</v></cell></row><row r="2202"><cell r="R2202"><v>2019</v></cell></row><row r="2203"><cell r="A2203" t="str"><v>ACR212</v></cell><cell r="B2203"><v>2018</v></cell></row><row r="2203"><cell r="D2203"><v>100</v></cell></row><row r="2203"><cell r="R2203"><v>2019</v></cell></row><row r="2204"><cell r="A2204" t="str"><v>ACR212</v></cell><cell r="B2204"><v>2018</v></cell></row><row r="2204"><cell r="D2204"><v>220</v></cell></row><row r="2204"><cell r="R2204"><v>2019</v></cell></row><row r="2205"><cell r="A2205" t="str"><v>ACR212</v></cell><cell r="B2205"><v>2018</v></cell></row><row r="2205"><cell r="D2205"><v>369</v></cell></row><row r="2205"><cell r="R2205"><v>2019</v></cell></row><row r="2206"><cell r="A2206" t="str"><v>ACR212</v></cell><cell r="B2206"><v>2018</v></cell></row><row r="2206"><cell r="D2206"><v>186</v></cell></row><row r="2206"><cell r="R2206"><v>2019</v></cell></row><row r="2207"><cell r="A2207" t="str"><v>ACR212</v></cell><cell r="B2207"><v>2018</v></cell></row><row r="2207"><cell r="D2207"><v>2933</v></cell></row><row r="2207"><cell r="R2207"><v>2019</v></cell></row><row r="2208"><cell r="A2208" t="str"><v>ACR212</v></cell><cell r="B2208"><v>2018</v></cell></row><row r="2208"><cell r="D2208"><v>16</v></cell></row><row r="2208"><cell r="R2208"><v>2019</v></cell></row><row r="2209"><cell r="A2209" t="str"><v>ACR212</v></cell><cell r="B2209"><v>2018</v></cell></row><row r="2209"><cell r="D2209"><v>430</v></cell></row><row r="2209"><cell r="R2209"><v>2019</v></cell></row><row r="2210"><cell r="A2210" t="str"><v>ACR212</v></cell><cell r="B2210"><v>2018</v></cell></row><row r="2210"><cell r="D2210"><v>700</v></cell></row><row r="2210"><cell r="R2210"><v>2019</v></cell></row><row r="2211"><cell r="A2211" t="str"><v>ACR212</v></cell><cell r="B2211"><v>2018</v></cell></row><row r="2211"><cell r="D2211"><v>1145</v></cell></row><row r="2211"><cell r="R2211"><v>2019</v></cell></row><row r="2212"><cell r="A2212" t="str"><v>ACR212</v></cell><cell r="B2212"><v>2019</v></cell></row><row r="2212"><cell r="D2212"><v>5000</v></cell></row><row r="2212"><cell r="R2212"><v>2023</v></cell></row><row r="2213"><cell r="A2213" t="str"><v>ACR212</v></cell><cell r="B2213"><v>2019</v></cell></row><row r="2213"><cell r="D2213"><v>499</v></cell></row><row r="2213"><cell r="R2213"><v>2023</v></cell></row><row r="2214"><cell r="A2214" t="str"><v>ACR212</v></cell><cell r="B2214"><v>2019</v></cell></row><row r="2214"><cell r="D2214"><v>12905</v></cell></row><row r="2214"><cell r="R2214"><v>2023</v></cell></row><row r="2215"><cell r="A2215" t="str"><v>ACR212</v></cell><cell r="B2215"><v>2019</v></cell></row><row r="2215"><cell r="D2215"><v>20000</v></cell></row><row r="2215"><cell r="R2215"><v>2023</v></cell></row><row r="2216"><cell r="A2216" t="str"><v>ACR212</v></cell><cell r="B2216"><v>2019</v></cell></row><row r="2216"><cell r="D2216"><v>13237</v></cell></row><row r="2216"><cell r="R2216"><v>2023</v></cell></row><row r="2217"><cell r="A2217" t="str"><v>ACR212</v></cell><cell r="B2217"><v>2019</v></cell></row><row r="2217"><cell r="D2217"><v>31977</v></cell></row><row r="2217"><cell r="R2217"><v>2023</v></cell></row><row r="2218"><cell r="A2218" t="str"><v>ACR212</v></cell><cell r="B2218"><v>2019</v></cell></row><row r="2218"><cell r="D2218"><v>54607</v></cell></row><row r="2218"><cell r="R2218"><v>2023</v></cell></row><row r="2219"><cell r="A2219" t="str"><v>ACR212</v></cell><cell r="B2219"><v>2019</v></cell></row><row r="2219"><cell r="D2219"><v>13416</v></cell></row><row r="2219"><cell r="R2219"><v>2023</v></cell></row><row r="2220"><cell r="A2220" t="str"><v>ACR212</v></cell><cell r="B2220"><v>2019</v></cell></row><row r="2220"><cell r="D2220"><v>649</v></cell></row><row r="2220"><cell r="R2220"><v>2023</v></cell></row><row r="2221"><cell r="A2221" t="str"><v>ACR212</v></cell><cell r="B2221"><v>2019</v></cell></row><row r="2221"><cell r="D2221"><v>12905</v></cell></row><row r="2221"><cell r="R2221"><v>2023</v></cell></row><row r="2222"><cell r="A2222" t="str"><v>ACR212</v></cell><cell r="B2222"><v>2019</v></cell></row><row r="2222"><cell r="D2222"><v>544</v></cell></row><row r="2222"><cell r="R2222"><v>2023</v></cell></row><row r="2223"><cell r="A2223" t="str"><v>ACR212</v></cell><cell r="B2223"><v>2019</v></cell></row><row r="2223"><cell r="D2223"><v>5000</v></cell></row><row r="2223"><cell r="R2223"><v>2022</v></cell></row><row r="2224"><cell r="A2224" t="str"><v>ACR212</v></cell><cell r="B2224"><v>2019</v></cell></row><row r="2224"><cell r="D2224"><v>2</v></cell></row><row r="2224"><cell r="R2224"><v>2022</v></cell></row><row r="2225"><cell r="A2225" t="str"><v>ACR212</v></cell><cell r="B2225"><v>2019</v></cell></row><row r="2225"><cell r="D2225"><v>27027</v></cell></row><row r="2225"><cell r="R2225"><v>2022</v></cell></row><row r="2226"><cell r="A2226" t="str"><v>ACR212</v></cell><cell r="B2226"><v>2019</v></cell></row><row r="2226"><cell r="D2226"><v>4</v></cell></row><row r="2226"><cell r="R2226"><v>2022</v></cell></row><row r="2227"><cell r="A2227" t="str"><v>ACR212</v></cell><cell r="B2227"><v>2019</v></cell></row><row r="2227"><cell r="D2227"><v>7</v></cell></row><row r="2227"><cell r="R2227"><v>2022</v></cell></row><row r="2228"><cell r="A2228" t="str"><v>ACR212</v></cell><cell r="B2228"><v>2019</v></cell></row><row r="2228"><cell r="D2228"><v>19215</v></cell></row><row r="2228"><cell r="R2228"><v>2022</v></cell></row><row r="2229"><cell r="A2229" t="str"><v>ACR212</v></cell><cell r="B2229"><v>2019</v></cell></row><row r="2229"><cell r="D2229"><v>2</v></cell></row><row r="2229"><cell r="R2229"><v>2022</v></cell></row><row r="2230"><cell r="A2230" t="str"><v>ACR212</v></cell><cell r="B2230"><v>2019</v></cell></row><row r="2230"><cell r="D2230"><v>429</v></cell></row><row r="2230"><cell r="R2230"><v>2022</v></cell></row><row r="2231"><cell r="A2231" t="str"><v>ACR212</v></cell><cell r="B2231"><v>2019</v></cell></row><row r="2231"><cell r="D2231"><v>393</v></cell></row><row r="2231"><cell r="R2231"><v>2022</v></cell></row><row r="2232"><cell r="A2232" t="str"><v>ACR212</v></cell><cell r="B2232"><v>2019</v></cell></row><row r="2232"><cell r="D2232"><v>11</v></cell></row><row r="2232"><cell r="R2232"><v>2022</v></cell></row><row r="2233"><cell r="A2233" t="str"><v>ACR212</v></cell><cell r="B2233"><v>2019</v></cell></row><row r="2233"><cell r="D2233"><v>3000</v></cell></row><row r="2233"><cell r="R2233"><v>2022</v></cell></row><row r="2234"><cell r="A2234" t="str"><v>ACR212</v></cell><cell r="B2234"><v>2019</v></cell></row><row r="2234"><cell r="D2234"><v>3000</v></cell></row><row r="2234"><cell r="R2234"><v>2022</v></cell></row><row r="2235"><cell r="A2235" t="str"><v>ACR212</v></cell><cell r="B2235"><v>2019</v></cell></row><row r="2235"><cell r="D2235"><v>3033</v></cell></row><row r="2235"><cell r="R2235"><v>2021</v></cell></row><row r="2236"><cell r="A2236" t="str"><v>ACR212</v></cell><cell r="B2236"><v>2019</v></cell></row><row r="2236"><cell r="D2236"><v>10000</v></cell></row><row r="2236"><cell r="R2236"><v>2021</v></cell></row><row r="2237"><cell r="A2237" t="str"><v>ACR212</v></cell><cell r="B2237"><v>2019</v></cell></row><row r="2237"><cell r="D2237"><v>2278</v></cell></row><row r="2237"><cell r="R2237"><v>2021</v></cell></row><row r="2238"><cell r="A2238" t="str"><v>ACR212</v></cell><cell r="B2238"><v>2019</v></cell></row><row r="2238"><cell r="D2238"><v>8</v></cell></row><row r="2238"><cell r="R2238"><v>2021</v></cell></row><row r="2239"><cell r="A2239" t="str"><v>ACR212</v></cell><cell r="B2239"><v>2020</v></cell></row><row r="2239"><cell r="D2239"><v>18067</v></cell></row><row r="2239"><cell r="R2239"><v>2023</v></cell></row><row r="2240"><cell r="A2240" t="str"><v>ACR212</v></cell><cell r="B2240"><v>2020</v></cell></row><row r="2240"><cell r="D2240"><v>2764</v></cell></row><row r="2240"><cell r="R2240"><v>2023</v></cell></row><row r="2241"><cell r="A2241" t="str"><v>ACR212</v></cell><cell r="B2241"><v>2020</v></cell></row><row r="2241"><cell r="D2241"><v>500</v></cell></row><row r="2241"><cell r="R2241"><v>2023</v></cell></row><row r="2242"><cell r="A2242" t="str"><v>ACR212</v></cell><cell r="B2242"><v>2020</v></cell></row><row r="2242"><cell r="D2242"><v>2000</v></cell></row><row r="2242"><cell r="R2242"><v>2023</v></cell></row><row r="2243"><cell r="A2243" t="str"><v>ACR212</v></cell><cell r="B2243"><v>2020</v></cell></row><row r="2243"><cell r="D2243"><v>8</v></cell></row><row r="2243"><cell r="R2243"><v>2023</v></cell></row><row r="2244"><cell r="A2244" t="str"><v>ACR212</v></cell><cell r="B2244"><v>2020</v></cell></row><row r="2244"><cell r="D2244"><v>31</v></cell></row><row r="2244"><cell r="R2244"><v>2023</v></cell></row><row r="2245"><cell r="A2245" t="str"><v>ACR212</v></cell><cell r="B2245"><v>2020</v></cell></row><row r="2245"><cell r="D2245"><v>300</v></cell></row><row r="2245"><cell r="R2245"><v>2023</v></cell></row><row r="2246"><cell r="A2246" t="str"><v>ACR212</v></cell><cell r="B2246"><v>2020</v></cell></row><row r="2246"><cell r="D2246"><v>6776</v></cell></row><row r="2246"><cell r="R2246"><v>2023</v></cell></row><row r="2247"><cell r="A2247" t="str"><v>ACR212</v></cell><cell r="B2247"><v>2020</v></cell></row><row r="2247"><cell r="D2247"><v>703</v></cell></row><row r="2247"><cell r="R2247"><v>2022</v></cell></row><row r="2248"><cell r="A2248" t="str"><v>ACR212</v></cell><cell r="B2248"><v>2020</v></cell></row><row r="2248"><cell r="D2248"><v>2476</v></cell></row><row r="2248"><cell r="R2248"><v>2022</v></cell></row><row r="2249"><cell r="A2249" t="str"><v>ACR212</v></cell><cell r="B2249"><v>2020</v></cell></row><row r="2249"><cell r="D2249"><v>327</v></cell></row><row r="2249"><cell r="R2249"><v>2022</v></cell></row><row r="2250"><cell r="A2250" t="str"><v>ACR212</v></cell><cell r="B2250"><v>2020</v></cell></row><row r="2250"><cell r="D2250"><v>1873</v></cell></row><row r="2250"><cell r="R2250"><v>2022</v></cell></row><row r="2251"><cell r="A2251" t="str"><v>ACR212</v></cell><cell r="B2251"><v>2020</v></cell></row><row r="2251"><cell r="D2251"><v>115</v></cell></row><row r="2251"><cell r="R2251"><v>2022</v></cell></row><row r="2252"><cell r="A2252" t="str"><v>ACR212</v></cell><cell r="B2252"><v>2020</v></cell></row><row r="2252"><cell r="D2252"><v>3482</v></cell></row><row r="2252"><cell r="R2252"><v>2022</v></cell></row><row r="2253"><cell r="A2253" t="str"><v>ACR212</v></cell><cell r="B2253"><v>2020</v></cell></row><row r="2253"><cell r="D2253"><v>143</v></cell></row><row r="2253"><cell r="R2253"><v>2022</v></cell></row><row r="2254"><cell r="A2254" t="str"><v>ACR212</v></cell><cell r="B2254"><v>2020</v></cell></row><row r="2254"><cell r="D2254"><v>45</v></cell></row><row r="2254"><cell r="R2254"><v>2022</v></cell></row><row r="2255"><cell r="A2255" t="str"><v>ACR212</v></cell><cell r="B2255"><v>2020</v></cell></row><row r="2255"><cell r="D2255"><v>46</v></cell></row><row r="2255"><cell r="R2255"><v>2022</v></cell></row><row r="2256"><cell r="A2256" t="str"><v>ACR212</v></cell><cell r="B2256"><v>2020</v></cell></row><row r="2256"><cell r="D2256"><v>10</v></cell></row><row r="2256"><cell r="R2256"><v>2022</v></cell></row><row r="2257"><cell r="A2257" t="str"><v>ACR212</v></cell><cell r="B2257"><v>2020</v></cell></row><row r="2257"><cell r="D2257"><v>641</v></cell></row><row r="2257"><cell r="R2257"><v>2022</v></cell></row><row r="2258"><cell r="A2258" t="str"><v>ACR212</v></cell><cell r="B2258"><v>2020</v></cell></row><row r="2258"><cell r="D2258"><v>1300</v></cell></row><row r="2258"><cell r="R2258"><v>2022</v></cell></row><row r="2259"><cell r="A2259" t="str"><v>ACR212</v></cell><cell r="B2259"><v>2020</v></cell></row><row r="2259"><cell r="D2259"><v>1932</v></cell></row><row r="2259"><cell r="R2259"><v>2022</v></cell></row><row r="2260"><cell r="A2260" t="str"><v>ACR212</v></cell><cell r="B2260"><v>2020</v></cell></row><row r="2260"><cell r="D2260"><v>101</v></cell></row><row r="2260"><cell r="R2260"><v>2022</v></cell></row><row r="2261"><cell r="A2261" t="str"><v>ACR212</v></cell><cell r="B2261"><v>2020</v></cell></row><row r="2261"><cell r="D2261"><v>1232</v></cell></row><row r="2261"><cell r="R2261"><v>2022</v></cell></row><row r="2262"><cell r="A2262" t="str"><v>ACR212</v></cell><cell r="B2262"><v>2020</v></cell></row><row r="2262"><cell r="D2262"><v>641</v></cell></row><row r="2262"><cell r="R2262"><v>2022</v></cell></row><row r="2263"><cell r="A2263" t="str"><v>ACR212</v></cell><cell r="B2263"><v>2020</v></cell></row><row r="2263"><cell r="D2263"><v>2700</v></cell></row><row r="2263"><cell r="R2263"><v>2022</v></cell></row><row r="2264"><cell r="A2264" t="str"><v>ACR212</v></cell><cell r="B2264"><v>2020</v></cell></row><row r="2264"><cell r="D2264"><v>147</v></cell></row><row r="2264"><cell r="R2264"><v>2022</v></cell></row><row r="2265"><cell r="A2265" t="str"><v>ACR212</v></cell><cell r="B2265"><v>2020</v></cell></row><row r="2265"><cell r="D2265"><v>382</v></cell></row><row r="2265"><cell r="R2265"><v>2022</v></cell></row><row r="2266"><cell r="A2266" t="str"><v>ACR212</v></cell><cell r="B2266"><v>2020</v></cell></row><row r="2266"><cell r="D2266"><v>1000</v></cell></row><row r="2266"><cell r="R2266"><v>2022</v></cell></row><row r="2267"><cell r="A2267" t="str"><v>ACR212</v></cell><cell r="B2267"><v>2020</v></cell></row><row r="2267"><cell r="D2267"><v>1000</v></cell></row><row r="2267"><cell r="R2267"><v>2022</v></cell></row><row r="2268"><cell r="A2268" t="str"><v>ACR212</v></cell><cell r="B2268"><v>2020</v></cell></row><row r="2268"><cell r="D2268"><v>719</v></cell></row><row r="2268"><cell r="R2268"><v>2022</v></cell></row><row r="2269"><cell r="A2269" t="str"><v>ACR212</v></cell><cell r="B2269"><v>2020</v></cell></row><row r="2269"><cell r="D2269"><v>200</v></cell></row><row r="2269"><cell r="R2269"><v>2022</v></cell></row><row r="2270"><cell r="A2270" t="str"><v>ACR212</v></cell><cell r="B2270"><v>2020</v></cell></row><row r="2270"><cell r="D2270"><v>220</v></cell></row><row r="2270"><cell r="R2270"><v>2021</v></cell></row><row r="2271"><cell r="A2271" t="str"><v>ACR212</v></cell><cell r="B2271"><v>2020</v></cell></row><row r="2271"><cell r="D2271"><v>360</v></cell></row><row r="2271"><cell r="R2271"><v>2021</v></cell></row><row r="2272"><cell r="A2272" t="str"><v>ACR212</v></cell><cell r="B2272"><v>2020</v></cell></row><row r="2272"><cell r="D2272"><v>175</v></cell></row><row r="2272"><cell r="R2272"><v>2021</v></cell></row><row r="2273"><cell r="A2273" t="str"><v>ACR212</v></cell><cell r="B2273"><v>2020</v></cell></row><row r="2273"><cell r="D2273"><v>901</v></cell></row><row r="2273"><cell r="R2273"><v>2021</v></cell></row><row r="2274"><cell r="A2274" t="str"><v>ACR212</v></cell><cell r="B2274"><v>2020</v></cell></row><row r="2274"><cell r="D2274"><v>6500</v></cell></row><row r="2274"><cell r="R2274"><v>2021</v></cell></row><row r="2275"><cell r="A2275" t="str"><v>ACR212</v></cell><cell r="B2275"><v>2020</v></cell></row><row r="2275"><cell r="D2275"><v>891</v></cell></row><row r="2275"><cell r="R2275"><v>2021</v></cell></row><row r="2276"><cell r="A2276" t="str"><v>ACR212</v></cell><cell r="B2276"><v>2020</v></cell></row><row r="2276"><cell r="D2276"><v>1533</v></cell></row><row r="2276"><cell r="R2276"><v>2021</v></cell></row><row r="2277"><cell r="A2277" t="str"><v>ACR212</v></cell><cell r="B2277"><v>2020</v></cell></row><row r="2277"><cell r="D2277"><v>6717</v></cell></row><row r="2277"><cell r="R2277"><v>2021</v></cell></row><row r="2278"><cell r="A2278" t="str"><v>ACR212</v></cell><cell r="B2278"><v>2020</v></cell></row><row r="2278"><cell r="D2278"><v>800</v></cell></row><row r="2278"><cell r="R2278"><v>2021</v></cell></row><row r="2279"><cell r="A2279" t="str"><v>ACR212</v></cell><cell r="B2279"><v>2020</v></cell></row><row r="2279"><cell r="D2279"><v>2</v></cell></row><row r="2279"><cell r="R2279"><v>2021</v></cell></row><row r="2280"><cell r="A2280" t="str"><v>ACR212</v></cell><cell r="B2280"><v>2020</v></cell></row><row r="2280"><cell r="D2280"><v>2481</v></cell></row><row r="2280"><cell r="R2280"><v>2021</v></cell></row><row r="2281"><cell r="A2281" t="str"><v>ACR212</v></cell><cell r="B2281"><v>2020</v></cell></row><row r="2281"><cell r="D2281"><v>1300</v></cell></row><row r="2281"><cell r="R2281"><v>2021</v></cell></row><row r="2282"><cell r="A2282" t="str"><v>ACR222</v></cell><cell r="B2282"><v>2010</v></cell></row><row r="2282"><cell r="D2282"><v>1828</v></cell></row><row r="2282"><cell r="R2282"><v>2020</v></cell></row><row r="2283"><cell r="A2283" t="str"><v>ACR222</v></cell><cell r="B2283"><v>2010</v></cell></row><row r="2283"><cell r="D2283"><v>19</v></cell></row><row r="2283"><cell r="R2283"><v>2018</v></cell></row><row r="2284"><cell r="A2284" t="str"><v>ACR222</v></cell><cell r="B2284"><v>2010</v></cell></row><row r="2284"><cell r="D2284"><v>583</v></cell></row><row r="2284"><cell r="R2284"><v>2018</v></cell></row><row r="2285"><cell r="A2285" t="str"><v>ACR222</v></cell><cell r="B2285"><v>2010</v></cell></row><row r="2285"><cell r="D2285"><v>598</v></cell></row><row r="2285"><cell r="R2285"><v>2018</v></cell></row><row r="2286"><cell r="A2286" t="str"><v>ACR222</v></cell><cell r="B2286"><v>2010</v></cell></row><row r="2286"><cell r="D2286"><v>150</v></cell></row><row r="2286"><cell r="R2286"><v>2018</v></cell></row><row r="2287"><cell r="A2287" t="str"><v>ACR222</v></cell><cell r="B2287"><v>2010</v></cell></row><row r="2287"><cell r="D2287"><v>569</v></cell></row><row r="2287"><cell r="R2287"><v>2018</v></cell></row><row r="2288"><cell r="A2288" t="str"><v>ACR222</v></cell><cell r="B2288"><v>2010</v></cell></row><row r="2288"><cell r="D2288"><v>9544</v></cell></row><row r="2288"><cell r="R2288"><v>2015</v></cell></row><row r="2289"><cell r="A2289" t="str"><v>ACR222</v></cell><cell r="B2289"><v>2011</v></cell></row><row r="2289"><cell r="D2289"><v>7599</v></cell></row><row r="2289"><cell r="R2289"><v>2020</v></cell></row><row r="2290"><cell r="A2290" t="str"><v>ACR222</v></cell><cell r="B2290"><v>2011</v></cell></row><row r="2290"><cell r="D2290"><v>6545</v></cell></row><row r="2290"><cell r="R2290"><v>2015</v></cell></row><row r="2291"><cell r="A2291" t="str"><v>ACR222</v></cell><cell r="B2291"><v>2012</v></cell></row><row r="2291"><cell r="D2291"><v>542</v></cell></row><row r="2291"><cell r="R2291"><v>2020</v></cell></row><row r="2292"><cell r="A2292" t="str"><v>ACR222</v></cell><cell r="B2292"><v>2012</v></cell></row><row r="2292"><cell r="D2292"><v>8808</v></cell></row><row r="2292"><cell r="R2292"><v>2020</v></cell></row><row r="2293"><cell r="A2293" t="str"><v>ACR222</v></cell><cell r="B2293"><v>2012</v></cell></row><row r="2293"><cell r="D2293"><v>8811</v></cell></row><row r="2293"><cell r="R2293"><v>2015</v></cell></row><row r="2294"><cell r="A2294" t="str"><v>ACR222</v></cell><cell r="B2294"><v>2013</v></cell></row><row r="2294"><cell r="D2294"><v>1642</v></cell></row><row r="2294"><cell r="R2294"><v>2023</v></cell></row><row r="2295"><cell r="A2295" t="str"><v>ACR222</v></cell><cell r="B2295"><v>2013</v></cell></row><row r="2295"><cell r="D2295"><v>3226</v></cell></row><row r="2295"><cell r="R2295"><v>2023</v></cell></row><row r="2296"><cell r="A2296" t="str"><v>ACR222</v></cell><cell r="B2296"><v>2013</v></cell></row><row r="2296"><cell r="D2296"><v>1404</v></cell></row><row r="2296"><cell r="R2296"><v>2021</v></cell></row><row r="2297"><cell r="A2297" t="str"><v>ACR222</v></cell><cell r="B2297"><v>2013</v></cell></row><row r="2297"><cell r="D2297"><v>210</v></cell></row><row r="2297"><cell r="R2297"><v>2021</v></cell></row><row r="2298"><cell r="A2298" t="str"><v>ACR222</v></cell><cell r="B2298"><v>2013</v></cell></row><row r="2298"><cell r="D2298"><v>256</v></cell></row><row r="2298"><cell r="R2298"><v>2021</v></cell></row><row r="2299"><cell r="A2299" t="str"><v>ACR222</v></cell><cell r="B2299"><v>2013</v></cell></row><row r="2299"><cell r="D2299"><v>30</v></cell></row><row r="2299"><cell r="R2299"><v>2021</v></cell></row><row r="2300"><cell r="A2300" t="str"><v>ACR222</v></cell><cell r="B2300"><v>2013</v></cell></row><row r="2300"><cell r="D2300"><v>39</v></cell></row><row r="2300"><cell r="R2300"><v>2020</v></cell></row><row r="2301"><cell r="A2301" t="str"><v>ACR222</v></cell><cell r="B2301"><v>2013</v></cell></row><row r="2301"><cell r="D2301"><v>6514</v></cell></row><row r="2301"><cell r="R2301"><v>2015</v></cell></row><row r="2302"><cell r="A2302" t="str"><v>ACR222</v></cell><cell r="B2302"><v>2014</v></cell></row><row r="2302"><cell r="D2302"><v>100</v></cell></row><row r="2302"><cell r="R2302"><v>2022</v></cell></row><row r="2303"><cell r="A2303" t="str"><v>ACR222</v></cell><cell r="B2303"><v>2014</v></cell></row><row r="2303"><cell r="D2303"><v>1000</v></cell></row><row r="2303"><cell r="R2303"><v>2021</v></cell></row><row r="2304"><cell r="A2304" t="str"><v>ACR222</v></cell><cell r="B2304"><v>2014</v></cell></row><row r="2304"><cell r="D2304"><v>254</v></cell></row><row r="2304"><cell r="R2304"><v>2021</v></cell></row><row r="2305"><cell r="A2305" t="str"><v>ACR222</v></cell><cell r="B2305"><v>2014</v></cell></row><row r="2305"><cell r="D2305"><v>600</v></cell></row><row r="2305"><cell r="R2305"><v>2021</v></cell></row><row r="2306"><cell r="A2306" t="str"><v>ACR222</v></cell><cell r="B2306"><v>2014</v></cell></row><row r="2306"><cell r="D2306"><v>1665</v></cell></row><row r="2306"><cell r="R2306"><v>2021</v></cell></row><row r="2307"><cell r="A2307" t="str"><v>ACR222</v></cell><cell r="B2307"><v>2014</v></cell></row><row r="2307"><cell r="D2307"><v>235</v></cell></row><row r="2307"><cell r="R2307"><v>2021</v></cell></row><row r="2308"><cell r="A2308" t="str"><v>ACR222</v></cell><cell r="B2308"><v>2014</v></cell></row><row r="2308"><cell r="D2308"><v>500</v></cell></row><row r="2308"><cell r="R2308"><v>2021</v></cell></row><row r="2309"><cell r="A2309" t="str"><v>ACR222</v></cell><cell r="B2309"><v>2014</v></cell></row><row r="2309"><cell r="D2309"><v>396</v></cell></row><row r="2309"><cell r="R2309"><v>2021</v></cell></row><row r="2310"><cell r="A2310" t="str"><v>ACR222</v></cell><cell r="B2310"><v>2014</v></cell></row><row r="2310"><cell r="D2310"><v>780</v></cell></row><row r="2310"><cell r="R2310"><v>2020</v></cell></row><row r="2311"><cell r="A2311" t="str"><v>ACR222</v></cell><cell r="B2311"><v>2014</v></cell></row><row r="2311"><cell r="D2311"><v>2620</v></cell></row><row r="2311"><cell r="R2311"><v>2020</v></cell></row><row r="2312"><cell r="A2312" t="str"><v>ACR222</v></cell><cell r="B2312"><v>2014</v></cell></row><row r="2312"><cell r="D2312"><v>7969</v></cell></row><row r="2312"><cell r="R2312"><v>2015</v></cell></row><row r="2313"><cell r="A2313" t="str"><v>ACR222</v></cell><cell r="B2313"><v>2015</v></cell></row><row r="2313"><cell r="D2313"><v>50</v></cell></row><row r="2313"><cell r="R2313"><v>2022</v></cell></row><row r="2314"><cell r="A2314" t="str"><v>ACR222</v></cell><cell r="B2314"><v>2015</v></cell></row><row r="2314"><cell r="D2314"><v>482</v></cell></row><row r="2314"><cell r="R2314"><v>2022</v></cell></row><row r="2315"><cell r="A2315" t="str"><v>ACR222</v></cell><cell r="B2315"><v>2015</v></cell></row><row r="2315"><cell r="D2315"><v>400</v></cell></row><row r="2315"><cell r="R2315"><v>2022</v></cell></row><row r="2316"><cell r="A2316" t="str"><v>ACR222</v></cell><cell r="B2316"><v>2015</v></cell></row><row r="2316"><cell r="D2316"><v>112</v></cell></row><row r="2316"><cell r="R2316"><v>2022</v></cell></row><row r="2317"><cell r="A2317" t="str"><v>ACR222</v></cell><cell r="B2317"><v>2015</v></cell></row><row r="2317"><cell r="D2317"><v>4000</v></cell></row><row r="2317"><cell r="R2317"><v>2022</v></cell></row><row r="2318"><cell r="A2318" t="str"><v>ACR222</v></cell><cell r="B2318"><v>2015</v></cell></row><row r="2318"><cell r="D2318"><v>333</v></cell></row><row r="2318"><cell r="R2318"><v>2022</v></cell></row><row r="2319"><cell r="A2319" t="str"><v>ACR222</v></cell><cell r="B2319"><v>2015</v></cell></row><row r="2319"><cell r="D2319"><v>7500</v></cell></row><row r="2319"><cell r="R2319"><v>2022</v></cell></row><row r="2320"><cell r="A2320" t="str"><v>ACR222</v></cell><cell r="B2320"><v>2015</v></cell></row><row r="2320"><cell r="D2320"><v>4710</v></cell></row><row r="2320"><cell r="R2320"><v>2021</v></cell></row><row r="2321"><cell r="A2321" t="str"><v>ACR222</v></cell><cell r="B2321"><v>2016</v></cell></row><row r="2321"><cell r="D2321"><v>2343</v></cell></row><row r="2321"><cell r="R2321"><v>2023</v></cell></row><row r="2322"><cell r="A2322" t="str"><v>ACR222</v></cell><cell r="B2322"><v>2016</v></cell></row><row r="2322"><cell r="D2322"><v>703</v></cell></row><row r="2322"><cell r="R2322"><v>2022</v></cell></row><row r="2323"><cell r="A2323" t="str"><v>ACR222</v></cell><cell r="B2323"><v>2016</v></cell></row><row r="2323"><cell r="D2323"><v>500</v></cell></row><row r="2323"><cell r="R2323"><v>2022</v></cell></row><row r="2324"><cell r="A2324" t="str"><v>ACR222</v></cell><cell r="B2324"><v>2016</v></cell></row><row r="2324"><cell r="D2324"><v>498</v></cell></row><row r="2324"><cell r="R2324"><v>2022</v></cell></row><row r="2325"><cell r="A2325" t="str"><v>ACR222</v></cell><cell r="B2325"><v>2016</v></cell></row><row r="2325"><cell r="D2325"><v>200</v></cell></row><row r="2325"><cell r="R2325"><v>2022</v></cell></row><row r="2326"><cell r="A2326" t="str"><v>ACR222</v></cell><cell r="B2326"><v>2016</v></cell></row><row r="2326"><cell r="D2326"><v>600</v></cell></row><row r="2326"><cell r="R2326"><v>2022</v></cell></row><row r="2327"><cell r="A2327" t="str"><v>ACR222</v></cell><cell r="B2327"><v>2016</v></cell></row><row r="2327"><cell r="D2327"><v>1000</v></cell></row><row r="2327"><cell r="R2327"><v>2022</v></cell></row><row r="2328"><cell r="A2328" t="str"><v>ACR222</v></cell><cell r="B2328"><v>2016</v></cell></row><row r="2328"><cell r="D2328"><v>1800</v></cell></row><row r="2328"><cell r="R2328"><v>2022</v></cell></row><row r="2329"><cell r="A2329" t="str"><v>ACR222</v></cell><cell r="B2329"><v>2016</v></cell></row><row r="2329"><cell r="D2329"><v>65</v></cell></row><row r="2329"><cell r="R2329"><v>2022</v></cell></row><row r="2330"><cell r="A2330" t="str"><v>ACR222</v></cell><cell r="B2330"><v>2016</v></cell></row><row r="2330"><cell r="D2330"><v>596</v></cell></row><row r="2330"><cell r="R2330"><v>2022</v></cell></row><row r="2331"><cell r="A2331" t="str"><v>ACR222</v></cell><cell r="B2331"><v>2016</v></cell></row><row r="2331"><cell r="D2331"><v>895</v></cell></row><row r="2331"><cell r="R2331"><v>2022</v></cell></row><row r="2332"><cell r="A2332" t="str"><v>ACR222</v></cell><cell r="B2332"><v>2016</v></cell></row><row r="2332"><cell r="D2332"><v>30</v></cell></row><row r="2332"><cell r="R2332"><v>2022</v></cell></row><row r="2333"><cell r="A2333" t="str"><v>ACR222</v></cell><cell r="B2333"><v>2016</v></cell></row><row r="2333"><cell r="D2333"><v>162</v></cell></row><row r="2333"><cell r="R2333"><v>2022</v></cell></row><row r="2334"><cell r="A2334" t="str"><v>ACR222</v></cell><cell r="B2334"><v>2016</v></cell></row><row r="2334"><cell r="D2334"><v>200</v></cell></row><row r="2334"><cell r="R2334"><v>2022</v></cell></row><row r="2335"><cell r="A2335" t="str"><v>ACR222</v></cell><cell r="B2335"><v>2016</v></cell></row><row r="2335"><cell r="D2335"><v>2000</v></cell></row><row r="2335"><cell r="R2335"><v>2022</v></cell></row><row r="2336"><cell r="A2336" t="str"><v>ACR222</v></cell><cell r="B2336"><v>2016</v></cell></row><row r="2336"><cell r="D2336"><v>167</v></cell></row><row r="2336"><cell r="R2336"><v>2022</v></cell></row><row r="2337"><cell r="A2337" t="str"><v>ACR222</v></cell><cell r="B2337"><v>2016</v></cell></row><row r="2337"><cell r="D2337"><v>5000</v></cell></row><row r="2337"><cell r="R2337"><v>2022</v></cell></row><row r="2338"><cell r="A2338" t="str"><v>ACR222</v></cell><cell r="B2338"><v>2017</v></cell></row><row r="2338"><cell r="D2338"><v>10</v></cell></row><row r="2338"><cell r="R2338"><v>2023</v></cell></row><row r="2339"><cell r="A2339" t="str"><v>ACR222</v></cell><cell r="B2339"><v>2017</v></cell></row><row r="2339"><cell r="D2339"><v>2641</v></cell></row><row r="2339"><cell r="R2339"><v>2023</v></cell></row><row r="2340"><cell r="A2340" t="str"><v>ACR222</v></cell><cell r="B2340"><v>2017</v></cell></row><row r="2340"><cell r="D2340"><v>1412</v></cell></row><row r="2340"><cell r="R2340"><v>2023</v></cell></row><row r="2341"><cell r="A2341" t="str"><v>ACR222</v></cell><cell r="B2341"><v>2017</v></cell></row><row r="2341"><cell r="D2341"><v>2000</v></cell></row><row r="2341"><cell r="R2341"><v>2023</v></cell></row><row r="2342"><cell r="A2342" t="str"><v>ACR222</v></cell><cell r="B2342"><v>2017</v></cell></row><row r="2342"><cell r="D2342"><v>2582</v></cell></row><row r="2342"><cell r="R2342"><v>2023</v></cell></row><row r="2343"><cell r="A2343" t="str"><v>ACR222</v></cell><cell r="B2343"><v>2017</v></cell></row><row r="2343"><cell r="D2343"><v>66</v></cell></row><row r="2343"><cell r="R2343"><v>2022</v></cell></row><row r="2344"><cell r="A2344" t="str"><v>ACR222</v></cell><cell r="B2344"><v>2017</v></cell></row><row r="2344"><cell r="D2344"><v>2197</v></cell></row><row r="2344"><cell r="R2344"><v>2022</v></cell></row><row r="2345"><cell r="A2345" t="str"><v>ACR222</v></cell><cell r="B2345"><v>2017</v></cell></row><row r="2345"><cell r="D2345"><v>1000</v></cell></row><row r="2345"><cell r="R2345"><v>2022</v></cell></row><row r="2346"><cell r="A2346" t="str"><v>ACR222</v></cell><cell r="B2346"><v>2017</v></cell></row><row r="2346"><cell r="D2346"><v>1357</v></cell></row><row r="2346"><cell r="R2346"><v>2022</v></cell></row><row r="2347"><cell r="A2347" t="str"><v>ACR222</v></cell><cell r="B2347"><v>2017</v></cell></row><row r="2347"><cell r="D2347"><v>620</v></cell></row><row r="2347"><cell r="R2347"><v>2022</v></cell></row><row r="2348"><cell r="A2348" t="str"><v>ACR222</v></cell><cell r="B2348"><v>2017</v></cell></row><row r="2348"><cell r="D2348"><v>32</v></cell></row><row r="2348"><cell r="R2348"><v>2022</v></cell></row><row r="2349"><cell r="A2349" t="str"><v>ACR222</v></cell><cell r="B2349"><v>2017</v></cell></row><row r="2349"><cell r="D2349"><v>27</v></cell></row><row r="2349"><cell r="R2349"><v>2021</v></cell></row><row r="2350"><cell r="A2350" t="str"><v>ACR222</v></cell><cell r="B2350"><v>2017</v></cell></row><row r="2350"><cell r="D2350"><v>239</v></cell></row><row r="2350"><cell r="R2350"><v>2021</v></cell></row><row r="2351"><cell r="A2351" t="str"><v>ACR222</v></cell><cell r="B2351"><v>2017</v></cell></row><row r="2351"><cell r="D2351"><v>238</v></cell></row><row r="2351"><cell r="R2351"><v>2021</v></cell></row><row r="2352"><cell r="A2352" t="str"><v>ACR222</v></cell><cell r="B2352"><v>2017</v></cell></row><row r="2352"><cell r="D2352"><v>487</v></cell></row><row r="2352"><cell r="R2352"><v>2021</v></cell></row><row r="2353"><cell r="A2353" t="str"><v>ACR222</v></cell><cell r="B2353"><v>2018</v></cell></row><row r="2353"><cell r="D2353"><v>8</v></cell></row><row r="2353"><cell r="R2353"><v>2023</v></cell></row><row r="2354"><cell r="A2354" t="str"><v>ACR222</v></cell><cell r="B2354"><v>2018</v></cell></row><row r="2354"><cell r="D2354"><v>17</v></cell></row><row r="2354"><cell r="R2354"><v>2023</v></cell></row><row r="2355"><cell r="A2355" t="str"><v>ACR222</v></cell><cell r="B2355"><v>2018</v></cell></row><row r="2355"><cell r="D2355"><v>1219</v></cell></row><row r="2355"><cell r="R2355"><v>2023</v></cell></row><row r="2356"><cell r="A2356" t="str"><v>ACR222</v></cell><cell r="B2356"><v>2018</v></cell></row><row r="2356"><cell r="D2356"><v>501</v></cell></row><row r="2356"><cell r="R2356"><v>2023</v></cell></row><row r="2357"><cell r="A2357" t="str"><v>ACR222</v></cell><cell r="B2357"><v>2018</v></cell></row><row r="2357"><cell r="D2357"><v>150</v></cell></row><row r="2357"><cell r="R2357"><v>2023</v></cell></row><row r="2358"><cell r="A2358" t="str"><v>ACR222</v></cell><cell r="B2358"><v>2018</v></cell></row><row r="2358"><cell r="D2358"><v>30</v></cell></row><row r="2358"><cell r="R2358"><v>2023</v></cell></row><row r="2359"><cell r="A2359" t="str"><v>ACR222</v></cell><cell r="B2359"><v>2018</v></cell></row><row r="2359"><cell r="D2359"><v>250</v></cell></row><row r="2359"><cell r="R2359"><v>2023</v></cell></row><row r="2360"><cell r="A2360" t="str"><v>ACR222</v></cell><cell r="B2360"><v>2019</v></cell></row><row r="2360"><cell r="D2360"><v>2300</v></cell></row><row r="2360"><cell r="R2360"><v>2023</v></cell></row><row r="2361"><cell r="A2361" t="str"><v>ACR223</v></cell><cell r="B2361"><v>2008</v></cell></row><row r="2361"><cell r="D2361"><v>319</v></cell></row><row r="2361"><cell r="R2361"><v>2018</v></cell></row><row r="2362"><cell r="A2362" t="str"><v>ACR223</v></cell><cell r="B2362"><v>2009</v></cell></row><row r="2362"><cell r="D2362"><v>14655</v></cell></row><row r="2362"><cell r="R2362"><v>2018</v></cell></row><row r="2363"><cell r="A2363" t="str"><v>ACR223</v></cell><cell r="B2363"><v>2010</v></cell></row><row r="2363"><cell r="D2363"><v>36571</v></cell></row><row r="2363"><cell r="R2363"><v>2018</v></cell></row><row r="2364"><cell r="A2364" t="str"><v>ACR223</v></cell><cell r="B2364"><v>2011</v></cell></row><row r="2364"><cell r="D2364"><v>31063</v></cell></row><row r="2364"><cell r="R2364"><v>2018</v></cell></row><row r="2365"><cell r="A2365" t="str"><v>ACR223</v></cell><cell r="B2365"><v>2012</v></cell></row><row r="2365"><cell r="D2365"><v>40461</v></cell></row><row r="2365"><cell r="R2365"><v>2018</v></cell></row><row r="2366"><cell r="A2366" t="str"><v>ACR223</v></cell><cell r="B2366"><v>2013</v></cell></row><row r="2366"><cell r="D2366"><v>15000</v></cell></row><row r="2366"><cell r="R2366"><v>2019</v></cell></row><row r="2367"><cell r="A2367" t="str"><v>ACR223</v></cell><cell r="B2367"><v>2013</v></cell></row><row r="2367"><cell r="D2367"><v>25685</v></cell></row><row r="2367"><cell r="R2367"><v>2018</v></cell></row><row r="2368"><cell r="A2368" t="str"><v>ACR223</v></cell><cell r="B2368"><v>2013</v></cell></row><row r="2368"><cell r="D2368"><v>2000</v></cell></row><row r="2368"><cell r="R2368"><v>2017</v></cell></row><row r="2369"><cell r="A2369" t="str"><v>ACR223</v></cell><cell r="B2369"><v>2016</v></cell></row><row r="2369"><cell r="D2369"><v>34300</v></cell></row><row r="2369"><cell r="R2369"><v>2019</v></cell></row><row r="2370"><cell r="A2370" t="str"><v>ACR223</v></cell><cell r="B2370"><v>2017</v></cell></row><row r="2370"><cell r="D2370"><v>41571</v></cell></row><row r="2370"><cell r="R2370"><v>2019</v></cell></row><row r="2371"><cell r="A2371" t="str"><v>ACR223</v></cell><cell r="B2371"><v>2018</v></cell></row><row r="2371"><cell r="D2371"><v>4250</v></cell></row><row r="2371"><cell r="R2371"><v>2022</v></cell></row><row r="2372"><cell r="A2372" t="str"><v>ACR223</v></cell><cell r="B2372"><v>2018</v></cell></row><row r="2372"><cell r="D2372"><v>29966</v></cell></row><row r="2372"><cell r="R2372"><v>2019</v></cell></row><row r="2373"><cell r="A2373" t="str"><v>ACR223</v></cell><cell r="B2373"><v>2018</v></cell></row><row r="2373"><cell r="D2373"><v>190</v></cell></row><row r="2373"><cell r="R2373"><v>2019</v></cell></row><row r="2374"><cell r="A2374" t="str"><v>ACR223</v></cell><cell r="B2374"><v>2019</v></cell></row><row r="2374"><cell r="D2374"><v>1594</v></cell></row><row r="2374"><cell r="R2374"><v>2022</v></cell></row><row r="2375"><cell r="A2375" t="str"><v>ACR223</v></cell><cell r="B2375"><v>2019</v></cell></row><row r="2375"><cell r="D2375"><v>3406</v></cell></row><row r="2375"><cell r="R2375"><v>2022</v></cell></row><row r="2376"><cell r="A2376" t="str"><v>ACR223</v></cell><cell r="B2376"><v>2020</v></cell></row><row r="2376"><cell r="D2376"><v>464</v></cell></row><row r="2376"><cell r="R2376"><v>2022</v></cell></row><row r="2377"><cell r="A2377" t="str"><v>ACR223</v></cell><cell r="B2377"><v>2020</v></cell></row><row r="2377"><cell r="D2377"><v>956</v></cell></row><row r="2377"><cell r="R2377"><v>2022</v></cell></row><row r="2378"><cell r="A2378" t="str"><v>ACR230</v></cell><cell r="B2378"><v>2013</v></cell></row><row r="2378"><cell r="D2378"><v>31</v></cell></row><row r="2378"><cell r="R2378"><v>2017</v></cell></row><row r="2379"><cell r="A2379" t="str"><v>ACR230</v></cell><cell r="B2379"><v>2014</v></cell></row><row r="2379"><cell r="D2379"><v>170</v></cell></row><row r="2379"><cell r="R2379"><v>2017</v></cell></row><row r="2380"><cell r="A2380" t="str"><v>ACR230</v></cell><cell r="B2380"><v>2015</v></cell></row><row r="2380"><cell r="D2380"><v>194</v></cell></row><row r="2380"><cell r="R2380"><v>2017</v></cell></row><row r="2381"><cell r="A2381" t="str"><v>ACR263</v></cell><cell r="B2381"><v>2007</v></cell></row><row r="2381"><cell r="D2381"><v>204</v></cell></row><row r="2381"><cell r="R2381"><v>2019</v></cell></row><row r="2382"><cell r="A2382" t="str"><v>ACR263</v></cell><cell r="B2382"><v>2008</v></cell></row><row r="2382"><cell r="D2382"><v>100</v></cell></row><row r="2382"><cell r="R2382"><v>2020</v></cell></row><row r="2383"><cell r="A2383" t="str"><v>ACR263</v></cell><cell r="B2383"><v>2008</v></cell></row><row r="2383"><cell r="D2383"><v>500</v></cell></row><row r="2383"><cell r="R2383"><v>2018</v></cell></row><row r="2384"><cell r="A2384" t="str"><v>ACR263</v></cell><cell r="B2384"><v>2009</v></cell></row><row r="2384"><cell r="D2384"><v>525</v></cell></row><row r="2384"><cell r="R2384"><v>2021</v></cell></row><row r="2385"><cell r="A2385" t="str"><v>ACR263</v></cell><cell r="B2385"><v>2010</v></cell></row><row r="2385"><cell r="D2385"><v>44</v></cell></row><row r="2385"><cell r="R2385"><v>2021</v></cell></row><row r="2386"><cell r="A2386" t="str"><v>ACR264</v></cell><cell r="B2386"><v>2007</v></cell></row><row r="2386"><cell r="D2386"><v>12</v></cell></row><row r="2386"><cell r="R2386"><v>2018</v></cell></row><row r="2387"><cell r="A2387" t="str"><v>ACR264</v></cell><cell r="B2387"><v>2008</v></cell></row><row r="2387"><cell r="D2387"><v>92</v></cell></row><row r="2387"><cell r="R2387"><v>2018</v></cell></row><row r="2388"><cell r="A2388" t="str"><v>ACR264</v></cell><cell r="B2388"><v>2009</v></cell></row><row r="2388"><cell r="D2388"><v>126</v></cell></row><row r="2388"><cell r="R2388"><v>2018</v></cell></row><row r="2389"><cell r="A2389" t="str"><v>ACR264</v></cell><cell r="B2389"><v>2010</v></cell></row><row r="2389"><cell r="D2389"><v>10</v></cell></row><row r="2389"><cell r="R2389"><v>2017</v></cell></row><row r="2390"><cell r="A2390" t="str"><v>ACR272</v></cell><cell r="B2390"><v>2015</v></cell></row><row r="2390"><cell r="D2390"><v>500</v></cell></row><row r="2390"><cell r="R2390"><v>2022</v></cell></row><row r="2391"><cell r="A2391" t="str"><v>ACR272</v></cell><cell r="B2391"><v>2015</v></cell></row><row r="2391"><cell r="D2391"><v>8</v></cell></row><row r="2391"><cell r="R2391"><v>2021</v></cell></row><row r="2392"><cell r="A2392" t="str"><v>ACR272</v></cell><cell r="B2392"><v>2015</v></cell></row><row r="2392"><cell r="D2392"><v>2039</v></cell></row><row r="2392"><cell r="R2392"><v>2021</v></cell></row><row r="2393"><cell r="A2393" t="str"><v>ACR272</v></cell><cell r="B2393"><v>2015</v></cell></row><row r="2393"><cell r="D2393"><v>148</v></cell></row><row r="2393"><cell r="R2393"><v>2020</v></cell></row><row r="2394"><cell r="A2394" t="str"><v>ACR272</v></cell><cell r="B2394"><v>2015</v></cell></row><row r="2394"><cell r="D2394"><v>24245</v></cell></row><row r="2394"><cell r="R2394"><v>2020</v></cell></row><row r="2395"><cell r="A2395" t="str"><v>ACR272</v></cell><cell r="B2395"><v>2015</v></cell></row><row r="2395"><cell r="D2395"><v>11504</v></cell></row><row r="2395"><cell r="R2395"><v>2020</v></cell></row><row r="2396"><cell r="A2396" t="str"><v>ACR272</v></cell><cell r="B2396"><v>2015</v></cell></row><row r="2396"><cell r="D2396"><v>50</v></cell></row><row r="2396"><cell r="R2396"><v>2020</v></cell></row><row r="2397"><cell r="A2397" t="str"><v>ACR272</v></cell><cell r="B2397"><v>2015</v></cell></row><row r="2397"><cell r="D2397"><v>50</v></cell></row><row r="2397"><cell r="R2397"><v>2019</v></cell></row><row r="2398"><cell r="A2398" t="str"><v>ACR272</v></cell><cell r="B2398"><v>2015</v></cell></row><row r="2398"><cell r="D2398"><v>6</v></cell></row><row r="2398"><cell r="R2398"><v>2019</v></cell></row><row r="2399"><cell r="A2399" t="str"><v>ACR272</v></cell><cell r="B2399"><v>2015</v></cell></row><row r="2399"><cell r="D2399"><v>2</v></cell></row><row r="2399"><cell r="R2399"><v>2019</v></cell></row><row r="2400"><cell r="A2400" t="str"><v>ACR272</v></cell><cell r="B2400"><v>2015</v></cell></row><row r="2400"><cell r="D2400"><v>1</v></cell></row><row r="2400"><cell r="R2400"><v>2019</v></cell></row><row r="2401"><cell r="A2401" t="str"><v>ACR272</v></cell><cell r="B2401"><v>2015</v></cell></row><row r="2401"><cell r="D2401"><v>50</v></cell></row><row r="2401"><cell r="R2401"><v>2018</v></cell></row><row r="2402"><cell r="A2402" t="str"><v>ACR272</v></cell><cell r="B2402"><v>2015</v></cell></row><row r="2402"><cell r="D2402"><v>487</v></cell></row><row r="2402"><cell r="R2402"><v>2017</v></cell></row><row r="2403"><cell r="A2403" t="str"><v>ACR272</v></cell><cell r="B2403"><v>2015</v></cell></row><row r="2403"><cell r="D2403"><v>1</v></cell></row><row r="2403"><cell r="R2403"><v>2017</v></cell></row><row r="2404"><cell r="A2404" t="str"><v>ACR272</v></cell><cell r="B2404"><v>2015</v></cell></row><row r="2404"><cell r="D2404"><v>215</v></cell></row><row r="2404"><cell r="R2404"><v>2017</v></cell></row><row r="2405"><cell r="A2405" t="str"><v>ACR272</v></cell><cell r="B2405"><v>2015</v></cell></row><row r="2405"><cell r="D2405"><v>46</v></cell></row><row r="2405"><cell r="R2405"><v>2017</v></cell></row><row r="2406"><cell r="A2406" t="str"><v>ACR272</v></cell><cell r="B2406"><v>2015</v></cell></row><row r="2406"><cell r="D2406"><v>4</v></cell></row><row r="2406"><cell r="R2406"><v>2017</v></cell></row><row r="2407"><cell r="A2407" t="str"><v>ACR272</v></cell><cell r="B2407"><v>2015</v></cell></row><row r="2407"><cell r="D2407"><v>122500</v></cell></row><row r="2407"><cell r="R2407"><v>2017</v></cell></row><row r="2408"><cell r="A2408" t="str"><v>ACR272</v></cell><cell r="B2408"><v>2015</v></cell></row><row r="2408"><cell r="D2408"><v>122500</v></cell></row><row r="2408"><cell r="R2408"><v>2016</v></cell></row><row r="2409"><cell r="A2409" t="str"><v>ACR272</v></cell><cell r="B2409"><v>2020</v></cell></row><row r="2409"><cell r="D2409"><v>6250</v></cell></row><row r="2409"><cell r="R2409"><v>2021</v></cell></row><row r="2410"><cell r="A2410" t="str"><v>ACR272</v></cell><cell r="B2410"><v>2020</v></cell></row><row r="2410"><cell r="D2410"><v>6250</v></cell></row><row r="2410"><cell r="R2410"><v>2021</v></cell></row><row r="2411"><cell r="A2411" t="str"><v>ACR272</v></cell><cell r="B2411"><v>2020</v></cell></row><row r="2411"><cell r="D2411"><v>6250</v></cell></row><row r="2411"><cell r="R2411"><v>2021</v></cell></row><row r="2412"><cell r="A2412" t="str"><v>ACR272</v></cell><cell r="B2412"><v>2020</v></cell></row><row r="2412"><cell r="D2412"><v>6250</v></cell></row><row r="2412"><cell r="R2412"><v>2021</v></cell></row><row r="2413"><cell r="A2413" t="str"><v>ACR272</v></cell><cell r="B2413"><v>2020</v></cell></row><row r="2413"><cell r="D2413"><v>88496</v></cell></row><row r="2413"><cell r="R2413"><v>2020</v></cell></row><row r="2414"><cell r="A2414" t="str"><v>ACR310</v></cell><cell r="B2414"><v>2015</v></cell></row><row r="2414"><cell r="D2414"><v>2500</v></cell></row><row r="2414"><cell r="R2414"><v>2018</v></cell></row><row r="2415"><cell r="A2415" t="str"><v>ACR310</v></cell><cell r="B2415"><v>2015</v></cell></row><row r="2415"><cell r="D2415"><v>1615</v></cell></row><row r="2415"><cell r="R2415"><v>2016</v></cell></row><row r="2416"><cell r="A2416" t="str"><v>ACR310</v></cell><cell r="B2416"><v>2015</v></cell></row><row r="2416"><cell r="D2416"><v>4233</v></cell></row><row r="2416"><cell r="R2416"><v>2016</v></cell></row><row r="2417"><cell r="A2417" t="str"><v>ACR348</v></cell><cell r="B2417"><v>2015</v></cell></row><row r="2417"><cell r="D2417"><v>3</v></cell></row><row r="2417"><cell r="R2417"><v>2020</v></cell></row><row r="2418"><cell r="A2418" t="str"><v>ACR348</v></cell><cell r="B2418"><v>2015</v></cell></row><row r="2418"><cell r="D2418"><v>11353</v></cell></row><row r="2418"><cell r="R2418"><v>2020</v></cell></row><row r="2419"><cell r="A2419" t="str"><v>ACR362</v></cell><cell r="B2419"><v>2014</v></cell></row><row r="2419"><cell r="D2419"><v>106024</v></cell></row><row r="2419"><cell r="R2419"><v>2020</v></cell></row><row r="2420"><cell r="A2420" t="str"><v>ACR365</v></cell><cell r="B2420"><v>2014</v></cell></row><row r="2420"><cell r="D2420"><v>5967</v></cell></row><row r="2420"><cell r="R2420"><v>2020</v></cell></row><row r="2421"><cell r="A2421" t="str"><v>ACR366</v></cell><cell r="B2421"><v>2015</v></cell></row><row r="2421"><cell r="D2421"><v>28770</v></cell></row><row r="2421"><cell r="R2421"><v>2020</v></cell></row><row r="2422"><cell r="A2422" t="str"><v>ACR368</v></cell><cell r="B2422"><v>2018</v></cell></row><row r="2422"><cell r="D2422"><v>1</v></cell></row><row r="2422"><cell r="R2422"><v>2023</v></cell></row><row r="2423"><cell r="A2423" t="str"><v>ACR368</v></cell><cell r="B2423"><v>2018</v></cell></row><row r="2423"><cell r="D2423"><v>1</v></cell></row><row r="2423"><cell r="R2423"><v>2022</v></cell></row><row r="2424"><cell r="A2424" t="str"><v>ACR368</v></cell><cell r="B2424"><v>2018</v></cell></row><row r="2424"><cell r="D2424"><v>632</v></cell></row><row r="2424"><cell r="R2424"><v>2022</v></cell></row><row r="2425"><cell r="A2425" t="str"><v>ACR368</v></cell><cell r="B2425"><v>2018</v></cell></row><row r="2425"><cell r="D2425"><v>500</v></cell></row><row r="2425"><cell r="R2425"><v>2022</v></cell></row><row r="2426"><cell r="A2426" t="str"><v>ACR368</v></cell><cell r="B2426"><v>2018</v></cell></row><row r="2426"><cell r="D2426"><v>2</v></cell></row><row r="2426"><cell r="R2426"><v>2022</v></cell></row><row r="2427"><cell r="A2427" t="str"><v>ACR368</v></cell><cell r="B2427"><v>2018</v></cell></row><row r="2427"><cell r="D2427"><v>9</v></cell></row><row r="2427"><cell r="R2427"><v>2022</v></cell></row><row r="2428"><cell r="A2428" t="str"><v>ACR368</v></cell><cell r="B2428"><v>2018</v></cell></row><row r="2428"><cell r="D2428"><v>10</v></cell></row><row r="2428"><cell r="R2428"><v>2022</v></cell></row><row r="2429"><cell r="A2429" t="str"><v>ACR368</v></cell><cell r="B2429"><v>2018</v></cell></row><row r="2429"><cell r="D2429"><v>2500</v></cell></row><row r="2429"><cell r="R2429"><v>2022</v></cell></row><row r="2430"><cell r="A2430" t="str"><v>ACR368</v></cell><cell r="B2430"><v>2018</v></cell></row><row r="2430"><cell r="D2430"><v>9</v></cell></row><row r="2430"><cell r="R2430"><v>2022</v></cell></row><row r="2431"><cell r="A2431" t="str"><v>ACR368</v></cell><cell r="B2431"><v>2018</v></cell></row><row r="2431"><cell r="D2431"><v>3000</v></cell></row><row r="2431"><cell r="R2431"><v>2022</v></cell></row><row r="2432"><cell r="A2432" t="str"><v>ACR368</v></cell><cell r="B2432"><v>2018</v></cell></row><row r="2432"><cell r="D2432"><v>3534</v></cell></row><row r="2432"><cell r="R2432"><v>2022</v></cell></row><row r="2433"><cell r="A2433" t="str"><v>ACR368</v></cell><cell r="B2433"><v>2018</v></cell></row><row r="2433"><cell r="D2433"><v>6506</v></cell></row><row r="2433"><cell r="R2433"><v>2022</v></cell></row><row r="2434"><cell r="A2434" t="str"><v>ACR368</v></cell><cell r="B2434"><v>2018</v></cell></row><row r="2434"><cell r="D2434"><v>5</v></cell></row><row r="2434"><cell r="R2434"><v>2022</v></cell></row><row r="2435"><cell r="A2435" t="str"><v>ACR368</v></cell><cell r="B2435"><v>2018</v></cell></row><row r="2435"><cell r="D2435"><v>400</v></cell></row><row r="2435"><cell r="R2435"><v>2022</v></cell></row><row r="2436"><cell r="A2436" t="str"><v>ACR368</v></cell><cell r="B2436"><v>2018</v></cell></row><row r="2436"><cell r="D2436"><v>500</v></cell></row><row r="2436"><cell r="R2436"><v>2022</v></cell></row><row r="2437"><cell r="A2437" t="str"><v>ACR368</v></cell><cell r="B2437"><v>2018</v></cell></row><row r="2437"><cell r="D2437"><v>91</v></cell></row><row r="2437"><cell r="R2437"><v>2022</v></cell></row><row r="2438"><cell r="A2438" t="str"><v>ACR368</v></cell><cell r="B2438"><v>2018</v></cell></row><row r="2438"><cell r="D2438"><v>2500</v></cell></row><row r="2438"><cell r="R2438"><v>2021</v></cell></row><row r="2439"><cell r="A2439" t="str"><v>ACR368</v></cell><cell r="B2439"><v>2018</v></cell></row><row r="2439"><cell r="D2439"><v>238</v></cell></row><row r="2439"><cell r="R2439"><v>2021</v></cell></row><row r="2440"><cell r="A2440" t="str"><v>ACR368</v></cell><cell r="B2440"><v>2018</v></cell></row><row r="2440"><cell r="D2440"><v>151</v></cell></row><row r="2440"><cell r="R2440"><v>2021</v></cell></row><row r="2441"><cell r="A2441" t="str"><v>ACR368</v></cell><cell r="B2441"><v>2018</v></cell></row><row r="2441"><cell r="D2441"><v>258</v></cell></row><row r="2441"><cell r="R2441"><v>2021</v></cell></row><row r="2442"><cell r="A2442" t="str"><v>ACR368</v></cell><cell r="B2442"><v>2018</v></cell></row><row r="2442"><cell r="D2442"><v>60</v></cell></row><row r="2442"><cell r="R2442"><v>2021</v></cell></row><row r="2443"><cell r="A2443" t="str"><v>ACR368</v></cell><cell r="B2443"><v>2018</v></cell></row><row r="2443"><cell r="D2443"><v>1000</v></cell></row><row r="2443"><cell r="R2443"><v>2021</v></cell></row><row r="2444"><cell r="A2444" t="str"><v>ACR368</v></cell><cell r="B2444"><v>2018</v></cell></row><row r="2444"><cell r="D2444"><v>1134</v></cell></row><row r="2444"><cell r="R2444"><v>2021</v></cell></row><row r="2445"><cell r="A2445" t="str"><v>ACR368</v></cell><cell r="B2445"><v>2018</v></cell></row><row r="2445"><cell r="D2445"><v>234</v></cell></row><row r="2445"><cell r="R2445"><v>2021</v></cell></row><row r="2446"><cell r="A2446" t="str"><v>ACR368</v></cell><cell r="B2446"><v>2018</v></cell></row><row r="2446"><cell r="D2446"><v>992</v></cell></row><row r="2446"><cell r="R2446"><v>2021</v></cell></row><row r="2447"><cell r="A2447" t="str"><v>ACR368</v></cell><cell r="B2447"><v>2018</v></cell></row><row r="2447"><cell r="D2447"><v>149</v></cell></row><row r="2447"><cell r="R2447"><v>2021</v></cell></row><row r="2448"><cell r="A2448" t="str"><v>ACR368</v></cell><cell r="B2448"><v>2018</v></cell></row><row r="2448"><cell r="D2448"><v>418</v></cell></row><row r="2448"><cell r="R2448"><v>2021</v></cell></row><row r="2449"><cell r="A2449" t="str"><v>ACR368</v></cell><cell r="B2449"><v>2018</v></cell></row><row r="2449"><cell r="D2449"><v>495</v></cell></row><row r="2449"><cell r="R2449"><v>2021</v></cell></row><row r="2450"><cell r="A2450" t="str"><v>ACR368</v></cell><cell r="B2450"><v>2018</v></cell></row><row r="2450"><cell r="D2450"><v>134</v></cell></row><row r="2450"><cell r="R2450"><v>2021</v></cell></row><row r="2451"><cell r="A2451" t="str"><v>ACR368</v></cell><cell r="B2451"><v>2018</v></cell></row><row r="2451"><cell r="D2451"><v>86</v></cell></row><row r="2451"><cell r="R2451"><v>2021</v></cell></row><row r="2452"><cell r="A2452" t="str"><v>ACR368</v></cell><cell r="B2452"><v>2018</v></cell></row><row r="2452"><cell r="D2452"><v>100</v></cell></row><row r="2452"><cell r="R2452"><v>2021</v></cell></row><row r="2453"><cell r="A2453" t="str"><v>ACR368</v></cell><cell r="B2453"><v>2018</v></cell></row><row r="2453"><cell r="D2453"><v>5</v></cell></row><row r="2453"><cell r="R2453"><v>2021</v></cell></row><row r="2454"><cell r="A2454" t="str"><v>ACR368</v></cell><cell r="B2454"><v>2018</v></cell></row><row r="2454"><cell r="D2454"><v>12</v></cell></row><row r="2454"><cell r="R2454"><v>2021</v></cell></row><row r="2455"><cell r="A2455" t="str"><v>ACR368</v></cell><cell r="B2455"><v>2018</v></cell></row><row r="2455"><cell r="D2455"><v>3</v></cell></row><row r="2455"><cell r="R2455"><v>2020</v></cell></row><row r="2456"><cell r="A2456" t="str"><v>ACR368</v></cell><cell r="B2456"><v>2018</v></cell></row><row r="2456"><cell r="D2456"><v>5</v></cell></row><row r="2456"><cell r="R2456"><v>2020</v></cell></row><row r="2457"><cell r="A2457" t="str"><v>ACR368</v></cell><cell r="B2457"><v>2018</v></cell></row><row r="2457"><cell r="D2457"><v>6</v></cell></row><row r="2457"><cell r="R2457"><v>2020</v></cell></row><row r="2458"><cell r="A2458" t="str"><v>ACR368</v></cell><cell r="B2458"><v>2018</v></cell></row><row r="2458"><cell r="D2458"><v>3</v></cell></row><row r="2458"><cell r="R2458"><v>2020</v></cell></row><row r="2459"><cell r="A2459" t="str"><v>ACR368</v></cell><cell r="B2459"><v>2018</v></cell></row><row r="2459"><cell r="D2459"><v>6</v></cell></row><row r="2459"><cell r="R2459"><v>2020</v></cell></row><row r="2460"><cell r="A2460" t="str"><v>ACR368</v></cell><cell r="B2460"><v>2018</v></cell></row><row r="2460"><cell r="D2460"><v>46</v></cell></row><row r="2460"><cell r="R2460"><v>2020</v></cell></row><row r="2461"><cell r="A2461" t="str"><v>ACR368</v></cell><cell r="B2461"><v>2018</v></cell></row><row r="2461"><cell r="D2461"><v>105</v></cell></row><row r="2461"><cell r="R2461"><v>2020</v></cell></row><row r="2462"><cell r="A2462" t="str"><v>ACR368</v></cell><cell r="B2462"><v>2018</v></cell></row><row r="2462"><cell r="D2462"><v>28</v></cell></row><row r="2462"><cell r="R2462"><v>2020</v></cell></row><row r="2463"><cell r="A2463" t="str"><v>ACR368</v></cell><cell r="B2463"><v>2018</v></cell></row><row r="2463"><cell r="D2463"><v>151</v></cell></row><row r="2463"><cell r="R2463"><v>2020</v></cell></row><row r="2464"><cell r="A2464" t="str"><v>ACR368</v></cell><cell r="B2464"><v>2018</v></cell></row><row r="2464"><cell r="D2464"><v>31</v></cell></row><row r="2464"><cell r="R2464"><v>2020</v></cell></row><row r="2465"><cell r="A2465" t="str"><v>ACR368</v></cell><cell r="B2465"><v>2018</v></cell></row><row r="2465"><cell r="D2465"><v>1</v></cell></row><row r="2465"><cell r="R2465"><v>2020</v></cell></row><row r="2466"><cell r="A2466" t="str"><v>ACR368</v></cell><cell r="B2466"><v>2018</v></cell></row><row r="2466"><cell r="D2466"><v>2</v></cell></row><row r="2466"><cell r="R2466"><v>2020</v></cell></row><row r="2467"><cell r="A2467" t="str"><v>ACR368</v></cell><cell r="B2467"><v>2018</v></cell></row><row r="2467"><cell r="D2467"><v>1</v></cell></row><row r="2467"><cell r="R2467"><v>2020</v></cell></row><row r="2468"><cell r="A2468" t="str"><v>ACR368</v></cell><cell r="B2468"><v>2018</v></cell></row><row r="2468"><cell r="D2468"><v>9570</v></cell></row><row r="2468"><cell r="R2468"><v>2020</v></cell></row><row r="2469"><cell r="A2469" t="str"><v>ACR368</v></cell><cell r="B2469"><v>2018</v></cell></row><row r="2469"><cell r="D2469"><v>4</v></cell></row><row r="2469"><cell r="R2469"><v>2020</v></cell></row><row r="2470"><cell r="A2470" t="str"><v>ACR368</v></cell><cell r="B2470"><v>2018</v></cell></row><row r="2470"><cell r="D2470"><v>2500</v></cell></row><row r="2470"><cell r="R2470"><v>2020</v></cell></row><row r="2471"><cell r="A2471" t="str"><v>ACR368</v></cell><cell r="B2471"><v>2018</v></cell></row><row r="2471"><cell r="D2471"><v>3</v></cell></row><row r="2471"><cell r="R2471"><v>2020</v></cell></row><row r="2472"><cell r="A2472" t="str"><v>ACR368</v></cell><cell r="B2472"><v>2018</v></cell></row><row r="2472"><cell r="D2472"><v>100</v></cell></row><row r="2472"><cell r="R2472"><v>2020</v></cell></row><row r="2473"><cell r="A2473" t="str"><v>ACR368</v></cell><cell r="B2473"><v>2018</v></cell></row><row r="2473"><cell r="D2473"><v>500</v></cell></row><row r="2473"><cell r="R2473"><v>2020</v></cell></row><row r="2474"><cell r="A2474" t="str"><v>ACR368</v></cell><cell r="B2474"><v>2018</v></cell></row><row r="2474"><cell r="D2474"><v>284</v></cell></row><row r="2474"><cell r="R2474"><v>2020</v></cell></row><row r="2475"><cell r="A2475" t="str"><v>ACR368</v></cell><cell r="B2475"><v>2018</v></cell></row><row r="2475"><cell r="D2475"><v>5000</v></cell></row><row r="2475"><cell r="R2475"><v>2020</v></cell></row><row r="2476"><cell r="A2476" t="str"><v>ACR368</v></cell><cell r="B2476"><v>2018</v></cell></row><row r="2476"><cell r="D2476"><v>1403</v></cell></row><row r="2476"><cell r="R2476"><v>2020</v></cell></row><row r="2477"><cell r="A2477" t="str"><v>ACR368</v></cell><cell r="B2477"><v>2018</v></cell></row><row r="2477"><cell r="D2477"><v>2500</v></cell></row><row r="2477"><cell r="R2477"><v>2019</v></cell></row><row r="2478"><cell r="A2478" t="str"><v>ACR368</v></cell><cell r="B2478"><v>2018</v></cell></row><row r="2478"><cell r="D2478"><v>66</v></cell></row><row r="2478"><cell r="R2478"><v>2019</v></cell></row><row r="2479"><cell r="A2479" t="str"><v>ACR368</v></cell><cell r="B2479"><v>2018</v></cell></row><row r="2479"><cell r="D2479"><v>40</v></cell></row><row r="2479"><cell r="R2479"><v>2019</v></cell></row><row r="2480"><cell r="A2480" t="str"><v>ACR368</v></cell><cell r="B2480"><v>2018</v></cell></row><row r="2480"><cell r="D2480"><v>229</v></cell></row><row r="2480"><cell r="R2480"><v>2019</v></cell></row><row r="2481"><cell r="A2481" t="str"><v>ACR368</v></cell><cell r="B2481"><v>2018</v></cell></row><row r="2481"><cell r="D2481"><v>1000</v></cell></row><row r="2481"><cell r="R2481"><v>2019</v></cell></row><row r="2482"><cell r="A2482" t="str"><v>ACR368</v></cell><cell r="B2482"><v>2018</v></cell></row><row r="2482"><cell r="D2482"><v>1793</v></cell></row><row r="2482"><cell r="R2482"><v>2019</v></cell></row><row r="2483"><cell r="A2483" t="str"><v>ACR368</v></cell><cell r="B2483"><v>2018</v></cell></row><row r="2483"><cell r="D2483"><v>623</v></cell></row><row r="2483"><cell r="R2483"><v>2019</v></cell></row><row r="2484"><cell r="A2484" t="str"><v>ACR368</v></cell><cell r="B2484"><v>2018</v></cell></row><row r="2484"><cell r="D2484"><v>320</v></cell></row><row r="2484"><cell r="R2484"><v>2019</v></cell></row><row r="2485"><cell r="A2485" t="str"><v>ACR368</v></cell><cell r="B2485"><v>2018</v></cell></row><row r="2485"><cell r="D2485"><v>1091</v></cell></row><row r="2485"><cell r="R2485"><v>2019</v></cell></row><row r="2486"><cell r="A2486" t="str"><v>ACR368</v></cell><cell r="B2486"><v>2018</v></cell></row><row r="2486"><cell r="D2486"><v>907</v></cell></row><row r="2486"><cell r="R2486"><v>2019</v></cell></row><row r="2487"><cell r="A2487" t="str"><v>ACR368</v></cell><cell r="B2487"><v>2018</v></cell></row><row r="2487"><cell r="D2487"><v>95</v></cell></row><row r="2487"><cell r="R2487"><v>2019</v></cell></row><row r="2488"><cell r="A2488" t="str"><v>ACR368</v></cell><cell r="B2488"><v>2018</v></cell></row><row r="2488"><cell r="D2488"><v>2412</v></cell></row><row r="2488"><cell r="R2488"><v>2019</v></cell></row><row r="2489"><cell r="A2489" t="str"><v>ACR368</v></cell><cell r="B2489"><v>2018</v></cell></row><row r="2489"><cell r="D2489"><v>1193</v></cell></row><row r="2489"><cell r="R2489"><v>2019</v></cell></row><row r="2490"><cell r="A2490" t="str"><v>ACR368</v></cell><cell r="B2490"><v>2018</v></cell></row><row r="2490"><cell r="D2490"><v>90</v></cell></row><row r="2490"><cell r="R2490"><v>2019</v></cell></row><row r="2491"><cell r="A2491" t="str"><v>ACR368</v></cell><cell r="B2491"><v>2018</v></cell></row><row r="2491"><cell r="D2491"><v>318</v></cell></row><row r="2491"><cell r="R2491"><v>2019</v></cell></row><row r="2492"><cell r="A2492" t="str"><v>ACR368</v></cell><cell r="B2492"><v>2018</v></cell></row><row r="2492"><cell r="D2492"><v>473</v></cell></row><row r="2492"><cell r="R2492"><v>2019</v></cell></row><row r="2493"><cell r="A2493" t="str"><v>ACR368</v></cell><cell r="B2493"><v>2018</v></cell></row><row r="2493"><cell r="D2493"><v>279</v></cell></row><row r="2493"><cell r="R2493"><v>2019</v></cell></row><row r="2494"><cell r="A2494" t="str"><v>ACR368</v></cell><cell r="B2494"><v>2018</v></cell></row><row r="2494"><cell r="D2494"><v>406</v></cell></row><row r="2494"><cell r="R2494"><v>2019</v></cell></row><row r="2495"><cell r="A2495" t="str"><v>ACR368</v></cell><cell r="B2495"><v>2019</v></cell></row><row r="2495"><cell r="D2495"><v>395</v></cell></row><row r="2495"><cell r="R2495"><v>2023</v></cell></row><row r="2496"><cell r="A2496" t="str"><v>ACR368</v></cell><cell r="B2496"><v>2019</v></cell></row><row r="2496"><cell r="D2496"><v>1160</v></cell></row><row r="2496"><cell r="R2496"><v>2022</v></cell></row><row r="2497"><cell r="A2497" t="str"><v>ACR368</v></cell><cell r="B2497"><v>2019</v></cell></row><row r="2497"><cell r="D2497"><v>1000</v></cell></row><row r="2497"><cell r="R2497"><v>2022</v></cell></row><row r="2498"><cell r="A2498" t="str"><v>ACR368</v></cell><cell r="B2498"><v>2019</v></cell></row><row r="2498"><cell r="D2498"><v>2654</v></cell></row><row r="2498"><cell r="R2498"><v>2022</v></cell></row><row r="2499"><cell r="A2499" t="str"><v>ACR368</v></cell><cell r="B2499"><v>2019</v></cell></row><row r="2499"><cell r="D2499"><v>6418</v></cell></row><row r="2499"><cell r="R2499"><v>2022</v></cell></row><row r="2500"><cell r="A2500" t="str"><v>ACR368</v></cell><cell r="B2500"><v>2019</v></cell></row><row r="2500"><cell r="D2500"><v>8455</v></cell></row><row r="2500"><cell r="R2500"><v>2022</v></cell></row><row r="2501"><cell r="A2501" t="str"><v>ACR368</v></cell><cell r="B2501"><v>2019</v></cell></row><row r="2501"><cell r="D2501"><v>4015</v></cell></row><row r="2501"><cell r="R2501"><v>2022</v></cell></row><row r="2502"><cell r="A2502" t="str"><v>ACR368</v></cell><cell r="B2502"><v>2020</v></cell></row><row r="2502"><cell r="D2502"><v>7026</v></cell></row><row r="2502"><cell r="R2502"><v>2022</v></cell></row><row r="2503"><cell r="A2503" t="str"><v>ACR368</v></cell><cell r="B2503"><v>2020</v></cell></row><row r="2503"><cell r="D2503"><v>985</v></cell></row><row r="2503"><cell r="R2503"><v>2022</v></cell></row><row r="2504"><cell r="A2504" t="str"><v>ACR369</v></cell><cell r="B2504"><v>2015</v></cell></row><row r="2504"><cell r="D2504"><v>45089</v></cell></row><row r="2504"><cell r="R2504"><v>2023</v></cell></row><row r="2505"><cell r="A2505" t="str"><v>ACR369</v></cell><cell r="B2505"><v>2015</v></cell></row><row r="2505"><cell r="D2505"><v>10000</v></cell></row><row r="2505"><cell r="R2505"><v>2022</v></cell></row><row r="2506"><cell r="A2506" t="str"><v>ACR369</v></cell><cell r="B2506"><v>2015</v></cell></row><row r="2506"><cell r="D2506"><v>2000</v></cell></row><row r="2506"><cell r="R2506"><v>2022</v></cell></row><row r="2507"><cell r="A2507" t="str"><v>ACR369</v></cell><cell r="B2507"><v>2015</v></cell></row><row r="2507"><cell r="D2507"><v>250</v></cell></row><row r="2507"><cell r="R2507"><v>2022</v></cell></row><row r="2508"><cell r="A2508" t="str"><v>ACR369</v></cell><cell r="B2508"><v>2015</v></cell></row><row r="2508"><cell r="D2508"><v>227</v></cell></row><row r="2508"><cell r="R2508"><v>2022</v></cell></row><row r="2509"><cell r="A2509" t="str"><v>ACR369</v></cell><cell r="B2509"><v>2015</v></cell></row><row r="2509"><cell r="D2509"><v>1000</v></cell></row><row r="2509"><cell r="R2509"><v>2022</v></cell></row><row r="2510"><cell r="A2510" t="str"><v>ACR369</v></cell><cell r="B2510"><v>2015</v></cell></row><row r="2510"><cell r="D2510"><v>7500</v></cell></row><row r="2510"><cell r="R2510"><v>2022</v></cell></row><row r="2511"><cell r="A2511" t="str"><v>ACR369</v></cell><cell r="B2511"><v>2015</v></cell></row><row r="2511"><cell r="D2511"><v>1000</v></cell></row><row r="2511"><cell r="R2511"><v>2022</v></cell></row><row r="2512"><cell r="A2512" t="str"><v>ACR369</v></cell><cell r="B2512"><v>2015</v></cell></row><row r="2512"><cell r="D2512"><v>3656</v></cell></row><row r="2512"><cell r="R2512"><v>2021</v></cell></row><row r="2513"><cell r="A2513" t="str"><v>ACR369</v></cell><cell r="B2513"><v>2015</v></cell></row><row r="2513"><cell r="D2513"><v>20000</v></cell></row><row r="2513"><cell r="R2513"><v>2020</v></cell></row><row r="2514"><cell r="A2514" t="str"><v>ACR369</v></cell><cell r="B2514"><v>2015</v></cell></row><row r="2514"><cell r="D2514"><v>700</v></cell></row><row r="2514"><cell r="R2514"><v>2020</v></cell></row><row r="2515"><cell r="A2515" t="str"><v>ACR374</v></cell><cell r="B2515"><v>2018</v></cell></row><row r="2515"><cell r="D2515"><v>76502</v></cell></row><row r="2515"><cell r="R2515"><v>2022</v></cell></row><row r="2516"><cell r="A2516" t="str"><v>ACR374</v></cell><cell r="B2516"><v>2018</v></cell></row><row r="2516"><cell r="D2516"><v>47070</v></cell></row><row r="2516"><cell r="R2516"><v>2022</v></cell></row><row r="2517"><cell r="A2517" t="str"><v>ACR374</v></cell><cell r="B2517"><v>2018</v></cell></row><row r="2517"><cell r="D2517"><v>25000</v></cell></row><row r="2517"><cell r="R2517"><v>2018</v></cell></row><row r="2518"><cell r="A2518" t="str"><v>ACR375</v></cell><cell r="B2518"><v>2018</v></cell></row><row r="2518"><cell r="D2518"><v>20</v></cell></row><row r="2518"><cell r="R2518"><v>2020</v></cell></row><row r="2519"><cell r="A2519" t="str"><v>ACR375</v></cell><cell r="B2519"><v>2018</v></cell></row><row r="2519"><cell r="D2519"><v>121</v></cell></row><row r="2519"><cell r="R2519"><v>2020</v></cell></row><row r="2520"><cell r="A2520" t="str"><v>ACR375</v></cell><cell r="B2520"><v>2018</v></cell></row><row r="2520"><cell r="D2520"><v>1</v></cell></row><row r="2520"><cell r="R2520"><v>2020</v></cell></row><row r="2521"><cell r="A2521" t="str"><v>ACR375</v></cell><cell r="B2521"><v>2018</v></cell></row><row r="2521"><cell r="D2521"><v>154</v></cell></row><row r="2521"><cell r="R2521"><v>2020</v></cell></row><row r="2522"><cell r="A2522" t="str"><v>ACR375</v></cell><cell r="B2522"><v>2018</v></cell></row><row r="2522"><cell r="D2522"><v>1</v></cell></row><row r="2522"><cell r="R2522"><v>2020</v></cell></row><row r="2523"><cell r="A2523" t="str"><v>ACR375</v></cell><cell r="B2523"><v>2018</v></cell></row><row r="2523"><cell r="D2523"><v>2</v></cell></row><row r="2523"><cell r="R2523"><v>2020</v></cell></row><row r="2524"><cell r="A2524" t="str"><v>ACR375</v></cell><cell r="B2524"><v>2018</v></cell></row><row r="2524"><cell r="D2524"><v>18</v></cell></row><row r="2524"><cell r="R2524"><v>2020</v></cell></row><row r="2525"><cell r="A2525" t="str"><v>ACR375</v></cell><cell r="B2525"><v>2018</v></cell></row><row r="2525"><cell r="D2525"><v>60</v></cell></row><row r="2525"><cell r="R2525"><v>2020</v></cell></row><row r="2526"><cell r="A2526" t="str"><v>ACR375</v></cell><cell r="B2526"><v>2018</v></cell></row><row r="2526"><cell r="D2526"><v>343</v></cell></row><row r="2526"><cell r="R2526"><v>2020</v></cell></row><row r="2527"><cell r="A2527" t="str"><v>ACR375</v></cell><cell r="B2527"><v>2018</v></cell></row><row r="2527"><cell r="D2527"><v>177</v></cell></row><row r="2527"><cell r="R2527"><v>2020</v></cell></row><row r="2528"><cell r="A2528" t="str"><v>ACR375</v></cell><cell r="B2528"><v>2018</v></cell></row><row r="2528"><cell r="D2528"><v>35996</v></cell></row><row r="2528"><cell r="R2528"><v>2019</v></cell></row><row r="2529"><cell r="A2529" t="str"><v>ACR375</v></cell><cell r="B2529"><v>2018</v></cell></row><row r="2529"><cell r="D2529"><v>1</v></cell></row><row r="2529"><cell r="R2529"><v>2019</v></cell></row><row r="2530"><cell r="A2530" t="str"><v>ACR375</v></cell><cell r="B2530"><v>2018</v></cell></row><row r="2530"><cell r="D2530"><v>1</v></cell></row><row r="2530"><cell r="R2530"><v>2019</v></cell></row><row r="2531"><cell r="A2531" t="str"><v>ACR375</v></cell><cell r="B2531"><v>2018</v></cell></row><row r="2531"><cell r="D2531"><v>3</v></cell></row><row r="2531"><cell r="R2531"><v>2019</v></cell></row><row r="2532"><cell r="A2532" t="str"><v>ACR375</v></cell><cell r="B2532"><v>2018</v></cell></row><row r="2532"><cell r="D2532"><v>8</v></cell></row><row r="2532"><cell r="R2532"><v>2019</v></cell></row><row r="2533"><cell r="A2533" t="str"><v>ACR375</v></cell><cell r="B2533"><v>2018</v></cell></row><row r="2533"><cell r="D2533"><v>19</v></cell></row><row r="2533"><cell r="R2533"><v>2019</v></cell></row><row r="2534"><cell r="A2534" t="str"><v>ACR375</v></cell><cell r="B2534"><v>2018</v></cell></row><row r="2534"><cell r="D2534"><v>9</v></cell></row><row r="2534"><cell r="R2534"><v>2019</v></cell></row><row r="2535"><cell r="A2535" t="str"><v>ACR375</v></cell><cell r="B2535"><v>2018</v></cell></row><row r="2535"><cell r="D2535"><v>9</v></cell></row><row r="2535"><cell r="R2535"><v>2019</v></cell></row><row r="2536"><cell r="A2536" t="str"><v>ACR375</v></cell><cell r="B2536"><v>2018</v></cell></row><row r="2536"><cell r="D2536"><v>13</v></cell></row><row r="2536"><cell r="R2536"><v>2019</v></cell></row><row r="2537"><cell r="A2537" t="str"><v>ACR375</v></cell><cell r="B2537"><v>2018</v></cell></row><row r="2537"><cell r="D2537"><v>9</v></cell></row><row r="2537"><cell r="R2537"><v>2019</v></cell></row><row r="2538"><cell r="A2538" t="str"><v>ACR375</v></cell><cell r="B2538"><v>2018</v></cell></row><row r="2538"><cell r="D2538"><v>2</v></cell></row><row r="2538"><cell r="R2538"><v>2019</v></cell></row><row r="2539"><cell r="A2539" t="str"><v>ACR375</v></cell><cell r="B2539"><v>2018</v></cell></row><row r="2539"><cell r="D2539"><v>10</v></cell></row><row r="2539"><cell r="R2539"><v>2019</v></cell></row><row r="2540"><cell r="A2540" t="str"><v>ACR375</v></cell><cell r="B2540"><v>2018</v></cell></row><row r="2540"><cell r="D2540"><v>16</v></cell></row><row r="2540"><cell r="R2540"><v>2019</v></cell></row><row r="2541"><cell r="A2541" t="str"><v>ACR375</v></cell><cell r="B2541"><v>2018</v></cell></row><row r="2541"><cell r="D2541"><v>3</v></cell></row><row r="2541"><cell r="R2541"><v>2019</v></cell></row><row r="2542"><cell r="A2542" t="str"><v>ACR375</v></cell><cell r="B2542"><v>2018</v></cell></row><row r="2542"><cell r="D2542"><v>11000</v></cell></row><row r="2542"><cell r="R2542"><v>2019</v></cell></row><row r="2543"><cell r="A2543" t="str"><v>ACR375</v></cell><cell r="B2543"><v>2019</v></cell></row><row r="2543"><cell r="D2543"><v>4</v></cell></row><row r="2543"><cell r="R2543"><v>2021</v></cell></row><row r="2544"><cell r="A2544" t="str"><v>ACR375</v></cell><cell r="B2544"><v>2019</v></cell></row><row r="2544"><cell r="D2544"><v>55</v></cell></row><row r="2544"><cell r="R2544"><v>2021</v></cell></row><row r="2545"><cell r="A2545" t="str"><v>ACR375</v></cell><cell r="B2545"><v>2019</v></cell></row><row r="2545"><cell r="D2545"><v>792</v></cell></row><row r="2545"><cell r="R2545"><v>2021</v></cell></row><row r="2546"><cell r="A2546" t="str"><v>ACR375</v></cell><cell r="B2546"><v>2019</v></cell></row><row r="2546"><cell r="D2546"><v>923</v></cell></row><row r="2546"><cell r="R2546"><v>2021</v></cell></row><row r="2547"><cell r="A2547" t="str"><v>ACR375</v></cell><cell r="B2547"><v>2019</v></cell></row><row r="2547"><cell r="D2547"><v>2857</v></cell></row><row r="2547"><cell r="R2547"><v>2021</v></cell></row><row r="2548"><cell r="A2548" t="str"><v>ACR375</v></cell><cell r="B2548"><v>2019</v></cell></row><row r="2548"><cell r="D2548"><v>792</v></cell></row><row r="2548"><cell r="R2548"><v>2021</v></cell></row><row r="2549"><cell r="A2549" t="str"><v>ACR375</v></cell><cell r="B2549"><v>2019</v></cell></row><row r="2549"><cell r="D2549"><v>4245</v></cell></row><row r="2549"><cell r="R2549"><v>2021</v></cell></row><row r="2550"><cell r="A2550" t="str"><v>ACR375</v></cell><cell r="B2550"><v>2019</v></cell></row><row r="2550"><cell r="D2550"><v>954</v></cell></row><row r="2550"><cell r="R2550"><v>2020</v></cell></row><row r="2551"><cell r="A2551" t="str"><v>ACR375</v></cell><cell r="B2551"><v>2019</v></cell></row><row r="2551"><cell r="D2551"><v>10171</v></cell></row><row r="2551"><cell r="R2551"><v>2020</v></cell></row><row r="2552"><cell r="A2552" t="str"><v>ACR375</v></cell><cell r="B2552"><v>2019</v></cell></row><row r="2552"><cell r="D2552"><v>2711</v></cell></row><row r="2552"><cell r="R2552"><v>2020</v></cell></row><row r="2553"><cell r="A2553" t="str"><v>ACR375</v></cell><cell r="B2553"><v>2019</v></cell></row><row r="2553"><cell r="D2553"><v>36687</v></cell></row><row r="2553"><cell r="R2553"><v>2020</v></cell></row><row r="2554"><cell r="A2554" t="str"><v>ACR375</v></cell><cell r="B2554"><v>2019</v></cell></row><row r="2554"><cell r="D2554"><v>4101</v></cell></row><row r="2554"><cell r="R2554"><v>2020</v></cell></row><row r="2555"><cell r="A2555" t="str"><v>ACR375</v></cell><cell r="B2555"><v>2019</v></cell></row><row r="2555"><cell r="D2555"><v>1000</v></cell></row><row r="2555"><cell r="R2555"><v>2020</v></cell></row><row r="2556"><cell r="A2556" t="str"><v>ACR375</v></cell><cell r="B2556"><v>2019</v></cell></row><row r="2556"><cell r="D2556"><v>2566</v></cell></row><row r="2556"><cell r="R2556"><v>2020</v></cell></row><row r="2557"><cell r="A2557" t="str"><v>ACR375</v></cell><cell r="B2557"><v>2019</v></cell></row><row r="2557"><cell r="D2557"><v>1000</v></cell></row><row r="2557"><cell r="R2557"><v>2020</v></cell></row><row r="2558"><cell r="A2558" t="str"><v>ACR375</v></cell><cell r="B2558"><v>2019</v></cell></row><row r="2558"><cell r="D2558"><v>14004</v></cell></row><row r="2558"><cell r="R2558"><v>2019</v></cell></row><row r="2559"><cell r="A2559" t="str"><v>ACR375</v></cell><cell r="B2559"><v>2020</v></cell></row><row r="2559"><cell r="D2559"><v>13741</v></cell></row><row r="2559"><cell r="R2559"><v>2022</v></cell></row><row r="2560"><cell r="A2560" t="str"><v>ACR375</v></cell><cell r="B2560"><v>2020</v></cell></row><row r="2560"><cell r="D2560"><v>3000</v></cell></row><row r="2560"><cell r="R2560"><v>2022</v></cell></row><row r="2561"><cell r="A2561" t="str"><v>ACR375</v></cell><cell r="B2561"><v>2020</v></cell></row><row r="2561"><cell r="D2561"><v>16668</v></cell></row><row r="2561"><cell r="R2561"><v>2021</v></cell></row><row r="2562"><cell r="A2562" t="str"><v>ACR375</v></cell><cell r="B2562"><v>2020</v></cell></row><row r="2562"><cell r="D2562"><v>9488</v></cell></row><row r="2562"><cell r="R2562"><v>2020</v></cell></row><row r="2563"><cell r="A2563" t="str"><v>ACR375</v></cell><cell r="B2563"><v>2021</v></cell></row><row r="2563"><cell r="D2563"><v>3219</v></cell></row><row r="2563"><cell r="R2563"><v>2022</v></cell></row><row r="2564"><cell r="A2564" t="str"><v>ACR375</v></cell><cell r="B2564"><v>2021</v></cell></row><row r="2564"><cell r="D2564"><v>5680</v></cell></row><row r="2564"><cell r="R2564"><v>2022</v></cell></row><row r="2565"><cell r="A2565" t="str"><v>ACR375</v></cell><cell r="B2565"><v>2021</v></cell></row><row r="2565"><cell r="D2565"><v>380</v></cell></row><row r="2565"><cell r="R2565"><v>2022</v></cell></row><row r="2566"><cell r="A2566" t="str"><v>ACR376</v></cell><cell r="B2566"><v>2018</v></cell></row><row r="2566"><cell r="D2566"><v>2</v></cell></row><row r="2566"><cell r="R2566"><v>2023</v></cell></row><row r="2567"><cell r="A2567" t="str"><v>ACR376</v></cell><cell r="B2567"><v>2018</v></cell></row><row r="2567"><cell r="D2567"><v>250</v></cell></row><row r="2567"><cell r="R2567"><v>2023</v></cell></row><row r="2568"><cell r="A2568" t="str"><v>ACR376</v></cell><cell r="B2568"><v>2018</v></cell></row><row r="2568"><cell r="D2568"><v>250</v></cell></row><row r="2568"><cell r="R2568"><v>2022</v></cell></row><row r="2569"><cell r="A2569" t="str"><v>ACR376</v></cell><cell r="B2569"><v>2018</v></cell></row><row r="2569"><cell r="D2569"><v>29750</v></cell></row><row r="2569"><cell r="R2569"><v>2022</v></cell></row><row r="2570"><cell r="A2570" t="str"><v>ACR376</v></cell><cell r="B2570"><v>2018</v></cell></row><row r="2570"><cell r="D2570"><v>43964</v></cell></row><row r="2570"><cell r="R2570"><v>2022</v></cell></row><row r="2571"><cell r="A2571" t="str"><v>ACR376</v></cell><cell r="B2571"><v>2018</v></cell></row><row r="2571"><cell r="D2571"><v>3481</v></cell></row><row r="2571"><cell r="R2571"><v>2021</v></cell></row><row r="2572"><cell r="A2572" t="str"><v>ACR376</v></cell><cell r="B2572"><v>2018</v></cell></row><row r="2572"><cell r="D2572"><v>797</v></cell></row><row r="2572"><cell r="R2572"><v>2021</v></cell></row><row r="2573"><cell r="A2573" t="str"><v>ACR376</v></cell><cell r="B2573"><v>2018</v></cell></row><row r="2573"><cell r="D2573"><v>6551</v></cell></row><row r="2573"><cell r="R2573"><v>2021</v></cell></row><row r="2574"><cell r="A2574" t="str"><v>ACR376</v></cell><cell r="B2574"><v>2018</v></cell></row><row r="2574"><cell r="D2574"><v>797</v></cell></row><row r="2574"><cell r="R2574"><v>2021</v></cell></row><row r="2575"><cell r="A2575" t="str"><v>ACR376</v></cell><cell r="B2575"><v>2018</v></cell></row><row r="2575"><cell r="D2575"><v>797</v></cell></row><row r="2575"><cell r="R2575"><v>2021</v></cell></row><row r="2576"><cell r="A2576" t="str"><v>ACR376</v></cell><cell r="B2576"><v>2018</v></cell></row><row r="2576"><cell r="D2576"><v>797</v></cell></row><row r="2576"><cell r="R2576"><v>2021</v></cell></row><row r="2577"><cell r="A2577" t="str"><v>ACR376</v></cell><cell r="B2577"><v>2018</v></cell></row><row r="2577"><cell r="D2577"><v>797</v></cell></row><row r="2577"><cell r="R2577"><v>2021</v></cell></row><row r="2578"><cell r="A2578" t="str"><v>ACR376</v></cell><cell r="B2578"><v>2018</v></cell></row><row r="2578"><cell r="D2578"><v>775</v></cell></row><row r="2578"><cell r="R2578"><v>2021</v></cell></row><row r="2579"><cell r="A2579" t="str"><v>ACR376</v></cell><cell r="B2579"><v>2018</v></cell></row><row r="2579"><cell r="D2579"><v>8353</v></cell></row><row r="2579"><cell r="R2579"><v>2021</v></cell></row><row r="2580"><cell r="A2580" t="str"><v>ACR376</v></cell><cell r="B2580"><v>2018</v></cell></row><row r="2580"><cell r="D2580"><v>250</v></cell></row><row r="2580"><cell r="R2580"><v>2021</v></cell></row><row r="2581"><cell r="A2581" t="str"><v>ACR376</v></cell><cell r="B2581"><v>2018</v></cell></row><row r="2581"><cell r="D2581"><v>776</v></cell></row><row r="2581"><cell r="R2581"><v>2021</v></cell></row><row r="2582"><cell r="A2582" t="str"><v>ACR376</v></cell><cell r="B2582"><v>2018</v></cell></row><row r="2582"><cell r="D2582"><v>78</v></cell></row><row r="2582"><cell r="R2582"><v>2021</v></cell></row><row r="2583"><cell r="A2583" t="str"><v>ACR376</v></cell><cell r="B2583"><v>2018</v></cell></row><row r="2583"><cell r="D2583"><v>776</v></cell></row><row r="2583"><cell r="R2583"><v>2021</v></cell></row><row r="2584"><cell r="A2584" t="str"><v>ACR376</v></cell><cell r="B2584"><v>2018</v></cell></row><row r="2584"><cell r="D2584"><v>776</v></cell></row><row r="2584"><cell r="R2584"><v>2021</v></cell></row><row r="2585"><cell r="A2585" t="str"><v>ACR376</v></cell><cell r="B2585"><v>2018</v></cell></row><row r="2585"><cell r="D2585"><v>3</v></cell></row><row r="2585"><cell r="R2585"><v>2021</v></cell></row><row r="2586"><cell r="A2586" t="str"><v>ACR376</v></cell><cell r="B2586"><v>2018</v></cell></row><row r="2586"><cell r="D2586"><v>776</v></cell></row><row r="2586"><cell r="R2586"><v>2021</v></cell></row><row r="2587"><cell r="A2587" t="str"><v>ACR376</v></cell><cell r="B2587"><v>2018</v></cell></row><row r="2587"><cell r="D2587"><v>7</v></cell></row><row r="2587"><cell r="R2587"><v>2021</v></cell></row><row r="2588"><cell r="A2588" t="str"><v>ACR376</v></cell><cell r="B2588"><v>2018</v></cell></row><row r="2588"><cell r="D2588"><v>8</v></cell></row><row r="2588"><cell r="R2588"><v>2021</v></cell></row><row r="2589"><cell r="A2589" t="str"><v>ACR376</v></cell><cell r="B2589"><v>2018</v></cell></row><row r="2589"><cell r="D2589"><v>5577</v></cell></row><row r="2589"><cell r="R2589"><v>2021</v></cell></row><row r="2590"><cell r="A2590" t="str"><v>ACR376</v></cell><cell r="B2590"><v>2018</v></cell></row><row r="2590"><cell r="D2590"><v>2061</v></cell></row><row r="2590"><cell r="R2590"><v>2021</v></cell></row><row r="2591"><cell r="A2591" t="str"><v>ACR376</v></cell><cell r="B2591"><v>2018</v></cell></row><row r="2591"><cell r="D2591"><v>6</v></cell></row><row r="2591"><cell r="R2591"><v>2021</v></cell></row><row r="2592"><cell r="A2592" t="str"><v>ACR376</v></cell><cell r="B2592"><v>2018</v></cell></row><row r="2592"><cell r="D2592"><v>5</v></cell></row><row r="2592"><cell r="R2592"><v>2021</v></cell></row><row r="2593"><cell r="A2593" t="str"><v>ACR376</v></cell><cell r="B2593"><v>2018</v></cell></row><row r="2593"><cell r="D2593"><v>776</v></cell></row><row r="2593"><cell r="R2593"><v>2021</v></cell></row><row r="2594"><cell r="A2594" t="str"><v>ACR376</v></cell><cell r="B2594"><v>2018</v></cell></row><row r="2594"><cell r="D2594"><v>13</v></cell></row><row r="2594"><cell r="R2594"><v>2021</v></cell></row><row r="2595"><cell r="A2595" t="str"><v>ACR376</v></cell><cell r="B2595"><v>2018</v></cell></row><row r="2595"><cell r="D2595"><v>5</v></cell></row><row r="2595"><cell r="R2595"><v>2020</v></cell></row><row r="2596"><cell r="A2596" t="str"><v>ACR376</v></cell><cell r="B2596"><v>2018</v></cell></row><row r="2596"><cell r="D2596"><v>5</v></cell></row><row r="2596"><cell r="R2596"><v>2020</v></cell></row><row r="2597"><cell r="A2597" t="str"><v>ACR376</v></cell><cell r="B2597"><v>2018</v></cell></row><row r="2597"><cell r="D2597"><v>225</v></cell></row><row r="2597"><cell r="R2597"><v>2020</v></cell></row><row r="2598"><cell r="A2598" t="str"><v>ACR376</v></cell><cell r="B2598"><v>2018</v></cell></row><row r="2598"><cell r="D2598"><v>75</v></cell></row><row r="2598"><cell r="R2598"><v>2020</v></cell></row><row r="2599"><cell r="A2599" t="str"><v>ACR376</v></cell><cell r="B2599"><v>2018</v></cell></row><row r="2599"><cell r="D2599"><v>776</v></cell></row><row r="2599"><cell r="R2599"><v>2020</v></cell></row><row r="2600"><cell r="A2600" t="str"><v>ACR376</v></cell><cell r="B2600"><v>2018</v></cell></row><row r="2600"><cell r="D2600"><v>30000</v></cell></row><row r="2600"><cell r="R2600"><v>2020</v></cell></row><row r="2601"><cell r="A2601" t="str"><v>ACR376</v></cell><cell r="B2601"><v>2018</v></cell></row><row r="2601"><cell r="D2601"><v>776</v></cell></row><row r="2601"><cell r="R2601"><v>2020</v></cell></row><row r="2602"><cell r="A2602" t="str"><v>ACR376</v></cell><cell r="B2602"><v>2018</v></cell></row><row r="2602"><cell r="D2602"><v>3</v></cell></row><row r="2602"><cell r="R2602"><v>2020</v></cell></row><row r="2603"><cell r="A2603" t="str"><v>ACR376</v></cell><cell r="B2603"><v>2018</v></cell></row><row r="2603"><cell r="D2603"><v>1694</v></cell></row><row r="2603"><cell r="R2603"><v>2020</v></cell></row><row r="2604"><cell r="A2604" t="str"><v>ACR376</v></cell><cell r="B2604"><v>2018</v></cell></row><row r="2604"><cell r="D2604"><v>5</v></cell></row><row r="2604"><cell r="R2604"><v>2020</v></cell></row><row r="2605"><cell r="A2605" t="str"><v>ACR376</v></cell><cell r="B2605"><v>2018</v></cell></row><row r="2605"><cell r="D2605"><v>776</v></cell></row><row r="2605"><cell r="R2605"><v>2020</v></cell></row><row r="2606"><cell r="A2606" t="str"><v>ACR376</v></cell><cell r="B2606"><v>2018</v></cell></row><row r="2606"><cell r="D2606"><v>3</v></cell></row><row r="2606"><cell r="R2606"><v>2020</v></cell></row><row r="2607"><cell r="A2607" t="str"><v>ACR376</v></cell><cell r="B2607"><v>2018</v></cell></row><row r="2607"><cell r="D2607"><v>116</v></cell></row><row r="2607"><cell r="R2607"><v>2020</v></cell></row><row r="2608"><cell r="A2608" t="str"><v>ACR376</v></cell><cell r="B2608"><v>2018</v></cell></row><row r="2608"><cell r="D2608"><v>7</v></cell></row><row r="2608"><cell r="R2608"><v>2020</v></cell></row><row r="2609"><cell r="A2609" t="str"><v>ACR376</v></cell><cell r="B2609"><v>2018</v></cell></row><row r="2609"><cell r="D2609"><v>46</v></cell></row><row r="2609"><cell r="R2609"><v>2020</v></cell></row><row r="2610"><cell r="A2610" t="str"><v>ACR376</v></cell><cell r="B2610"><v>2018</v></cell></row><row r="2610"><cell r="D2610"><v>1990</v></cell></row><row r="2610"><cell r="R2610"><v>2020</v></cell></row><row r="2611"><cell r="A2611" t="str"><v>ACR376</v></cell><cell r="B2611"><v>2018</v></cell></row><row r="2611"><cell r="D2611"><v>105</v></cell></row><row r="2611"><cell r="R2611"><v>2020</v></cell></row><row r="2612"><cell r="A2612" t="str"><v>ACR376</v></cell><cell r="B2612"><v>2018</v></cell></row><row r="2612"><cell r="D2612"><v>28</v></cell></row><row r="2612"><cell r="R2612"><v>2020</v></cell></row><row r="2613"><cell r="A2613" t="str"><v>ACR376</v></cell><cell r="B2613"><v>2018</v></cell></row><row r="2613"><cell r="D2613"><v>151</v></cell></row><row r="2613"><cell r="R2613"><v>2020</v></cell></row><row r="2614"><cell r="A2614" t="str"><v>ACR376</v></cell><cell r="B2614"><v>2018</v></cell></row><row r="2614"><cell r="D2614"><v>31</v></cell></row><row r="2614"><cell r="R2614"><v>2020</v></cell></row><row r="2615"><cell r="A2615" t="str"><v>ACR376</v></cell><cell r="B2615"><v>2018</v></cell></row><row r="2615"><cell r="D2615"><v>1182</v></cell></row><row r="2615"><cell r="R2615"><v>2020</v></cell></row><row r="2616"><cell r="A2616" t="str"><v>ACR376</v></cell><cell r="B2616"><v>2018</v></cell></row><row r="2616"><cell r="D2616"><v>1</v></cell></row><row r="2616"><cell r="R2616"><v>2020</v></cell></row><row r="2617"><cell r="A2617" t="str"><v>ACR376</v></cell><cell r="B2617"><v>2018</v></cell></row><row r="2617"><cell r="D2617"><v>2</v></cell></row><row r="2617"><cell r="R2617"><v>2020</v></cell></row><row r="2618"><cell r="A2618" t="str"><v>ACR376</v></cell><cell r="B2618"><v>2018</v></cell></row><row r="2618"><cell r="D2618"><v>2557</v></cell></row><row r="2618"><cell r="R2618"><v>2020</v></cell></row><row r="2619"><cell r="A2619" t="str"><v>ACR376</v></cell><cell r="B2619"><v>2018</v></cell></row><row r="2619"><cell r="D2619"><v>1</v></cell></row><row r="2619"><cell r="R2619"><v>2020</v></cell></row><row r="2620"><cell r="A2620" t="str"><v>ACR376</v></cell><cell r="B2620"><v>2018</v></cell></row><row r="2620"><cell r="D2620"><v>1182</v></cell></row><row r="2620"><cell r="R2620"><v>2020</v></cell></row><row r="2621"><cell r="A2621" t="str"><v>ACR376</v></cell><cell r="B2621"><v>2018</v></cell></row><row r="2621"><cell r="D2621"><v>1182</v></cell></row><row r="2621"><cell r="R2621"><v>2020</v></cell></row><row r="2622"><cell r="A2622" t="str"><v>ACR376</v></cell><cell r="B2622"><v>2018</v></cell></row><row r="2622"><cell r="D2622"><v>3</v></cell></row><row r="2622"><cell r="R2622"><v>2020</v></cell></row><row r="2623"><cell r="A2623" t="str"><v>ACR376</v></cell><cell r="B2623"><v>2018</v></cell></row><row r="2623"><cell r="D2623"><v>1182</v></cell></row><row r="2623"><cell r="R2623"><v>2020</v></cell></row><row r="2624"><cell r="A2624" t="str"><v>ACR376</v></cell><cell r="B2624"><v>2018</v></cell></row><row r="2624"><cell r="D2624"><v>2521</v></cell></row><row r="2624"><cell r="R2624"><v>2020</v></cell></row><row r="2625"><cell r="A2625" t="str"><v>ACR376</v></cell><cell r="B2625"><v>2018</v></cell></row><row r="2625"><cell r="D2625"><v>1182</v></cell></row><row r="2625"><cell r="R2625"><v>2020</v></cell></row><row r="2626"><cell r="A2626" t="str"><v>ACR376</v></cell><cell r="B2626"><v>2018</v></cell></row><row r="2626"><cell r="D2626"><v>500</v></cell></row><row r="2626"><cell r="R2626"><v>2020</v></cell></row><row r="2627"><cell r="A2627" t="str"><v>ACR376</v></cell><cell r="B2627"><v>2018</v></cell></row><row r="2627"><cell r="D2627"><v>900</v></cell></row><row r="2627"><cell r="R2627"><v>2020</v></cell></row><row r="2628"><cell r="A2628" t="str"><v>ACR376</v></cell><cell r="B2628"><v>2018</v></cell></row><row r="2628"><cell r="D2628"><v>10</v></cell></row><row r="2628"><cell r="R2628"><v>2020</v></cell></row><row r="2629"><cell r="A2629" t="str"><v>ACR376</v></cell><cell r="B2629"><v>2018</v></cell></row><row r="2629"><cell r="D2629"><v>10</v></cell></row><row r="2629"><cell r="R2629"><v>2020</v></cell></row><row r="2630"><cell r="A2630" t="str"><v>ACR376</v></cell><cell r="B2630"><v>2018</v></cell></row><row r="2630"><cell r="D2630"><v>1</v></cell></row><row r="2630"><cell r="R2630"><v>2020</v></cell></row><row r="2631"><cell r="A2631" t="str"><v>ACR376</v></cell><cell r="B2631"><v>2018</v></cell></row><row r="2631"><cell r="D2631"><v>10</v></cell></row><row r="2631"><cell r="R2631"><v>2020</v></cell></row><row r="2632"><cell r="A2632" t="str"><v>ACR376</v></cell><cell r="B2632"><v>2018</v></cell></row><row r="2632"><cell r="D2632"><v>1</v></cell></row><row r="2632"><cell r="R2632"><v>2020</v></cell></row><row r="2633"><cell r="A2633" t="str"><v>ACR376</v></cell><cell r="B2633"><v>2018</v></cell></row><row r="2633"><cell r="D2633"><v>1</v></cell></row><row r="2633"><cell r="R2633"><v>2020</v></cell></row><row r="2634"><cell r="A2634" t="str"><v>ACR376</v></cell><cell r="B2634"><v>2018</v></cell></row><row r="2634"><cell r="D2634"><v>282</v></cell></row><row r="2634"><cell r="R2634"><v>2020</v></cell></row><row r="2635"><cell r="A2635" t="str"><v>ACR376</v></cell><cell r="B2635"><v>2018</v></cell></row><row r="2635"><cell r="D2635"><v>15000</v></cell></row><row r="2635"><cell r="R2635"><v>2020</v></cell></row><row r="2636"><cell r="A2636" t="str"><v>ACR376</v></cell><cell r="B2636"><v>2018</v></cell></row><row r="2636"><cell r="D2636"><v>2814</v></cell></row><row r="2636"><cell r="R2636"><v>2020</v></cell></row><row r="2637"><cell r="A2637" t="str"><v>ACR376</v></cell><cell r="B2637"><v>2018</v></cell></row><row r="2637"><cell r="D2637"><v>1000</v></cell></row><row r="2637"><cell r="R2637"><v>2020</v></cell></row><row r="2638"><cell r="A2638" t="str"><v>ACR376</v></cell><cell r="B2638"><v>2018</v></cell></row><row r="2638"><cell r="D2638"><v>25</v></cell></row><row r="2638"><cell r="R2638"><v>2019</v></cell></row><row r="2639"><cell r="A2639" t="str"><v>ACR376</v></cell><cell r="B2639"><v>2018</v></cell></row><row r="2639"><cell r="D2639"><v>300</v></cell></row><row r="2639"><cell r="R2639"><v>2019</v></cell></row><row r="2640"><cell r="A2640" t="str"><v>ACR376</v></cell><cell r="B2640"><v>2018</v></cell></row><row r="2640"><cell r="D2640"><v>2500</v></cell></row><row r="2640"><cell r="R2640"><v>2019</v></cell></row><row r="2641"><cell r="A2641" t="str"><v>ACR376</v></cell><cell r="B2641"><v>2018</v></cell></row><row r="2641"><cell r="D2641"><v>67</v></cell></row><row r="2641"><cell r="R2641"><v>2019</v></cell></row><row r="2642"><cell r="A2642" t="str"><v>ACR376</v></cell><cell r="B2642"><v>2018</v></cell></row><row r="2642"><cell r="D2642"><v>230</v></cell></row><row r="2642"><cell r="R2642"><v>2019</v></cell></row><row r="2643"><cell r="A2643" t="str"><v>ACR376</v></cell><cell r="B2643"><v>2019</v></cell></row><row r="2643"><cell r="D2643"><v>500</v></cell></row><row r="2643"><cell r="R2643"><v>2023</v></cell></row><row r="2644"><cell r="A2644" t="str"><v>ACR376</v></cell><cell r="B2644"><v>2019</v></cell></row><row r="2644"><cell r="D2644"><v>60</v></cell></row><row r="2644"><cell r="R2644"><v>2023</v></cell></row><row r="2645"><cell r="A2645" t="str"><v>ACR376</v></cell><cell r="B2645"><v>2019</v></cell></row><row r="2645"><cell r="D2645"><v>19</v></cell></row><row r="2645"><cell r="R2645"><v>2023</v></cell></row><row r="2646"><cell r="A2646" t="str"><v>ACR376</v></cell><cell r="B2646"><v>2019</v></cell></row><row r="2646"><cell r="D2646"><v>500</v></cell></row><row r="2646"><cell r="R2646"><v>2022</v></cell></row><row r="2647"><cell r="A2647" t="str"><v>ACR376</v></cell><cell r="B2647"><v>2019</v></cell></row><row r="2647"><cell r="D2647"><v>4000</v></cell></row><row r="2647"><cell r="R2647"><v>2022</v></cell></row><row r="2648"><cell r="A2648" t="str"><v>ACR376</v></cell><cell r="B2648"><v>2019</v></cell></row><row r="2648"><cell r="D2648"><v>500</v></cell></row><row r="2648"><cell r="R2648"><v>2022</v></cell></row><row r="2649"><cell r="A2649" t="str"><v>ACR376</v></cell><cell r="B2649"><v>2019</v></cell></row><row r="2649"><cell r="D2649"><v>25326</v></cell></row><row r="2649"><cell r="R2649"><v>2022</v></cell></row><row r="2650"><cell r="A2650" t="str"><v>ACR376</v></cell><cell r="B2650"><v>2019</v></cell></row><row r="2650"><cell r="D2650"><v>76736</v></cell></row><row r="2650"><cell r="R2650"><v>2022</v></cell></row><row r="2651"><cell r="A2651" t="str"><v>ACR376</v></cell><cell r="B2651"><v>2019</v></cell></row><row r="2651"><cell r="D2651"><v>1500</v></cell></row><row r="2651"><cell r="R2651"><v>2022</v></cell></row><row r="2652"><cell r="A2652" t="str"><v>ACR376</v></cell><cell r="B2652"><v>2019</v></cell></row><row r="2652"><cell r="D2652"><v>3352</v></cell></row><row r="2652"><cell r="R2652"><v>2022</v></cell></row><row r="2653"><cell r="A2653" t="str"><v>ACR376</v></cell><cell r="B2653"><v>2019</v></cell></row><row r="2653"><cell r="D2653"><v>1000</v></cell></row><row r="2653"><cell r="R2653"><v>2022</v></cell></row><row r="2654"><cell r="A2654" t="str"><v>ACR376</v></cell><cell r="B2654"><v>2019</v></cell></row><row r="2654"><cell r="D2654"><v>10000</v></cell></row><row r="2654"><cell r="R2654"><v>2021</v></cell></row><row r="2655"><cell r="A2655" t="str"><v>ACR376</v></cell><cell r="B2655"><v>2020</v></cell></row><row r="2655"><cell r="D2655"><v>2282</v></cell></row><row r="2655"><cell r="R2655"><v>2022</v></cell></row><row r="2656"><cell r="A2656" t="str"><v>ACR376</v></cell><cell r="B2656"><v>2020</v></cell></row><row r="2656"><cell r="D2656"><v>73012</v></cell></row><row r="2656"><cell r="R2656"><v>2022</v></cell></row><row r="2657"><cell r="A2657" t="str"><v>ACR376</v></cell><cell r="B2657"><v>2020</v></cell></row><row r="2657"><cell r="D2657"><v>313</v></cell></row><row r="2657"><cell r="R2657"><v>2022</v></cell></row><row r="2658"><cell r="A2658" t="str"><v>ACR376</v></cell><cell r="B2658"><v>2020</v></cell></row><row r="2658"><cell r="D2658"><v>1000</v></cell></row><row r="2658"><cell r="R2658"><v>2022</v></cell></row><row r="2659"><cell r="A2659" t="str"><v>ACR376</v></cell><cell r="B2659"><v>2020</v></cell></row><row r="2659"><cell r="D2659"><v>1000</v></cell></row><row r="2659"><cell r="R2659"><v>2022</v></cell></row><row r="2660"><cell r="A2660" t="str"><v>ACR376</v></cell><cell r="B2660"><v>2020</v></cell></row><row r="2660"><cell r="D2660"><v>500</v></cell></row><row r="2660"><cell r="R2660"><v>2022</v></cell></row><row r="2661"><cell r="A2661" t="str"><v>ACR376</v></cell><cell r="B2661"><v>2020</v></cell></row><row r="2661"><cell r="D2661"><v>1061</v></cell></row><row r="2661"><cell r="R2661"><v>2022</v></cell></row><row r="2662"><cell r="A2662" t="str"><v>ACR376</v></cell><cell r="B2662"><v>2020</v></cell></row><row r="2662"><cell r="D2662"><v>1000</v></cell></row><row r="2662"><cell r="R2662"><v>2022</v></cell></row><row r="2663"><cell r="A2663" t="str"><v>ACR376</v></cell><cell r="B2663"><v>2020</v></cell></row><row r="2663"><cell r="D2663"><v>1000</v></cell></row><row r="2663"><cell r="R2663"><v>2022</v></cell></row><row r="2664"><cell r="A2664" t="str"><v>ACR376</v></cell><cell r="B2664"><v>2020</v></cell></row><row r="2664"><cell r="D2664"><v>1036</v></cell></row><row r="2664"><cell r="R2664"><v>2022</v></cell></row><row r="2665"><cell r="A2665" t="str"><v>ACR376</v></cell><cell r="B2665"><v>2020</v></cell></row><row r="2665"><cell r="D2665"><v>2094</v></cell></row><row r="2665"><cell r="R2665"><v>2022</v></cell></row><row r="2666"><cell r="A2666" t="str"><v>ACR380</v></cell><cell r="B2666"><v>2013</v></cell></row><row r="2666"><cell r="D2666"><v>4</v></cell></row><row r="2666"><cell r="R2666"><v>2019</v></cell></row><row r="2667"><cell r="A2667" t="str"><v>ACR380</v></cell><cell r="B2667"><v>2015</v></cell></row><row r="2667"><cell r="D2667"><v>7</v></cell></row><row r="2667"><cell r="R2667"><v>2019</v></cell></row><row r="2668"><cell r="A2668" t="str"><v>ACR380</v></cell><cell r="B2668"><v>2016</v></cell></row><row r="2668"><cell r="D2668"><v>38</v></cell></row><row r="2668"><cell r="R2668"><v>2019</v></cell></row><row r="2669"><cell r="A2669" t="str"><v>ACR380</v></cell><cell r="B2669"><v>2017</v></cell></row><row r="2669"><cell r="D2669"><v>21</v></cell></row><row r="2669"><cell r="R2669"><v>2019</v></cell></row><row r="2670"><cell r="A2670" t="str"><v>ACR382</v></cell><cell r="B2670"><v>2018</v></cell></row><row r="2670"><cell r="D2670"><v>333</v></cell></row><row r="2670"><cell r="R2670"><v>2022</v></cell></row><row r="2671"><cell r="A2671" t="str"><v>ACR382</v></cell><cell r="B2671"><v>2018</v></cell></row><row r="2671"><cell r="D2671"><v>12106</v></cell></row><row r="2671"><cell r="R2671"><v>2021</v></cell></row><row r="2672"><cell r="A2672" t="str"><v>ACR382</v></cell><cell r="B2672"><v>2019</v></cell></row><row r="2672"><cell r="D2672"><v>10062</v></cell></row><row r="2672"><cell r="R2672"><v>2022</v></cell></row><row r="2673"><cell r="A2673" t="str"><v>ACR382</v></cell><cell r="B2673"><v>2019</v></cell></row><row r="2673"><cell r="D2673"><v>7363</v></cell></row><row r="2673"><cell r="R2673"><v>2022</v></cell></row><row r="2674"><cell r="A2674" t="str"><v>ACR382</v></cell><cell r="B2674"><v>2019</v></cell></row><row r="2674"><cell r="D2674"><v>11070</v></cell></row><row r="2674"><cell r="R2674"><v>2022</v></cell></row><row r="2675"><cell r="A2675" t="str"><v>ACR382</v></cell><cell r="B2675"><v>2019</v></cell></row><row r="2675"><cell r="D2675"><v>1000</v></cell></row><row r="2675"><cell r="R2675"><v>2022</v></cell></row><row r="2676"><cell r="A2676" t="str"><v>ACR382</v></cell><cell r="B2676"><v>2019</v></cell></row><row r="2676"><cell r="D2676"><v>2035</v></cell></row><row r="2676"><cell r="R2676"><v>2022</v></cell></row><row r="2677"><cell r="A2677" t="str"><v>ACR382</v></cell><cell r="B2677"><v>2020</v></cell></row><row r="2677"><cell r="D2677"><v>5240</v></cell></row><row r="2677"><cell r="R2677"><v>2022</v></cell></row><row r="2678"><cell r="A2678" t="str"><v>ACR382</v></cell><cell r="B2678"><v>2020</v></cell></row><row r="2678"><cell r="D2678"><v>1578</v></cell></row><row r="2678"><cell r="R2678"><v>2022</v></cell></row><row r="2679"><cell r="A2679" t="str"><v>ACR386</v></cell><cell r="B2679"><v>2018</v></cell></row><row r="2679"><cell r="D2679"><v>1500</v></cell></row><row r="2679"><cell r="R2679"><v>2023</v></cell></row><row r="2680"><cell r="A2680" t="str"><v>ACR386</v></cell><cell r="B2680"><v>2018</v></cell></row><row r="2680"><cell r="D2680"><v>379</v></cell></row><row r="2680"><cell r="R2680"><v>2023</v></cell></row><row r="2681"><cell r="A2681" t="str"><v>ACR386</v></cell><cell r="B2681"><v>2018</v></cell></row><row r="2681"><cell r="D2681"><v>121</v></cell></row><row r="2681"><cell r="R2681"><v>2023</v></cell></row><row r="2682"><cell r="A2682" t="str"><v>ACR386</v></cell><cell r="B2682"><v>2018</v></cell></row><row r="2682"><cell r="D2682"><v>200</v></cell></row><row r="2682"><cell r="R2682"><v>2023</v></cell></row><row r="2683"><cell r="A2683" t="str"><v>ACR386</v></cell><cell r="B2683"><v>2018</v></cell></row><row r="2683"><cell r="D2683"><v>137</v></cell></row><row r="2683"><cell r="R2683"><v>2022</v></cell></row><row r="2684"><cell r="A2684" t="str"><v>ACR386</v></cell><cell r="B2684"><v>2018</v></cell></row><row r="2684"><cell r="D2684"><v>1252</v></cell></row><row r="2684"><cell r="R2684"><v>2022</v></cell></row><row r="2685"><cell r="A2685" t="str"><v>ACR386</v></cell><cell r="B2685"><v>2018</v></cell></row><row r="2685"><cell r="D2685"><v>22</v></cell></row><row r="2685"><cell r="R2685"><v>2022</v></cell></row><row r="2686"><cell r="A2686" t="str"><v>ACR386</v></cell><cell r="B2686"><v>2018</v></cell></row><row r="2686"><cell r="D2686"><v>20000</v></cell></row><row r="2686"><cell r="R2686"><v>2022</v></cell></row><row r="2687"><cell r="A2687" t="str"><v>ACR386</v></cell><cell r="B2687"><v>2018</v></cell></row><row r="2687"><cell r="D2687"><v>500</v></cell></row><row r="2687"><cell r="R2687"><v>2022</v></cell></row><row r="2688"><cell r="A2688" t="str"><v>ACR386</v></cell><cell r="B2688"><v>2018</v></cell></row><row r="2688"><cell r="D2688"><v>99</v></cell></row><row r="2688"><cell r="R2688"><v>2022</v></cell></row><row r="2689"><cell r="A2689" t="str"><v>ACR386</v></cell><cell r="B2689"><v>2018</v></cell></row><row r="2689"><cell r="D2689"><v>316</v></cell></row><row r="2689"><cell r="R2689"><v>2021</v></cell></row><row r="2690"><cell r="A2690" t="str"><v>ACR386</v></cell><cell r="B2690"><v>2018</v></cell></row><row r="2690"><cell r="D2690"><v>9306</v></cell></row><row r="2690"><cell r="R2690"><v>2021</v></cell></row><row r="2691"><cell r="A2691" t="str"><v>ACR386</v></cell><cell r="B2691"><v>2018</v></cell></row><row r="2691"><cell r="D2691"><v>79</v></cell></row><row r="2691"><cell r="R2691"><v>2021</v></cell></row><row r="2692"><cell r="A2692" t="str"><v>ACR386</v></cell><cell r="B2692"><v>2018</v></cell></row><row r="2692"><cell r="D2692"><v>743</v></cell></row><row r="2692"><cell r="R2692"><v>2021</v></cell></row><row r="2693"><cell r="A2693" t="str"><v>ACR386</v></cell><cell r="B2693"><v>2018</v></cell></row><row r="2693"><cell r="D2693"><v>32</v></cell></row><row r="2693"><cell r="R2693"><v>2021</v></cell></row><row r="2694"><cell r="A2694" t="str"><v>ACR386</v></cell><cell r="B2694"><v>2018</v></cell></row><row r="2694"><cell r="D2694"><v>6</v></cell></row><row r="2694"><cell r="R2694"><v>2021</v></cell></row><row r="2695"><cell r="A2695" t="str"><v>ACR386</v></cell><cell r="B2695"><v>2018</v></cell></row><row r="2695"><cell r="D2695"><v>500</v></cell></row><row r="2695"><cell r="R2695"><v>2021</v></cell></row><row r="2696"><cell r="A2696" t="str"><v>ACR386</v></cell><cell r="B2696"><v>2018</v></cell></row><row r="2696"><cell r="D2696"><v>19</v></cell></row><row r="2696"><cell r="R2696"><v>2021</v></cell></row><row r="2697"><cell r="A2697" t="str"><v>ACR386</v></cell><cell r="B2697"><v>2018</v></cell></row><row r="2697"><cell r="D2697"><v>1000</v></cell></row><row r="2697"><cell r="R2697"><v>2021</v></cell></row><row r="2698"><cell r="A2698" t="str"><v>ACR386</v></cell><cell r="B2698"><v>2018</v></cell></row><row r="2698"><cell r="D2698"><v>6</v></cell></row><row r="2698"><cell r="R2698"><v>2021</v></cell></row><row r="2699"><cell r="A2699" t="str"><v>ACR386</v></cell><cell r="B2699"><v>2018</v></cell></row><row r="2699"><cell r="D2699"><v>264</v></cell></row><row r="2699"><cell r="R2699"><v>2021</v></cell></row><row r="2700"><cell r="A2700" t="str"><v>ACR386</v></cell><cell r="B2700"><v>2018</v></cell></row><row r="2700"><cell r="D2700"><v>46</v></cell></row><row r="2700"><cell r="R2700"><v>2021</v></cell></row><row r="2701"><cell r="A2701" t="str"><v>ACR386</v></cell><cell r="B2701"><v>2018</v></cell></row><row r="2701"><cell r="D2701"><v>5</v></cell></row><row r="2701"><cell r="R2701"><v>2021</v></cell></row><row r="2702"><cell r="A2702" t="str"><v>ACR386</v></cell><cell r="B2702"><v>2018</v></cell></row><row r="2702"><cell r="D2702"><v>19</v></cell></row><row r="2702"><cell r="R2702"><v>2021</v></cell></row><row r="2703"><cell r="A2703" t="str"><v>ACR386</v></cell><cell r="B2703"><v>2018</v></cell></row><row r="2703"><cell r="D2703"><v>3</v></cell></row><row r="2703"><cell r="R2703"><v>2021</v></cell></row><row r="2704"><cell r="A2704" t="str"><v>ACR386</v></cell><cell r="B2704"><v>2018</v></cell></row><row r="2704"><cell r="D2704"><v>5000</v></cell></row><row r="2704"><cell r="R2704"><v>2021</v></cell></row><row r="2705"><cell r="A2705" t="str"><v>ACR386</v></cell><cell r="B2705"><v>2018</v></cell></row><row r="2705"><cell r="D2705"><v>4</v></cell></row><row r="2705"><cell r="R2705"><v>2021</v></cell></row><row r="2706"><cell r="A2706" t="str"><v>ACR386</v></cell><cell r="B2706"><v>2018</v></cell></row><row r="2706"><cell r="D2706"><v>13</v></cell></row><row r="2706"><cell r="R2706"><v>2021</v></cell></row><row r="2707"><cell r="A2707" t="str"><v>ACR386</v></cell><cell r="B2707"><v>2018</v></cell></row><row r="2707"><cell r="D2707"><v>6</v></cell></row><row r="2707"><cell r="R2707"><v>2021</v></cell></row><row r="2708"><cell r="A2708" t="str"><v>ACR386</v></cell><cell r="B2708"><v>2018</v></cell></row><row r="2708"><cell r="D2708"><v>114</v></cell></row><row r="2708"><cell r="R2708"><v>2021</v></cell></row><row r="2709"><cell r="A2709" t="str"><v>ACR386</v></cell><cell r="B2709"><v>2018</v></cell></row><row r="2709"><cell r="D2709"><v>37</v></cell></row><row r="2709"><cell r="R2709"><v>2021</v></cell></row><row r="2710"><cell r="A2710" t="str"><v>ACR386</v></cell><cell r="B2710"><v>2018</v></cell></row><row r="2710"><cell r="D2710"><v>100</v></cell></row><row r="2710"><cell r="R2710"><v>2021</v></cell></row><row r="2711"><cell r="A2711" t="str"><v>ACR386</v></cell><cell r="B2711"><v>2018</v></cell></row><row r="2711"><cell r="D2711"><v>4</v></cell></row><row r="2711"><cell r="R2711"><v>2021</v></cell></row><row r="2712"><cell r="A2712" t="str"><v>ACR386</v></cell><cell r="B2712"><v>2018</v></cell></row><row r="2712"><cell r="D2712"><v>9</v></cell></row><row r="2712"><cell r="R2712"><v>2021</v></cell></row><row r="2713"><cell r="A2713" t="str"><v>ACR386</v></cell><cell r="B2713"><v>2018</v></cell></row><row r="2713"><cell r="D2713"><v>7</v></cell></row><row r="2713"><cell r="R2713"><v>2021</v></cell></row><row r="2714"><cell r="A2714" t="str"><v>ACR386</v></cell><cell r="B2714"><v>2018</v></cell></row><row r="2714"><cell r="D2714"><v>3</v></cell></row><row r="2714"><cell r="R2714"><v>2021</v></cell></row><row r="2715"><cell r="A2715" t="str"><v>ACR386</v></cell><cell r="B2715"><v>2018</v></cell></row><row r="2715"><cell r="D2715"><v>19</v></cell></row><row r="2715"><cell r="R2715"><v>2021</v></cell></row><row r="2716"><cell r="A2716" t="str"><v>ACR386</v></cell><cell r="B2716"><v>2018</v></cell></row><row r="2716"><cell r="D2716"><v>2</v></cell></row><row r="2716"><cell r="R2716"><v>2021</v></cell></row><row r="2717"><cell r="A2717" t="str"><v>ACR386</v></cell><cell r="B2717"><v>2018</v></cell></row><row r="2717"><cell r="D2717"><v>19</v></cell></row><row r="2717"><cell r="R2717"><v>2021</v></cell></row><row r="2718"><cell r="A2718" t="str"><v>ACR386</v></cell><cell r="B2718"><v>2018</v></cell></row><row r="2718"><cell r="D2718"><v>19</v></cell></row><row r="2718"><cell r="R2718"><v>2021</v></cell></row><row r="2719"><cell r="A2719" t="str"><v>ACR386</v></cell><cell r="B2719"><v>2018</v></cell></row><row r="2719"><cell r="D2719"><v>2</v></cell></row><row r="2719"><cell r="R2719"><v>2021</v></cell></row><row r="2720"><cell r="A2720" t="str"><v>ACR386</v></cell><cell r="B2720"><v>2018</v></cell></row><row r="2720"><cell r="D2720"><v>7</v></cell></row><row r="2720"><cell r="R2720"><v>2021</v></cell></row><row r="2721"><cell r="A2721" t="str"><v>ACR386</v></cell><cell r="B2721"><v>2018</v></cell></row><row r="2721"><cell r="D2721"><v>8</v></cell></row><row r="2721"><cell r="R2721"><v>2021</v></cell></row><row r="2722"><cell r="A2722" t="str"><v>ACR386</v></cell><cell r="B2722"><v>2018</v></cell></row><row r="2722"><cell r="D2722"><v>10</v></cell></row><row r="2722"><cell r="R2722"><v>2021</v></cell></row><row r="2723"><cell r="A2723" t="str"><v>ACR386</v></cell><cell r="B2723"><v>2018</v></cell></row><row r="2723"><cell r="D2723"><v>1695</v></cell></row><row r="2723"><cell r="R2723"><v>2021</v></cell></row><row r="2724"><cell r="A2724" t="str"><v>ACR386</v></cell><cell r="B2724"><v>2018</v></cell></row><row r="2724"><cell r="D2724"><v>7</v></cell></row><row r="2724"><cell r="R2724"><v>2021</v></cell></row><row r="2725"><cell r="A2725" t="str"><v>ACR386</v></cell><cell r="B2725"><v>2018</v></cell></row><row r="2725"><cell r="D2725"><v>59</v></cell></row><row r="2725"><cell r="R2725"><v>2021</v></cell></row><row r="2726"><cell r="A2726" t="str"><v>ACR386</v></cell><cell r="B2726"><v>2018</v></cell></row><row r="2726"><cell r="D2726"><v>5</v></cell></row><row r="2726"><cell r="R2726"><v>2021</v></cell></row><row r="2727"><cell r="A2727" t="str"><v>ACR386</v></cell><cell r="B2727"><v>2018</v></cell></row><row r="2727"><cell r="D2727"><v>1403</v></cell></row><row r="2727"><cell r="R2727"><v>2021</v></cell></row><row r="2728"><cell r="A2728" t="str"><v>ACR386</v></cell><cell r="B2728"><v>2018</v></cell></row><row r="2728"><cell r="D2728"><v>13</v></cell></row><row r="2728"><cell r="R2728"><v>2021</v></cell></row><row r="2729"><cell r="A2729" t="str"><v>ACR386</v></cell><cell r="B2729"><v>2018</v></cell></row><row r="2729"><cell r="D2729"><v>6</v></cell></row><row r="2729"><cell r="R2729"><v>2020</v></cell></row><row r="2730"><cell r="A2730" t="str"><v>ACR386</v></cell><cell r="B2730"><v>2018</v></cell></row><row r="2730"><cell r="D2730"><v>5</v></cell></row><row r="2730"><cell r="R2730"><v>2020</v></cell></row><row r="2731"><cell r="A2731" t="str"><v>ACR386</v></cell><cell r="B2731"><v>2018</v></cell></row><row r="2731"><cell r="D2731"><v>19</v></cell></row><row r="2731"><cell r="R2731"><v>2020</v></cell></row><row r="2732"><cell r="A2732" t="str"><v>ACR386</v></cell><cell r="B2732"><v>2018</v></cell></row><row r="2732"><cell r="D2732"><v>5</v></cell></row><row r="2732"><cell r="R2732"><v>2020</v></cell></row><row r="2733"><cell r="A2733" t="str"><v>ACR386</v></cell><cell r="B2733"><v>2018</v></cell></row><row r="2733"><cell r="D2733"><v>3</v></cell></row><row r="2733"><cell r="R2733"><v>2020</v></cell></row><row r="2734"><cell r="A2734" t="str"><v>ACR386</v></cell><cell r="B2734"><v>2018</v></cell></row><row r="2734"><cell r="D2734"><v>19</v></cell></row><row r="2734"><cell r="R2734"><v>2020</v></cell></row><row r="2735"><cell r="A2735" t="str"><v>ACR386</v></cell><cell r="B2735"><v>2018</v></cell></row><row r="2735"><cell r="D2735"><v>5</v></cell></row><row r="2735"><cell r="R2735"><v>2020</v></cell></row><row r="2736"><cell r="A2736" t="str"><v>ACR386</v></cell><cell r="B2736"><v>2018</v></cell></row><row r="2736"><cell r="D2736"><v>3</v></cell></row><row r="2736"><cell r="R2736"><v>2020</v></cell></row><row r="2737"><cell r="A2737" t="str"><v>ACR386</v></cell><cell r="B2737"><v>2018</v></cell></row><row r="2737"><cell r="D2737"><v>7</v></cell></row><row r="2737"><cell r="R2737"><v>2020</v></cell></row><row r="2738"><cell r="A2738" t="str"><v>ACR386</v></cell><cell r="B2738"><v>2018</v></cell></row><row r="2738"><cell r="D2738"><v>46</v></cell></row><row r="2738"><cell r="R2738"><v>2020</v></cell></row><row r="2739"><cell r="A2739" t="str"><v>ACR386</v></cell><cell r="B2739"><v>2018</v></cell></row><row r="2739"><cell r="D2739"><v>28</v></cell></row><row r="2739"><cell r="R2739"><v>2020</v></cell></row><row r="2740"><cell r="A2740" t="str"><v>ACR386</v></cell><cell r="B2740"><v>2018</v></cell></row><row r="2740"><cell r="D2740"><v>19</v></cell></row><row r="2740"><cell r="R2740"><v>2020</v></cell></row><row r="2741"><cell r="A2741" t="str"><v>ACR386</v></cell><cell r="B2741"><v>2018</v></cell></row><row r="2741"><cell r="D2741"><v>151</v></cell></row><row r="2741"><cell r="R2741"><v>2020</v></cell></row><row r="2742"><cell r="A2742" t="str"><v>ACR386</v></cell><cell r="B2742"><v>2018</v></cell></row><row r="2742"><cell r="D2742"><v>31</v></cell></row><row r="2742"><cell r="R2742"><v>2020</v></cell></row><row r="2743"><cell r="A2743" t="str"><v>ACR386</v></cell><cell r="B2743"><v>2018</v></cell></row><row r="2743"><cell r="D2743"><v>1</v></cell></row><row r="2743"><cell r="R2743"><v>2020</v></cell></row><row r="2744"><cell r="A2744" t="str"><v>ACR386</v></cell><cell r="B2744"><v>2018</v></cell></row><row r="2744"><cell r="D2744"><v>2</v></cell></row><row r="2744"><cell r="R2744"><v>2020</v></cell></row><row r="2745"><cell r="A2745" t="str"><v>ACR386</v></cell><cell r="B2745"><v>2018</v></cell></row><row r="2745"><cell r="D2745"><v>140</v></cell></row><row r="2745"><cell r="R2745"><v>2020</v></cell></row><row r="2746"><cell r="A2746" t="str"><v>ACR386</v></cell><cell r="B2746"><v>2018</v></cell></row><row r="2746"><cell r="D2746"><v>19</v></cell></row><row r="2746"><cell r="R2746"><v>2020</v></cell></row><row r="2747"><cell r="A2747" t="str"><v>ACR386</v></cell><cell r="B2747"><v>2018</v></cell></row><row r="2747"><cell r="D2747"><v>1</v></cell></row><row r="2747"><cell r="R2747"><v>2020</v></cell></row><row r="2748"><cell r="A2748" t="str"><v>ACR386</v></cell><cell r="B2748"><v>2018</v></cell></row><row r="2748"><cell r="D2748"><v>19</v></cell></row><row r="2748"><cell r="R2748"><v>2020</v></cell></row><row r="2749"><cell r="A2749" t="str"><v>ACR386</v></cell><cell r="B2749"><v>2018</v></cell></row><row r="2749"><cell r="D2749"><v>19</v></cell></row><row r="2749"><cell r="R2749"><v>2020</v></cell></row><row r="2750"><cell r="A2750" t="str"><v>ACR386</v></cell><cell r="B2750"><v>2018</v></cell></row><row r="2750"><cell r="D2750"><v>19</v></cell></row><row r="2750"><cell r="R2750"><v>2020</v></cell></row><row r="2751"><cell r="A2751" t="str"><v>ACR386</v></cell><cell r="B2751"><v>2018</v></cell></row><row r="2751"><cell r="D2751"><v>235</v></cell></row><row r="2751"><cell r="R2751"><v>2020</v></cell></row><row r="2752"><cell r="A2752" t="str"><v>ACR386</v></cell><cell r="B2752"><v>2018</v></cell></row><row r="2752"><cell r="D2752"><v>57</v></cell></row><row r="2752"><cell r="R2752"><v>2020</v></cell></row><row r="2753"><cell r="A2753" t="str"><v>ACR386</v></cell><cell r="B2753"><v>2018</v></cell></row><row r="2753"><cell r="D2753"><v>3</v></cell></row><row r="2753"><cell r="R2753"><v>2020</v></cell></row><row r="2754"><cell r="A2754" t="str"><v>ACR386</v></cell><cell r="B2754"><v>2018</v></cell></row><row r="2754"><cell r="D2754"><v>82</v></cell></row><row r="2754"><cell r="R2754"><v>2020</v></cell></row><row r="2755"><cell r="A2755" t="str"><v>ACR386</v></cell><cell r="B2755"><v>2018</v></cell></row><row r="2755"><cell r="D2755"><v>10000</v></cell></row><row r="2755"><cell r="R2755"><v>2020</v></cell></row><row r="2756"><cell r="A2756" t="str"><v>ACR386</v></cell><cell r="B2756"><v>2018</v></cell></row><row r="2756"><cell r="D2756"><v>167</v></cell></row><row r="2756"><cell r="R2756"><v>2020</v></cell></row><row r="2757"><cell r="A2757" t="str"><v>ACR386</v></cell><cell r="B2757"><v>2018</v></cell></row><row r="2757"><cell r="D2757"><v>19</v></cell></row><row r="2757"><cell r="R2757"><v>2020</v></cell></row><row r="2758"><cell r="A2758" t="str"><v>ACR386</v></cell><cell r="B2758"><v>2018</v></cell></row><row r="2758"><cell r="D2758"><v>230</v></cell></row><row r="2758"><cell r="R2758"><v>2020</v></cell></row><row r="2759"><cell r="A2759" t="str"><v>ACR386</v></cell><cell r="B2759"><v>2018</v></cell></row><row r="2759"><cell r="D2759"><v>500</v></cell></row><row r="2759"><cell r="R2759"><v>2020</v></cell></row><row r="2760"><cell r="A2760" t="str"><v>ACR386</v></cell><cell r="B2760"><v>2018</v></cell></row><row r="2760"><cell r="D2760"><v>19</v></cell></row><row r="2760"><cell r="R2760"><v>2020</v></cell></row><row r="2761"><cell r="A2761" t="str"><v>ACR386</v></cell><cell r="B2761"><v>2018</v></cell></row><row r="2761"><cell r="D2761"><v>19</v></cell></row><row r="2761"><cell r="R2761"><v>2020</v></cell></row><row r="2762"><cell r="A2762" t="str"><v>ACR386</v></cell><cell r="B2762"><v>2018</v></cell></row><row r="2762"><cell r="D2762"><v>71</v></cell></row><row r="2762"><cell r="R2762"><v>2020</v></cell></row><row r="2763"><cell r="A2763" t="str"><v>ACR386</v></cell><cell r="B2763"><v>2018</v></cell></row><row r="2763"><cell r="D2763"><v>75</v></cell></row><row r="2763"><cell r="R2763"><v>2020</v></cell></row><row r="2764"><cell r="A2764" t="str"><v>ACR386</v></cell><cell r="B2764"><v>2018</v></cell></row><row r="2764"><cell r="D2764"><v>19</v></cell></row><row r="2764"><cell r="R2764"><v>2020</v></cell></row><row r="2765"><cell r="A2765" t="str"><v>ACR386</v></cell><cell r="B2765"><v>2018</v></cell></row><row r="2765"><cell r="D2765"><v>284</v></cell></row><row r="2765"><cell r="R2765"><v>2020</v></cell></row><row r="2766"><cell r="A2766" t="str"><v>ACR386</v></cell><cell r="B2766"><v>2018</v></cell></row><row r="2766"><cell r="D2766"><v>12000</v></cell></row><row r="2766"><cell r="R2766"><v>2020</v></cell></row><row r="2767"><cell r="A2767" t="str"><v>ACR386</v></cell><cell r="B2767"><v>2018</v></cell></row><row r="2767"><cell r="D2767"><v>64</v></cell></row><row r="2767"><cell r="R2767"><v>2020</v></cell></row><row r="2768"><cell r="A2768" t="str"><v>ACR386</v></cell><cell r="B2768"><v>2018</v></cell></row><row r="2768"><cell r="D2768"><v>109</v></cell></row><row r="2768"><cell r="R2768"><v>2019</v></cell></row><row r="2769"><cell r="A2769" t="str"><v>ACR386</v></cell><cell r="B2769"><v>2018</v></cell></row><row r="2769"><cell r="D2769"><v>19</v></cell></row><row r="2769"><cell r="R2769"><v>2019</v></cell></row><row r="2770"><cell r="A2770" t="str"><v>ACR386</v></cell><cell r="B2770"><v>2018</v></cell></row><row r="2770"><cell r="D2770"><v>66</v></cell></row><row r="2770"><cell r="R2770"><v>2019</v></cell></row><row r="2771"><cell r="A2771" t="str"><v>ACR386</v></cell><cell r="B2771"><v>2018</v></cell></row><row r="2771"><cell r="D2771"><v>229</v></cell></row><row r="2771"><cell r="R2771"><v>2019</v></cell></row><row r="2772"><cell r="A2772" t="str"><v>ACR386</v></cell><cell r="B2772"><v>2019</v></cell></row><row r="2772"><cell r="D2772"><v>166</v></cell></row><row r="2772"><cell r="R2772"><v>2023</v></cell></row><row r="2773"><cell r="A2773" t="str"><v>ACR386</v></cell><cell r="B2773"><v>2019</v></cell></row><row r="2773"><cell r="D2773"><v>104</v></cell></row><row r="2773"><cell r="R2773"><v>2023</v></cell></row><row r="2774"><cell r="A2774" t="str"><v>ACR386</v></cell><cell r="B2774"><v>2019</v></cell></row><row r="2774"><cell r="D2774"><v>1000</v></cell></row><row r="2774"><cell r="R2774"><v>2023</v></cell></row><row r="2775"><cell r="A2775" t="str"><v>ACR386</v></cell><cell r="B2775"><v>2019</v></cell></row><row r="2775"><cell r="D2775"><v>80</v></cell></row><row r="2775"><cell r="R2775"><v>2023</v></cell></row><row r="2776"><cell r="A2776" t="str"><v>ACR386</v></cell><cell r="B2776"><v>2019</v></cell></row><row r="2776"><cell r="D2776"><v>121</v></cell></row><row r="2776"><cell r="R2776"><v>2023</v></cell></row><row r="2777"><cell r="A2777" t="str"><v>ACR386</v></cell><cell r="B2777"><v>2019</v></cell></row><row r="2777"><cell r="D2777"><v>219</v></cell></row><row r="2777"><cell r="R2777"><v>2023</v></cell></row><row r="2778"><cell r="A2778" t="str"><v>ACR386</v></cell><cell r="B2778"><v>2019</v></cell></row><row r="2778"><cell r="D2778"><v>2000</v></cell></row><row r="2778"><cell r="R2778"><v>2023</v></cell></row><row r="2779"><cell r="A2779" t="str"><v>ACR386</v></cell><cell r="B2779"><v>2019</v></cell></row><row r="2779"><cell r="D2779"><v>17</v></cell></row><row r="2779"><cell r="R2779"><v>2022</v></cell></row><row r="2780"><cell r="A2780" t="str"><v>ACR386</v></cell><cell r="B2780"><v>2019</v></cell></row><row r="2780"><cell r="D2780"><v>5</v></cell></row><row r="2780"><cell r="R2780"><v>2022</v></cell></row><row r="2781"><cell r="A2781" t="str"><v>ACR386</v></cell><cell r="B2781"><v>2019</v></cell></row><row r="2781"><cell r="D2781"><v>204</v></cell></row><row r="2781"><cell r="R2781"><v>2022</v></cell></row><row r="2782"><cell r="A2782" t="str"><v>ACR386</v></cell><cell r="B2782"><v>2019</v></cell></row><row r="2782"><cell r="D2782"><v>8</v></cell></row><row r="2782"><cell r="R2782"><v>2022</v></cell></row><row r="2783"><cell r="A2783" t="str"><v>ACR386</v></cell><cell r="B2783"><v>2019</v></cell></row><row r="2783"><cell r="D2783"><v>138</v></cell></row><row r="2783"><cell r="R2783"><v>2022</v></cell></row><row r="2784"><cell r="A2784" t="str"><v>ACR386</v></cell><cell r="B2784"><v>2019</v></cell></row><row r="2784"><cell r="D2784"><v>1</v></cell></row><row r="2784"><cell r="R2784"><v>2022</v></cell></row><row r="2785"><cell r="A2785" t="str"><v>ACR386</v></cell><cell r="B2785"><v>2019</v></cell></row><row r="2785"><cell r="D2785"><v>529</v></cell></row><row r="2785"><cell r="R2785"><v>2022</v></cell></row><row r="2786"><cell r="A2786" t="str"><v>ACR386</v></cell><cell r="B2786"><v>2019</v></cell></row><row r="2786"><cell r="D2786"><v>5</v></cell></row><row r="2786"><cell r="R2786"><v>2022</v></cell></row><row r="2787"><cell r="A2787" t="str"><v>ACR386</v></cell><cell r="B2787"><v>2019</v></cell></row><row r="2787"><cell r="D2787"><v>1</v></cell></row><row r="2787"><cell r="R2787"><v>2022</v></cell></row><row r="2788"><cell r="A2788" t="str"><v>ACR386</v></cell><cell r="B2788"><v>2019</v></cell></row><row r="2788"><cell r="D2788"><v>88</v></cell></row><row r="2788"><cell r="R2788"><v>2022</v></cell></row><row r="2789"><cell r="A2789" t="str"><v>ACR386</v></cell><cell r="B2789"><v>2019</v></cell></row><row r="2789"><cell r="D2789"><v>5</v></cell></row><row r="2789"><cell r="R2789"><v>2022</v></cell></row><row r="2790"><cell r="A2790" t="str"><v>ACR386</v></cell><cell r="B2790"><v>2019</v></cell></row><row r="2790"><cell r="D2790"><v>1</v></cell></row><row r="2790"><cell r="R2790"><v>2022</v></cell></row><row r="2791"><cell r="A2791" t="str"><v>ACR386</v></cell><cell r="B2791"><v>2019</v></cell></row><row r="2791"><cell r="D2791"><v>67</v></cell></row><row r="2791"><cell r="R2791"><v>2022</v></cell></row><row r="2792"><cell r="A2792" t="str"><v>ACR386</v></cell><cell r="B2792"><v>2019</v></cell></row><row r="2792"><cell r="D2792"><v>11</v></cell></row><row r="2792"><cell r="R2792"><v>2022</v></cell></row><row r="2793"><cell r="A2793" t="str"><v>ACR386</v></cell><cell r="B2793"><v>2019</v></cell></row><row r="2793"><cell r="D2793"><v>1</v></cell></row><row r="2793"><cell r="R2793"><v>2022</v></cell></row><row r="2794"><cell r="A2794" t="str"><v>ACR386</v></cell><cell r="B2794"><v>2019</v></cell></row><row r="2794"><cell r="D2794"><v>65</v></cell></row><row r="2794"><cell r="R2794"><v>2022</v></cell></row><row r="2795"><cell r="A2795" t="str"><v>ACR386</v></cell><cell r="B2795"><v>2019</v></cell></row><row r="2795"><cell r="D2795"><v>7</v></cell></row><row r="2795"><cell r="R2795"><v>2022</v></cell></row><row r="2796"><cell r="A2796" t="str"><v>ACR386</v></cell><cell r="B2796"><v>2019</v></cell></row><row r="2796"><cell r="D2796"><v>11</v></cell></row><row r="2796"><cell r="R2796"><v>2022</v></cell></row><row r="2797"><cell r="A2797" t="str"><v>ACR386</v></cell><cell r="B2797"><v>2019</v></cell></row><row r="2797"><cell r="D2797"><v>8</v></cell></row><row r="2797"><cell r="R2797"><v>2022</v></cell></row><row r="2798"><cell r="A2798" t="str"><v>ACR386</v></cell><cell r="B2798"><v>2019</v></cell></row><row r="2798"><cell r="D2798"><v>1100</v></cell></row><row r="2798"><cell r="R2798"><v>2022</v></cell></row><row r="2799"><cell r="A2799" t="str"><v>ACR386</v></cell><cell r="B2799"><v>2019</v></cell></row><row r="2799"><cell r="D2799"><v>11</v></cell></row><row r="2799"><cell r="R2799"><v>2022</v></cell></row><row r="2800"><cell r="A2800" t="str"><v>ACR386</v></cell><cell r="B2800"><v>2019</v></cell></row><row r="2800"><cell r="D2800"><v>1168</v></cell></row><row r="2800"><cell r="R2800"><v>2022</v></cell></row><row r="2801"><cell r="A2801" t="str"><v>ACR386</v></cell><cell r="B2801"><v>2019</v></cell></row><row r="2801"><cell r="D2801"><v>8</v></cell></row><row r="2801"><cell r="R2801"><v>2022</v></cell></row><row r="2802"><cell r="A2802" t="str"><v>ACR386</v></cell><cell r="B2802"><v>2019</v></cell></row><row r="2802"><cell r="D2802"><v>100</v></cell></row><row r="2802"><cell r="R2802"><v>2022</v></cell></row><row r="2803"><cell r="A2803" t="str"><v>ACR386</v></cell><cell r="B2803"><v>2019</v></cell></row><row r="2803"><cell r="D2803"><v>7</v></cell></row><row r="2803"><cell r="R2803"><v>2022</v></cell></row><row r="2804"><cell r="A2804" t="str"><v>ACR386</v></cell><cell r="B2804"><v>2019</v></cell></row><row r="2804"><cell r="D2804"><v>82</v></cell></row><row r="2804"><cell r="R2804"><v>2022</v></cell></row><row r="2805"><cell r="A2805" t="str"><v>ACR386</v></cell><cell r="B2805"><v>2019</v></cell></row><row r="2805"><cell r="D2805"><v>9253</v></cell></row><row r="2805"><cell r="R2805"><v>2022</v></cell></row><row r="2806"><cell r="A2806" t="str"><v>ACR386</v></cell><cell r="B2806"><v>2019</v></cell></row><row r="2806"><cell r="D2806"><v>9</v></cell></row><row r="2806"><cell r="R2806"><v>2022</v></cell></row><row r="2807"><cell r="A2807" t="str"><v>ACR386</v></cell><cell r="B2807"><v>2019</v></cell></row><row r="2807"><cell r="D2807"><v>5000</v></cell></row><row r="2807"><cell r="R2807"><v>2022</v></cell></row><row r="2808"><cell r="A2808" t="str"><v>ACR386</v></cell><cell r="B2808"><v>2019</v></cell></row><row r="2808"><cell r="D2808"><v>1000</v></cell></row><row r="2808"><cell r="R2808"><v>2022</v></cell></row><row r="2809"><cell r="A2809" t="str"><v>ACR386</v></cell><cell r="B2809"><v>2019</v></cell></row><row r="2809"><cell r="D2809"><v>10</v></cell></row><row r="2809"><cell r="R2809"><v>2022</v></cell></row><row r="2810"><cell r="A2810" t="str"><v>ACR386</v></cell><cell r="B2810"><v>2019</v></cell></row><row r="2810"><cell r="D2810"><v>5423</v></cell></row><row r="2810"><cell r="R2810"><v>2021</v></cell></row><row r="2811"><cell r="A2811" t="str"><v>ACR386</v></cell><cell r="B2811"><v>2019</v></cell></row><row r="2811"><cell r="D2811"><v>6</v></cell></row><row r="2811"><cell r="R2811"><v>2021</v></cell></row><row r="2812"><cell r="A2812" t="str"><v>ACR386</v></cell><cell r="B2812"><v>2019</v></cell></row><row r="2812"><cell r="D2812"><v>797</v></cell></row><row r="2812"><cell r="R2812"><v>2021</v></cell></row><row r="2813"><cell r="A2813" t="str"><v>ACR386</v></cell><cell r="B2813"><v>2019</v></cell></row><row r="2813"><cell r="D2813"><v>3</v></cell></row><row r="2813"><cell r="R2813"><v>2021</v></cell></row><row r="2814"><cell r="A2814" t="str"><v>ACR386</v></cell><cell r="B2814"><v>2019</v></cell></row><row r="2814"><cell r="D2814"><v>4</v></cell></row><row r="2814"><cell r="R2814"><v>2021</v></cell></row><row r="2815"><cell r="A2815" t="str"><v>ACR386</v></cell><cell r="B2815"><v>2019</v></cell></row><row r="2815"><cell r="D2815"><v>97</v></cell></row><row r="2815"><cell r="R2815"><v>2021</v></cell></row><row r="2816"><cell r="A2816" t="str"><v>ACR386</v></cell><cell r="B2816"><v>2019</v></cell></row><row r="2816"><cell r="D2816"><v>10</v></cell></row><row r="2816"><cell r="R2816"><v>2021</v></cell></row><row r="2817"><cell r="A2817" t="str"><v>ACR386</v></cell><cell r="B2817"><v>2019</v></cell></row><row r="2817"><cell r="D2817"><v>6</v></cell></row><row r="2817"><cell r="R2817"><v>2021</v></cell></row><row r="2818"><cell r="A2818" t="str"><v>ACR386</v></cell><cell r="B2818"><v>2019</v></cell></row><row r="2818"><cell r="D2818"><v>59</v></cell></row><row r="2818"><cell r="R2818"><v>2021</v></cell></row><row r="2819"><cell r="A2819" t="str"><v>ACR386</v></cell><cell r="B2819"><v>2019</v></cell></row><row r="2819"><cell r="D2819"><v>220</v></cell></row><row r="2819"><cell r="R2819"><v>2021</v></cell></row><row r="2820"><cell r="A2820" t="str"><v>ACR386</v></cell><cell r="B2820"><v>2019</v></cell></row><row r="2820"><cell r="D2820"><v>10</v></cell></row><row r="2820"><cell r="R2820"><v>2021</v></cell></row><row r="2821"><cell r="A2821" t="str"><v>ACR386</v></cell><cell r="B2821"><v>2019</v></cell></row><row r="2821"><cell r="D2821"><v>22</v></cell></row><row r="2821"><cell r="R2821"><v>2021</v></cell></row><row r="2822"><cell r="A2822" t="str"><v>ACR386</v></cell><cell r="B2822"><v>2019</v></cell></row><row r="2822"><cell r="D2822"><v>19</v></cell></row><row r="2822"><cell r="R2822"><v>2021</v></cell></row><row r="2823"><cell r="A2823" t="str"><v>ACR386</v></cell><cell r="B2823"><v>2019</v></cell></row><row r="2823"><cell r="D2823"><v>40</v></cell></row><row r="2823"><cell r="R2823"><v>2021</v></cell></row><row r="2824"><cell r="A2824" t="str"><v>ACR386</v></cell><cell r="B2824"><v>2019</v></cell></row><row r="2824"><cell r="D2824"><v>19</v></cell></row><row r="2824"><cell r="R2824"><v>2021</v></cell></row><row r="2825"><cell r="A2825" t="str"><v>ACR386</v></cell><cell r="B2825"><v>2019</v></cell></row><row r="2825"><cell r="D2825"><v>85</v></cell></row><row r="2825"><cell r="R2825"><v>2021</v></cell></row><row r="2826"><cell r="A2826" t="str"><v>ACR386</v></cell><cell r="B2826"><v>2019</v></cell></row><row r="2826"><cell r="D2826"><v>219</v></cell></row><row r="2826"><cell r="R2826"><v>2021</v></cell></row><row r="2827"><cell r="A2827" t="str"><v>ACR386</v></cell><cell r="B2827"><v>2019</v></cell></row><row r="2827"><cell r="D2827"><v>26</v></cell></row><row r="2827"><cell r="R2827"><v>2021</v></cell></row><row r="2828"><cell r="A2828" t="str"><v>ACR386</v></cell><cell r="B2828"><v>2019</v></cell></row><row r="2828"><cell r="D2828"><v>26</v></cell></row><row r="2828"><cell r="R2828"><v>2021</v></cell></row><row r="2829"><cell r="A2829" t="str"><v>ACR386</v></cell><cell r="B2829"><v>2019</v></cell></row><row r="2829"><cell r="D2829"><v>100</v></cell></row><row r="2829"><cell r="R2829"><v>2021</v></cell></row><row r="2830"><cell r="A2830" t="str"><v>ACR386</v></cell><cell r="B2830"><v>2020</v></cell></row><row r="2830"><cell r="D2830"><v>581</v></cell></row><row r="2830"><cell r="R2830"><v>2023</v></cell></row><row r="2831"><cell r="A2831" t="str"><v>ACR386</v></cell><cell r="B2831"><v>2020</v></cell></row><row r="2831"><cell r="D2831"><v>10</v></cell></row><row r="2831"><cell r="R2831"><v>2022</v></cell></row><row r="2832"><cell r="A2832" t="str"><v>ACR386</v></cell><cell r="B2832"><v>2020</v></cell></row><row r="2832"><cell r="D2832"><v>20870</v></cell></row><row r="2832"><cell r="R2832"><v>2022</v></cell></row><row r="2833"><cell r="A2833" t="str"><v>ACR386</v></cell><cell r="B2833"><v>2020</v></cell></row><row r="2833"><cell r="D2833"><v>203</v></cell></row><row r="2833"><cell r="R2833"><v>2021</v></cell></row><row r="2834"><cell r="A2834" t="str"><v>ACR386</v></cell><cell r="B2834"><v>2020</v></cell></row><row r="2834"><cell r="D2834"><v>3000</v></cell></row><row r="2834"><cell r="R2834"><v>2021</v></cell></row><row r="2835"><cell r="A2835" t="str"><v>ACR386</v></cell><cell r="B2835"><v>2020</v></cell></row><row r="2835"><cell r="D2835"><v>300</v></cell></row><row r="2835"><cell r="R2835"><v>2021</v></cell></row><row r="2836"><cell r="A2836" t="str"><v>ACR386</v></cell><cell r="B2836"><v>2021</v></cell></row><row r="2836"><cell r="D2836"><v>1000</v></cell></row><row r="2836"><cell r="R2836"><v>2022</v></cell></row><row r="2837"><cell r="A2837" t="str"><v>ACR386</v></cell><cell r="B2837"><v>2021</v></cell></row><row r="2837"><cell r="D2837"><v>4077</v></cell></row><row r="2837"><cell r="R2837"><v>2022</v></cell></row><row r="2838"><cell r="A2838" t="str"><v>ACR389</v></cell><cell r="B2838"><v>2017</v></cell></row><row r="2838"><cell r="D2838"><v>13237</v></cell></row><row r="2838"><cell r="R2838"><v>2023</v></cell></row><row r="2839"><cell r="A2839" t="str"><v>ACR389</v></cell><cell r="B2839"><v>2017</v></cell></row><row r="2839"><cell r="D2839"><v>3832</v></cell></row><row r="2839"><cell r="R2839"><v>2023</v></cell></row><row r="2840"><cell r="A2840" t="str"><v>ACR389</v></cell><cell r="B2840"><v>2017</v></cell></row><row r="2840"><cell r="D2840"><v>747</v></cell></row><row r="2840"><cell r="R2840"><v>2022</v></cell></row><row r="2841"><cell r="A2841" t="str"><v>ACR389</v></cell><cell r="B2841"><v>2017</v></cell></row><row r="2841"><cell r="D2841"><v>11168</v></cell></row><row r="2841"><cell r="R2841"><v>2022</v></cell></row><row r="2842"><cell r="A2842" t="str"><v>ACR389</v></cell><cell r="B2842"><v>2017</v></cell></row><row r="2842"><cell r="D2842"><v>202</v></cell></row><row r="2842"><cell r="R2842"><v>2022</v></cell></row><row r="2843"><cell r="A2843" t="str"><v>ACR389</v></cell><cell r="B2843"><v>2017</v></cell></row><row r="2843"><cell r="D2843"><v>8442</v></cell></row><row r="2843"><cell r="R2843"><v>2021</v></cell></row><row r="2844"><cell r="A2844" t="str"><v>ACR389</v></cell><cell r="B2844"><v>2017</v></cell></row><row r="2844"><cell r="D2844"><v>1100</v></cell></row><row r="2844"><cell r="R2844"><v>2021</v></cell></row><row r="2845"><cell r="A2845" t="str"><v>ACR389</v></cell><cell r="B2845"><v>2017</v></cell></row><row r="2845"><cell r="D2845"><v>9798</v></cell></row><row r="2845"><cell r="R2845"><v>2021</v></cell></row><row r="2846"><cell r="A2846" t="str"><v>ACR389</v></cell><cell r="B2846"><v>2018</v></cell></row><row r="2846"><cell r="D2846"><v>8533</v></cell></row><row r="2846"><cell r="R2846"><v>2022</v></cell></row><row r="2847"><cell r="A2847" t="str"><v>ACR389</v></cell><cell r="B2847"><v>2018</v></cell></row><row r="2847"><cell r="D2847"><v>3734</v></cell></row><row r="2847"><cell r="R2847"><v>2022</v></cell></row><row r="2848"><cell r="A2848" t="str"><v>ACR389</v></cell><cell r="B2848"><v>2018</v></cell></row><row r="2848"><cell r="D2848"><v>10658</v></cell></row><row r="2848"><cell r="R2848"><v>2022</v></cell></row><row r="2849"><cell r="A2849" t="str"><v>ACR389</v></cell><cell r="B2849"><v>2018</v></cell></row><row r="2849"><cell r="D2849"><v>664</v></cell></row><row r="2849"><cell r="R2849"><v>2022</v></cell></row><row r="2850"><cell r="A2850" t="str"><v>ACR389</v></cell><cell r="B2850"><v>2018</v></cell></row><row r="2850"><cell r="D2850"><v>804</v></cell></row><row r="2850"><cell r="R2850"><v>2022</v></cell></row><row r="2851"><cell r="A2851" t="str"><v>ACR389</v></cell><cell r="B2851"><v>2018</v></cell></row><row r="2851"><cell r="D2851"><v>374</v></cell></row><row r="2851"><cell r="R2851"><v>2022</v></cell></row><row r="2852"><cell r="A2852" t="str"><v>ACR389</v></cell><cell r="B2852"><v>2018</v></cell></row><row r="2852"><cell r="D2852"><v>6411</v></cell></row><row r="2852"><cell r="R2852"><v>2021</v></cell></row><row r="2853"><cell r="A2853" t="str"><v>ACR389</v></cell><cell r="B2853"><v>2018</v></cell></row><row r="2853"><cell r="D2853"><v>1089</v></cell></row><row r="2853"><cell r="R2853"><v>2021</v></cell></row><row r="2854"><cell r="A2854" t="str"><v>ACR389</v></cell><cell r="B2854"><v>2018</v></cell></row><row r="2854"><cell r="D2854"><v>4392</v></cell></row><row r="2854"><cell r="R2854"><v>2021</v></cell></row><row r="2855"><cell r="A2855" t="str"><v>ACR389</v></cell><cell r="B2855"><v>2018</v></cell></row><row r="2855"><cell r="D2855"><v>7500</v></cell></row><row r="2855"><cell r="R2855"><v>2021</v></cell></row><row r="2856"><cell r="A2856" t="str"><v>ACR389</v></cell><cell r="B2856"><v>2018</v></cell></row><row r="2856"><cell r="D2856"><v>150000</v></cell></row><row r="2856"><cell r="R2856"><v>2021</v></cell></row><row r="2857"><cell r="A2857" t="str"><v>ACR389</v></cell><cell r="B2857"><v>2018</v></cell></row><row r="2857"><cell r="D2857"><v>1623</v></cell></row><row r="2857"><cell r="R2857"><v>2021</v></cell></row><row r="2858"><cell r="A2858" t="str"><v>ACR389</v></cell><cell r="B2858"><v>2018</v></cell></row><row r="2858"><cell r="D2858"><v>6000</v></cell></row><row r="2858"><cell r="R2858"><v>2021</v></cell></row><row r="2859"><cell r="A2859" t="str"><v>ACR389</v></cell><cell r="B2859"><v>2018</v></cell></row><row r="2859"><cell r="D2859"><v>3626</v></cell></row><row r="2859"><cell r="R2859"><v>2021</v></cell></row><row r="2860"><cell r="A2860" t="str"><v>ACR389</v></cell><cell r="B2860"><v>2018</v></cell></row><row r="2860"><cell r="D2860"><v>3874</v></cell></row><row r="2860"><cell r="R2860"><v>2021</v></cell></row><row r="2861"><cell r="A2861" t="str"><v>ACR389</v></cell><cell r="B2861"><v>2018</v></cell></row><row r="2861"><cell r="D2861"><v>1056</v></cell></row><row r="2861"><cell r="R2861"><v>2021</v></cell></row><row r="2862"><cell r="A2862" t="str"><v>ACR389</v></cell><cell r="B2862"><v>2018</v></cell></row><row r="2862"><cell r="D2862"><v>6126</v></cell></row><row r="2862"><cell r="R2862"><v>2021</v></cell></row><row r="2863"><cell r="A2863" t="str"><v>ACR389</v></cell><cell r="B2863"><v>2018</v></cell></row><row r="2863"><cell r="D2863"><v>106</v></cell></row><row r="2863"><cell r="R2863"><v>2021</v></cell></row><row r="2864"><cell r="A2864" t="str"><v>ACR389</v></cell><cell r="B2864"><v>2018</v></cell></row><row r="2864"><cell r="D2864"><v>152</v></cell></row><row r="2864"><cell r="R2864"><v>2021</v></cell></row><row r="2865"><cell r="A2865" t="str"><v>ACR389</v></cell><cell r="B2865"><v>2018</v></cell></row><row r="2865"><cell r="D2865"><v>1000</v></cell></row><row r="2865"><cell r="R2865"><v>2021</v></cell></row><row r="2866"><cell r="A2866" t="str"><v>ACR389</v></cell><cell r="B2866"><v>2018</v></cell></row><row r="2866"><cell r="D2866"><v>7500</v></cell></row><row r="2866"><cell r="R2866"><v>2021</v></cell></row><row r="2867"><cell r="A2867" t="str"><v>ACR389</v></cell><cell r="B2867"><v>2018</v></cell></row><row r="2867"><cell r="D2867"><v>25000</v></cell></row><row r="2867"><cell r="R2867"><v>2020</v></cell></row><row r="2868"><cell r="A2868" t="str"><v>ACR389</v></cell><cell r="B2868"><v>2018</v></cell></row><row r="2868"><cell r="D2868"><v>3750</v></cell></row><row r="2868"><cell r="R2868"><v>2020</v></cell></row><row r="2869"><cell r="A2869" t="str"><v>ACR389</v></cell><cell r="B2869"><v>2018</v></cell></row><row r="2869"><cell r="D2869"><v>3750</v></cell></row><row r="2869"><cell r="R2869"><v>2020</v></cell></row><row r="2870"><cell r="A2870" t="str"><v>ACR389</v></cell><cell r="B2870"><v>2018</v></cell></row><row r="2870"><cell r="D2870"><v>3750</v></cell></row><row r="2870"><cell r="R2870"><v>2020</v></cell></row><row r="2871"><cell r="A2871" t="str"><v>ACR389</v></cell><cell r="B2871"><v>2018</v></cell></row><row r="2871"><cell r="D2871"><v>225</v></cell></row><row r="2871"><cell r="R2871"><v>2020</v></cell></row><row r="2872"><cell r="A2872" t="str"><v>ACR389</v></cell><cell r="B2872"><v>2018</v></cell></row><row r="2872"><cell r="D2872"><v>1088</v></cell></row><row r="2872"><cell r="R2872"><v>2020</v></cell></row><row r="2873"><cell r="A2873" t="str"><v>ACR389</v></cell><cell r="B2873"><v>2018</v></cell></row><row r="2873"><cell r="D2873"><v>1838</v></cell></row><row r="2873"><cell r="R2873"><v>2020</v></cell></row><row r="2874"><cell r="A2874" t="str"><v>ACR389</v></cell><cell r="B2874"><v>2018</v></cell></row><row r="2874"><cell r="D2874"><v>15364</v></cell></row><row r="2874"><cell r="R2874"><v>2020</v></cell></row><row r="2875"><cell r="A2875" t="str"><v>ACR389</v></cell><cell r="B2875"><v>2018</v></cell></row><row r="2875"><cell r="D2875"><v>3750</v></cell></row><row r="2875"><cell r="R2875"><v>2020</v></cell></row><row r="2876"><cell r="A2876" t="str"><v>ACR389</v></cell><cell r="B2876"><v>2018</v></cell></row><row r="2876"><cell r="D2876"><v>5000</v></cell></row><row r="2876"><cell r="R2876"><v>2020</v></cell></row><row r="2877"><cell r="A2877" t="str"><v>ACR389</v></cell><cell r="B2877"><v>2018</v></cell></row><row r="2877"><cell r="D2877"><v>12500</v></cell></row><row r="2877"><cell r="R2877"><v>2020</v></cell></row><row r="2878"><cell r="A2878" t="str"><v>ACR389</v></cell><cell r="B2878"><v>2018</v></cell></row><row r="2878"><cell r="D2878"><v>12500</v></cell></row><row r="2878"><cell r="R2878"><v>2020</v></cell></row><row r="2879"><cell r="A2879" t="str"><v>ACR389</v></cell><cell r="B2879"><v>2018</v></cell></row><row r="2879"><cell r="D2879"><v>5000</v></cell></row><row r="2879"><cell r="R2879"><v>2019</v></cell></row><row r="2880"><cell r="A2880" t="str"><v>ACR389</v></cell><cell r="B2880"><v>2018</v></cell></row><row r="2880"><cell r="D2880"><v>710</v></cell></row><row r="2880"><cell r="R2880"><v>2019</v></cell></row><row r="2881"><cell r="A2881" t="str"><v>ACR389</v></cell><cell r="B2881"><v>2018</v></cell></row><row r="2881"><cell r="D2881"><v>49290</v></cell></row><row r="2881"><cell r="R2881"><v>2019</v></cell></row><row r="2882"><cell r="A2882" t="str"><v>ACR389</v></cell><cell r="B2882"><v>2018</v></cell></row><row r="2882"><cell r="D2882"><v>200</v></cell></row><row r="2882"><cell r="R2882"><v>2019</v></cell></row><row r="2883"><cell r="A2883" t="str"><v>ACR389</v></cell><cell r="B2883"><v>2018</v></cell></row><row r="2883"><cell r="D2883"><v>27</v></cell></row><row r="2883"><cell r="R2883"><v>2019</v></cell></row><row r="2884"><cell r="A2884" t="str"><v>ACR389</v></cell><cell r="B2884"><v>2018</v></cell></row><row r="2884"><cell r="D2884"><v>3899</v></cell></row><row r="2884"><cell r="R2884"><v>2019</v></cell></row><row r="2885"><cell r="A2885" t="str"><v>ACR389</v></cell><cell r="B2885"><v>2018</v></cell></row><row r="2885"><cell r="D2885"><v>5782</v></cell></row><row r="2885"><cell r="R2885"><v>2019</v></cell></row><row r="2886"><cell r="A2886" t="str"><v>ACR389</v></cell><cell r="B2886"><v>2018</v></cell></row><row r="2886"><cell r="D2886"><v>36556</v></cell></row><row r="2886"><cell r="R2886"><v>2019</v></cell></row><row r="2887"><cell r="A2887" t="str"><v>ACR389</v></cell><cell r="B2887"><v>2018</v></cell></row><row r="2887"><cell r="D2887"><v>100000</v></cell></row><row r="2887"><cell r="R2887"><v>2019</v></cell></row><row r="2888"><cell r="A2888" t="str"><v>ACR389</v></cell><cell r="B2888"><v>2018</v></cell></row><row r="2888"><cell r="D2888"><v>18763</v></cell></row><row r="2888"><cell r="R2888"><v>2019</v></cell></row><row r="2889"><cell r="A2889" t="str"><v>ACR389</v></cell><cell r="B2889"><v>2019</v></cell></row><row r="2889"><cell r="D2889"><v>12500</v></cell></row><row r="2889"><cell r="R2889"><v>2023</v></cell></row><row r="2890"><cell r="A2890" t="str"><v>ACR389</v></cell><cell r="B2890"><v>2019</v></cell></row><row r="2890"><cell r="D2890"><v>218</v></cell></row><row r="2890"><cell r="R2890"><v>2023</v></cell></row><row r="2891"><cell r="A2891" t="str"><v>ACR389</v></cell><cell r="B2891"><v>2019</v></cell></row><row r="2891"><cell r="D2891"><v>10100</v></cell></row><row r="2891"><cell r="R2891"><v>2023</v></cell></row><row r="2892"><cell r="A2892" t="str"><v>ACR389</v></cell><cell r="B2892"><v>2019</v></cell></row><row r="2892"><cell r="D2892"><v>2182</v></cell></row><row r="2892"><cell r="R2892"><v>2023</v></cell></row><row r="2893"><cell r="A2893" t="str"><v>ACR389</v></cell><cell r="B2893"><v>2019</v></cell></row><row r="2893"><cell r="D2893"><v>12500</v></cell></row><row r="2893"><cell r="R2893"><v>2022</v></cell></row><row r="2894"><cell r="A2894" t="str"><v>ACR389</v></cell><cell r="B2894"><v>2019</v></cell></row><row r="2894"><cell r="D2894"><v>233</v></cell></row><row r="2894"><cell r="R2894"><v>2022</v></cell></row><row r="2895"><cell r="A2895" t="str"><v>ACR389</v></cell><cell r="B2895"><v>2019</v></cell></row><row r="2895"><cell r="D2895"><v>20000</v></cell></row><row r="2895"><cell r="R2895"><v>2021</v></cell></row><row r="2896"><cell r="A2896" t="str"><v>ACR394</v></cell><cell r="B2896"><v>2017</v></cell></row><row r="2896"><cell r="D2896"><v>2470</v></cell></row><row r="2896"><cell r="R2896"><v>2020</v></cell></row><row r="2897"><cell r="A2897" t="str"><v>ACR394</v></cell><cell r="B2897"><v>2017</v></cell></row><row r="2897"><cell r="D2897"><v>12968</v></cell></row><row r="2897"><cell r="R2897"><v>2020</v></cell></row><row r="2898"><cell r="A2898" t="str"><v>ACR394</v></cell><cell r="B2898"><v>2018</v></cell></row><row r="2898"><cell r="D2898"><v>7734</v></cell></row><row r="2898"><cell r="R2898"><v>2022</v></cell></row><row r="2899"><cell r="A2899" t="str"><v>ACR398</v></cell><cell r="B2899"><v>2018</v></cell></row><row r="2899"><cell r="D2899"><v>3588</v></cell></row><row r="2899"><cell r="R2899"><v>2022</v></cell></row><row r="2900"><cell r="A2900" t="str"><v>ACR398</v></cell><cell r="B2900"><v>2018</v></cell></row><row r="2900"><cell r="D2900"><v>69</v></cell></row><row r="2900"><cell r="R2900"><v>2021</v></cell></row><row r="2901"><cell r="A2901" t="str"><v>ACR398</v></cell><cell r="B2901"><v>2018</v></cell></row><row r="2901"><cell r="D2901"><v>500</v></cell></row><row r="2901"><cell r="R2901"><v>2021</v></cell></row><row r="2902"><cell r="A2902" t="str"><v>ACR398</v></cell><cell r="B2902"><v>2018</v></cell></row><row r="2902"><cell r="D2902"><v>1000</v></cell></row><row r="2902"><cell r="R2902"><v>2020</v></cell></row><row r="2903"><cell r="A2903" t="str"><v>ACR398</v></cell><cell r="B2903"><v>2018</v></cell></row><row r="2903"><cell r="D2903"><v>1</v></cell></row><row r="2903"><cell r="R2903"><v>2020</v></cell></row><row r="2904"><cell r="A2904" t="str"><v>ACR398</v></cell><cell r="B2904"><v>2018</v></cell></row><row r="2904"><cell r="D2904"><v>10</v></cell></row><row r="2904"><cell r="R2904"><v>2020</v></cell></row><row r="2905"><cell r="A2905" t="str"><v>ACR398</v></cell><cell r="B2905"><v>2018</v></cell></row><row r="2905"><cell r="D2905"><v>156</v></cell></row><row r="2905"><cell r="R2905"><v>2020</v></cell></row><row r="2906"><cell r="A2906" t="str"><v>ACR398</v></cell><cell r="B2906"><v>2018</v></cell></row><row r="2906"><cell r="D2906"><v>162</v></cell></row><row r="2906"><cell r="R2906"><v>2020</v></cell></row><row r="2907"><cell r="A2907" t="str"><v>ACR398</v></cell><cell r="B2907"><v>2018</v></cell></row><row r="2907"><cell r="D2907"><v>93</v></cell></row><row r="2907"><cell r="R2907"><v>2020</v></cell></row><row r="2908"><cell r="A2908" t="str"><v>ACR398</v></cell><cell r="B2908"><v>2018</v></cell></row><row r="2908"><cell r="D2908"><v>9</v></cell></row><row r="2908"><cell r="R2908"><v>2020</v></cell></row><row r="2909"><cell r="A2909" t="str"><v>ACR398</v></cell><cell r="B2909"><v>2019</v></cell></row><row r="2909"><cell r="D2909"><v>31</v></cell></row><row r="2909"><cell r="R2909"><v>2023</v></cell></row><row r="2910"><cell r="A2910" t="str"><v>ACR398</v></cell><cell r="B2910"><v>2019</v></cell></row><row r="2910"><cell r="D2910"><v>808</v></cell></row><row r="2910"><cell r="R2910"><v>2023</v></cell></row><row r="2911"><cell r="A2911" t="str"><v>ACR398</v></cell><cell r="B2911"><v>2019</v></cell></row><row r="2911"><cell r="D2911"><v>1631</v></cell></row><row r="2911"><cell r="R2911"><v>2023</v></cell></row><row r="2912"><cell r="A2912" t="str"><v>ACR398</v></cell><cell r="B2912"><v>2019</v></cell></row><row r="2912"><cell r="D2912"><v>2</v></cell></row><row r="2912"><cell r="R2912"><v>2023</v></cell></row><row r="2913"><cell r="A2913" t="str"><v>ACR398</v></cell><cell r="B2913"><v>2019</v></cell></row><row r="2913"><cell r="D2913"><v>120</v></cell></row><row r="2913"><cell r="R2913"><v>2023</v></cell></row><row r="2914"><cell r="A2914" t="str"><v>ACR398</v></cell><cell r="B2914"><v>2019</v></cell></row><row r="2914"><cell r="D2914"><v>303</v></cell></row><row r="2914"><cell r="R2914"><v>2023</v></cell></row><row r="2915"><cell r="A2915" t="str"><v>ACR398</v></cell><cell r="B2915"><v>2019</v></cell></row><row r="2915"><cell r="D2915"><v>1</v></cell></row><row r="2915"><cell r="R2915"><v>2023</v></cell></row><row r="2916"><cell r="A2916" t="str"><v>ACR398</v></cell><cell r="B2916"><v>2019</v></cell></row><row r="2916"><cell r="D2916"><v>21</v></cell></row><row r="2916"><cell r="R2916"><v>2023</v></cell></row><row r="2917"><cell r="A2917" t="str"><v>ACR398</v></cell><cell r="B2917"><v>2019</v></cell></row><row r="2917"><cell r="D2917"><v>15</v></cell></row><row r="2917"><cell r="R2917"><v>2023</v></cell></row><row r="2918"><cell r="A2918" t="str"><v>ACR398</v></cell><cell r="B2918"><v>2019</v></cell></row><row r="2918"><cell r="D2918"><v>62</v></cell></row><row r="2918"><cell r="R2918"><v>2023</v></cell></row><row r="2919"><cell r="A2919" t="str"><v>ACR398</v></cell><cell r="B2919"><v>2019</v></cell></row><row r="2919"><cell r="D2919"><v>59</v></cell></row><row r="2919"><cell r="R2919"><v>2023</v></cell></row><row r="2920"><cell r="A2920" t="str"><v>ACR398</v></cell><cell r="B2920"><v>2019</v></cell></row><row r="2920"><cell r="D2920"><v>2</v></cell></row><row r="2920"><cell r="R2920"><v>2023</v></cell></row><row r="2921"><cell r="A2921" t="str"><v>ACR398</v></cell><cell r="B2921"><v>2019</v></cell></row><row r="2921"><cell r="D2921"><v>119</v></cell></row><row r="2921"><cell r="R2921"><v>2023</v></cell></row><row r="2922"><cell r="A2922" t="str"><v>ACR398</v></cell><cell r="B2922"><v>2019</v></cell></row><row r="2922"><cell r="D2922"><v>1</v></cell></row><row r="2922"><cell r="R2922"><v>2023</v></cell></row><row r="2923"><cell r="A2923" t="str"><v>ACR398</v></cell><cell r="B2923"><v>2019</v></cell></row><row r="2923"><cell r="D2923"><v>597</v></cell></row><row r="2923"><cell r="R2923"><v>2023</v></cell></row><row r="2924"><cell r="A2924" t="str"><v>ACR398</v></cell><cell r="B2924"><v>2019</v></cell></row><row r="2924"><cell r="D2924"><v>2510</v></cell></row><row r="2924"><cell r="R2924"><v>2023</v></cell></row><row r="2925"><cell r="A2925" t="str"><v>ACR398</v></cell><cell r="B2925"><v>2019</v></cell></row><row r="2925"><cell r="D2925"><v>85</v></cell></row><row r="2925"><cell r="R2925"><v>2023</v></cell></row><row r="2926"><cell r="A2926" t="str"><v>ACR398</v></cell><cell r="B2926"><v>2019</v></cell></row><row r="2926"><cell r="D2926"><v>50000</v></cell></row><row r="2926"><cell r="R2926"><v>2023</v></cell></row><row r="2927"><cell r="A2927" t="str"><v>ACR398</v></cell><cell r="B2927"><v>2019</v></cell></row><row r="2927"><cell r="D2927"><v>159</v></cell></row><row r="2927"><cell r="R2927"><v>2023</v></cell></row><row r="2928"><cell r="A2928" t="str"><v>ACR398</v></cell><cell r="B2928"><v>2019</v></cell></row><row r="2928"><cell r="D2928"><v>33</v></cell></row><row r="2928"><cell r="R2928"><v>2023</v></cell></row><row r="2929"><cell r="A2929" t="str"><v>ACR398</v></cell><cell r="B2929"><v>2019</v></cell></row><row r="2929"><cell r="D2929"><v>760</v></cell></row><row r="2929"><cell r="R2929"><v>2023</v></cell></row><row r="2930"><cell r="A2930" t="str"><v>ACR398</v></cell><cell r="B2930"><v>2019</v></cell></row><row r="2930"><cell r="D2930"><v>1495</v></cell></row><row r="2930"><cell r="R2930"><v>2023</v></cell></row><row r="2931"><cell r="A2931" t="str"><v>ACR398</v></cell><cell r="B2931"><v>2019</v></cell></row><row r="2931"><cell r="D2931"><v>6000</v></cell></row><row r="2931"><cell r="R2931"><v>2022</v></cell></row><row r="2932"><cell r="A2932" t="str"><v>ACR398</v></cell><cell r="B2932"><v>2019</v></cell></row><row r="2932"><cell r="D2932"><v>5</v></cell></row><row r="2932"><cell r="R2932"><v>2022</v></cell></row><row r="2933"><cell r="A2933" t="str"><v>ACR398</v></cell><cell r="B2933"><v>2019</v></cell></row><row r="2933"><cell r="D2933"><v>401</v></cell></row><row r="2933"><cell r="R2933"><v>2022</v></cell></row><row r="2934"><cell r="A2934" t="str"><v>ACR398</v></cell><cell r="B2934"><v>2019</v></cell></row><row r="2934"><cell r="D2934"><v>721</v></cell></row><row r="2934"><cell r="R2934"><v>2022</v></cell></row><row r="2935"><cell r="A2935" t="str"><v>ACR398</v></cell><cell r="B2935"><v>2019</v></cell></row><row r="2935"><cell r="D2935"><v>88</v></cell></row><row r="2935"><cell r="R2935"><v>2022</v></cell></row><row r="2936"><cell r="A2936" t="str"><v>ACR398</v></cell><cell r="B2936"><v>2019</v></cell></row><row r="2936"><cell r="D2936"><v>8</v></cell></row><row r="2936"><cell r="R2936"><v>2022</v></cell></row><row r="2937"><cell r="A2937" t="str"><v>ACR398</v></cell><cell r="B2937"><v>2019</v></cell></row><row r="2937"><cell r="D2937"><v>107</v></cell></row><row r="2937"><cell r="R2937"><v>2022</v></cell></row><row r="2938"><cell r="A2938" t="str"><v>ACR398</v></cell><cell r="B2938"><v>2019</v></cell></row><row r="2938"><cell r="D2938"><v>33</v></cell></row><row r="2938"><cell r="R2938"><v>2022</v></cell></row><row r="2939"><cell r="A2939" t="str"><v>ACR398</v></cell><cell r="B2939"><v>2019</v></cell></row><row r="2939"><cell r="D2939"><v>84</v></cell></row><row r="2939"><cell r="R2939"><v>2022</v></cell></row><row r="2940"><cell r="A2940" t="str"><v>ACR398</v></cell><cell r="B2940"><v>2019</v></cell></row><row r="2940"><cell r="D2940"><v>9</v></cell></row><row r="2940"><cell r="R2940"><v>2022</v></cell></row><row r="2941"><cell r="A2941" t="str"><v>ACR398</v></cell><cell r="B2941"><v>2019</v></cell></row><row r="2941"><cell r="D2941"><v>273</v></cell></row><row r="2941"><cell r="R2941"><v>2022</v></cell></row><row r="2942"><cell r="A2942" t="str"><v>ACR398</v></cell><cell r="B2942"><v>2019</v></cell></row><row r="2942"><cell r="D2942"><v>1166</v></cell></row><row r="2942"><cell r="R2942"><v>2022</v></cell></row><row r="2943"><cell r="A2943" t="str"><v>ACR398</v></cell><cell r="B2943"><v>2019</v></cell></row><row r="2943"><cell r="D2943"><v>6</v></cell></row><row r="2943"><cell r="R2943"><v>2022</v></cell></row><row r="2944"><cell r="A2944" t="str"><v>ACR398</v></cell><cell r="B2944"><v>2019</v></cell></row><row r="2944"><cell r="D2944"><v>11</v></cell></row><row r="2944"><cell r="R2944"><v>2022</v></cell></row><row r="2945"><cell r="A2945" t="str"><v>ACR398</v></cell><cell r="B2945"><v>2019</v></cell></row><row r="2945"><cell r="D2945"><v>194</v></cell></row><row r="2945"><cell r="R2945"><v>2022</v></cell></row><row r="2946"><cell r="A2946" t="str"><v>ACR398</v></cell><cell r="B2946"><v>2019</v></cell></row><row r="2946"><cell r="D2946"><v>998</v></cell></row><row r="2946"><cell r="R2946"><v>2022</v></cell></row><row r="2947"><cell r="A2947" t="str"><v>ACR398</v></cell><cell r="B2947"><v>2019</v></cell></row><row r="2947"><cell r="D2947"><v>59</v></cell></row><row r="2947"><cell r="R2947"><v>2022</v></cell></row><row r="2948"><cell r="A2948" t="str"><v>ACR398</v></cell><cell r="B2948"><v>2019</v></cell></row><row r="2948"><cell r="D2948"><v>890</v></cell></row><row r="2948"><cell r="R2948"><v>2022</v></cell></row><row r="2949"><cell r="A2949" t="str"><v>ACR398</v></cell><cell r="B2949"><v>2019</v></cell></row><row r="2949"><cell r="D2949"><v>3385</v></cell></row><row r="2949"><cell r="R2949"><v>2022</v></cell></row><row r="2950"><cell r="A2950" t="str"><v>ACR398</v></cell><cell r="B2950"><v>2019</v></cell></row><row r="2950"><cell r="D2950"><v>2107</v></cell></row><row r="2950"><cell r="R2950"><v>2022</v></cell></row><row r="2951"><cell r="A2951" t="str"><v>ACR398</v></cell><cell r="B2951"><v>2019</v></cell></row><row r="2951"><cell r="D2951"><v>2</v></cell></row><row r="2951"><cell r="R2951"><v>2022</v></cell></row><row r="2952"><cell r="A2952" t="str"><v>ACR398</v></cell><cell r="B2952"><v>2019</v></cell></row><row r="2952"><cell r="D2952"><v>398</v></cell></row><row r="2952"><cell r="R2952"><v>2022</v></cell></row><row r="2953"><cell r="A2953" t="str"><v>ACR398</v></cell><cell r="B2953"><v>2019</v></cell></row><row r="2953"><cell r="D2953"><v>392</v></cell></row><row r="2953"><cell r="R2953"><v>2022</v></cell></row><row r="2954"><cell r="A2954" t="str"><v>ACR398</v></cell><cell r="B2954"><v>2019</v></cell></row><row r="2954"><cell r="D2954"><v>19176</v></cell></row><row r="2954"><cell r="R2954"><v>2022</v></cell></row><row r="2955"><cell r="A2955" t="str"><v>ACR398</v></cell><cell r="B2955"><v>2019</v></cell></row><row r="2955"><cell r="D2955"><v>1800</v></cell></row><row r="2955"><cell r="R2955"><v>2022</v></cell></row><row r="2956"><cell r="A2956" t="str"><v>ACR398</v></cell><cell r="B2956"><v>2019</v></cell></row><row r="2956"><cell r="D2956"><v>1741</v></cell></row><row r="2956"><cell r="R2956"><v>2022</v></cell></row><row r="2957"><cell r="A2957" t="str"><v>ACR398</v></cell><cell r="B2957"><v>2019</v></cell></row><row r="2957"><cell r="D2957"><v>1</v></cell></row><row r="2957"><cell r="R2957"><v>2022</v></cell></row><row r="2958"><cell r="A2958" t="str"><v>ACR398</v></cell><cell r="B2958"><v>2019</v></cell></row><row r="2958"><cell r="D2958"><v>41</v></cell></row><row r="2958"><cell r="R2958"><v>2022</v></cell></row><row r="2959"><cell r="A2959" t="str"><v>ACR398</v></cell><cell r="B2959"><v>2019</v></cell></row><row r="2959"><cell r="D2959"><v>627</v></cell></row><row r="2959"><cell r="R2959"><v>2022</v></cell></row><row r="2960"><cell r="A2960" t="str"><v>ACR398</v></cell><cell r="B2960"><v>2019</v></cell></row><row r="2960"><cell r="D2960"><v>736</v></cell></row><row r="2960"><cell r="R2960"><v>2022</v></cell></row><row r="2961"><cell r="A2961" t="str"><v>ACR398</v></cell><cell r="B2961"><v>2019</v></cell></row><row r="2961"><cell r="D2961"><v>10</v></cell></row><row r="2961"><cell r="R2961"><v>2021</v></cell></row><row r="2962"><cell r="A2962" t="str"><v>ACR398</v></cell><cell r="B2962"><v>2019</v></cell></row><row r="2962"><cell r="D2962"><v>33</v></cell></row><row r="2962"><cell r="R2962"><v>2021</v></cell></row><row r="2963"><cell r="A2963" t="str"><v>ACR398</v></cell><cell r="B2963"><v>2019</v></cell></row><row r="2963"><cell r="D2963"><v>301</v></cell></row><row r="2963"><cell r="R2963"><v>2021</v></cell></row><row r="2964"><cell r="A2964" t="str"><v>ACR398</v></cell><cell r="B2964"><v>2019</v></cell></row><row r="2964"><cell r="D2964"><v>317</v></cell></row><row r="2964"><cell r="R2964"><v>2021</v></cell></row><row r="2965"><cell r="A2965" t="str"><v>ACR398</v></cell><cell r="B2965"><v>2019</v></cell></row><row r="2965"><cell r="D2965"><v>14211</v></cell></row><row r="2965"><cell r="R2965"><v>2021</v></cell></row><row r="2966"><cell r="A2966" t="str"><v>ACR398</v></cell><cell r="B2966"><v>2019</v></cell></row><row r="2966"><cell r="D2966"><v>490</v></cell></row><row r="2966"><cell r="R2966"><v>2021</v></cell></row><row r="2967"><cell r="A2967" t="str"><v>ACR398</v></cell><cell r="B2967"><v>2019</v></cell></row><row r="2967"><cell r="D2967"><v>825</v></cell></row><row r="2967"><cell r="R2967"><v>2021</v></cell></row><row r="2968"><cell r="A2968" t="str"><v>ACR398</v></cell><cell r="B2968"><v>2019</v></cell></row><row r="2968"><cell r="D2968"><v>1000</v></cell></row><row r="2968"><cell r="R2968"><v>2021</v></cell></row><row r="2969"><cell r="A2969" t="str"><v>ACR398</v></cell><cell r="B2969"><v>2019</v></cell></row><row r="2969"><cell r="D2969"><v>23</v></cell></row><row r="2969"><cell r="R2969"><v>2021</v></cell></row><row r="2970"><cell r="A2970" t="str"><v>ACR398</v></cell><cell r="B2970"><v>2019</v></cell></row><row r="2970"><cell r="D2970"><v>1456</v></cell></row><row r="2970"><cell r="R2970"><v>2021</v></cell></row><row r="2971"><cell r="A2971" t="str"><v>ACR398</v></cell><cell r="B2971"><v>2019</v></cell></row><row r="2971"><cell r="D2971"><v>26</v></cell></row><row r="2971"><cell r="R2971"><v>2021</v></cell></row><row r="2972"><cell r="A2972" t="str"><v>ACR398</v></cell><cell r="B2972"><v>2019</v></cell></row><row r="2972"><cell r="D2972"><v>1500</v></cell></row><row r="2972"><cell r="R2972"><v>2021</v></cell></row><row r="2973"><cell r="A2973" t="str"><v>ACR398</v></cell><cell r="B2973"><v>2019</v></cell></row><row r="2973"><cell r="D2973"><v>925</v></cell></row><row r="2973"><cell r="R2973"><v>2021</v></cell></row><row r="2974"><cell r="A2974" t="str"><v>ACR398</v></cell><cell r="B2974"><v>2019</v></cell></row><row r="2974"><cell r="D2974"><v>1184</v></cell></row><row r="2974"><cell r="R2974"><v>2021</v></cell></row><row r="2975"><cell r="A2975" t="str"><v>ACR398</v></cell><cell r="B2975"><v>2019</v></cell></row><row r="2975"><cell r="D2975"><v>138</v></cell></row><row r="2975"><cell r="R2975"><v>2021</v></cell></row><row r="2976"><cell r="A2976" t="str"><v>ACR398</v></cell><cell r="B2976"><v>2019</v></cell></row><row r="2976"><cell r="D2976"><v>5000</v></cell></row><row r="2976"><cell r="R2976"><v>2021</v></cell></row><row r="2977"><cell r="A2977" t="str"><v>ACR398</v></cell><cell r="B2977"><v>2019</v></cell></row><row r="2977"><cell r="D2977"><v>18</v></cell></row><row r="2977"><cell r="R2977"><v>2021</v></cell></row><row r="2978"><cell r="A2978" t="str"><v>ACR398</v></cell><cell r="B2978"><v>2019</v></cell></row><row r="2978"><cell r="D2978"><v>134</v></cell></row><row r="2978"><cell r="R2978"><v>2021</v></cell></row><row r="2979"><cell r="A2979" t="str"><v>ACR398</v></cell><cell r="B2979"><v>2019</v></cell></row><row r="2979"><cell r="D2979"><v>2085</v></cell></row><row r="2979"><cell r="R2979"><v>2021</v></cell></row><row r="2980"><cell r="A2980" t="str"><v>ACR398</v></cell><cell r="B2980"><v>2019</v></cell></row><row r="2980"><cell r="D2980"><v>1605</v></cell></row><row r="2980"><cell r="R2980"><v>2021</v></cell></row><row r="2981"><cell r="A2981" t="str"><v>ACR398</v></cell><cell r="B2981"><v>2019</v></cell></row><row r="2981"><cell r="D2981"><v>4105</v></cell></row><row r="2981"><cell r="R2981"><v>2021</v></cell></row><row r="2982"><cell r="A2982" t="str"><v>ACR398</v></cell><cell r="B2982"><v>2019</v></cell></row><row r="2982"><cell r="D2982"><v>268</v></cell></row><row r="2982"><cell r="R2982"><v>2021</v></cell></row><row r="2983"><cell r="A2983" t="str"><v>ACR398</v></cell><cell r="B2983"><v>2019</v></cell></row><row r="2983"><cell r="D2983"><v>147</v></cell></row><row r="2983"><cell r="R2983"><v>2020</v></cell></row><row r="2984"><cell r="A2984" t="str"><v>ACR398</v></cell><cell r="B2984"><v>2019</v></cell></row><row r="2984"><cell r="D2984"><v>338</v></cell></row><row r="2984"><cell r="R2984"><v>2020</v></cell></row><row r="2985"><cell r="A2985" t="str"><v>ACR398</v></cell><cell r="B2985"><v>2019</v></cell></row><row r="2985"><cell r="D2985"><v>15453</v></cell></row><row r="2985"><cell r="R2985"><v>2020</v></cell></row><row r="2986"><cell r="A2986" t="str"><v>ACR398</v></cell><cell r="B2986"><v>2019</v></cell></row><row r="2986"><cell r="D2986"><v>10000</v></cell></row><row r="2986"><cell r="R2986"><v>2020</v></cell></row><row r="2987"><cell r="A2987" t="str"><v>ACR398</v></cell><cell r="B2987"><v>2019</v></cell></row><row r="2987"><cell r="D2987"><v>2825</v></cell></row><row r="2987"><cell r="R2987"><v>2020</v></cell></row><row r="2988"><cell r="A2988" t="str"><v>ACR398</v></cell><cell r="B2988"><v>2019</v></cell></row><row r="2988"><cell r="D2988"><v>49442</v></cell></row><row r="2988"><cell r="R2988"><v>2020</v></cell></row><row r="2989"><cell r="A2989" t="str"><v>ACR398</v></cell><cell r="B2989"><v>2019</v></cell></row><row r="2989"><cell r="D2989"><v>2000</v></cell></row><row r="2989"><cell r="R2989"><v>2020</v></cell></row><row r="2990"><cell r="A2990" t="str"><v>ACR398</v></cell><cell r="B2990"><v>2019</v></cell></row><row r="2990"><cell r="D2990"><v>402</v></cell></row><row r="2990"><cell r="R2990"><v>2020</v></cell></row><row r="2991"><cell r="A2991" t="str"><v>ACR398</v></cell><cell r="B2991"><v>2019</v></cell></row><row r="2991"><cell r="D2991"><v>41</v></cell></row><row r="2991"><cell r="R2991"><v>2020</v></cell></row><row r="2992"><cell r="A2992" t="str"><v>ACR398</v></cell><cell r="B2992"><v>2019</v></cell></row><row r="2992"><cell r="D2992"><v>1</v></cell></row><row r="2992"><cell r="R2992"><v>2020</v></cell></row><row r="2993"><cell r="A2993" t="str"><v>ACR398</v></cell><cell r="B2993"><v>2019</v></cell></row><row r="2993"><cell r="D2993"><v>1000</v></cell></row><row r="2993"><cell r="R2993"><v>2020</v></cell></row><row r="2994"><cell r="A2994" t="str"><v>ACR398</v></cell><cell r="B2994"><v>2019</v></cell></row><row r="2994"><cell r="D2994"><v>14000</v></cell></row><row r="2994"><cell r="R2994"><v>2020</v></cell></row><row r="2995"><cell r="A2995" t="str"><v>ACR398</v></cell><cell r="B2995"><v>2019</v></cell></row><row r="2995"><cell r="D2995"><v>25</v></cell></row><row r="2995"><cell r="R2995"><v>2020</v></cell></row><row r="2996"><cell r="A2996" t="str"><v>ACR398</v></cell><cell r="B2996"><v>2019</v></cell></row><row r="2996"><cell r="D2996"><v>26357</v></cell></row><row r="2996"><cell r="R2996"><v>2019</v></cell></row><row r="2997"><cell r="A2997" t="str"><v>ACR398</v></cell><cell r="B2997"><v>2019</v></cell></row><row r="2997"><cell r="D2997"><v>33</v></cell></row><row r="2997"><cell r="R2997"><v>2019</v></cell></row><row r="2998"><cell r="A2998" t="str"><v>ACR398</v></cell><cell r="B2998"><v>2020</v></cell></row><row r="2998"><cell r="D2998"><v>5</v></cell></row><row r="2998"><cell r="R2998"><v>2023</v></cell></row><row r="2999"><cell r="A2999" t="str"><v>ACR398</v></cell><cell r="B2999"><v>2020</v></cell></row><row r="2999"><cell r="D2999"><v>26</v></cell></row><row r="2999"><cell r="R2999"><v>2023</v></cell></row><row r="3000"><cell r="A3000" t="str"><v>ACR398</v></cell><cell r="B3000"><v>2020</v></cell></row><row r="3000"><cell r="D3000"><v>3498</v></cell></row><row r="3000"><cell r="R3000"><v>2023</v></cell></row><row r="3001"><cell r="A3001" t="str"><v>ACR398</v></cell><cell r="B3001"><v>2020</v></cell></row><row r="3001"><cell r="D3001"><v>325</v></cell></row><row r="3001"><cell r="R3001"><v>2023</v></cell></row><row r="3002"><cell r="A3002" t="str"><v>ACR398</v></cell><cell r="B3002"><v>2020</v></cell></row><row r="3002"><cell r="D3002"><v>142</v></cell></row><row r="3002"><cell r="R3002"><v>2023</v></cell></row><row r="3003"><cell r="A3003" t="str"><v>ACR398</v></cell><cell r="B3003"><v>2020</v></cell></row><row r="3003"><cell r="D3003"><v>10736</v></cell></row><row r="3003"><cell r="R3003"><v>2023</v></cell></row><row r="3004"><cell r="A3004" t="str"><v>ACR398</v></cell><cell r="B3004"><v>2020</v></cell></row><row r="3004"><cell r="D3004"><v>3000</v></cell></row><row r="3004"><cell r="R3004"><v>2023</v></cell></row><row r="3005"><cell r="A3005" t="str"><v>ACR398</v></cell><cell r="B3005"><v>2020</v></cell></row><row r="3005"><cell r="D3005"><v>1000</v></cell></row><row r="3005"><cell r="R3005"><v>2023</v></cell></row><row r="3006"><cell r="A3006" t="str"><v>ACR398</v></cell><cell r="B3006"><v>2020</v></cell></row><row r="3006"><cell r="D3006"><v>990</v></cell></row><row r="3006"><cell r="R3006"><v>2023</v></cell></row><row r="3007"><cell r="A3007" t="str"><v>ACR398</v></cell><cell r="B3007"><v>2020</v></cell></row><row r="3007"><cell r="D3007"><v>1000</v></cell></row><row r="3007"><cell r="R3007"><v>2022</v></cell></row><row r="3008"><cell r="A3008" t="str"><v>ACR398</v></cell><cell r="B3008"><v>2020</v></cell></row><row r="3008"><cell r="D3008"><v>10</v></cell></row><row r="3008"><cell r="R3008"><v>2022</v></cell></row><row r="3009"><cell r="A3009" t="str"><v>ACR398</v></cell><cell r="B3009"><v>2020</v></cell></row><row r="3009"><cell r="D3009"><v>434</v></cell></row><row r="3009"><cell r="R3009"><v>2022</v></cell></row><row r="3010"><cell r="A3010" t="str"><v>ACR398</v></cell><cell r="B3010"><v>2020</v></cell></row><row r="3010"><cell r="D3010"><v>1880</v></cell></row><row r="3010"><cell r="R3010"><v>2022</v></cell></row><row r="3011"><cell r="A3011" t="str"><v>ACR398</v></cell><cell r="B3011"><v>2020</v></cell></row><row r="3011"><cell r="D3011"><v>1623</v></cell></row><row r="3011"><cell r="R3011"><v>2022</v></cell></row><row r="3012"><cell r="A3012" t="str"><v>ACR398</v></cell><cell r="B3012"><v>2020</v></cell></row><row r="3012"><cell r="D3012"><v>1000</v></cell></row><row r="3012"><cell r="R3012"><v>2022</v></cell></row><row r="3013"><cell r="A3013" t="str"><v>ACR398</v></cell><cell r="B3013"><v>2020</v></cell></row><row r="3013"><cell r="D3013"><v>210</v></cell></row><row r="3013"><cell r="R3013"><v>2022</v></cell></row><row r="3014"><cell r="A3014" t="str"><v>ACR398</v></cell><cell r="B3014"><v>2020</v></cell></row><row r="3014"><cell r="D3014"><v>11800</v></cell></row><row r="3014"><cell r="R3014"><v>2022</v></cell></row><row r="3015"><cell r="A3015" t="str"><v>ACR398</v></cell><cell r="B3015"><v>2020</v></cell></row><row r="3015"><cell r="D3015"><v>425</v></cell></row><row r="3015"><cell r="R3015"><v>2022</v></cell></row><row r="3016"><cell r="A3016" t="str"><v>ACR398</v></cell><cell r="B3016"><v>2020</v></cell></row><row r="3016"><cell r="D3016"><v>16710</v></cell></row><row r="3016"><cell r="R3016"><v>2022</v></cell></row><row r="3017"><cell r="A3017" t="str"><v>ACR398</v></cell><cell r="B3017"><v>2020</v></cell></row><row r="3017"><cell r="D3017"><v>20000</v></cell></row><row r="3017"><cell r="R3017"><v>2022</v></cell></row><row r="3018"><cell r="A3018" t="str"><v>ACR398</v></cell><cell r="B3018"><v>2020</v></cell></row><row r="3018"><cell r="D3018"><v>17763</v></cell></row><row r="3018"><cell r="R3018"><v>2022</v></cell></row><row r="3019"><cell r="A3019" t="str"><v>ACR398</v></cell><cell r="B3019"><v>2020</v></cell></row><row r="3019"><cell r="D3019"><v>1000</v></cell></row><row r="3019"><cell r="R3019"><v>2022</v></cell></row><row r="3020"><cell r="A3020" t="str"><v>ACR398</v></cell><cell r="B3020"><v>2020</v></cell></row><row r="3020"><cell r="D3020"><v>1000</v></cell></row><row r="3020"><cell r="R3020"><v>2022</v></cell></row><row r="3021"><cell r="A3021" t="str"><v>ACR398</v></cell><cell r="B3021"><v>2020</v></cell></row><row r="3021"><cell r="D3021"><v>3259</v></cell></row><row r="3021"><cell r="R3021"><v>2022</v></cell></row><row r="3022"><cell r="A3022" t="str"><v>ACR398</v></cell><cell r="B3022"><v>2020</v></cell></row><row r="3022"><cell r="D3022"><v>99</v></cell></row><row r="3022"><cell r="R3022"><v>2022</v></cell></row><row r="3023"><cell r="A3023" t="str"><v>ACR398</v></cell><cell r="B3023"><v>2020</v></cell></row><row r="3023"><cell r="D3023"><v>12</v></cell></row><row r="3023"><cell r="R3023"><v>2021</v></cell></row><row r="3024"><cell r="A3024" t="str"><v>ACR398</v></cell><cell r="B3024"><v>2020</v></cell></row><row r="3024"><cell r="D3024"><v>12</v></cell></row><row r="3024"><cell r="R3024"><v>2021</v></cell></row><row r="3025"><cell r="A3025" t="str"><v>ACR398</v></cell><cell r="B3025"><v>2020</v></cell></row><row r="3025"><cell r="D3025"><v>1000</v></cell></row><row r="3025"><cell r="R3025"><v>2021</v></cell></row><row r="3026"><cell r="A3026" t="str"><v>ACR398</v></cell><cell r="B3026"><v>2020</v></cell></row><row r="3026"><cell r="D3026"><v>1178</v></cell></row><row r="3026"><cell r="R3026"><v>2021</v></cell></row><row r="3027"><cell r="A3027" t="str"><v>ACR398</v></cell><cell r="B3027"><v>2021</v></cell></row><row r="3027"><cell r="D3027"><v>14</v></cell></row><row r="3027"><cell r="R3027"><v>2023</v></cell></row><row r="3028"><cell r="A3028" t="str"><v>ACR398</v></cell><cell r="B3028"><v>2021</v></cell></row><row r="3028"><cell r="D3028"><v>318</v></cell></row><row r="3028"><cell r="R3028"><v>2023</v></cell></row><row r="3029"><cell r="A3029" t="str"><v>ACR398</v></cell><cell r="B3029"><v>2021</v></cell></row><row r="3029"><cell r="D3029"><v>856</v></cell></row><row r="3029"><cell r="R3029"><v>2023</v></cell></row><row r="3030"><cell r="A3030" t="str"><v>ACR398</v></cell><cell r="B3030"><v>2021</v></cell></row><row r="3030"><cell r="D3030"><v>1200</v></cell></row><row r="3030"><cell r="R3030"><v>2023</v></cell></row><row r="3031"><cell r="A3031" t="str"><v>ACR398</v></cell><cell r="B3031"><v>2021</v></cell></row><row r="3031"><cell r="D3031"><v>8</v></cell></row><row r="3031"><cell r="R3031"><v>2023</v></cell></row><row r="3032"><cell r="A3032" t="str"><v>ACR398</v></cell><cell r="B3032"><v>2021</v></cell></row><row r="3032"><cell r="D3032"><v>4</v></cell></row><row r="3032"><cell r="R3032"><v>2023</v></cell></row><row r="3033"><cell r="A3033" t="str"><v>ACR398</v></cell><cell r="B3033"><v>2021</v></cell></row><row r="3033"><cell r="D3033"><v>250</v></cell></row><row r="3033"><cell r="R3033"><v>2023</v></cell></row><row r="3034"><cell r="A3034" t="str"><v>ACR398</v></cell><cell r="B3034"><v>2021</v></cell></row><row r="3034"><cell r="D3034"><v>117</v></cell></row><row r="3034"><cell r="R3034"><v>2023</v></cell></row><row r="3035"><cell r="A3035" t="str"><v>ACR398</v></cell><cell r="B3035"><v>2021</v></cell></row><row r="3035"><cell r="D3035"><v>48</v></cell></row><row r="3035"><cell r="R3035"><v>2023</v></cell></row><row r="3036"><cell r="A3036" t="str"><v>ACR398</v></cell><cell r="B3036"><v>2021</v></cell></row><row r="3036"><cell r="D3036"><v>71</v></cell></row><row r="3036"><cell r="R3036"><v>2023</v></cell></row><row r="3037"><cell r="A3037" t="str"><v>ACR398</v></cell><cell r="B3037"><v>2021</v></cell></row><row r="3037"><cell r="D3037"><v>14474</v></cell></row><row r="3037"><cell r="R3037"><v>2023</v></cell></row><row r="3038"><cell r="A3038" t="str"><v>ACR398</v></cell><cell r="B3038"><v>2021</v></cell></row><row r="3038"><cell r="D3038"><v>1000</v></cell></row><row r="3038"><cell r="R3038"><v>2022</v></cell></row><row r="3039"><cell r="A3039" t="str"><v>ACR398</v></cell><cell r="B3039"><v>2021</v></cell></row><row r="3039"><cell r="D3039"><v>2000</v></cell></row><row r="3039"><cell r="R3039"><v>2022</v></cell></row><row r="3040"><cell r="A3040" t="str"><v>ACR398</v></cell><cell r="B3040"><v>2021</v></cell></row><row r="3040"><cell r="D3040"><v>790</v></cell></row><row r="3040"><cell r="R3040"><v>2022</v></cell></row><row r="3041"><cell r="A3041" t="str"><v>ACR408</v></cell><cell r="B3041"><v>2019</v></cell></row><row r="3041"><cell r="D3041"><v>11295</v></cell></row><row r="3041"><cell r="R3041"><v>2020</v></cell></row><row r="3042"><cell r="A3042" t="str"><v>ACR411</v></cell><cell r="B3042"><v>2018</v></cell></row><row r="3042"><cell r="D3042"><v>36604</v></cell></row><row r="3042"><cell r="R3042"><v>2019</v></cell></row><row r="3043"><cell r="A3043" t="str"><v>ACR411</v></cell><cell r="B3043"><v>2019</v></cell></row><row r="3043"><cell r="D3043"><v>50086</v></cell></row><row r="3043"><cell r="R3043"><v>2021</v></cell></row><row r="3044"><cell r="A3044" t="str"><v>ACR411</v></cell><cell r="B3044"><v>2020</v></cell></row><row r="3044"><cell r="D3044"><v>62370</v></cell></row><row r="3044"><cell r="R3044"><v>2022</v></cell></row><row r="3045"><cell r="A3045" t="str"><v>ACR411</v></cell><cell r="B3045"><v>2021</v></cell></row><row r="3045"><cell r="D3045"><v>57553</v></cell></row><row r="3045"><cell r="R3045"><v>2023</v></cell></row><row r="3046"><cell r="A3046" t="str"><v>ACR422</v></cell><cell r="B3046"><v>2018</v></cell></row><row r="3046"><cell r="D3046"><v>11139</v></cell></row><row r="3046"><cell r="R3046"><v>2022</v></cell></row><row r="3047"><cell r="A3047" t="str"><v>ACR424</v></cell><cell r="B3047"><v>2017</v></cell></row><row r="3047"><cell r="D3047"><v>12331</v></cell></row><row r="3047"><cell r="R3047"><v>2020</v></cell></row><row r="3048"><cell r="A3048" t="str"><v>ACR424</v></cell><cell r="B3048"><v>2017</v></cell></row><row r="3048"><cell r="D3048"><v>21500</v></cell></row><row r="3048"><cell r="R3048"><v>2019</v></cell></row><row r="3049"><cell r="A3049" t="str"><v>ACR424</v></cell><cell r="B3049"><v>2018</v></cell></row><row r="3049"><cell r="D3049"><v>4410</v></cell></row><row r="3049"><cell r="R3049"><v>2021</v></cell></row><row r="3050"><cell r="A3050" t="str"><v>ACR424</v></cell><cell r="B3050"><v>2018</v></cell></row><row r="3050"><cell r="D3050"><v>1000</v></cell></row><row r="3050"><cell r="R3050"><v>2021</v></cell></row><row r="3051"><cell r="A3051" t="str"><v>ACR424</v></cell><cell r="B3051"><v>2018</v></cell></row><row r="3051"><cell r="D3051"><v>5069</v></cell></row><row r="3051"><cell r="R3051"><v>2020</v></cell></row><row r="3052"><cell r="A3052" t="str"><v>ACR424</v></cell><cell r="B3052"><v>2018</v></cell></row><row r="3052"><cell r="D3052"><v>2000</v></cell></row><row r="3052"><cell r="R3052"><v>2020</v></cell></row><row r="3053"><cell r="A3053" t="str"><v>ACR424</v></cell><cell r="B3053"><v>2018</v></cell></row><row r="3053"><cell r="D3053"><v>885</v></cell></row><row r="3053"><cell r="R3053"><v>2020</v></cell></row><row r="3054"><cell r="A3054" t="str"><v>ACR424</v></cell><cell r="B3054"><v>2019</v></cell></row><row r="3054"><cell r="D3054"><v>2000</v></cell></row><row r="3054"><cell r="R3054"><v>2022</v></cell></row><row r="3055"><cell r="A3055" t="str"><v>ACR424</v></cell><cell r="B3055"><v>2019</v></cell></row><row r="3055"><cell r="D3055"><v>1000</v></cell></row><row r="3055"><cell r="R3055"><v>2021</v></cell></row><row r="3056"><cell r="A3056" t="str"><v>ACR424</v></cell><cell r="B3056"><v>2019</v></cell></row><row r="3056"><cell r="D3056"><v>2956</v></cell></row><row r="3056"><cell r="R3056"><v>2021</v></cell></row><row r="3057"><cell r="A3057" t="str"><v>ACR424</v></cell><cell r="B3057"><v>2019</v></cell></row><row r="3057"><cell r="D3057"><v>3090</v></cell></row><row r="3057"><cell r="R3057"><v>2021</v></cell></row><row r="3058"><cell r="A3058" t="str"><v>ACR424</v></cell><cell r="B3058"><v>2020</v></cell></row><row r="3058"><cell r="D3058"><v>5000</v></cell></row><row r="3058"><cell r="R3058"><v>2023</v></cell></row><row r="3059"><cell r="A3059" t="str"><v>ACR424</v></cell><cell r="B3059"><v>2020</v></cell></row><row r="3059"><cell r="D3059"><v>80</v></cell></row><row r="3059"><cell r="R3059"><v>2023</v></cell></row><row r="3060"><cell r="A3060" t="str"><v>ACR424</v></cell><cell r="B3060"><v>2020</v></cell></row><row r="3060"><cell r="D3060"><v>500</v></cell></row><row r="3060"><cell r="R3060"><v>2023</v></cell></row><row r="3061"><cell r="A3061" t="str"><v>ACR424</v></cell><cell r="B3061"><v>2020</v></cell></row><row r="3061"><cell r="D3061"><v>73</v></cell></row><row r="3061"><cell r="R3061"><v>2023</v></cell></row><row r="3062"><cell r="A3062" t="str"><v>ACR424</v></cell><cell r="B3062"><v>2020</v></cell></row><row r="3062"><cell r="D3062"><v>200</v></cell></row><row r="3062"><cell r="R3062"><v>2023</v></cell></row><row r="3063"><cell r="A3063" t="str"><v>ACR424</v></cell><cell r="B3063"><v>2020</v></cell></row><row r="3063"><cell r="D3063"><v>1228</v></cell></row><row r="3063"><cell r="R3063"><v>2022</v></cell></row><row r="3064"><cell r="A3064" t="str"><v>ACR424</v></cell><cell r="B3064"><v>2020</v></cell></row><row r="3064"><cell r="D3064"><v>100</v></cell></row><row r="3064"><cell r="R3064"><v>2022</v></cell></row><row r="3065"><cell r="A3065" t="str"><v>ACR424</v></cell><cell r="B3065"><v>2020</v></cell></row><row r="3065"><cell r="D3065"><v>30</v></cell></row><row r="3065"><cell r="R3065"><v>2022</v></cell></row><row r="3066"><cell r="A3066" t="str"><v>ACR424</v></cell><cell r="B3066"><v>2021</v></cell></row><row r="3066"><cell r="D3066"><v>200</v></cell></row><row r="3066"><cell r="R3066"><v>2023</v></cell></row><row r="3067"><cell r="A3067" t="str"><v>ACR440</v></cell><cell r="B3067"><v>2015</v></cell></row><row r="3067"><cell r="D3067"><v>127682</v></cell></row><row r="3067"><cell r="R3067"><v>2023</v></cell></row><row r="3068"><cell r="A3068" t="str"><v>ACR441</v></cell><cell r="B3068"><v>2018</v></cell></row><row r="3068"><cell r="D3068"><v>248</v></cell></row><row r="3068"><cell r="R3068"><v>2022</v></cell></row><row r="3069"><cell r="A3069" t="str"><v>ACR441</v></cell><cell r="B3069"><v>2018</v></cell></row><row r="3069"><cell r="D3069"><v>3462</v></cell></row><row r="3069"><cell r="R3069"><v>2022</v></cell></row><row r="3070"><cell r="A3070" t="str"><v>ACR441</v></cell><cell r="B3070"><v>2018</v></cell></row><row r="3070"><cell r="D3070"><v>3</v></cell></row><row r="3070"><cell r="R3070"><v>2022</v></cell></row><row r="3071"><cell r="A3071" t="str"><v>ACR441</v></cell><cell r="B3071"><v>2018</v></cell></row><row r="3071"><cell r="D3071"><v>345</v></cell></row><row r="3071"><cell r="R3071"><v>2022</v></cell></row><row r="3072"><cell r="A3072" t="str"><v>ACR441</v></cell><cell r="B3072"><v>2018</v></cell></row><row r="3072"><cell r="D3072"><v>1116</v></cell></row><row r="3072"><cell r="R3072"><v>2022</v></cell></row><row r="3073"><cell r="A3073" t="str"><v>ACR441</v></cell><cell r="B3073"><v>2018</v></cell></row><row r="3073"><cell r="D3073"><v>1600</v></cell></row><row r="3073"><cell r="R3073"><v>2022</v></cell></row><row r="3074"><cell r="A3074" t="str"><v>ACR441</v></cell><cell r="B3074"><v>2018</v></cell></row><row r="3074"><cell r="D3074"><v>3768</v></cell></row><row r="3074"><cell r="R3074"><v>2022</v></cell></row><row r="3075"><cell r="A3075" t="str"><v>ACR441</v></cell><cell r="B3075"><v>2018</v></cell></row><row r="3075"><cell r="D3075"><v>513</v></cell></row><row r="3075"><cell r="R3075"><v>2022</v></cell></row><row r="3076"><cell r="A3076" t="str"><v>ACR441</v></cell><cell r="B3076"><v>2018</v></cell></row><row r="3076"><cell r="D3076"><v>1314</v></cell></row><row r="3076"><cell r="R3076"><v>2022</v></cell></row><row r="3077"><cell r="A3077" t="str"><v>ACR441</v></cell><cell r="B3077"><v>2018</v></cell></row><row r="3077"><cell r="D3077"><v>250</v></cell></row><row r="3077"><cell r="R3077"><v>2022</v></cell></row><row r="3078"><cell r="A3078" t="str"><v>ACR441</v></cell><cell r="B3078"><v>2018</v></cell></row><row r="3078"><cell r="D3078"><v>34402</v></cell></row><row r="3078"><cell r="R3078"><v>2022</v></cell></row><row r="3079"><cell r="A3079" t="str"><v>ACR441</v></cell><cell r="B3079"><v>2018</v></cell></row><row r="3079"><cell r="D3079"><v>175</v></cell></row><row r="3079"><cell r="R3079"><v>2022</v></cell></row><row r="3080"><cell r="A3080" t="str"><v>ACR441</v></cell><cell r="B3080"><v>2018</v></cell></row><row r="3080"><cell r="D3080"><v>383</v></cell></row><row r="3080"><cell r="R3080"><v>2022</v></cell></row><row r="3081"><cell r="A3081" t="str"><v>ACR441</v></cell><cell r="B3081"><v>2018</v></cell></row><row r="3081"><cell r="D3081"><v>496</v></cell></row><row r="3081"><cell r="R3081"><v>2022</v></cell></row><row r="3082"><cell r="A3082" t="str"><v>ACR441</v></cell><cell r="B3082"><v>2018</v></cell></row><row r="3082"><cell r="D3082"><v>555</v></cell></row><row r="3082"><cell r="R3082"><v>2022</v></cell></row><row r="3083"><cell r="A3083" t="str"><v>ACR441</v></cell><cell r="B3083"><v>2018</v></cell></row><row r="3083"><cell r="D3083"><v>194</v></cell></row><row r="3083"><cell r="R3083"><v>2022</v></cell></row><row r="3084"><cell r="A3084" t="str"><v>ACR441</v></cell><cell r="B3084"><v>2018</v></cell></row><row r="3084"><cell r="D3084"><v>180</v></cell></row><row r="3084"><cell r="R3084"><v>2022</v></cell></row><row r="3085"><cell r="A3085" t="str"><v>ACR441</v></cell><cell r="B3085"><v>2018</v></cell></row><row r="3085"><cell r="D3085"><v>3040</v></cell></row><row r="3085"><cell r="R3085"><v>2022</v></cell></row><row r="3086"><cell r="A3086" t="str"><v>ACR441</v></cell><cell r="B3086"><v>2018</v></cell></row><row r="3086"><cell r="D3086"><v>745</v></cell></row><row r="3086"><cell r="R3086"><v>2021</v></cell></row><row r="3087"><cell r="A3087" t="str"><v>ACR441</v></cell><cell r="B3087"><v>2018</v></cell></row><row r="3087"><cell r="D3087"><v>729</v></cell></row><row r="3087"><cell r="R3087"><v>2021</v></cell></row><row r="3088"><cell r="A3088" t="str"><v>ACR441</v></cell><cell r="B3088"><v>2018</v></cell></row><row r="3088"><cell r="D3088"><v>1707</v></cell></row><row r="3088"><cell r="R3088"><v>2021</v></cell></row><row r="3089"><cell r="A3089" t="str"><v>ACR441</v></cell><cell r="B3089"><v>2018</v></cell></row><row r="3089"><cell r="D3089"><v>4068</v></cell></row><row r="3089"><cell r="R3089"><v>2021</v></cell></row><row r="3090"><cell r="A3090" t="str"><v>ACR441</v></cell><cell r="B3090"><v>2018</v></cell></row><row r="3090"><cell r="D3090"><v>1904</v></cell></row><row r="3090"><cell r="R3090"><v>2021</v></cell></row><row r="3091"><cell r="A3091" t="str"><v>ACR441</v></cell><cell r="B3091"><v>2018</v></cell></row><row r="3091"><cell r="D3091"><v>2875</v></cell></row><row r="3091"><cell r="R3091"><v>2021</v></cell></row><row r="3092"><cell r="A3092" t="str"><v>ACR441</v></cell><cell r="B3092"><v>2018</v></cell></row><row r="3092"><cell r="D3092"><v>9044</v></cell></row><row r="3092"><cell r="R3092"><v>2021</v></cell></row><row r="3093"><cell r="A3093" t="str"><v>ACR441</v></cell><cell r="B3093"><v>2018</v></cell></row><row r="3093"><cell r="D3093"><v>2010</v></cell></row><row r="3093"><cell r="R3093"><v>2021</v></cell></row><row r="3094"><cell r="A3094" t="str"><v>ACR441</v></cell><cell r="B3094"><v>2018</v></cell></row><row r="3094"><cell r="D3094"><v>792</v></cell></row><row r="3094"><cell r="R3094"><v>2021</v></cell></row><row r="3095"><cell r="A3095" t="str"><v>ACR441</v></cell><cell r="B3095"><v>2018</v></cell></row><row r="3095"><cell r="D3095"><v>895</v></cell></row><row r="3095"><cell r="R3095"><v>2020</v></cell></row><row r="3096"><cell r="A3096" t="str"><v>ACR441</v></cell><cell r="B3096"><v>2018</v></cell></row><row r="3096"><cell r="D3096"><v>5455</v></cell></row><row r="3096"><cell r="R3096"><v>2020</v></cell></row><row r="3097"><cell r="A3097" t="str"><v>ACR441</v></cell><cell r="B3097"><v>2018</v></cell></row><row r="3097"><cell r="D3097"><v>4600</v></cell></row><row r="3097"><cell r="R3097"><v>2020</v></cell></row><row r="3098"><cell r="A3098" t="str"><v>ACR441</v></cell><cell r="B3098"><v>2018</v></cell></row><row r="3098"><cell r="D3098"><v>658</v></cell></row><row r="3098"><cell r="R3098"><v>2020</v></cell></row><row r="3099"><cell r="A3099" t="str"><v>ACR441</v></cell><cell r="B3099"><v>2018</v></cell></row><row r="3099"><cell r="D3099"><v>40000</v></cell></row><row r="3099"><cell r="R3099"><v>2020</v></cell></row><row r="3100"><cell r="A3100" t="str"><v>ACR441</v></cell><cell r="B3100"><v>2019</v></cell></row><row r="3100"><cell r="D3100"><v>236</v></cell></row><row r="3100"><cell r="R3100"><v>2022</v></cell></row><row r="3101"><cell r="A3101" t="str"><v>ACR441</v></cell><cell r="B3101"><v>2019</v></cell></row><row r="3101"><cell r="D3101"><v>264</v></cell></row><row r="3101"><cell r="R3101"><v>2022</v></cell></row><row r="3102"><cell r="A3102" t="str"><v>ACR441</v></cell><cell r="B3102"><v>2019</v></cell></row><row r="3102"><cell r="D3102"><v>603</v></cell></row><row r="3102"><cell r="R3102"><v>2022</v></cell></row><row r="3103"><cell r="A3103" t="str"><v>ACR441</v></cell><cell r="B3103"><v>2019</v></cell></row><row r="3103"><cell r="D3103"><v>145</v></cell></row><row r="3103"><cell r="R3103"><v>2022</v></cell></row><row r="3104"><cell r="A3104" t="str"><v>ACR441</v></cell><cell r="B3104"><v>2019</v></cell></row><row r="3104"><cell r="D3104"><v>5280</v></cell></row><row r="3104"><cell r="R3104"><v>2022</v></cell></row><row r="3105"><cell r="A3105" t="str"><v>ACR441</v></cell><cell r="B3105"><v>2019</v></cell></row><row r="3105"><cell r="D3105"><v>10280</v></cell></row><row r="3105"><cell r="R3105"><v>2022</v></cell></row><row r="3106"><cell r="A3106" t="str"><v>ACR441</v></cell><cell r="B3106"><v>2019</v></cell></row><row r="3106"><cell r="D3106"><v>40000</v></cell></row><row r="3106"><cell r="R3106"><v>2022</v></cell></row><row r="3107"><cell r="A3107" t="str"><v>ACR441</v></cell><cell r="B3107"><v>2020</v></cell></row><row r="3107"><cell r="D3107"><v>612</v></cell></row><row r="3107"><cell r="R3107"><v>2023</v></cell></row><row r="3108"><cell r="A3108" t="str"><v>ACR441</v></cell><cell r="B3108"><v>2020</v></cell></row><row r="3108"><cell r="D3108"><v>957</v></cell></row><row r="3108"><cell r="R3108"><v>2023</v></cell></row><row r="3109"><cell r="A3109" t="str"><v>ACR441</v></cell><cell r="B3109"><v>2020</v></cell></row><row r="3109"><cell r="D3109"><v>382</v></cell></row><row r="3109"><cell r="R3109"><v>2022</v></cell></row><row r="3110"><cell r="A3110" t="str"><v>ACR441</v></cell><cell r="B3110"><v>2020</v></cell></row><row r="3110"><cell r="D3110"><v>4</v></cell></row><row r="3110"><cell r="R3110"><v>2022</v></cell></row><row r="3111"><cell r="A3111" t="str"><v>ACR441</v></cell><cell r="B3111"><v>2020</v></cell></row><row r="3111"><cell r="D3111"><v>8</v></cell></row><row r="3111"><cell r="R3111"><v>2022</v></cell></row><row r="3112"><cell r="A3112" t="str"><v>ACR441</v></cell><cell r="B3112"><v>2020</v></cell></row><row r="3112"><cell r="D3112"><v>1</v></cell></row><row r="3112"><cell r="R3112"><v>2022</v></cell></row><row r="3113"><cell r="A3113" t="str"><v>ACR441</v></cell><cell r="B3113"><v>2020</v></cell></row><row r="3113"><cell r="D3113"><v>120</v></cell></row><row r="3113"><cell r="R3113"><v>2022</v></cell></row><row r="3114"><cell r="A3114" t="str"><v>ACR441</v></cell><cell r="B3114"><v>2020</v></cell></row><row r="3114"><cell r="D3114"><v>31</v></cell></row><row r="3114"><cell r="R3114"><v>2022</v></cell></row><row r="3115"><cell r="A3115" t="str"><v>ACR441</v></cell><cell r="B3115"><v>2020</v></cell></row><row r="3115"><cell r="D3115"><v>500</v></cell></row><row r="3115"><cell r="R3115"><v>2022</v></cell></row><row r="3116"><cell r="A3116" t="str"><v>ACR441</v></cell><cell r="B3116"><v>2020</v></cell></row><row r="3116"><cell r="D3116"><v>700</v></cell></row><row r="3116"><cell r="R3116"><v>2022</v></cell></row><row r="3117"><cell r="A3117" t="str"><v>ACR441</v></cell><cell r="B3117"><v>2020</v></cell></row><row r="3117"><cell r="D3117"><v>9320</v></cell></row><row r="3117"><cell r="R3117"><v>2022</v></cell></row><row r="3118"><cell r="A3118" t="str"><v>ACR441</v></cell><cell r="B3118"><v>2020</v></cell></row><row r="3118"><cell r="D3118"><v>300</v></cell></row><row r="3118"><cell r="R3118"><v>2022</v></cell></row><row r="3119"><cell r="A3119" t="str"><v>ACR441</v></cell><cell r="B3119"><v>2020</v></cell></row><row r="3119"><cell r="D3119"><v>792</v></cell></row><row r="3119"><cell r="R3119"><v>2022</v></cell></row><row r="3120"><cell r="A3120" t="str"><v>ACR441</v></cell><cell r="B3120"><v>2020</v></cell></row><row r="3120"><cell r="D3120"><v>77</v></cell></row><row r="3120"><cell r="R3120"><v>2022</v></cell></row><row r="3121"><cell r="A3121" t="str"><v>ACR441</v></cell><cell r="B3121"><v>2020</v></cell></row><row r="3121"><cell r="D3121"><v>2254</v></cell></row><row r="3121"><cell r="R3121"><v>2022</v></cell></row><row r="3122"><cell r="A3122" t="str"><v>ACR446</v></cell><cell r="B3122"><v>2016</v></cell></row><row r="3122"><cell r="D3122"><v>694</v></cell></row><row r="3122"><cell r="R3122"><v>2022</v></cell></row><row r="3123"><cell r="A3123" t="str"><v>ACR446</v></cell><cell r="B3123"><v>2016</v></cell></row><row r="3123"><cell r="D3123"><v>1000</v></cell></row><row r="3123"><cell r="R3123"><v>2020</v></cell></row><row r="3124"><cell r="A3124" t="str"><v>ACR446</v></cell><cell r="B3124"><v>2016</v></cell></row><row r="3124"><cell r="D3124"><v>34000</v></cell></row><row r="3124"><cell r="R3124"><v>2020</v></cell></row><row r="3125"><cell r="A3125" t="str"><v>ACR447</v></cell><cell r="B3125"><v>2017</v></cell></row><row r="3125"><cell r="D3125"><v>21896</v></cell></row><row r="3125"><cell r="R3125"><v>2022</v></cell></row><row r="3126"><cell r="A3126" t="str"><v>ACR447</v></cell><cell r="B3126"><v>2017</v></cell></row><row r="3126"><cell r="D3126"><v>5670</v></cell></row><row r="3126"><cell r="R3126"><v>2021</v></cell></row><row r="3127"><cell r="A3127" t="str"><v>ACR447</v></cell><cell r="B3127"><v>2017</v></cell></row><row r="3127"><cell r="D3127"><v>12900</v></cell></row><row r="3127"><cell r="R3127"><v>2021</v></cell></row><row r="3128"><cell r="A3128" t="str"><v>ACR448</v></cell><cell r="B3128"><v>2018</v></cell></row><row r="3128"><cell r="D3128"><v>500</v></cell></row><row r="3128"><cell r="R3128"><v>2022</v></cell></row><row r="3129"><cell r="A3129" t="str"><v>ACR448</v></cell><cell r="B3129"><v>2018</v></cell></row><row r="3129"><cell r="D3129"><v>500</v></cell></row><row r="3129"><cell r="R3129"><v>2021</v></cell></row><row r="3130"><cell r="A3130" t="str"><v>ACR449</v></cell><cell r="B3130"><v>2018</v></cell></row><row r="3130"><cell r="D3130"><v>6019</v></cell></row><row r="3130"><cell r="R3130"><v>2023</v></cell></row><row r="3131"><cell r="A3131" t="str"><v>ACR449</v></cell><cell r="B3131"><v>2018</v></cell></row><row r="3131"><cell r="D3131"><v>1219</v></cell></row><row r="3131"><cell r="R3131"><v>2023</v></cell></row><row r="3132"><cell r="A3132" t="str"><v>ACR449</v></cell><cell r="B3132"><v>2018</v></cell></row><row r="3132"><cell r="D3132"><v>19730</v></cell></row><row r="3132"><cell r="R3132"><v>2021</v></cell></row><row r="3133"><cell r="A3133" t="str"><v>ACR449</v></cell><cell r="B3133"><v>2018</v></cell></row><row r="3133"><cell r="D3133"><v>14040</v></cell></row><row r="3133"><cell r="R3133"><v>2020</v></cell></row><row r="3134"><cell r="A3134" t="str"><v>ACR450</v></cell><cell r="B3134"><v>2017</v></cell></row><row r="3134"><cell r="D3134"><v>110310</v></cell></row><row r="3134"><cell r="R3134"><v>2020</v></cell></row><row r="3135"><cell r="A3135" t="str"><v>ACR451</v></cell><cell r="B3135"><v>2016</v></cell></row><row r="3135"><cell r="D3135"><v>105696</v></cell></row><row r="3135"><cell r="R3135"><v>2020</v></cell></row><row r="3136"><cell r="A3136" t="str"><v>ACR454</v></cell><cell r="B3136"><v>2017</v></cell></row><row r="3136"><cell r="D3136"><v>50</v></cell></row><row r="3136"><cell r="R3136"><v>2023</v></cell></row><row r="3137"><cell r="A3137" t="str"><v>ACR454</v></cell><cell r="B3137"><v>2017</v></cell></row><row r="3137"><cell r="D3137"><v>50</v></cell></row><row r="3137"><cell r="R3137"><v>2023</v></cell></row><row r="3138"><cell r="A3138" t="str"><v>ACR454</v></cell><cell r="B3138"><v>2017</v></cell></row><row r="3138"><cell r="D3138"><v>100</v></cell></row><row r="3138"><cell r="R3138"><v>2023</v></cell></row><row r="3139"><cell r="A3139" t="str"><v>ACR454</v></cell><cell r="B3139"><v>2017</v></cell></row><row r="3139"><cell r="D3139"><v>3</v></cell></row><row r="3139"><cell r="R3139"><v>2023</v></cell></row><row r="3140"><cell r="A3140" t="str"><v>ACR454</v></cell><cell r="B3140"><v>2017</v></cell></row><row r="3140"><cell r="D3140"><v>1</v></cell></row><row r="3140"><cell r="R3140"><v>2023</v></cell></row><row r="3141"><cell r="A3141" t="str"><v>ACR454</v></cell><cell r="B3141"><v>2017</v></cell></row><row r="3141"><cell r="D3141"><v>50</v></cell></row><row r="3141"><cell r="R3141"><v>2023</v></cell></row><row r="3142"><cell r="A3142" t="str"><v>ACR454</v></cell><cell r="B3142"><v>2017</v></cell></row><row r="3142"><cell r="D3142"><v>1</v></cell></row><row r="3142"><cell r="R3142"><v>2023</v></cell></row><row r="3143"><cell r="A3143" t="str"><v>ACR454</v></cell><cell r="B3143"><v>2017</v></cell></row><row r="3143"><cell r="D3143"><v>6</v></cell></row><row r="3143"><cell r="R3143"><v>2023</v></cell></row><row r="3144"><cell r="A3144" t="str"><v>ACR454</v></cell><cell r="B3144"><v>2017</v></cell></row><row r="3144"><cell r="D3144"><v>30</v></cell></row><row r="3144"><cell r="R3144"><v>2023</v></cell></row><row r="3145"><cell r="A3145" t="str"><v>ACR454</v></cell><cell r="B3145"><v>2017</v></cell></row><row r="3145"><cell r="D3145"><v>2</v></cell></row><row r="3145"><cell r="R3145"><v>2022</v></cell></row><row r="3146"><cell r="A3146" t="str"><v>ACR454</v></cell><cell r="B3146"><v>2017</v></cell></row><row r="3146"><cell r="D3146"><v>17</v></cell></row><row r="3146"><cell r="R3146"><v>2022</v></cell></row><row r="3147"><cell r="A3147" t="str"><v>ACR454</v></cell><cell r="B3147"><v>2017</v></cell></row><row r="3147"><cell r="D3147"><v>900</v></cell></row><row r="3147"><cell r="R3147"><v>2022</v></cell></row><row r="3148"><cell r="A3148" t="str"><v>ACR454</v></cell><cell r="B3148"><v>2017</v></cell></row><row r="3148"><cell r="D3148"><v>900</v></cell></row><row r="3148"><cell r="R3148"><v>2022</v></cell></row><row r="3149"><cell r="A3149" t="str"><v>ACR454</v></cell><cell r="B3149"><v>2017</v></cell></row><row r="3149"><cell r="D3149"><v>4100</v></cell></row><row r="3149"><cell r="R3149"><v>2022</v></cell></row><row r="3150"><cell r="A3150" t="str"><v>ACR454</v></cell><cell r="B3150"><v>2017</v></cell></row><row r="3150"><cell r="D3150"><v>2</v></cell></row><row r="3150"><cell r="R3150"><v>2022</v></cell></row><row r="3151"><cell r="A3151" t="str"><v>ACR454</v></cell><cell r="B3151"><v>2017</v></cell></row><row r="3151"><cell r="D3151"><v>1</v></cell></row><row r="3151"><cell r="R3151"><v>2022</v></cell></row><row r="3152"><cell r="A3152" t="str"><v>ACR454</v></cell><cell r="B3152"><v>2017</v></cell></row><row r="3152"><cell r="D3152"><v>1</v></cell></row><row r="3152"><cell r="R3152"><v>2022</v></cell></row><row r="3153"><cell r="A3153" t="str"><v>ACR454</v></cell><cell r="B3153"><v>2017</v></cell></row><row r="3153"><cell r="D3153"><v>1</v></cell></row><row r="3153"><cell r="R3153"><v>2022</v></cell></row><row r="3154"><cell r="A3154" t="str"><v>ACR454</v></cell><cell r="B3154"><v>2017</v></cell></row><row r="3154"><cell r="D3154"><v>30</v></cell></row><row r="3154"><cell r="R3154"><v>2022</v></cell></row><row r="3155"><cell r="A3155" t="str"><v>ACR454</v></cell><cell r="B3155"><v>2017</v></cell></row><row r="3155"><cell r="D3155"><v>1</v></cell></row><row r="3155"><cell r="R3155"><v>2022</v></cell></row><row r="3156"><cell r="A3156" t="str"><v>ACR454</v></cell><cell r="B3156"><v>2017</v></cell></row><row r="3156"><cell r="D3156"><v>3</v></cell></row><row r="3156"><cell r="R3156"><v>2022</v></cell></row><row r="3157"><cell r="A3157" t="str"><v>ACR454</v></cell><cell r="B3157"><v>2017</v></cell></row><row r="3157"><cell r="D3157"><v>12500</v></cell></row><row r="3157"><cell r="R3157"><v>2022</v></cell></row><row r="3158"><cell r="A3158" t="str"><v>ACR454</v></cell><cell r="B3158"><v>2017</v></cell></row><row r="3158"><cell r="D3158"><v>3</v></cell></row><row r="3158"><cell r="R3158"><v>2022</v></cell></row><row r="3159"><cell r="A3159" t="str"><v>ACR454</v></cell><cell r="B3159"><v>2017</v></cell></row><row r="3159"><cell r="D3159"><v>1</v></cell></row><row r="3159"><cell r="R3159"><v>2022</v></cell></row><row r="3160"><cell r="A3160" t="str"><v>ACR454</v></cell><cell r="B3160"><v>2017</v></cell></row><row r="3160"><cell r="D3160"><v>1</v></cell></row><row r="3160"><cell r="R3160"><v>2022</v></cell></row><row r="3161"><cell r="A3161" t="str"><v>ACR454</v></cell><cell r="B3161"><v>2017</v></cell></row><row r="3161"><cell r="D3161"><v>1</v></cell></row><row r="3161"><cell r="R3161"><v>2022</v></cell></row><row r="3162"><cell r="A3162" t="str"><v>ACR454</v></cell><cell r="B3162"><v>2017</v></cell></row><row r="3162"><cell r="D3162"><v>1</v></cell></row><row r="3162"><cell r="R3162"><v>2022</v></cell></row><row r="3163"><cell r="A3163" t="str"><v>ACR454</v></cell><cell r="B3163"><v>2017</v></cell></row><row r="3163"><cell r="D3163"><v>34</v></cell></row><row r="3163"><cell r="R3163"><v>2022</v></cell></row><row r="3164"><cell r="A3164" t="str"><v>ACR454</v></cell><cell r="B3164"><v>2017</v></cell></row><row r="3164"><cell r="D3164"><v>2</v></cell></row><row r="3164"><cell r="R3164"><v>2022</v></cell></row><row r="3165"><cell r="A3165" t="str"><v>ACR454</v></cell><cell r="B3165"><v>2017</v></cell></row><row r="3165"><cell r="D3165"><v>7</v></cell></row><row r="3165"><cell r="R3165"><v>2022</v></cell></row><row r="3166"><cell r="A3166" t="str"><v>ACR454</v></cell><cell r="B3166"><v>2017</v></cell></row><row r="3166"><cell r="D3166"><v>1</v></cell></row><row r="3166"><cell r="R3166"><v>2022</v></cell></row><row r="3167"><cell r="A3167" t="str"><v>ACR454</v></cell><cell r="B3167"><v>2017</v></cell></row><row r="3167"><cell r="D3167"><v>8</v></cell></row><row r="3167"><cell r="R3167"><v>2022</v></cell></row><row r="3168"><cell r="A3168" t="str"><v>ACR454</v></cell><cell r="B3168"><v>2017</v></cell></row><row r="3168"><cell r="D3168"><v>8480</v></cell></row><row r="3168"><cell r="R3168"><v>2021</v></cell></row><row r="3169"><cell r="A3169" t="str"><v>ACR454</v></cell><cell r="B3169"><v>2017</v></cell></row><row r="3169"><cell r="D3169"><v>33503</v></cell></row><row r="3169"><cell r="R3169"><v>2020</v></cell></row><row r="3170"><cell r="A3170" t="str"><v>ACR455</v></cell><cell r="B3170"><v>2018</v></cell></row><row r="3170"><cell r="D3170"><v>7051</v></cell></row><row r="3170"><cell r="R3170"><v>2023</v></cell></row><row r="3171"><cell r="A3171" t="str"><v>ACR455</v></cell><cell r="B3171"><v>2018</v></cell></row><row r="3171"><cell r="D3171"><v>486</v></cell></row><row r="3171"><cell r="R3171"><v>2021</v></cell></row><row r="3172"><cell r="A3172" t="str"><v>ACR455</v></cell><cell r="B3172"><v>2018</v></cell></row><row r="3172"><cell r="D3172"><v>1714</v></cell></row><row r="3172"><cell r="R3172"><v>2021</v></cell></row><row r="3173"><cell r="A3173" t="str"><v>ACR455</v></cell><cell r="B3173"><v>2018</v></cell></row><row r="3173"><cell r="D3173"><v>2268</v></cell></row><row r="3173"><cell r="R3173"><v>2021</v></cell></row><row r="3174"><cell r="A3174" t="str"><v>ACR455</v></cell><cell r="B3174"><v>2018</v></cell></row><row r="3174"><cell r="D3174"><v>87</v></cell></row><row r="3174"><cell r="R3174"><v>2021</v></cell></row><row r="3175"><cell r="A3175" t="str"><v>ACR455</v></cell><cell r="B3175"><v>2018</v></cell></row><row r="3175"><cell r="D3175"><v>1010</v></cell></row><row r="3175"><cell r="R3175"><v>2021</v></cell></row><row r="3176"><cell r="A3176" t="str"><v>ACR455</v></cell><cell r="B3176"><v>2018</v></cell></row><row r="3176"><cell r="D3176"><v>29</v></cell></row><row r="3176"><cell r="R3176"><v>2021</v></cell></row><row r="3177"><cell r="A3177" t="str"><v>ACR455</v></cell><cell r="B3177"><v>2018</v></cell></row><row r="3177"><cell r="D3177"><v>186</v></cell></row><row r="3177"><cell r="R3177"><v>2021</v></cell></row><row r="3178"><cell r="A3178" t="str"><v>ACR455</v></cell><cell r="B3178"><v>2018</v></cell></row><row r="3178"><cell r="D3178"><v>540</v></cell></row><row r="3178"><cell r="R3178"><v>2021</v></cell></row><row r="3179"><cell r="A3179" t="str"><v>ACR455</v></cell><cell r="B3179"><v>2018</v></cell></row><row r="3179"><cell r="D3179"><v>14497</v></cell></row><row r="3179"><cell r="R3179"><v>2021</v></cell></row><row r="3180"><cell r="A3180" t="str"><v>ACR457</v></cell><cell r="B3180"><v>2009</v></cell></row><row r="3180"><cell r="D3180"><v>45604</v></cell></row><row r="3180"><cell r="R3180"><v>2021</v></cell></row><row r="3181"><cell r="A3181" t="str"><v>ACR457</v></cell><cell r="B3181"><v>2009</v></cell></row><row r="3181"><cell r="D3181"><v>1</v></cell></row><row r="3181"><cell r="R3181"><v>2020</v></cell></row><row r="3182"><cell r="A3182" t="str"><v>ACR459</v></cell><cell r="B3182"><v>2018</v></cell></row><row r="3182"><cell r="D3182"><v>1</v></cell></row><row r="3182"><cell r="R3182"><v>2023</v></cell></row><row r="3183"><cell r="A3183" t="str"><v>ACR459</v></cell><cell r="B3183"><v>2018</v></cell></row><row r="3183"><cell r="D3183"><v>2</v></cell></row><row r="3183"><cell r="R3183"><v>2023</v></cell></row><row r="3184"><cell r="A3184" t="str"><v>ACR459</v></cell><cell r="B3184"><v>2018</v></cell></row><row r="3184"><cell r="D3184"><v>19</v></cell></row><row r="3184"><cell r="R3184"><v>2023</v></cell></row><row r="3185"><cell r="A3185" t="str"><v>ACR459</v></cell><cell r="B3185"><v>2018</v></cell></row><row r="3185"><cell r="D3185"><v>5</v></cell></row><row r="3185"><cell r="R3185"><v>2023</v></cell></row><row r="3186"><cell r="A3186" t="str"><v>ACR459</v></cell><cell r="B3186"><v>2018</v></cell></row><row r="3186"><cell r="D3186"><v>1</v></cell></row><row r="3186"><cell r="R3186"><v>2022</v></cell></row><row r="3187"><cell r="A3187" t="str"><v>ACR459</v></cell><cell r="B3187"><v>2018</v></cell></row><row r="3187"><cell r="D3187"><v>192</v></cell></row><row r="3187"><cell r="R3187"><v>2022</v></cell></row><row r="3188"><cell r="A3188" t="str"><v>ACR459</v></cell><cell r="B3188"><v>2018</v></cell></row><row r="3188"><cell r="D3188"><v>1501</v></cell></row><row r="3188"><cell r="R3188"><v>2022</v></cell></row><row r="3189"><cell r="A3189" t="str"><v>ACR459</v></cell><cell r="B3189"><v>2018</v></cell></row><row r="3189"><cell r="D3189"><v>1000</v></cell></row><row r="3189"><cell r="R3189"><v>2022</v></cell></row><row r="3190"><cell r="A3190" t="str"><v>ACR459</v></cell><cell r="B3190"><v>2018</v></cell></row><row r="3190"><cell r="D3190"><v>1000</v></cell></row><row r="3190"><cell r="R3190"><v>2021</v></cell></row><row r="3191"><cell r="A3191" t="str"><v>ACR459</v></cell><cell r="B3191"><v>2018</v></cell></row><row r="3191"><cell r="D3191"><v>393</v></cell></row><row r="3191"><cell r="R3191"><v>2021</v></cell></row><row r="3192"><cell r="A3192" t="str"><v>ACR459</v></cell><cell r="B3192"><v>2018</v></cell></row><row r="3192"><cell r="D3192"><v>28341</v></cell></row><row r="3192"><cell r="R3192"><v>2020</v></cell></row><row r="3193"><cell r="A3193" t="str"><v>ACR459</v></cell><cell r="B3193"><v>2018</v></cell></row><row r="3193"><cell r="D3193"><v>2658</v></cell></row><row r="3193"><cell r="R3193"><v>2020</v></cell></row><row r="3194"><cell r="A3194" t="str"><v>ACR459</v></cell><cell r="B3194"><v>2019</v></cell></row><row r="3194"><cell r="D3194"><v>16</v></cell></row><row r="3194"><cell r="R3194"><v>2023</v></cell></row><row r="3195"><cell r="A3195" t="str"><v>ACR459</v></cell><cell r="B3195"><v>2019</v></cell></row><row r="3195"><cell r="D3195"><v>1000</v></cell></row><row r="3195"><cell r="R3195"><v>2022</v></cell></row><row r="3196"><cell r="A3196" t="str"><v>ACR459</v></cell><cell r="B3196"><v>2019</v></cell></row><row r="3196"><cell r="D3196"><v>246</v></cell></row><row r="3196"><cell r="R3196"><v>2021</v></cell></row><row r="3197"><cell r="A3197" t="str"><v>ACR459</v></cell><cell r="B3197"><v>2019</v></cell></row><row r="3197"><cell r="D3197"><v>301</v></cell></row><row r="3197"><cell r="R3197"><v>2021</v></cell></row><row r="3198"><cell r="A3198" t="str"><v>ACR459</v></cell><cell r="B3198"><v>2019</v></cell></row><row r="3198"><cell r="D3198"><v>2084</v></cell></row><row r="3198"><cell r="R3198"><v>2021</v></cell></row><row r="3199"><cell r="A3199" t="str"><v>ACR459</v></cell><cell r="B3199"><v>2019</v></cell></row><row r="3199"><cell r="D3199"><v>2291</v></cell></row><row r="3199"><cell r="R3199"><v>2021</v></cell></row><row r="3200"><cell r="A3200" t="str"><v>ACR459</v></cell><cell r="B3200"><v>2019</v></cell></row><row r="3200"><cell r="D3200"><v>14822</v></cell></row><row r="3200"><cell r="R3200"><v>2021</v></cell></row><row r="3201"><cell r="A3201" t="str"><v>ACR459</v></cell><cell r="B3201"><v>2019</v></cell></row><row r="3201"><cell r="D3201"><v>61</v></cell></row><row r="3201"><cell r="R3201"><v>2021</v></cell></row><row r="3202"><cell r="A3202" t="str"><v>ACR459</v></cell><cell r="B3202"><v>2019</v></cell></row><row r="3202"><cell r="D3202"><v>57</v></cell></row><row r="3202"><cell r="R3202"><v>2021</v></cell></row><row r="3203"><cell r="A3203" t="str"><v>ACR459</v></cell><cell r="B3203"><v>2019</v></cell></row><row r="3203"><cell r="D3203"><v>4</v></cell></row><row r="3203"><cell r="R3203"><v>2021</v></cell></row><row r="3204"><cell r="A3204" t="str"><v>ACR459</v></cell><cell r="B3204"><v>2019</v></cell></row><row r="3204"><cell r="D3204"><v>74</v></cell></row><row r="3204"><cell r="R3204"><v>2021</v></cell></row><row r="3205"><cell r="A3205" t="str"><v>ACR459</v></cell><cell r="B3205"><v>2019</v></cell></row><row r="3205"><cell r="D3205"><v>177</v></cell></row><row r="3205"><cell r="R3205"><v>2021</v></cell></row><row r="3206"><cell r="A3206" t="str"><v>ACR459</v></cell><cell r="B3206"><v>2019</v></cell></row><row r="3206"><cell r="D3206"><v>2744</v></cell></row><row r="3206"><cell r="R3206"><v>2021</v></cell></row><row r="3207"><cell r="A3207" t="str"><v>ACR459</v></cell><cell r="B3207"><v>2019</v></cell></row><row r="3207"><cell r="D3207"><v>450</v></cell></row><row r="3207"><cell r="R3207"><v>2021</v></cell></row><row r="3208"><cell r="A3208" t="str"><v>ACR459</v></cell><cell r="B3208"><v>2019</v></cell></row><row r="3208"><cell r="D3208"><v>5078</v></cell></row><row r="3208"><cell r="R3208"><v>2021</v></cell></row><row r="3209"><cell r="A3209" t="str"><v>ACR459</v></cell><cell r="B3209"><v>2019</v></cell></row><row r="3209"><cell r="D3209"><v>2665</v></cell></row><row r="3209"><cell r="R3209"><v>2021</v></cell></row><row r="3210"><cell r="A3210" t="str"><v>ACR459</v></cell><cell r="B3210"><v>2019</v></cell></row><row r="3210"><cell r="D3210"><v>16659</v></cell></row><row r="3210"><cell r="R3210"><v>2020</v></cell></row><row r="3211"><cell r="A3211" t="str"><v>ACR459</v></cell><cell r="B3211"><v>2019</v></cell></row><row r="3211"><cell r="D3211"><v>1845</v></cell></row><row r="3211"><cell r="R3211"><v>2020</v></cell></row><row r="3212"><cell r="A3212" t="str"><v>ACR459</v></cell><cell r="B3212"><v>2019</v></cell></row><row r="3212"><cell r="D3212"><v>1258</v></cell></row><row r="3212"><cell r="R3212"><v>2020</v></cell></row><row r="3213"><cell r="A3213" t="str"><v>ACR459</v></cell><cell r="B3213"><v>2019</v></cell></row><row r="3213"><cell r="D3213"><v>2500</v></cell></row><row r="3213"><cell r="R3213"><v>2020</v></cell></row><row r="3214"><cell r="A3214" t="str"><v>ACR459</v></cell><cell r="B3214"><v>2019</v></cell></row><row r="3214"><cell r="D3214"><v>505</v></cell></row><row r="3214"><cell r="R3214"><v>2020</v></cell></row><row r="3215"><cell r="A3215" t="str"><v>ACR459</v></cell><cell r="B3215"><v>2019</v></cell></row><row r="3215"><cell r="D3215"><v>10000</v></cell></row><row r="3215"><cell r="R3215"><v>2020</v></cell></row><row r="3216"><cell r="A3216" t="str"><v>ACR459</v></cell><cell r="B3216"><v>2020</v></cell></row><row r="3216"><cell r="D3216"><v>5000</v></cell></row><row r="3216"><cell r="R3216"><v>2023</v></cell></row><row r="3217"><cell r="A3217" t="str"><v>ACR459</v></cell><cell r="B3217"><v>2020</v></cell></row><row r="3217"><cell r="D3217"><v>1945</v></cell></row><row r="3217"><cell r="R3217"><v>2023</v></cell></row><row r="3218"><cell r="A3218" t="str"><v>ACR459</v></cell><cell r="B3218"><v>2020</v></cell></row><row r="3218"><cell r="D3218"><v>10000</v></cell></row><row r="3218"><cell r="R3218"><v>2023</v></cell></row><row r="3219"><cell r="A3219" t="str"><v>ACR459</v></cell><cell r="B3219"><v>2020</v></cell></row><row r="3219"><cell r="D3219"><v>55</v></cell></row><row r="3219"><cell r="R3219"><v>2022</v></cell></row><row r="3220"><cell r="A3220" t="str"><v>ACR459</v></cell><cell r="B3220"><v>2020</v></cell></row><row r="3220"><cell r="D3220"><v>20000</v></cell></row><row r="3220"><cell r="R3220"><v>2021</v></cell></row><row r="3221"><cell r="A3221" t="str"><v>ACR459</v></cell><cell r="B3221"><v>2021</v></cell></row><row r="3221"><cell r="D3221"><v>34112</v></cell></row><row r="3221"><cell r="R3221"><v>2023</v></cell></row><row r="3222"><cell r="A3222" t="str"><v>ACR459</v></cell><cell r="B3222"><v>2021</v></cell></row><row r="3222"><cell r="D3222"><v>646</v></cell></row><row r="3222"><cell r="R3222"><v>2022</v></cell></row><row r="3223"><cell r="A3223" t="str"><v>ACR462</v></cell><cell r="B3223"><v>2010</v></cell></row><row r="3223"><cell r="D3223"><v>59019</v></cell></row><row r="3223"><cell r="R3223"><v>2021</v></cell></row><row r="3224"><cell r="A3224" t="str"><v>ACR462</v></cell><cell r="B3224"><v>2010</v></cell></row><row r="3224"><cell r="D3224"><v>1</v></cell></row><row r="3224"><cell r="R3224"><v>2020</v></cell></row><row r="3225"><cell r="A3225" t="str"><v>ACR463</v></cell><cell r="B3225"><v>2011</v></cell></row><row r="3225"><cell r="D3225"><v>742</v></cell></row><row r="3225"><cell r="R3225"><v>2021</v></cell></row><row r="3226"><cell r="A3226" t="str"><v>ACR463</v></cell><cell r="B3226"><v>2011</v></cell></row><row r="3226"><cell r="D3226"><v>1</v></cell></row><row r="3226"><cell r="R3226"><v>2020</v></cell></row><row r="3227"><cell r="A3227" t="str"><v>ACR463</v></cell><cell r="B3227"><v>2011</v></cell></row><row r="3227"><cell r="D3227"><v>61316</v></cell></row><row r="3227"><cell r="R3227"><v>2019</v></cell></row><row r="3228"><cell r="A3228" t="str"><v>ACR464</v></cell><cell r="B3228"><v>2012</v></cell></row><row r="3228"><cell r="D3228"><v>1788</v></cell></row><row r="3228"><cell r="R3228"><v>2023</v></cell></row><row r="3229"><cell r="A3229" t="str"><v>ACR464</v></cell><cell r="B3229"><v>2012</v></cell></row><row r="3229"><cell r="D3229"><v>55801</v></cell></row><row r="3229"><cell r="R3229"><v>2021</v></cell></row><row r="3230"><cell r="A3230" t="str"><v>ACR464</v></cell><cell r="B3230"><v>2012</v></cell></row><row r="3230"><cell r="D3230"><v>8684</v></cell></row><row r="3230"><cell r="R3230"><v>2019</v></cell></row><row r="3231"><cell r="A3231" t="str"><v>ACR465</v></cell><cell r="B3231"><v>2013</v></cell></row><row r="3231"><cell r="D3231"><v>1810</v></cell></row><row r="3231"><cell r="R3231"><v>2023</v></cell></row><row r="3232"><cell r="A3232" t="str"><v>ACR465</v></cell><cell r="B3232"><v>2013</v></cell></row><row r="3232"><cell r="D3232"><v>38834</v></cell></row><row r="3232"><cell r="R3232"><v>2021</v></cell></row><row r="3233"><cell r="A3233" t="str"><v>ACR465</v></cell><cell r="B3233"><v>2013</v></cell></row><row r="3233"><cell r="D3233"><v>19</v></cell></row><row r="3233"><cell r="R3233"><v>2020</v></cell></row><row r="3234"><cell r="A3234" t="str"><v>ACR465</v></cell><cell r="B3234"><v>2013</v></cell></row><row r="3234"><cell r="D3234"><v>201</v></cell></row><row r="3234"><cell r="R3234"><v>2020</v></cell></row><row r="3235"><cell r="A3235" t="str"><v>ACR465</v></cell><cell r="B3235"><v>2013</v></cell></row><row r="3235"><cell r="D3235"><v>393</v></cell></row><row r="3235"><cell r="R3235"><v>2020</v></cell></row><row r="3236"><cell r="A3236" t="str"><v>ACR465</v></cell><cell r="B3236"><v>2013</v></cell></row><row r="3236"><cell r="D3236"><v>1856</v></cell></row><row r="3236"><cell r="R3236"><v>2020</v></cell></row><row r="3237"><cell r="A3237" t="str"><v>ACR465</v></cell><cell r="B3237"><v>2013</v></cell></row><row r="3237"><cell r="D3237"><v>23979</v></cell></row><row r="3237"><cell r="R3237"><v>2020</v></cell></row><row r="3238"><cell r="A3238" t="str"><v>ACR466</v></cell><cell r="B3238"><v>2014</v></cell></row><row r="3238"><cell r="D3238"><v>67083</v></cell></row><row r="3238"><cell r="R3238"><v>2020</v></cell></row><row r="3239"><cell r="A3239" t="str"><v>ACR480</v></cell><cell r="B3239"><v>2017</v></cell></row><row r="3239"><cell r="D3239"><v>176</v></cell></row><row r="3239"><cell r="R3239"><v>2023</v></cell></row><row r="3240"><cell r="A3240" t="str"><v>ACR480</v></cell><cell r="B3240"><v>2017</v></cell></row><row r="3240"><cell r="D3240"><v>156</v></cell></row><row r="3240"><cell r="R3240"><v>2023</v></cell></row><row r="3241"><cell r="A3241" t="str"><v>ACR480</v></cell><cell r="B3241"><v>2017</v></cell></row><row r="3241"><cell r="D3241"><v>474</v></cell></row><row r="3241"><cell r="R3241"><v>2023</v></cell></row><row r="3242"><cell r="A3242" t="str"><v>ACR480</v></cell><cell r="B3242"><v>2017</v></cell></row><row r="3242"><cell r="D3242"><v>294</v></cell></row><row r="3242"><cell r="R3242"><v>2023</v></cell></row><row r="3243"><cell r="A3243" t="str"><v>ACR480</v></cell><cell r="B3243"><v>2017</v></cell></row><row r="3243"><cell r="D3243"><v>76</v></cell></row><row r="3243"><cell r="R3243"><v>2023</v></cell></row><row r="3244"><cell r="A3244" t="str"><v>ACR480</v></cell><cell r="B3244"><v>2017</v></cell></row><row r="3244"><cell r="D3244"><v>2000</v></cell></row><row r="3244"><cell r="R3244"><v>2022</v></cell></row><row r="3245"><cell r="A3245" t="str"><v>ACR480</v></cell><cell r="B3245"><v>2017</v></cell></row><row r="3245"><cell r="D3245"><v>900</v></cell></row><row r="3245"><cell r="R3245"><v>2022</v></cell></row><row r="3246"><cell r="A3246" t="str"><v>ACR480</v></cell><cell r="B3246"><v>2017</v></cell></row><row r="3246"><cell r="D3246"><v>100</v></cell></row><row r="3246"><cell r="R3246"><v>2022</v></cell></row><row r="3247"><cell r="A3247" t="str"><v>ACR480</v></cell><cell r="B3247"><v>2017</v></cell></row><row r="3247"><cell r="D3247"><v>100</v></cell></row><row r="3247"><cell r="R3247"><v>2022</v></cell></row><row r="3248"><cell r="A3248" t="str"><v>ACR483</v></cell><cell r="B3248"><v>2018</v></cell></row><row r="3248"><cell r="D3248"><v>34662</v></cell></row><row r="3248"><cell r="R3248"><v>2022</v></cell></row><row r="3249"><cell r="A3249" t="str"><v>ACR485</v></cell><cell r="B3249"><v>2016</v></cell></row><row r="3249"><cell r="D3249"><v>8200</v></cell></row><row r="3249"><cell r="R3249"><v>2023</v></cell></row><row r="3250"><cell r="A3250" t="str"><v>ACR491</v></cell><cell r="B3250"><v>2016</v></cell></row><row r="3250"><cell r="D3250"><v>100</v></cell></row><row r="3250"><cell r="R3250"><v>2021</v></cell></row><row r="3251"><cell r="A3251" t="str"><v>ACR491</v></cell><cell r="B3251"><v>2016</v></cell></row><row r="3251"><cell r="D3251"><v>24719</v></cell></row><row r="3251"><cell r="R3251"><v>2021</v></cell></row><row r="3252"><cell r="A3252" t="str"><v>ACR499</v></cell><cell r="B3252"><v>2018</v></cell></row><row r="3252"><cell r="D3252"><v>53</v></cell></row><row r="3252"><cell r="R3252"><v>2022</v></cell></row><row r="3253"><cell r="A3253" t="str"><v>ACR499</v></cell><cell r="B3253"><v>2018</v></cell></row><row r="3253"><cell r="D3253"><v>71</v></cell></row><row r="3253"><cell r="R3253"><v>2022</v></cell></row><row r="3254"><cell r="A3254" t="str"><v>ACR499</v></cell><cell r="B3254"><v>2018</v></cell></row><row r="3254"><cell r="D3254"><v>48</v></cell></row><row r="3254"><cell r="R3254"><v>2022</v></cell></row><row r="3255"><cell r="A3255" t="str"><v>ACR499</v></cell><cell r="B3255"><v>2018</v></cell></row><row r="3255"><cell r="D3255"><v>74</v></cell></row><row r="3255"><cell r="R3255"><v>2022</v></cell></row><row r="3256"><cell r="A3256" t="str"><v>ACR499</v></cell><cell r="B3256"><v>2018</v></cell></row><row r="3256"><cell r="D3256"><v>48</v></cell></row><row r="3256"><cell r="R3256"><v>2022</v></cell></row><row r="3257"><cell r="A3257" t="str"><v>ACR499</v></cell><cell r="B3257"><v>2018</v></cell></row><row r="3257"><cell r="D3257"><v>1200</v></cell></row><row r="3257"><cell r="R3257"><v>2022</v></cell></row><row r="3258"><cell r="A3258" t="str"><v>ACR499</v></cell><cell r="B3258"><v>2018</v></cell></row><row r="3258"><cell r="D3258"><v>640</v></cell></row><row r="3258"><cell r="R3258"><v>2022</v></cell></row><row r="3259"><cell r="A3259" t="str"><v>ACR499</v></cell><cell r="B3259"><v>2018</v></cell></row><row r="3259"><cell r="D3259"><v>199</v></cell></row><row r="3259"><cell r="R3259"><v>2022</v></cell></row><row r="3260"><cell r="A3260" t="str"><v>ACR499</v></cell><cell r="B3260"><v>2018</v></cell></row><row r="3260"><cell r="D3260"><v>358</v></cell></row><row r="3260"><cell r="R3260"><v>2021</v></cell></row><row r="3261"><cell r="A3261" t="str"><v>ACR499</v></cell><cell r="B3261"><v>2018</v></cell></row><row r="3261"><cell r="D3261"><v>19</v></cell></row><row r="3261"><cell r="R3261"><v>2021</v></cell></row><row r="3262"><cell r="A3262" t="str"><v>ACR499</v></cell><cell r="B3262"><v>2018</v></cell></row><row r="3262"><cell r="D3262"><v>19</v></cell></row><row r="3262"><cell r="R3262"><v>2021</v></cell></row><row r="3263"><cell r="A3263" t="str"><v>ACR499</v></cell><cell r="B3263"><v>2018</v></cell></row><row r="3263"><cell r="D3263"><v>19</v></cell></row><row r="3263"><cell r="R3263"><v>2021</v></cell></row><row r="3264"><cell r="A3264" t="str"><v>ACR499</v></cell><cell r="B3264"><v>2018</v></cell></row><row r="3264"><cell r="D3264"><v>19</v></cell></row><row r="3264"><cell r="R3264"><v>2021</v></cell></row><row r="3265"><cell r="A3265" t="str"><v>ACR499</v></cell><cell r="B3265"><v>2018</v></cell></row><row r="3265"><cell r="D3265"><v>205</v></cell></row><row r="3265"><cell r="R3265"><v>2021</v></cell></row><row r="3266"><cell r="A3266" t="str"><v>ACR499</v></cell><cell r="B3266"><v>2018</v></cell></row><row r="3266"><cell r="D3266"><v>50</v></cell></row><row r="3266"><cell r="R3266"><v>2021</v></cell></row><row r="3267"><cell r="A3267" t="str"><v>ACR499</v></cell><cell r="B3267"><v>2018</v></cell></row><row r="3267"><cell r="D3267"><v>19</v></cell></row><row r="3267"><cell r="R3267"><v>2021</v></cell></row><row r="3268"><cell r="A3268" t="str"><v>ACR499</v></cell><cell r="B3268"><v>2018</v></cell></row><row r="3268"><cell r="D3268"><v>85</v></cell></row><row r="3268"><cell r="R3268"><v>2021</v></cell></row><row r="3269"><cell r="A3269" t="str"><v>ACR499</v></cell><cell r="B3269"><v>2018</v></cell></row><row r="3269"><cell r="D3269"><v>7</v></cell></row><row r="3269"><cell r="R3269"><v>2021</v></cell></row><row r="3270"><cell r="A3270" t="str"><v>ACR499</v></cell><cell r="B3270"><v>2018</v></cell></row><row r="3270"><cell r="D3270"><v>416</v></cell></row><row r="3270"><cell r="R3270"><v>2021</v></cell></row><row r="3271"><cell r="A3271" t="str"><v>ACR499</v></cell><cell r="B3271"><v>2018</v></cell></row><row r="3271"><cell r="D3271"><v>6</v></cell></row><row r="3271"><cell r="R3271"><v>2021</v></cell></row><row r="3272"><cell r="A3272" t="str"><v>ACR499</v></cell><cell r="B3272"><v>2018</v></cell></row><row r="3272"><cell r="D3272"><v>584</v></cell></row><row r="3272"><cell r="R3272"><v>2021</v></cell></row><row r="3273"><cell r="A3273" t="str"><v>ACR499</v></cell><cell r="B3273"><v>2018</v></cell></row><row r="3273"><cell r="D3273"><v>5</v></cell></row><row r="3273"><cell r="R3273"><v>2021</v></cell></row><row r="3274"><cell r="A3274" t="str"><v>ACR499</v></cell><cell r="B3274"><v>2018</v></cell></row><row r="3274"><cell r="D3274"><v>4</v></cell></row><row r="3274"><cell r="R3274"><v>2021</v></cell></row><row r="3275"><cell r="A3275" t="str"><v>ACR499</v></cell><cell r="B3275"><v>2018</v></cell></row><row r="3275"><cell r="D3275"><v>1871</v></cell></row><row r="3275"><cell r="R3275"><v>2021</v></cell></row><row r="3276"><cell r="A3276" t="str"><v>ACR499</v></cell><cell r="B3276"><v>2018</v></cell></row><row r="3276"><cell r="D3276"><v>4</v></cell></row><row r="3276"><cell r="R3276"><v>2021</v></cell></row><row r="3277"><cell r="A3277" t="str"><v>ACR499</v></cell><cell r="B3277"><v>2018</v></cell></row><row r="3277"><cell r="D3277"><v>6</v></cell></row><row r="3277"><cell r="R3277"><v>2021</v></cell></row><row r="3278"><cell r="A3278" t="str"><v>ACR499</v></cell><cell r="B3278"><v>2018</v></cell></row><row r="3278"><cell r="D3278"><v>1000</v></cell></row><row r="3278"><cell r="R3278"><v>2021</v></cell></row><row r="3279"><cell r="A3279" t="str"><v>ACR499</v></cell><cell r="B3279"><v>2018</v></cell></row><row r="3279"><cell r="D3279"><v>2</v></cell></row><row r="3279"><cell r="R3279"><v>2021</v></cell></row><row r="3280"><cell r="A3280" t="str"><v>ACR499</v></cell><cell r="B3280"><v>2018</v></cell></row><row r="3280"><cell r="D3280"><v>10000</v></cell></row><row r="3280"><cell r="R3280"><v>2020</v></cell></row><row r="3281"><cell r="A3281" t="str"><v>ACR499</v></cell><cell r="B3281"><v>2018</v></cell></row><row r="3281"><cell r="D3281"><v>24602</v></cell></row><row r="3281"><cell r="R3281"><v>2020</v></cell></row><row r="3282"><cell r="A3282" t="str"><v>ACR499</v></cell><cell r="B3282"><v>2018</v></cell></row><row r="3282"><cell r="D3282"><v>13517</v></cell></row><row r="3282"><cell r="R3282"><v>2020</v></cell></row><row r="3283"><cell r="A3283" t="str"><v>ACR499</v></cell><cell r="B3283"><v>2019</v></cell></row><row r="3283"><cell r="D3283"><v>20</v></cell></row><row r="3283"><cell r="R3283"><v>2023</v></cell></row><row r="3284"><cell r="A3284" t="str"><v>ACR499</v></cell><cell r="B3284"><v>2019</v></cell></row><row r="3284"><cell r="D3284"><v>2415</v></cell></row><row r="3284"><cell r="R3284"><v>2023</v></cell></row><row r="3285"><cell r="A3285" t="str"><v>ACR499</v></cell><cell r="B3285"><v>2019</v></cell></row><row r="3285"><cell r="D3285"><v>2</v></cell></row><row r="3285"><cell r="R3285"><v>2023</v></cell></row><row r="3286"><cell r="A3286" t="str"><v>ACR499</v></cell><cell r="B3286"><v>2019</v></cell></row><row r="3286"><cell r="D3286"><v>1997</v></cell></row><row r="3286"><cell r="R3286"><v>2023</v></cell></row><row r="3287"><cell r="A3287" t="str"><v>ACR499</v></cell><cell r="B3287"><v>2019</v></cell></row><row r="3287"><cell r="D3287"><v>933</v></cell></row><row r="3287"><cell r="R3287"><v>2022</v></cell></row><row r="3288"><cell r="A3288" t="str"><v>ACR499</v></cell><cell r="B3288"><v>2019</v></cell></row><row r="3288"><cell r="D3288"><v>556</v></cell></row><row r="3288"><cell r="R3288"><v>2022</v></cell></row><row r="3289"><cell r="A3289" t="str"><v>ACR499</v></cell><cell r="B3289"><v>2019</v></cell></row><row r="3289"><cell r="D3289"><v>313</v></cell></row><row r="3289"><cell r="R3289"><v>2022</v></cell></row><row r="3290"><cell r="A3290" t="str"><v>ACR499</v></cell><cell r="B3290"><v>2019</v></cell></row><row r="3290"><cell r="D3290"><v>90</v></cell></row><row r="3290"><cell r="R3290"><v>2022</v></cell></row><row r="3291"><cell r="A3291" t="str"><v>ACR499</v></cell><cell r="B3291"><v>2019</v></cell></row><row r="3291"><cell r="D3291"><v>17</v></cell></row><row r="3291"><cell r="R3291"><v>2022</v></cell></row><row r="3292"><cell r="A3292" t="str"><v>ACR499</v></cell><cell r="B3292"><v>2019</v></cell></row><row r="3292"><cell r="D3292"><v>166</v></cell></row><row r="3292"><cell r="R3292"><v>2022</v></cell></row><row r="3293"><cell r="A3293" t="str"><v>ACR499</v></cell><cell r="B3293"><v>2019</v></cell></row><row r="3293"><cell r="D3293"><v>2200</v></cell></row><row r="3293"><cell r="R3293"><v>2022</v></cell></row><row r="3294"><cell r="A3294" t="str"><v>ACR499</v></cell><cell r="B3294"><v>2019</v></cell></row><row r="3294"><cell r="D3294"><v>670</v></cell></row><row r="3294"><cell r="R3294"><v>2022</v></cell></row><row r="3295"><cell r="A3295" t="str"><v>ACR499</v></cell><cell r="B3295"><v>2019</v></cell></row><row r="3295"><cell r="D3295"><v>2200</v></cell></row><row r="3295"><cell r="R3295"><v>2022</v></cell></row><row r="3296"><cell r="A3296" t="str"><v>ACR499</v></cell><cell r="B3296"><v>2019</v></cell></row><row r="3296"><cell r="D3296"><v>1191</v></cell></row><row r="3296"><cell r="R3296"><v>2022</v></cell></row><row r="3297"><cell r="A3297" t="str"><v>ACR499</v></cell><cell r="B3297"><v>2019</v></cell></row><row r="3297"><cell r="D3297"><v>82</v></cell></row><row r="3297"><cell r="R3297"><v>2022</v></cell></row><row r="3298"><cell r="A3298" t="str"><v>ACR499</v></cell><cell r="B3298"><v>2019</v></cell></row><row r="3298"><cell r="D3298"><v>2566</v></cell></row><row r="3298"><cell r="R3298"><v>2022</v></cell></row><row r="3299"><cell r="A3299" t="str"><v>ACR499</v></cell><cell r="B3299"><v>2019</v></cell></row><row r="3299"><cell r="D3299"><v>781</v></cell></row><row r="3299"><cell r="R3299"><v>2022</v></cell></row><row r="3300"><cell r="A3300" t="str"><v>ACR499</v></cell><cell r="B3300"><v>2019</v></cell></row><row r="3300"><cell r="D3300"><v>1000</v></cell></row><row r="3300"><cell r="R3300"><v>2022</v></cell></row><row r="3301"><cell r="A3301" t="str"><v>ACR499</v></cell><cell r="B3301"><v>2019</v></cell></row><row r="3301"><cell r="D3301"><v>2000</v></cell></row><row r="3301"><cell r="R3301"><v>2022</v></cell></row><row r="3302"><cell r="A3302" t="str"><v>ACR499</v></cell><cell r="B3302"><v>2019</v></cell></row><row r="3302"><cell r="D3302"><v>40</v></cell></row><row r="3302"><cell r="R3302"><v>2022</v></cell></row><row r="3303"><cell r="A3303" t="str"><v>ACR499</v></cell><cell r="B3303"><v>2019</v></cell></row><row r="3303"><cell r="D3303"><v>85</v></cell></row><row r="3303"><cell r="R3303"><v>2022</v></cell></row><row r="3304"><cell r="A3304" t="str"><v>ACR499</v></cell><cell r="B3304"><v>2019</v></cell></row><row r="3304"><cell r="D3304"><v>2000</v></cell></row><row r="3304"><cell r="R3304"><v>2022</v></cell></row><row r="3305"><cell r="A3305" t="str"><v>ACR499</v></cell><cell r="B3305"><v>2019</v></cell></row><row r="3305"><cell r="D3305"><v>4500</v></cell></row><row r="3305"><cell r="R3305"><v>2022</v></cell></row><row r="3306"><cell r="A3306" t="str"><v>ACR499</v></cell><cell r="B3306"><v>2019</v></cell></row><row r="3306"><cell r="D3306"><v>1155</v></cell></row><row r="3306"><cell r="R3306"><v>2022</v></cell></row><row r="3307"><cell r="A3307" t="str"><v>ACR499</v></cell><cell r="B3307"><v>2019</v></cell></row><row r="3307"><cell r="D3307"><v>65</v></cell></row><row r="3307"><cell r="R3307"><v>2022</v></cell></row><row r="3308"><cell r="A3308" t="str"><v>ACR499</v></cell><cell r="B3308"><v>2019</v></cell></row><row r="3308"><cell r="D3308"><v>2000</v></cell></row><row r="3308"><cell r="R3308"><v>2022</v></cell></row><row r="3309"><cell r="A3309" t="str"><v>ACR499</v></cell><cell r="B3309"><v>2019</v></cell></row><row r="3309"><cell r="D3309"><v>368</v></cell></row><row r="3309"><cell r="R3309"><v>2021</v></cell></row><row r="3310"><cell r="A3310" t="str"><v>ACR499</v></cell><cell r="B3310"><v>2019</v></cell></row><row r="3310"><cell r="D3310"><v>800</v></cell></row><row r="3310"><cell r="R3310"><v>2021</v></cell></row><row r="3311"><cell r="A3311" t="str"><v>ACR499</v></cell><cell r="B3311"><v>2019</v></cell></row><row r="3311"><cell r="D3311"><v>2300</v></cell></row><row r="3311"><cell r="R3311"><v>2021</v></cell></row><row r="3312"><cell r="A3312" t="str"><v>ACR499</v></cell><cell r="B3312"><v>2019</v></cell></row><row r="3312"><cell r="D3312"><v>50</v></cell></row><row r="3312"><cell r="R3312"><v>2021</v></cell></row><row r="3313"><cell r="A3313" t="str"><v>ACR499</v></cell><cell r="B3313"><v>2019</v></cell></row><row r="3313"><cell r="D3313"><v>91</v></cell></row><row r="3313"><cell r="R3313"><v>2021</v></cell></row><row r="3314"><cell r="A3314" t="str"><v>ACR499</v></cell><cell r="B3314"><v>2019</v></cell></row><row r="3314"><cell r="D3314"><v>412</v></cell></row><row r="3314"><cell r="R3314"><v>2021</v></cell></row><row r="3315"><cell r="A3315" t="str"><v>ACR499</v></cell><cell r="B3315"><v>2019</v></cell></row><row r="3315"><cell r="D3315"><v>1</v></cell></row><row r="3315"><cell r="R3315"><v>2021</v></cell></row><row r="3316"><cell r="A3316" t="str"><v>ACR499</v></cell><cell r="B3316"><v>2019</v></cell></row><row r="3316"><cell r="D3316"><v>1</v></cell></row><row r="3316"><cell r="R3316"><v>2021</v></cell></row><row r="3317"><cell r="A3317" t="str"><v>ACR499</v></cell><cell r="B3317"><v>2019</v></cell></row><row r="3317"><cell r="D3317"><v>500</v></cell></row><row r="3317"><cell r="R3317"><v>2021</v></cell></row><row r="3318"><cell r="A3318" t="str"><v>ACR499</v></cell><cell r="B3318"><v>2019</v></cell></row><row r="3318"><cell r="D3318"><v>82</v></cell></row><row r="3318"><cell r="R3318"><v>2021</v></cell></row><row r="3319"><cell r="A3319" t="str"><v>ACR499</v></cell><cell r="B3319"><v>2019</v></cell></row><row r="3319"><cell r="D3319"><v>4357</v></cell></row><row r="3319"><cell r="R3319"><v>2021</v></cell></row><row r="3320"><cell r="A3320" t="str"><v>ACR499</v></cell><cell r="B3320"><v>2019</v></cell></row><row r="3320"><cell r="D3320"><v>1</v></cell></row><row r="3320"><cell r="R3320"><v>2021</v></cell></row><row r="3321"><cell r="A3321" t="str"><v>ACR499</v></cell><cell r="B3321"><v>2019</v></cell></row><row r="3321"><cell r="D3321"><v>1</v></cell></row><row r="3321"><cell r="R3321"><v>2021</v></cell></row><row r="3322"><cell r="A3322" t="str"><v>ACR499</v></cell><cell r="B3322"><v>2019</v></cell></row><row r="3322"><cell r="D3322"><v>1</v></cell></row><row r="3322"><cell r="R3322"><v>2021</v></cell></row><row r="3323"><cell r="A3323" t="str"><v>ACR499</v></cell><cell r="B3323"><v>2019</v></cell></row><row r="3323"><cell r="D3323"><v>500</v></cell></row><row r="3323"><cell r="R3323"><v>2021</v></cell></row><row r="3324"><cell r="A3324" t="str"><v>ACR499</v></cell><cell r="B3324"><v>2019</v></cell></row><row r="3324"><cell r="D3324"><v>281</v></cell></row><row r="3324"><cell r="R3324"><v>2021</v></cell></row><row r="3325"><cell r="A3325" t="str"><v>ACR499</v></cell><cell r="B3325"><v>2019</v></cell></row><row r="3325"><cell r="D3325"><v>1920</v></cell></row><row r="3325"><cell r="R3325"><v>2021</v></cell></row><row r="3326"><cell r="A3326" t="str"><v>ACR499</v></cell><cell r="B3326"><v>2019</v></cell></row><row r="3326"><cell r="D3326"><v>3988</v></cell></row><row r="3326"><cell r="R3326"><v>2021</v></cell></row><row r="3327"><cell r="A3327" t="str"><v>ACR499</v></cell><cell r="B3327"><v>2019</v></cell></row><row r="3327"><cell r="D3327"><v>5000</v></cell></row><row r="3327"><cell r="R3327"><v>2021</v></cell></row><row r="3328"><cell r="A3328" t="str"><v>ACR499</v></cell><cell r="B3328"><v>2019</v></cell></row><row r="3328"><cell r="D3328"><v>10</v></cell></row><row r="3328"><cell r="R3328"><v>2021</v></cell></row><row r="3329"><cell r="A3329" t="str"><v>ACR499</v></cell><cell r="B3329"><v>2019</v></cell></row><row r="3329"><cell r="D3329"><v>10</v></cell></row><row r="3329"><cell r="R3329"><v>2021</v></cell></row><row r="3330"><cell r="A3330" t="str"><v>ACR499</v></cell><cell r="B3330"><v>2019</v></cell></row><row r="3330"><cell r="D3330"><v>35</v></cell></row><row r="3330"><cell r="R3330"><v>2021</v></cell></row><row r="3331"><cell r="A3331" t="str"><v>ACR499</v></cell><cell r="B3331"><v>2019</v></cell></row><row r="3331"><cell r="D3331"><v>35</v></cell></row><row r="3331"><cell r="R3331"><v>2021</v></cell></row><row r="3332"><cell r="A3332" t="str"><v>ACR499</v></cell><cell r="B3332"><v>2019</v></cell></row><row r="3332"><cell r="D3332"><v>1600</v></cell></row><row r="3332"><cell r="R3332"><v>2021</v></cell></row><row r="3333"><cell r="A3333" t="str"><v>ACR499</v></cell><cell r="B3333"><v>2019</v></cell></row><row r="3333"><cell r="D3333"><v>16</v></cell></row><row r="3333"><cell r="R3333"><v>2021</v></cell></row><row r="3334"><cell r="A3334" t="str"><v>ACR499</v></cell><cell r="B3334"><v>2019</v></cell></row><row r="3334"><cell r="D3334"><v>23000</v></cell></row><row r="3334"><cell r="R3334"><v>2021</v></cell></row><row r="3335"><cell r="A3335" t="str"><v>ACR499</v></cell><cell r="B3335"><v>2019</v></cell></row><row r="3335"><cell r="D3335"><v>10000</v></cell></row><row r="3335"><cell r="R3335"><v>2021</v></cell></row><row r="3336"><cell r="A3336" t="str"><v>ACR499</v></cell><cell r="B3336"><v>2019</v></cell></row><row r="3336"><cell r="D3336"><v>170</v></cell></row><row r="3336"><cell r="R3336"><v>2021</v></cell></row><row r="3337"><cell r="A3337" t="str"><v>ACR499</v></cell><cell r="B3337"><v>2019</v></cell></row><row r="3337"><cell r="D3337"><v>84</v></cell></row><row r="3337"><cell r="R3337"><v>2021</v></cell></row><row r="3338"><cell r="A3338" t="str"><v>ACR499</v></cell><cell r="B3338"><v>2019</v></cell></row><row r="3338"><cell r="D3338"><v>1000</v></cell></row><row r="3338"><cell r="R3338"><v>2021</v></cell></row><row r="3339"><cell r="A3339" t="str"><v>ACR499</v></cell><cell r="B3339"><v>2019</v></cell></row><row r="3339"><cell r="D3339"><v>236</v></cell></row><row r="3339"><cell r="R3339"><v>2021</v></cell></row><row r="3340"><cell r="A3340" t="str"><v>ACR499</v></cell><cell r="B3340"><v>2019</v></cell></row><row r="3340"><cell r="D3340"><v>300</v></cell></row><row r="3340"><cell r="R3340"><v>2021</v></cell></row><row r="3341"><cell r="A3341" t="str"><v>ACR499</v></cell><cell r="B3341"><v>2019</v></cell></row><row r="3341"><cell r="D3341"><v>15</v></cell></row><row r="3341"><cell r="R3341"><v>2021</v></cell></row><row r="3342"><cell r="A3342" t="str"><v>ACR499</v></cell><cell r="B3342"><v>2019</v></cell></row><row r="3342"><cell r="D3342"><v>25000</v></cell></row><row r="3342"><cell r="R3342"><v>2020</v></cell></row><row r="3343"><cell r="A3343" t="str"><v>ACR499</v></cell><cell r="B3343"><v>2019</v></cell></row><row r="3343"><cell r="D3343"><v>36881</v></cell></row><row r="3343"><cell r="R3343"><v>2020</v></cell></row><row r="3344"><cell r="A3344" t="str"><v>ACR499</v></cell><cell r="B3344"><v>2019</v></cell></row><row r="3344"><cell r="D3344"><v>563</v></cell></row><row r="3344"><cell r="R3344"><v>2020</v></cell></row><row r="3345"><cell r="A3345" t="str"><v>ACR499</v></cell><cell r="B3345"><v>2020</v></cell></row><row r="3345"><cell r="D3345"><v>40000</v></cell></row><row r="3345"><cell r="R3345"><v>2023</v></cell></row><row r="3346"><cell r="A3346" t="str"><v>ACR499</v></cell><cell r="B3346"><v>2020</v></cell></row><row r="3346"><cell r="D3346"><v>552</v></cell></row><row r="3346"><cell r="R3346"><v>2023</v></cell></row><row r="3347"><cell r="A3347" t="str"><v>ACR499</v></cell><cell r="B3347"><v>2020</v></cell></row><row r="3347"><cell r="D3347"><v>6472</v></cell></row><row r="3347"><cell r="R3347"><v>2022</v></cell></row><row r="3348"><cell r="A3348" t="str"><v>ACR499</v></cell><cell r="B3348"><v>2020</v></cell></row><row r="3348"><cell r="D3348"><v>12000</v></cell></row><row r="3348"><cell r="R3348"><v>2021</v></cell></row><row r="3349"><cell r="A3349" t="str"><v>ACR499</v></cell><cell r="B3349"><v>2020</v></cell></row><row r="3349"><cell r="D3349"><v>270</v></cell></row><row r="3349"><cell r="R3349"><v>2021</v></cell></row><row r="3350"><cell r="A3350" t="str"><v>ACR499</v></cell><cell r="B3350"><v>2020</v></cell></row><row r="3350"><cell r="D3350"><v>10000</v></cell></row><row r="3350"><cell r="R3350"><v>2021</v></cell></row><row r="3351"><cell r="A3351" t="str"><v>ACR499</v></cell><cell r="B3351"><v>2020</v></cell></row><row r="3351"><cell r="D3351"><v>60000</v></cell></row><row r="3351"><cell r="R3351"><v>2021</v></cell></row><row r="3352"><cell r="A3352" t="str"><v>ACR499</v></cell><cell r="B3352"><v>2020</v></cell></row><row r="3352"><cell r="D3352"><v>18000</v></cell></row><row r="3352"><cell r="R3352"><v>2021</v></cell></row><row r="3353"><cell r="A3353" t="str"><v>ACR499</v></cell><cell r="B3353"><v>2021</v></cell></row><row r="3353"><cell r="D3353"><v>39000</v></cell></row><row r="3353"><cell r="R3353"><v>2023</v></cell></row><row r="3354"><cell r="A3354" t="str"><v>ACR499</v></cell><cell r="B3354"><v>2021</v></cell></row><row r="3354"><cell r="D3354"><v>2000</v></cell></row><row r="3354"><cell r="R3354"><v>2023</v></cell></row><row r="3355"><cell r="A3355" t="str"><v>ACR499</v></cell><cell r="B3355"><v>2021</v></cell></row><row r="3355"><cell r="D3355"><v>20734</v></cell></row><row r="3355"><cell r="R3355"><v>2023</v></cell></row><row r="3356"><cell r="A3356" t="str"><v>ACR499</v></cell><cell r="B3356"><v>2021</v></cell></row><row r="3356"><cell r="D3356"><v>6751</v></cell></row><row r="3356"><cell r="R3356"><v>2022</v></cell></row><row r="3357"><cell r="A3357" t="str"><v>ACR501</v></cell><cell r="B3357"><v>2017</v></cell></row><row r="3357"><cell r="D3357"><v>11057</v></cell></row><row r="3357"><cell r="R3357"><v>2021</v></cell></row><row r="3358"><cell r="A3358" t="str"><v>ACR501</v></cell><cell r="B3358"><v>2017</v></cell></row><row r="3358"><cell r="D3358"><v>11247</v></cell></row><row r="3358"><cell r="R3358"><v>2021</v></cell></row><row r="3359"><cell r="A3359" t="str"><v>ACR502</v></cell><cell r="B3359"><v>2018</v></cell></row><row r="3359"><cell r="D3359"><v>3041</v></cell></row><row r="3359"><cell r="R3359"><v>2021</v></cell></row><row r="3360"><cell r="A3360" t="str"><v>ACR502</v></cell><cell r="B3360"><v>2018</v></cell></row><row r="3360"><cell r="D3360"><v>23167</v></cell></row><row r="3360"><cell r="R3360"><v>2021</v></cell></row><row r="3361"><cell r="A3361" t="str"><v>ACR505</v></cell><cell r="B3361"><v>2019</v></cell></row><row r="3361"><cell r="D3361"><v>3972</v></cell></row><row r="3361"><cell r="R3361"><v>2023</v></cell></row><row r="3362"><cell r="A3362" t="str"><v>ACR505</v></cell><cell r="B3362"><v>2019</v></cell></row><row r="3362"><cell r="D3362"><v>10000</v></cell></row><row r="3362"><cell r="R3362"><v>2022</v></cell></row><row r="3363"><cell r="A3363" t="str"><v>ACR506</v></cell><cell r="B3363"><v>2019</v></cell></row><row r="3363"><cell r="D3363"><v>4047</v></cell></row><row r="3363"><cell r="R3363"><v>2023</v></cell></row><row r="3364"><cell r="A3364" t="str"><v>ACR506</v></cell><cell r="B3364"><v>2019</v></cell></row><row r="3364"><cell r="D3364"><v>3752</v></cell></row><row r="3364"><cell r="R3364"><v>2023</v></cell></row><row r="3365"><cell r="A3365" t="str"><v>ACR506</v></cell><cell r="B3365"><v>2019</v></cell></row><row r="3365"><cell r="D3365"><v>3188</v></cell></row><row r="3365"><cell r="R3365"><v>2022</v></cell></row><row r="3366"><cell r="A3366" t="str"><v>ACR506</v></cell><cell r="B3366"><v>2019</v></cell></row><row r="3366"><cell r="D3366"><v>2758</v></cell></row><row r="3366"><cell r="R3366"><v>2022</v></cell></row><row r="3367"><cell r="A3367" t="str"><v>ACR506</v></cell><cell r="B3367"><v>2019</v></cell></row><row r="3367"><cell r="D3367"><v>2077</v></cell></row><row r="3367"><cell r="R3367"><v>2022</v></cell></row><row r="3368"><cell r="A3368" t="str"><v>ACR506</v></cell><cell r="B3368"><v>2020</v></cell></row><row r="3368"><cell r="D3368"><v>261</v></cell></row><row r="3368"><cell r="R3368"><v>2022</v></cell></row><row r="3369"><cell r="A3369" t="str"><v>ACR506</v></cell><cell r="B3369"><v>2020</v></cell></row><row r="3369"><cell r="D3369"><v>3950</v></cell></row><row r="3369"><cell r="R3369"><v>2022</v></cell></row><row r="3370"><cell r="A3370" t="str"><v>ACR508</v></cell><cell r="B3370"><v>2017</v></cell></row><row r="3370"><cell r="D3370"><v>500</v></cell></row><row r="3370"><cell r="R3370"><v>2023</v></cell></row><row r="3371"><cell r="A3371" t="str"><v>ACR508</v></cell><cell r="B3371"><v>2017</v></cell></row><row r="3371"><cell r="D3371"><v>23</v></cell></row><row r="3371"><cell r="R3371"><v>2023</v></cell></row><row r="3372"><cell r="A3372" t="str"><v>ACR508</v></cell><cell r="B3372"><v>2017</v></cell></row><row r="3372"><cell r="D3372"><v>14</v></cell></row><row r="3372"><cell r="R3372"><v>2023</v></cell></row><row r="3373"><cell r="A3373" t="str"><v>ACR508</v></cell><cell r="B3373"><v>2017</v></cell></row><row r="3373"><cell r="D3373"><v>26</v></cell></row><row r="3373"><cell r="R3373"><v>2022</v></cell></row><row r="3374"><cell r="A3374" t="str"><v>ACR508</v></cell><cell r="B3374"><v>2017</v></cell></row><row r="3374"><cell r="D3374"><v>2570</v></cell></row><row r="3374"><cell r="R3374"><v>2022</v></cell></row><row r="3375"><cell r="A3375" t="str"><v>ACR508</v></cell><cell r="B3375"><v>2017</v></cell></row><row r="3375"><cell r="D3375"><v>423</v></cell></row><row r="3375"><cell r="R3375"><v>2022</v></cell></row><row r="3376"><cell r="A3376" t="str"><v>ACR508</v></cell><cell r="B3376"><v>2018</v></cell></row><row r="3376"><cell r="D3376"><v>32951</v></cell></row><row r="3376"><cell r="R3376"><v>2023</v></cell></row><row r="3377"><cell r="A3377" t="str"><v>ACR508</v></cell><cell r="B3377"><v>2018</v></cell></row><row r="3377"><cell r="D3377"><v>1</v></cell></row><row r="3377"><cell r="R3377"><v>2023</v></cell></row><row r="3378"><cell r="A3378" t="str"><v>ACR508</v></cell><cell r="B3378"><v>2018</v></cell></row><row r="3378"><cell r="D3378"><v>1472</v></cell></row><row r="3378"><cell r="R3378"><v>2022</v></cell></row><row r="3379"><cell r="A3379" t="str"><v>ACR508</v></cell><cell r="B3379"><v>2018</v></cell></row><row r="3379"><cell r="D3379"><v>858</v></cell></row><row r="3379"><cell r="R3379"><v>2022</v></cell></row><row r="3380"><cell r="A3380" t="str"><v>ACR509</v></cell><cell r="B3380"><v>2017</v></cell></row><row r="3380"><cell r="D3380"><v>75</v></cell></row><row r="3380"><cell r="R3380"><v>2023</v></cell></row><row r="3381"><cell r="A3381" t="str"><v>ACR509</v></cell><cell r="B3381"><v>2017</v></cell></row><row r="3381"><cell r="D3381"><v>6700</v></cell></row><row r="3381"><cell r="R3381"><v>2023</v></cell></row><row r="3382"><cell r="A3382" t="str"><v>ACR509</v></cell><cell r="B3382"><v>2018</v></cell></row><row r="3382"><cell r="D3382"><v>3048</v></cell></row><row r="3382"><cell r="R3382"><v>2023</v></cell></row><row r="3383"><cell r="A3383" t="str"><v>ACR514</v></cell><cell r="B3383"><v>2016</v></cell></row><row r="3383"><cell r="D3383"><v>46598</v></cell></row><row r="3383"><cell r="R3383"><v>2022</v></cell></row><row r="3384"><cell r="A3384" t="str"><v>ACR514</v></cell><cell r="B3384"><v>2016</v></cell></row><row r="3384"><cell r="D3384"><v>3842</v></cell></row><row r="3384"><cell r="R3384"><v>2021</v></cell></row><row r="3385"><cell r="A3385" t="str"><v>ACR514</v></cell><cell r="B3385"><v>2016</v></cell></row><row r="3385"><cell r="D3385"><v>2835</v></cell></row><row r="3385"><cell r="R3385"><v>2020</v></cell></row><row r="3386"><cell r="A3386" t="str"><v>ACR514</v></cell><cell r="B3386"><v>2016</v></cell></row><row r="3386"><cell r="D3386"><v>1113</v></cell></row><row r="3386"><cell r="R3386"><v>2020</v></cell></row><row r="3387"><cell r="A3387" t="str"><v>ACR514</v></cell><cell r="B3387"><v>2016</v></cell></row><row r="3387"><cell r="D3387"><v>586</v></cell></row><row r="3387"><cell r="R3387"><v>2020</v></cell></row><row r="3388"><cell r="A3388" t="str"><v>ACR514</v></cell><cell r="B3388"><v>2016</v></cell></row><row r="3388"><cell r="D3388"><v>592</v></cell></row><row r="3388"><cell r="R3388"><v>2020</v></cell></row><row r="3389"><cell r="A3389" t="str"><v>ACR515</v></cell><cell r="B3389"><v>2017</v></cell></row><row r="3389"><cell r="D3389"><v>4223</v></cell></row><row r="3389"><cell r="R3389"><v>2023</v></cell></row><row r="3390"><cell r="A3390" t="str"><v>ACR515</v></cell><cell r="B3390"><v>2017</v></cell></row><row r="3390"><cell r="D3390"><v>36</v></cell></row><row r="3390"><cell r="R3390"><v>2022</v></cell></row><row r="3391"><cell r="A3391" t="str"><v>ACR515</v></cell><cell r="B3391"><v>2017</v></cell></row><row r="3391"><cell r="D3391"><v>2514</v></cell></row><row r="3391"><cell r="R3391"><v>2022</v></cell></row><row r="3392"><cell r="A3392" t="str"><v>ACR515</v></cell><cell r="B3392"><v>2017</v></cell></row><row r="3392"><cell r="D3392"><v>9486</v></cell></row><row r="3392"><cell r="R3392"><v>2022</v></cell></row><row r="3393"><cell r="A3393" t="str"><v>ACR515</v></cell><cell r="B3393"><v>2017</v></cell></row><row r="3393"><cell r="D3393"><v>2708</v></cell></row><row r="3393"><cell r="R3393"><v>2022</v></cell></row><row r="3394"><cell r="A3394" t="str"><v>ACR515</v></cell><cell r="B3394"><v>2017</v></cell></row><row r="3394"><cell r="D3394"><v>5042</v></cell></row><row r="3394"><cell r="R3394"><v>2022</v></cell></row><row r="3395"><cell r="A3395" t="str"><v>ACR515</v></cell><cell r="B3395"><v>2017</v></cell></row><row r="3395"><cell r="D3395"><v>16347</v></cell></row><row r="3395"><cell r="R3395"><v>2022</v></cell></row><row r="3396"><cell r="A3396" t="str"><v>ACR515</v></cell><cell r="B3396"><v>2017</v></cell></row><row r="3396"><cell r="D3396"><v>835</v></cell></row><row r="3396"><cell r="R3396"><v>2022</v></cell></row><row r="3397"><cell r="A3397" t="str"><v>ACR515</v></cell><cell r="B3397"><v>2017</v></cell></row><row r="3397"><cell r="D3397"><v>8497</v></cell></row><row r="3397"><cell r="R3397"><v>2021</v></cell></row><row r="3398"><cell r="A3398" t="str"><v>ACR515</v></cell><cell r="B3398"><v>2017</v></cell></row><row r="3398"><cell r="D3398"><v>100</v></cell></row><row r="3398"><cell r="R3398"><v>2021</v></cell></row><row r="3399"><cell r="A3399" t="str"><v>ACR515</v></cell><cell r="B3399"><v>2017</v></cell></row><row r="3399"><cell r="D3399"><v>375</v></cell></row><row r="3399"><cell r="R3399"><v>2021</v></cell></row><row r="3400"><cell r="A3400" t="str"><v>ACR516</v></cell><cell r="B3400"><v>2018</v></cell></row><row r="3400"><cell r="D3400"><v>672</v></cell></row><row r="3400"><cell r="R3400"><v>2023</v></cell></row><row r="3401"><cell r="A3401" t="str"><v>ACR516</v></cell><cell r="B3401"><v>2018</v></cell></row><row r="3401"><cell r="D3401"><v>8171</v></cell></row><row r="3401"><cell r="R3401"><v>2022</v></cell></row><row r="3402"><cell r="A3402" t="str"><v>ACR518</v></cell><cell r="B3402"><v>2018</v></cell></row><row r="3402"><cell r="D3402"><v>1300</v></cell></row><row r="3402"><cell r="R3402"><v>2022</v></cell></row><row r="3403"><cell r="A3403" t="str"><v>ACR518</v></cell><cell r="B3403"><v>2018</v></cell></row><row r="3403"><cell r="D3403"><v>220</v></cell></row><row r="3403"><cell r="R3403"><v>2021</v></cell></row><row r="3404"><cell r="A3404" t="str"><v>ACR518</v></cell><cell r="B3404"><v>2018</v></cell></row><row r="3404"><cell r="D3404"><v>660</v></cell></row><row r="3404"><cell r="R3404"><v>2021</v></cell></row><row r="3405"><cell r="A3405" t="str"><v>ACR518</v></cell><cell r="B3405"><v>2018</v></cell></row><row r="3405"><cell r="D3405"><v>3000</v></cell></row><row r="3405"><cell r="R3405"><v>2021</v></cell></row><row r="3406"><cell r="A3406" t="str"><v>ACR518</v></cell><cell r="B3406"><v>2018</v></cell></row><row r="3406"><cell r="D3406"><v>150</v></cell></row><row r="3406"><cell r="R3406"><v>2021</v></cell></row><row r="3407"><cell r="A3407" t="str"><v>ACR518</v></cell><cell r="B3407"><v>2018</v></cell></row><row r="3407"><cell r="D3407"><v>60</v></cell></row><row r="3407"><cell r="R3407"><v>2021</v></cell></row><row r="3408"><cell r="A3408" t="str"><v>ACR518</v></cell><cell r="B3408"><v>2018</v></cell></row><row r="3408"><cell r="D3408"><v>20</v></cell></row><row r="3408"><cell r="R3408"><v>2021</v></cell></row><row r="3409"><cell r="A3409" t="str"><v>ACR518</v></cell><cell r="B3409"><v>2018</v></cell></row><row r="3409"><cell r="D3409"><v>20</v></cell></row><row r="3409"><cell r="R3409"><v>2021</v></cell></row><row r="3410"><cell r="A3410" t="str"><v>ACR518</v></cell><cell r="B3410"><v>2018</v></cell></row><row r="3410"><cell r="D3410"><v>30</v></cell></row><row r="3410"><cell r="R3410"><v>2021</v></cell></row><row r="3411"><cell r="A3411" t="str"><v>ACR518</v></cell><cell r="B3411"><v>2018</v></cell></row><row r="3411"><cell r="D3411"><v>20</v></cell></row><row r="3411"><cell r="R3411"><v>2021</v></cell></row><row r="3412"><cell r="A3412" t="str"><v>ACR518</v></cell><cell r="B3412"><v>2018</v></cell></row><row r="3412"><cell r="D3412"><v>20</v></cell></row><row r="3412"><cell r="R3412"><v>2021</v></cell></row><row r="3413"><cell r="A3413" t="str"><v>ACR518</v></cell><cell r="B3413"><v>2018</v></cell></row><row r="3413"><cell r="D3413"><v>10</v></cell></row><row r="3413"><cell r="R3413"><v>2021</v></cell></row><row r="3414"><cell r="A3414" t="str"><v>ACR518</v></cell><cell r="B3414"><v>2018</v></cell></row><row r="3414"><cell r="D3414"><v>20</v></cell></row><row r="3414"><cell r="R3414"><v>2021</v></cell></row><row r="3415"><cell r="A3415" t="str"><v>ACR518</v></cell><cell r="B3415"><v>2018</v></cell></row><row r="3415"><cell r="D3415"><v>30</v></cell></row><row r="3415"><cell r="R3415"><v>2021</v></cell></row><row r="3416"><cell r="A3416" t="str"><v>ACR518</v></cell><cell r="B3416"><v>2018</v></cell></row><row r="3416"><cell r="D3416"><v>10</v></cell></row><row r="3416"><cell r="R3416"><v>2021</v></cell></row><row r="3417"><cell r="A3417" t="str"><v>ACR518</v></cell><cell r="B3417"><v>2018</v></cell></row><row r="3417"><cell r="D3417"><v>30</v></cell></row><row r="3417"><cell r="R3417"><v>2021</v></cell></row><row r="3418"><cell r="A3418" t="str"><v>ACR518</v></cell><cell r="B3418"><v>2018</v></cell></row><row r="3418"><cell r="D3418"><v>20</v></cell></row><row r="3418"><cell r="R3418"><v>2021</v></cell></row><row r="3419"><cell r="A3419" t="str"><v>ACR518</v></cell><cell r="B3419"><v>2018</v></cell></row><row r="3419"><cell r="D3419"><v>10</v></cell></row><row r="3419"><cell r="R3419"><v>2021</v></cell></row><row r="3420"><cell r="A3420" t="str"><v>ACR518</v></cell><cell r="B3420"><v>2018</v></cell></row><row r="3420"><cell r="D3420"><v>100</v></cell></row><row r="3420"><cell r="R3420"><v>2021</v></cell></row><row r="3421"><cell r="A3421" t="str"><v>ACR518</v></cell><cell r="B3421"><v>2018</v></cell></row><row r="3421"><cell r="D3421"><v>20</v></cell></row><row r="3421"><cell r="R3421"><v>2021</v></cell></row><row r="3422"><cell r="A3422" t="str"><v>ACR518</v></cell><cell r="B3422"><v>2018</v></cell></row><row r="3422"><cell r="D3422"><v>30</v></cell></row><row r="3422"><cell r="R3422"><v>2021</v></cell></row><row r="3423"><cell r="A3423" t="str"><v>ACR518</v></cell><cell r="B3423"><v>2018</v></cell></row><row r="3423"><cell r="D3423"><v>100</v></cell></row><row r="3423"><cell r="R3423"><v>2021</v></cell></row><row r="3424"><cell r="A3424" t="str"><v>ACR518</v></cell><cell r="B3424"><v>2018</v></cell></row><row r="3424"><cell r="D3424"><v>10</v></cell></row><row r="3424"><cell r="R3424"><v>2021</v></cell></row><row r="3425"><cell r="A3425" t="str"><v>ACR518</v></cell><cell r="B3425"><v>2018</v></cell></row><row r="3425"><cell r="D3425"><v>10</v></cell></row><row r="3425"><cell r="R3425"><v>2021</v></cell></row><row r="3426"><cell r="A3426" t="str"><v>ACR518</v></cell><cell r="B3426"><v>2018</v></cell></row><row r="3426"><cell r="D3426"><v>10</v></cell></row><row r="3426"><cell r="R3426"><v>2021</v></cell></row><row r="3427"><cell r="A3427" t="str"><v>ACR518</v></cell><cell r="B3427"><v>2018</v></cell></row><row r="3427"><cell r="D3427"><v>20</v></cell></row><row r="3427"><cell r="R3427"><v>2021</v></cell></row><row r="3428"><cell r="A3428" t="str"><v>ACR518</v></cell><cell r="B3428"><v>2018</v></cell></row><row r="3428"><cell r="D3428"><v>20</v></cell></row><row r="3428"><cell r="R3428"><v>2021</v></cell></row><row r="3429"><cell r="A3429" t="str"><v>ACR518</v></cell><cell r="B3429"><v>2018</v></cell></row><row r="3429"><cell r="D3429"><v>110</v></cell></row><row r="3429"><cell r="R3429"><v>2021</v></cell></row><row r="3430"><cell r="A3430" t="str"><v>ACR518</v></cell><cell r="B3430"><v>2018</v></cell></row><row r="3430"><cell r="D3430"><v>10</v></cell></row><row r="3430"><cell r="R3430"><v>2021</v></cell></row><row r="3431"><cell r="A3431" t="str"><v>ACR518</v></cell><cell r="B3431"><v>2018</v></cell></row><row r="3431"><cell r="D3431"><v>10</v></cell></row><row r="3431"><cell r="R3431"><v>2021</v></cell></row><row r="3432"><cell r="A3432" t="str"><v>ACR518</v></cell><cell r="B3432"><v>2018</v></cell></row><row r="3432"><cell r="D3432"><v>20</v></cell></row><row r="3432"><cell r="R3432"><v>2021</v></cell></row><row r="3433"><cell r="A3433" t="str"><v>ACR518</v></cell><cell r="B3433"><v>2018</v></cell></row><row r="3433"><cell r="D3433"><v>10</v></cell></row><row r="3433"><cell r="R3433"><v>2021</v></cell></row><row r="3434"><cell r="A3434" t="str"><v>ACR518</v></cell><cell r="B3434"><v>2018</v></cell></row><row r="3434"><cell r="D3434"><v>30</v></cell></row><row r="3434"><cell r="R3434"><v>2021</v></cell></row><row r="3435"><cell r="A3435" t="str"><v>ACR518</v></cell><cell r="B3435"><v>2018</v></cell></row><row r="3435"><cell r="D3435"><v>20</v></cell></row><row r="3435"><cell r="R3435"><v>2021</v></cell></row><row r="3436"><cell r="A3436" t="str"><v>ACR518</v></cell><cell r="B3436"><v>2018</v></cell></row><row r="3436"><cell r="D3436"><v>10</v></cell></row><row r="3436"><cell r="R3436"><v>2021</v></cell></row><row r="3437"><cell r="A3437" t="str"><v>ACR518</v></cell><cell r="B3437"><v>2018</v></cell></row><row r="3437"><cell r="D3437"><v>10</v></cell></row><row r="3437"><cell r="R3437"><v>2021</v></cell></row><row r="3438"><cell r="A3438" t="str"><v>ACR518</v></cell><cell r="B3438"><v>2018</v></cell></row><row r="3438"><cell r="D3438"><v>30</v></cell></row><row r="3438"><cell r="R3438"><v>2021</v></cell></row><row r="3439"><cell r="A3439" t="str"><v>ACR518</v></cell><cell r="B3439"><v>2018</v></cell></row><row r="3439"><cell r="D3439"><v>10</v></cell></row><row r="3439"><cell r="R3439"><v>2021</v></cell></row><row r="3440"><cell r="A3440" t="str"><v>ACR518</v></cell><cell r="B3440"><v>2018</v></cell></row><row r="3440"><cell r="D3440"><v>30</v></cell></row><row r="3440"><cell r="R3440"><v>2021</v></cell></row><row r="3441"><cell r="A3441" t="str"><v>ACR518</v></cell><cell r="B3441"><v>2018</v></cell></row><row r="3441"><cell r="D3441"><v>10</v></cell></row><row r="3441"><cell r="R3441"><v>2021</v></cell></row><row r="3442"><cell r="A3442" t="str"><v>ACR518</v></cell><cell r="B3442"><v>2018</v></cell></row><row r="3442"><cell r="D3442"><v>10</v></cell></row><row r="3442"><cell r="R3442"><v>2021</v></cell></row><row r="3443"><cell r="A3443" t="str"><v>ACR518</v></cell><cell r="B3443"><v>2018</v></cell></row><row r="3443"><cell r="D3443"><v>20</v></cell></row><row r="3443"><cell r="R3443"><v>2021</v></cell></row><row r="3444"><cell r="A3444" t="str"><v>ACR518</v></cell><cell r="B3444"><v>2018</v></cell></row><row r="3444"><cell r="D3444"><v>10</v></cell></row><row r="3444"><cell r="R3444"><v>2021</v></cell></row><row r="3445"><cell r="A3445" t="str"><v>ACR518</v></cell><cell r="B3445"><v>2018</v></cell></row><row r="3445"><cell r="D3445"><v>5000</v></cell></row><row r="3445"><cell r="R3445"><v>2021</v></cell></row><row r="3446"><cell r="A3446" t="str"><v>ACR518</v></cell><cell r="B3446"><v>2019</v></cell></row><row r="3446"><cell r="D3446"><v>90</v></cell></row><row r="3446"><cell r="R3446"><v>2022</v></cell></row><row r="3447"><cell r="A3447" t="str"><v>ACR518</v></cell><cell r="B3447"><v>2019</v></cell></row><row r="3447"><cell r="D3447"><v>260</v></cell></row><row r="3447"><cell r="R3447"><v>2022</v></cell></row><row r="3448"><cell r="A3448" t="str"><v>ACR518</v></cell><cell r="B3448"><v>2019</v></cell></row><row r="3448"><cell r="D3448"><v>154</v></cell></row><row r="3448"><cell r="R3448"><v>2022</v></cell></row><row r="3449"><cell r="A3449" t="str"><v>ACR518</v></cell><cell r="B3449"><v>2019</v></cell></row><row r="3449"><cell r="D3449"><v>635</v></cell></row><row r="3449"><cell r="R3449"><v>2022</v></cell></row><row r="3450"><cell r="A3450" t="str"><v>ACR518</v></cell><cell r="B3450"><v>2019</v></cell></row><row r="3450"><cell r="D3450"><v>2035</v></cell></row><row r="3450"><cell r="R3450"><v>2022</v></cell></row><row r="3451"><cell r="A3451" t="str"><v>ACR518</v></cell><cell r="B3451"><v>2019</v></cell></row><row r="3451"><cell r="D3451"><v>980</v></cell></row><row r="3451"><cell r="R3451"><v>2021</v></cell></row><row r="3452"><cell r="A3452" t="str"><v>ACR518</v></cell><cell r="B3452"><v>2019</v></cell></row><row r="3452"><cell r="D3452"><v>942</v></cell></row><row r="3452"><cell r="R3452"><v>2021</v></cell></row><row r="3453"><cell r="A3453" t="str"><v>ACR518</v></cell><cell r="B3453"><v>2019</v></cell></row><row r="3453"><cell r="D3453"><v>5000</v></cell></row><row r="3453"><cell r="R3453"><v>2021</v></cell></row><row r="3454"><cell r="A3454" t="str"><v>ACR518</v></cell><cell r="B3454"><v>2019</v></cell></row><row r="3454"><cell r="D3454"><v>26155</v></cell></row><row r="3454"><cell r="R3454"><v>2021</v></cell></row><row r="3455"><cell r="A3455" t="str"><v>ACR518</v></cell><cell r="B3455"><v>2019</v></cell></row><row r="3455"><cell r="D3455"><v>300</v></cell></row><row r="3455"><cell r="R3455"><v>2021</v></cell></row><row r="3456"><cell r="A3456" t="str"><v>ACR518</v></cell><cell r="B3456"><v>2019</v></cell></row><row r="3456"><cell r="D3456"><v>2200</v></cell></row><row r="3456"><cell r="R3456"><v>2021</v></cell></row><row r="3457"><cell r="A3457" t="str"><v>ACR518</v></cell><cell r="B3457"><v>2020</v></cell></row><row r="3457"><cell r="D3457"><v>1</v></cell></row><row r="3457"><cell r="R3457"><v>2023</v></cell></row><row r="3458"><cell r="A3458" t="str"><v>ACR518</v></cell><cell r="B3458"><v>2020</v></cell></row><row r="3458"><cell r="D3458"><v>1</v></cell></row><row r="3458"><cell r="R3458"><v>2023</v></cell></row><row r="3459"><cell r="A3459" t="str"><v>ACR518</v></cell><cell r="B3459"><v>2020</v></cell></row><row r="3459"><cell r="D3459"><v>1661</v></cell></row><row r="3459"><cell r="R3459"><v>2022</v></cell></row><row r="3460"><cell r="A3460" t="str"><v>ACR518</v></cell><cell r="B3460"><v>2020</v></cell></row><row r="3460"><cell r="D3460"><v>14485</v></cell></row><row r="3460"><cell r="R3460"><v>2022</v></cell></row><row r="3461"><cell r="A3461" t="str"><v>ACR518</v></cell><cell r="B3461"><v>2020</v></cell></row><row r="3461"><cell r="D3461"><v>8</v></cell></row><row r="3461"><cell r="R3461"><v>2022</v></cell></row><row r="3462"><cell r="A3462" t="str"><v>ACR518</v></cell><cell r="B3462"><v>2020</v></cell></row><row r="3462"><cell r="D3462"><v>23</v></cell></row><row r="3462"><cell r="R3462"><v>2022</v></cell></row><row r="3463"><cell r="A3463" t="str"><v>ACR518</v></cell><cell r="B3463"><v>2020</v></cell></row><row r="3463"><cell r="D3463"><v>57</v></cell></row><row r="3463"><cell r="R3463"><v>2022</v></cell></row><row r="3464"><cell r="A3464" t="str"><v>ACR518</v></cell><cell r="B3464"><v>2020</v></cell></row><row r="3464"><cell r="D3464"><v>21</v></cell></row><row r="3464"><cell r="R3464"><v>2022</v></cell></row><row r="3465"><cell r="A3465" t="str"><v>ACR518</v></cell><cell r="B3465"><v>2020</v></cell></row><row r="3465"><cell r="D3465"><v>16</v></cell></row><row r="3465"><cell r="R3465"><v>2022</v></cell></row><row r="3466"><cell r="A3466" t="str"><v>ACR518</v></cell><cell r="B3466"><v>2020</v></cell></row><row r="3466"><cell r="D3466"><v>153</v></cell></row><row r="3466"><cell r="R3466"><v>2022</v></cell></row><row r="3467"><cell r="A3467" t="str"><v>ACR518</v></cell><cell r="B3467"><v>2020</v></cell></row><row r="3467"><cell r="D3467"><v>4</v></cell></row><row r="3467"><cell r="R3467"><v>2022</v></cell></row><row r="3468"><cell r="A3468" t="str"><v>ACR518</v></cell><cell r="B3468"><v>2020</v></cell></row><row r="3468"><cell r="D3468"><v>21</v></cell></row><row r="3468"><cell r="R3468"><v>2022</v></cell></row><row r="3469"><cell r="A3469" t="str"><v>ACR518</v></cell><cell r="B3469"><v>2020</v></cell></row><row r="3469"><cell r="D3469"><v>2</v></cell></row><row r="3469"><cell r="R3469"><v>2022</v></cell></row><row r="3470"><cell r="A3470" t="str"><v>ACR518</v></cell><cell r="B3470"><v>2020</v></cell></row><row r="3470"><cell r="D3470"><v>20903</v></cell></row><row r="3470"><cell r="R3470"><v>2021</v></cell></row><row r="3471"><cell r="A3471" t="str"><v>ACR518</v></cell><cell r="B3471"><v>2021</v></cell></row><row r="3471"><cell r="D3471"><v>5515</v></cell></row><row r="3471"><cell r="R3471"><v>2022</v></cell></row><row r="3472"><cell r="A3472" t="str"><v>ACR519</v></cell><cell r="B3472"><v>2019</v></cell></row><row r="3472"><cell r="D3472"><v>700</v></cell></row><row r="3472"><cell r="R3472"><v>2022</v></cell></row><row r="3473"><cell r="A3473" t="str"><v>ACR519</v></cell><cell r="B3473"><v>2019</v></cell></row><row r="3473"><cell r="D3473"><v>4888</v></cell></row><row r="3473"><cell r="R3473"><v>2022</v></cell></row><row r="3474"><cell r="A3474" t="str"><v>ACR519</v></cell><cell r="B3474"><v>2019</v></cell></row><row r="3474"><cell r="D3474"><v>1085</v></cell></row><row r="3474"><cell r="R3474"><v>2021</v></cell></row><row r="3475"><cell r="A3475" t="str"><v>ACR519</v></cell><cell r="B3475"><v>2019</v></cell></row><row r="3475"><cell r="D3475"><v>715</v></cell></row><row r="3475"><cell r="R3475"><v>2021</v></cell></row><row r="3476"><cell r="A3476" t="str"><v>ACR519</v></cell><cell r="B3476"><v>2020</v></cell></row><row r="3476"><cell r="D3476"><v>17415</v></cell></row><row r="3476"><cell r="R3476"><v>2023</v></cell></row><row r="3477"><cell r="A3477" t="str"><v>ACR519</v></cell><cell r="B3477"><v>2020</v></cell></row><row r="3477"><cell r="D3477"><v>22474</v></cell></row><row r="3477"><cell r="R3477"><v>2022</v></cell></row><row r="3478"><cell r="A3478" t="str"><v>ACR519</v></cell><cell r="B3478"><v>2020</v></cell></row><row r="3478"><cell r="D3478"><v>3138</v></cell></row><row r="3478"><cell r="R3478"><v>2022</v></cell></row><row r="3479"><cell r="A3479" t="str"><v>ACR534</v></cell><cell r="B3479"><v>2019</v></cell></row><row r="3479"><cell r="D3479"><v>40388</v></cell></row><row r="3479"><cell r="R3479"><v>2021</v></cell></row><row r="3480"><cell r="A3480" t="str"><v>ACR534</v></cell><cell r="B3480"><v>2019</v></cell></row><row r="3480"><cell r="D3480"><v>3000</v></cell></row><row r="3480"><cell r="R3480"><v>2021</v></cell></row><row r="3481"><cell r="A3481" t="str"><v>ACR534</v></cell><cell r="B3481"><v>2019</v></cell></row><row r="3481"><cell r="D3481"><v>12059</v></cell></row><row r="3481"><cell r="R3481"><v>2021</v></cell></row><row r="3482"><cell r="A3482" t="str"><v>ACR534</v></cell><cell r="B3482"><v>2019</v></cell></row><row r="3482"><cell r="D3482"><v>28</v></cell></row><row r="3482"><cell r="R3482"><v>2021</v></cell></row><row r="3483"><cell r="A3483" t="str"><v>ACR534</v></cell><cell r="B3483"><v>2019</v></cell></row><row r="3483"><cell r="D3483"><v>698</v></cell></row><row r="3483"><cell r="R3483"><v>2021</v></cell></row><row r="3484"><cell r="A3484" t="str"><v>ACR534</v></cell><cell r="B3484"><v>2019</v></cell></row><row r="3484"><cell r="D3484"><v>40000</v></cell></row><row r="3484"><cell r="R3484"><v>2021</v></cell></row><row r="3485"><cell r="A3485" t="str"><v>ACR534</v></cell><cell r="B3485"><v>2020</v></cell></row><row r="3485"><cell r="D3485"><v>914</v></cell></row><row r="3485"><cell r="R3485"><v>2023</v></cell></row><row r="3486"><cell r="A3486" t="str"><v>ACR534</v></cell><cell r="B3486"><v>2020</v></cell></row><row r="3486"><cell r="D3486"><v>477</v></cell></row><row r="3486"><cell r="R3486"><v>2023</v></cell></row><row r="3487"><cell r="A3487" t="str"><v>ACR534</v></cell><cell r="B3487"><v>2020</v></cell></row><row r="3487"><cell r="D3487"><v>1</v></cell></row><row r="3487"><cell r="R3487"><v>2022</v></cell></row><row r="3488"><cell r="A3488" t="str"><v>ACR534</v></cell><cell r="B3488"><v>2020</v></cell></row><row r="3488"><cell r="D3488"><v>293</v></cell></row><row r="3488"><cell r="R3488"><v>2022</v></cell></row><row r="3489"><cell r="A3489" t="str"><v>ACR534</v></cell><cell r="B3489"><v>2020</v></cell></row><row r="3489"><cell r="D3489"><v>16000</v></cell></row><row r="3489"><cell r="R3489"><v>2022</v></cell></row><row r="3490"><cell r="A3490" t="str"><v>ACR534</v></cell><cell r="B3490"><v>2020</v></cell></row><row r="3490"><cell r="D3490"><v>1000</v></cell></row><row r="3490"><cell r="R3490"><v>2022</v></cell></row><row r="3491"><cell r="A3491" t="str"><v>ACR534</v></cell><cell r="B3491"><v>2020</v></cell></row><row r="3491"><cell r="D3491"><v>4000</v></cell></row><row r="3491"><cell r="R3491"><v>2022</v></cell></row><row r="3492"><cell r="A3492" t="str"><v>ACR534</v></cell><cell r="B3492"><v>2020</v></cell></row><row r="3492"><cell r="D3492"><v>5000</v></cell></row><row r="3492"><cell r="R3492"><v>2022</v></cell></row><row r="3493"><cell r="A3493" t="str"><v>ACR534</v></cell><cell r="B3493"><v>2020</v></cell></row><row r="3493"><cell r="D3493"><v>1000</v></cell></row><row r="3493"><cell r="R3493"><v>2022</v></cell></row><row r="3494"><cell r="A3494" t="str"><v>ACR534</v></cell><cell r="B3494"><v>2020</v></cell></row><row r="3494"><cell r="D3494"><v>40000</v></cell></row><row r="3494"><cell r="R3494"><v>2022</v></cell></row><row r="3495"><cell r="A3495" t="str"><v>ACR534</v></cell><cell r="B3495"><v>2020</v></cell></row><row r="3495"><cell r="D3495"><v>1431</v></cell></row><row r="3495"><cell r="R3495"><v>2021</v></cell></row><row r="3496"><cell r="A3496" t="str"><v>ACR534</v></cell><cell r="B3496"><v>2021</v></cell></row><row r="3496"><cell r="D3496"><v>135</v></cell></row><row r="3496"><cell r="R3496"><v>2023</v></cell></row><row r="3497"><cell r="A3497" t="str"><v>ACR534</v></cell><cell r="B3497"><v>2021</v></cell></row><row r="3497"><cell r="D3497"><v>1140</v></cell></row><row r="3497"><cell r="R3497"><v>2023</v></cell></row><row r="3498"><cell r="A3498" t="str"><v>ACR534</v></cell><cell r="B3498"><v>2021</v></cell></row><row r="3498"><cell r="D3498"><v>1</v></cell></row><row r="3498"><cell r="R3498"><v>2023</v></cell></row><row r="3499"><cell r="A3499" t="str"><v>ACR534</v></cell><cell r="B3499"><v>2021</v></cell></row><row r="3499"><cell r="D3499"><v>2175</v></cell></row><row r="3499"><cell r="R3499"><v>2023</v></cell></row><row r="3500"><cell r="A3500" t="str"><v>ACR534</v></cell><cell r="B3500"><v>2021</v></cell></row><row r="3500"><cell r="D3500"><v>493</v></cell></row><row r="3500"><cell r="R3500"><v>2023</v></cell></row><row r="3501"><cell r="A3501" t="str"><v>ACR534</v></cell><cell r="B3501"><v>2021</v></cell></row><row r="3501"><cell r="D3501"><v>40000</v></cell></row><row r="3501"><cell r="R3501"><v>2023</v></cell></row><row r="3502"><cell r="A3502" t="str"><v>ACR551</v></cell><cell r="B3502"><v>2019</v></cell></row><row r="3502"><cell r="D3502"><v>657</v></cell></row><row r="3502"><cell r="R3502"><v>2023</v></cell></row><row r="3503"><cell r="A3503" t="str"><v>ACR551</v></cell><cell r="B3503"><v>2019</v></cell></row><row r="3503"><cell r="D3503"><v>25000</v></cell></row><row r="3503"><cell r="R3503"><v>2023</v></cell></row><row r="3504"><cell r="A3504" t="str"><v>ACR551</v></cell><cell r="B3504"><v>2019</v></cell></row><row r="3504"><cell r="D3504"><v>1000</v></cell></row><row r="3504"><cell r="R3504"><v>2022</v></cell></row><row r="3505"><cell r="A3505" t="str"><v>ACR551</v></cell><cell r="B3505"><v>2019</v></cell></row><row r="3505"><cell r="D3505"><v>15270</v></cell></row><row r="3505"><cell r="R3505"><v>2021</v></cell></row><row r="3506"><cell r="A3506" t="str"><v>ACR552</v></cell><cell r="B3506"><v>2019</v></cell></row><row r="3506"><cell r="D3506"><v>2</v></cell></row><row r="3506"><cell r="R3506"><v>2023</v></cell></row><row r="3507"><cell r="A3507" t="str"><v>ACR552</v></cell><cell r="B3507"><v>2019</v></cell></row><row r="3507"><cell r="D3507"><v>293</v></cell></row><row r="3507"><cell r="R3507"><v>2023</v></cell></row><row r="3508"><cell r="A3508" t="str"><v>ACR552</v></cell><cell r="B3508"><v>2019</v></cell></row><row r="3508"><cell r="D3508"><v>13</v></cell></row><row r="3508"><cell r="R3508"><v>2023</v></cell></row><row r="3509"><cell r="A3509" t="str"><v>ACR552</v></cell><cell r="B3509"><v>2019</v></cell></row><row r="3509"><cell r="D3509"><v>20</v></cell></row><row r="3509"><cell r="R3509"><v>2023</v></cell></row><row r="3510"><cell r="A3510" t="str"><v>ACR552</v></cell><cell r="B3510"><v>2019</v></cell></row><row r="3510"><cell r="D3510"><v>6000</v></cell></row><row r="3510"><cell r="R3510"><v>2022</v></cell></row><row r="3511"><cell r="A3511" t="str"><v>ACR552</v></cell><cell r="B3511"><v>2019</v></cell></row><row r="3511"><cell r="D3511"><v>35000</v></cell></row><row r="3511"><cell r="R3511"><v>2022</v></cell></row><row r="3512"><cell r="A3512" t="str"><v>ACR552</v></cell><cell r="B3512"><v>2019</v></cell></row><row r="3512"><cell r="D3512"><v>56000</v></cell></row><row r="3512"><cell r="R3512"><v>2021</v></cell></row><row r="3513"><cell r="A3513" t="str"><v>ACR556</v></cell><cell r="B3513"><v>2019</v></cell></row><row r="3513"><cell r="D3513"><v>16</v></cell></row><row r="3513"><cell r="R3513"><v>2023</v></cell></row><row r="3514"><cell r="A3514" t="str"><v>ACR556</v></cell><cell r="B3514"><v>2019</v></cell></row><row r="3514"><cell r="D3514"><v>2</v></cell></row><row r="3514"><cell r="R3514"><v>2023</v></cell></row><row r="3515"><cell r="A3515" t="str"><v>ACR556</v></cell><cell r="B3515"><v>2019</v></cell></row><row r="3515"><cell r="D3515"><v>2115</v></cell></row><row r="3515"><cell r="R3515"><v>2023</v></cell></row><row r="3516"><cell r="A3516" t="str"><v>ACR556</v></cell><cell r="B3516"><v>2019</v></cell></row><row r="3516"><cell r="D3516"><v>96</v></cell></row><row r="3516"><cell r="R3516"><v>2023</v></cell></row><row r="3517"><cell r="A3517" t="str"><v>ACR556</v></cell><cell r="B3517"><v>2019</v></cell></row><row r="3517"><cell r="D3517"><v>150</v></cell></row><row r="3517"><cell r="R3517"><v>2023</v></cell></row><row r="3518"><cell r="A3518" t="str"><v>ACR556</v></cell><cell r="B3518"><v>2019</v></cell></row><row r="3518"><cell r="D3518"><v>15000</v></cell></row><row r="3518"><cell r="R3518"><v>2023</v></cell></row><row r="3519"><cell r="A3519" t="str"><v>ACR556</v></cell><cell r="B3519"><v>2019</v></cell></row><row r="3519"><cell r="D3519"><v>37153</v></cell></row><row r="3519"><cell r="R3519"><v>2023</v></cell></row><row r="3520"><cell r="A3520" t="str"><v>ACR556</v></cell><cell r="B3520"><v>2019</v></cell></row><row r="3520"><cell r="D3520"><v>6347</v></cell></row><row r="3520"><cell r="R3520"><v>2023</v></cell></row><row r="3521"><cell r="A3521" t="str"><v>ACR556</v></cell><cell r="B3521"><v>2019</v></cell></row><row r="3521"><cell r="D3521"><v>13511</v></cell></row><row r="3521"><cell r="R3521"><v>2022</v></cell></row><row r="3522"><cell r="A3522" t="str"><v>ACR556</v></cell><cell r="B3522"><v>2019</v></cell></row><row r="3522"><cell r="D3522"><v>393</v></cell></row><row r="3522"><cell r="R3522"><v>2022</v></cell></row><row r="3523"><cell r="A3523" t="str"><v>ACR556</v></cell><cell r="B3523"><v>2019</v></cell></row><row r="3523"><cell r="D3523"><v>315</v></cell></row><row r="3523"><cell r="R3523"><v>2022</v></cell></row><row r="3524"><cell r="A3524" t="str"><v>ACR556</v></cell><cell r="B3524"><v>2019</v></cell></row><row r="3524"><cell r="D3524"><v>5000</v></cell></row><row r="3524"><cell r="R3524"><v>2022</v></cell></row><row r="3525"><cell r="A3525" t="str"><v>ACR556</v></cell><cell r="B3525"><v>2019</v></cell></row><row r="3525"><cell r="D3525"><v>991</v></cell></row><row r="3525"><cell r="R3525"><v>2022</v></cell></row><row r="3526"><cell r="A3526" t="str"><v>ACR556</v></cell><cell r="B3526"><v>2019</v></cell></row><row r="3526"><cell r="D3526"><v>2154</v></cell></row><row r="3526"><cell r="R3526"><v>2022</v></cell></row><row r="3527"><cell r="A3527" t="str"><v>ACR556</v></cell><cell r="B3527"><v>2019</v></cell></row><row r="3527"><cell r="D3527"><v>937</v></cell></row><row r="3527"><cell r="R3527"><v>2022</v></cell></row><row r="3528"><cell r="A3528" t="str"><v>ACR556</v></cell><cell r="B3528"><v>2019</v></cell></row><row r="3528"><cell r="D3528"><v>14706</v></cell></row><row r="3528"><cell r="R3528"><v>2022</v></cell></row><row r="3529"><cell r="A3529" t="str"><v>ACR556</v></cell><cell r="B3529"><v>2019</v></cell></row><row r="3529"><cell r="D3529"><v>30934</v></cell></row><row r="3529"><cell r="R3529"><v>2022</v></cell></row><row r="3530"><cell r="A3530" t="str"><v>ACR556</v></cell><cell r="B3530"><v>2019</v></cell></row><row r="3530"><cell r="D3530"><v>30934</v></cell></row><row r="3530"><cell r="R3530"><v>2022</v></cell></row><row r="3531"><cell r="A3531" t="str"><v>ACR556</v></cell><cell r="B3531"><v>2019</v></cell></row><row r="3531"><cell r="D3531"><v>27453</v></cell></row><row r="3531"><cell r="R3531"><v>2021</v></cell></row><row r="3532"><cell r="A3532" t="str"><v>ACR557</v></cell><cell r="B3532"><v>2019</v></cell></row><row r="3532"><cell r="D3532"><v>129</v></cell></row><row r="3532"><cell r="R3532"><v>2023</v></cell></row><row r="3533"><cell r="A3533" t="str"><v>ACR557</v></cell><cell r="B3533"><v>2019</v></cell></row><row r="3533"><cell r="D3533"><v>7114</v></cell></row><row r="3533"><cell r="R3533"><v>2023</v></cell></row><row r="3534"><cell r="A3534" t="str"><v>ACR557</v></cell><cell r="B3534"><v>2019</v></cell></row><row r="3534"><cell r="D3534"><v>30000</v></cell></row><row r="3534"><cell r="R3534"><v>2022</v></cell></row><row r="3535"><cell r="A3535" t="str"><v>ACR557</v></cell><cell r="B3535"><v>2019</v></cell></row><row r="3535"><cell r="D3535"><v>7863</v></cell></row><row r="3535"><cell r="R3535"><v>2022</v></cell></row><row r="3536"><cell r="A3536" t="str"><v>ACR557</v></cell><cell r="B3536"><v>2019</v></cell></row><row r="3536"><cell r="D3536"><v>2270</v></cell></row><row r="3536"><cell r="R3536"><v>2022</v></cell></row><row r="3537"><cell r="A3537" t="str"><v>ACR557</v></cell><cell r="B3537"><v>2019</v></cell></row><row r="3537"><cell r="D3537"><v>15000</v></cell></row><row r="3537"><cell r="R3537"><v>2021</v></cell></row><row r="3538"><cell r="A3538" t="str"><v>ACR557</v></cell><cell r="B3538"><v>2019</v></cell></row><row r="3538"><cell r="D3538"><v>52</v></cell></row><row r="3538"><cell r="R3538"><v>2021</v></cell></row><row r="3539"><cell r="A3539" t="str"><v>ACR562</v></cell><cell r="B3539"><v>2020</v></cell></row><row r="3539"><cell r="D3539"><v>5730</v></cell></row><row r="3539"><cell r="R3539"><v>2022</v></cell></row><row r="3540"><cell r="A3540" t="str"><v>ACR564</v></cell><cell r="B3540"><v>2019</v></cell></row><row r="3540"><cell r="D3540"><v>22</v></cell></row><row r="3540"><cell r="R3540"><v>2023</v></cell></row><row r="3541"><cell r="A3541" t="str"><v>ACR564</v></cell><cell r="B3541"><v>2019</v></cell></row><row r="3541"><cell r="D3541"><v>25</v></cell></row><row r="3541"><cell r="R3541"><v>2023</v></cell></row><row r="3542"><cell r="A3542" t="str"><v>ACR564</v></cell><cell r="B3542"><v>2019</v></cell></row><row r="3542"><cell r="D3542"><v>112</v></cell></row><row r="3542"><cell r="R3542"><v>2022</v></cell></row><row r="3543"><cell r="A3543" t="str"><v>ACR564</v></cell><cell r="B3543"><v>2020</v></cell></row><row r="3543"><cell r="D3543"><v>167</v></cell></row><row r="3543"><cell r="R3543"><v>2023</v></cell></row><row r="3544"><cell r="A3544" t="str"><v>ACR564</v></cell><cell r="B3544"><v>2020</v></cell></row><row r="3544"><cell r="D3544"><v>167</v></cell></row><row r="3544"><cell r="R3544"><v>2023</v></cell></row><row r="3545"><cell r="A3545" t="str"><v>ACR564</v></cell><cell r="B3545"><v>2020</v></cell></row><row r="3545"><cell r="D3545"><v>167</v></cell></row><row r="3545"><cell r="R3545"><v>2023</v></cell></row><row r="3546"><cell r="A3546" t="str"><v>ACR564</v></cell><cell r="B3546"><v>2020</v></cell></row><row r="3546"><cell r="D3546"><v>90</v></cell></row><row r="3546"><cell r="R3546"><v>2023</v></cell></row><row r="3547"><cell r="A3547" t="str"><v>ACR564</v></cell><cell r="B3547"><v>2020</v></cell></row><row r="3547"><cell r="D3547"><v>68</v></cell></row><row r="3547"><cell r="R3547"><v>2023</v></cell></row><row r="3548"><cell r="A3548" t="str"><v>ACR564</v></cell><cell r="B3548"><v>2020</v></cell></row><row r="3548"><cell r="D3548"><v>43</v></cell></row><row r="3548"><cell r="R3548"><v>2023</v></cell></row><row r="3549"><cell r="A3549" t="str"><v>ACR564</v></cell><cell r="B3549"><v>2020</v></cell></row><row r="3549"><cell r="D3549"><v>90</v></cell></row><row r="3549"><cell r="R3549"><v>2023</v></cell></row><row r="3550"><cell r="A3550" t="str"><v>ACR564</v></cell><cell r="B3550"><v>2020</v></cell></row><row r="3550"><cell r="D3550"><v>1095</v></cell></row><row r="3550"><cell r="R3550"><v>2023</v></cell></row><row r="3551"><cell r="A3551" t="str"><v>ACR564</v></cell><cell r="B3551"><v>2020</v></cell></row><row r="3551"><cell r="D3551"><v>90</v></cell></row><row r="3551"><cell r="R3551"><v>2023</v></cell></row><row r="3552"><cell r="A3552" t="str"><v>ACR564</v></cell><cell r="B3552"><v>2020</v></cell></row><row r="3552"><cell r="D3552"><v>90</v></cell></row><row r="3552"><cell r="R3552"><v>2023</v></cell></row><row r="3553"><cell r="A3553" t="str"><v>ACR564</v></cell><cell r="B3553"><v>2020</v></cell></row><row r="3553"><cell r="D3553"><v>242</v></cell></row><row r="3553"><cell r="R3553"><v>2022</v></cell></row><row r="3554"><cell r="A3554" t="str"><v>ACR564</v></cell><cell r="B3554"><v>2020</v></cell></row><row r="3554"><cell r="D3554"><v>90</v></cell></row><row r="3554"><cell r="R3554"><v>2022</v></cell></row><row r="3555"><cell r="A3555" t="str"><v>ACR564</v></cell><cell r="B3555"><v>2020</v></cell></row><row r="3555"><cell r="D3555"><v>360</v></cell></row><row r="3555"><cell r="R3555"><v>2022</v></cell></row><row r="3556"><cell r="A3556" t="str"><v>ACR564</v></cell><cell r="B3556"><v>2020</v></cell></row><row r="3556"><cell r="D3556"><v>7201</v></cell></row><row r="3556"><cell r="R3556"><v>2022</v></cell></row><row r="3557"><cell r="A3557" t="str"><v>ACR566</v></cell><cell r="B3557"><v>2020</v></cell></row><row r="3557"><cell r="D3557"><v>643</v></cell></row><row r="3557"><cell r="R3557"><v>2022</v></cell></row><row r="3558"><cell r="A3558" t="str"><v>ACR566</v></cell><cell r="B3558"><v>2020</v></cell></row><row r="3558"><cell r="D3558"><v>1000</v></cell></row><row r="3558"><cell r="R3558"><v>2022</v></cell></row><row r="3559"><cell r="A3559" t="str"><v>ACR566</v></cell><cell r="B3559"><v>2020</v></cell></row><row r="3559"><cell r="D3559"><v>1525</v></cell></row><row r="3559"><cell r="R3559"><v>2022</v></cell></row><row r="3560"><cell r="A3560" t="str"><v>ACR566</v></cell><cell r="B3560"><v>2021</v></cell></row><row r="3560"><cell r="D3560"><v>247</v></cell></row><row r="3560"><cell r="R3560"><v>2022</v></cell></row><row r="3561"><cell r="A3561" t="str"><v>ACR566</v></cell><cell r="B3561"><v>2021</v></cell></row><row r="3561"><cell r="D3561"><v>1429</v></cell></row><row r="3561"><cell r="R3561"><v>2022</v></cell></row><row r="3562"><cell r="A3562" t="str"><v>ACR568</v></cell><cell r="B3562"><v>2019</v></cell></row><row r="3562"><cell r="D3562"><v>25</v></cell></row><row r="3562"><cell r="R3562"><v>2023</v></cell></row><row r="3563"><cell r="A3563" t="str"><v>ACR568</v></cell><cell r="B3563"><v>2019</v></cell></row><row r="3563"><cell r="D3563"><v>164</v></cell></row><row r="3563"><cell r="R3563"><v>2023</v></cell></row><row r="3564"><cell r="A3564" t="str"><v>ACR568</v></cell><cell r="B3564"><v>2019</v></cell></row><row r="3564"><cell r="D3564"><v>3</v></cell></row><row r="3564"><cell r="R3564"><v>2023</v></cell></row><row r="3565"><cell r="A3565" t="str"><v>ACR568</v></cell><cell r="B3565"><v>2019</v></cell></row><row r="3565"><cell r="D3565"><v>3300</v></cell></row><row r="3565"><cell r="R3565"><v>2023</v></cell></row><row r="3566"><cell r="A3566" t="str"><v>ACR568</v></cell><cell r="B3566"><v>2019</v></cell></row><row r="3566"><cell r="D3566"><v>150</v></cell></row><row r="3566"><cell r="R3566"><v>2023</v></cell></row><row r="3567"><cell r="A3567" t="str"><v>ACR568</v></cell><cell r="B3567"><v>2019</v></cell></row><row r="3567"><cell r="D3567"><v>20</v></cell></row><row r="3567"><cell r="R3567"><v>2023</v></cell></row><row r="3568"><cell r="A3568" t="str"><v>ACR568</v></cell><cell r="B3568"><v>2019</v></cell></row><row r="3568"><cell r="D3568"><v>235</v></cell></row><row r="3568"><cell r="R3568"><v>2023</v></cell></row><row r="3569"><cell r="A3569" t="str"><v>ACR568</v></cell><cell r="B3569"><v>2019</v></cell></row><row r="3569"><cell r="D3569"><v>23000</v></cell></row><row r="3569"><cell r="R3569"><v>2023</v></cell></row><row r="3570"><cell r="A3570" t="str"><v>ACR569</v></cell><cell r="B3570"><v>2020</v></cell></row><row r="3570"><cell r="D3570"><v>463</v></cell></row><row r="3570"><cell r="R3570"><v>2023</v></cell></row><row r="3571"><cell r="A3571" t="str"><v>ACR573</v></cell><cell r="B3571"><v>2018</v></cell></row><row r="3571"><cell r="D3571"><v>1</v></cell></row><row r="3571"><cell r="R3571"><v>2022</v></cell></row><row r="3572"><cell r="A3572" t="str"><v>ACR573</v></cell><cell r="B3572"><v>2019</v></cell></row><row r="3572"><cell r="D3572"><v>126</v></cell></row><row r="3572"><cell r="R3572"><v>2023</v></cell></row><row r="3573"><cell r="A3573" t="str"><v>ACR573</v></cell><cell r="B3573"><v>2019</v></cell></row><row r="3573"><cell r="D3573"><v>7923</v></cell></row><row r="3573"><cell r="R3573"><v>2023</v></cell></row><row r="3574"><cell r="A3574" t="str"><v>ACR573</v></cell><cell r="B3574"><v>2019</v></cell></row><row r="3574"><cell r="D3574"><v>7430</v></cell></row><row r="3574"><cell r="R3574"><v>2023</v></cell></row><row r="3575"><cell r="A3575" t="str"><v>ACR573</v></cell><cell r="B3575"><v>2019</v></cell></row><row r="3575"><cell r="D3575"><v>1569</v></cell></row><row r="3575"><cell r="R3575"><v>2023</v></cell></row><row r="3576"><cell r="A3576" t="str"><v>ACR573</v></cell><cell r="B3576"><v>2019</v></cell></row><row r="3576"><cell r="D3576"><v>5400</v></cell></row><row r="3576"><cell r="R3576"><v>2022</v></cell></row><row r="3577"><cell r="A3577" t="str"><v>ACR573</v></cell><cell r="B3577"><v>2019</v></cell></row><row r="3577"><cell r="D3577"><v>7200</v></cell></row><row r="3577"><cell r="R3577"><v>2022</v></cell></row><row r="3578"><cell r="A3578" t="str"><v>ACR574</v></cell><cell r="B3578"><v>2020</v></cell></row><row r="3578"><cell r="D3578"><v>4393</v></cell></row><row r="3578"><cell r="R3578"><v>2022</v></cell></row><row r="3579"><cell r="A3579" t="str"><v>ACR574</v></cell><cell r="B3579"><v>2020</v></cell></row><row r="3579"><cell r="D3579"><v>18944</v></cell></row><row r="3579"><cell r="R3579"><v>2021</v></cell></row><row r="3580"><cell r="A3580" t="str"><v>ACR574</v></cell><cell r="B3580"><v>2021</v></cell></row><row r="3580"><cell r="D3580"><v>909</v></cell></row><row r="3580"><cell r="R3580"><v>2022</v></cell></row><row r="3581"><cell r="A3581" t="str"><v>ACR574</v></cell><cell r="B3581"><v>2021</v></cell></row><row r="3581"><cell r="D3581"><v>42249</v></cell></row><row r="3581"><cell r="R3581"><v>2022</v></cell></row><row r="3582"><cell r="A3582" t="str"><v>ACR579</v></cell><cell r="B3582"><v>2020</v></cell></row><row r="3582"><cell r="D3582"><v>8498</v></cell></row><row r="3582"><cell r="R3582"><v>2023</v></cell></row><row r="3583"><cell r="A3583" t="str"><v>ACR583</v></cell><cell r="B3583"><v>2020</v></cell></row><row r="3583"><cell r="D3583"><v>34</v></cell></row><row r="3583"><cell r="R3583"><v>2023</v></cell></row><row r="3584"><cell r="A3584" t="str"><v>ACR583</v></cell><cell r="B3584"><v>2020</v></cell></row><row r="3584"><cell r="D3584"><v>2141</v></cell></row><row r="3584"><cell r="R3584"><v>2023</v></cell></row><row r="3585"><cell r="A3585" t="str"><v>ACR583</v></cell><cell r="B3585"><v>2020</v></cell></row><row r="3585"><cell r="D3585"><v>614</v></cell></row><row r="3585"><cell r="R3585"><v>2023</v></cell></row><row r="3586"><cell r="A3586" t="str"><v>ACR583</v></cell><cell r="B3586"><v>2020</v></cell></row><row r="3586"><cell r="D3586"><v>693</v></cell></row><row r="3586"><cell r="R3586"><v>2023</v></cell></row><row r="3587"><cell r="A3587" t="str"><v>ACR583</v></cell><cell r="B3587"><v>2020</v></cell></row><row r="3587"><cell r="D3587"><v>2124</v></cell></row><row r="3587"><cell r="R3587"><v>2023</v></cell></row><row r="3588"><cell r="A3588" t="str"><v>ACR583</v></cell><cell r="B3588"><v>2020</v></cell></row><row r="3588"><cell r="D3588"><v>163</v></cell></row><row r="3588"><cell r="R3588"><v>2023</v></cell></row><row r="3589"><cell r="A3589" t="str"><v>ACR583</v></cell><cell r="B3589"><v>2020</v></cell></row><row r="3589"><cell r="D3589"><v>180</v></cell></row><row r="3589"><cell r="R3589"><v>2023</v></cell></row><row r="3590"><cell r="A3590" t="str"><v>ACR583</v></cell><cell r="B3590"><v>2020</v></cell></row><row r="3590"><cell r="D3590"><v>273</v></cell></row><row r="3590"><cell r="R3590"><v>2023</v></cell></row><row r="3591"><cell r="A3591" t="str"><v>ACR583</v></cell><cell r="B3591"><v>2020</v></cell></row><row r="3591"><cell r="D3591"><v>100</v></cell></row><row r="3591"><cell r="R3591"><v>2023</v></cell></row><row r="3592"><cell r="A3592" t="str"><v>ACR583</v></cell><cell r="B3592"><v>2020</v></cell></row><row r="3592"><cell r="D3592"><v>1850</v></cell></row><row r="3592"><cell r="R3592"><v>2023</v></cell></row><row r="3593"><cell r="A3593" t="str"><v>ACR585</v></cell><cell r="B3593"><v>2020</v></cell></row><row r="3593"><cell r="D3593"><v>5000</v></cell></row><row r="3593"><cell r="R3593"><v>2022</v></cell></row><row r="3594"><cell r="A3594" t="str"><v>ACR586</v></cell><cell r="B3594"><v>2020</v></cell></row><row r="3594"><cell r="D3594"><v>25</v></cell></row><row r="3594"><cell r="R3594"><v>2023</v></cell></row><row r="3595"><cell r="A3595" t="str"><v>ACR586</v></cell><cell r="B3595"><v>2020</v></cell></row><row r="3595"><cell r="D3595"><v>273</v></cell></row><row r="3595"><cell r="R3595"><v>2022</v></cell></row><row r="3596"><cell r="A3596" t="str"><v>ACR586</v></cell><cell r="B3596"><v>2020</v></cell></row><row r="3596"><cell r="D3596"><v>2200</v></cell></row><row r="3596"><cell r="R3596"><v>2022</v></cell></row><row r="3597"><cell r="A3597" t="str"><v>ACR586</v></cell><cell r="B3597"><v>2020</v></cell></row><row r="3597"><cell r="D3597"><v>1025</v></cell></row><row r="3597"><cell r="R3597"><v>2022</v></cell></row><row r="3598"><cell r="A3598" t="str"><v>ACR586</v></cell><cell r="B3598"><v>2020</v></cell></row><row r="3598"><cell r="D3598"><v>5</v></cell></row><row r="3598"><cell r="R3598"><v>2022</v></cell></row><row r="3599"><cell r="A3599" t="str"><v>ACR586</v></cell><cell r="B3599"><v>2020</v></cell></row><row r="3599"><cell r="D3599"><v>1153</v></cell></row><row r="3599"><cell r="R3599"><v>2022</v></cell></row><row r="3600"><cell r="A3600" t="str"><v>ACR586</v></cell><cell r="B3600"><v>2020</v></cell></row><row r="3600"><cell r="D3600"><v>20</v></cell></row><row r="3600"><cell r="R3600"><v>2022</v></cell></row><row r="3601"><cell r="A3601" t="str"><v>ACR586</v></cell><cell r="B3601"><v>2020</v></cell></row><row r="3601"><cell r="D3601"><v>50</v></cell></row><row r="3601"><cell r="R3601"><v>2022</v></cell></row><row r="3602"><cell r="A3602" t="str"><v>ACR586</v></cell><cell r="B3602"><v>2020</v></cell></row><row r="3602"><cell r="D3602"><v>1153</v></cell></row><row r="3602"><cell r="R3602"><v>2022</v></cell></row><row r="3603"><cell r="A3603" t="str"><v>ACR586</v></cell><cell r="B3603"><v>2020</v></cell></row><row r="3603"><cell r="D3603"><v>1153</v></cell></row><row r="3603"><cell r="R3603"><v>2022</v></cell></row><row r="3604"><cell r="A3604" t="str"><v>ACR586</v></cell><cell r="B3604"><v>2020</v></cell></row><row r="3604"><cell r="D3604"><v>950</v></cell></row><row r="3604"><cell r="R3604"><v>2022</v></cell></row><row r="3605"><cell r="A3605" t="str"><v>ACR586</v></cell><cell r="B3605"><v>2020</v></cell></row><row r="3605"><cell r="D3605"><v>1156</v></cell></row><row r="3605"><cell r="R3605"><v>2022</v></cell></row><row r="3606"><cell r="A3606" t="str"><v>ACR586</v></cell><cell r="B3606"><v>2021</v></cell></row><row r="3606"><cell r="D3606"><v>13500</v></cell></row><row r="3606"><cell r="R3606"><v>2022</v></cell></row><row r="3607"><cell r="A3607" t="str"><v>ACR587</v></cell><cell r="B3607"><v>2020</v></cell></row><row r="3607"><cell r="D3607"><v>313</v></cell></row><row r="3607"><cell r="R3607"><v>2023</v></cell></row><row r="3608"><cell r="A3608" t="str"><v>ACR587</v></cell><cell r="B3608"><v>2020</v></cell></row><row r="3608"><cell r="D3608"><v>651</v></cell></row><row r="3608"><cell r="R3608"><v>2023</v></cell></row><row r="3609"><cell r="A3609" t="str"><v>ACR587</v></cell><cell r="B3609"><v>2020</v></cell></row><row r="3609"><cell r="D3609"><v>82</v></cell></row><row r="3609"><cell r="R3609"><v>2023</v></cell></row><row r="3610"><cell r="A3610" t="str"><v>ACR587</v></cell><cell r="B3610"><v>2020</v></cell></row><row r="3610"><cell r="D3610"><v>267</v></cell></row><row r="3610"><cell r="R3610"><v>2023</v></cell></row><row r="3611"><cell r="A3611" t="str"><v>ACR587</v></cell><cell r="B3611"><v>2020</v></cell></row><row r="3611"><cell r="D3611"><v>35000</v></cell></row><row r="3611"><cell r="R3611"><v>2023</v></cell></row><row r="3612"><cell r="A3612" t="str"><v>ACR587</v></cell><cell r="B3612"><v>2020</v></cell></row><row r="3612"><cell r="D3612"><v>109</v></cell></row><row r="3612"><cell r="R3612"><v>2023</v></cell></row><row r="3613"><cell r="A3613" t="str"><v>ACR587</v></cell><cell r="B3613"><v>2020</v></cell></row><row r="3613"><cell r="D3613"><v>82</v></cell></row><row r="3613"><cell r="R3613"><v>2023</v></cell></row><row r="3614"><cell r="A3614" t="str"><v>ACR587</v></cell><cell r="B3614"><v>2020</v></cell></row><row r="3614"><cell r="D3614"><v>1000</v></cell></row><row r="3614"><cell r="R3614"><v>2022</v></cell></row><row r="3615"><cell r="A3615" t="str"><v>ACR588</v></cell><cell r="B3615"><v>2020</v></cell></row><row r="3615"><cell r="D3615"><v>35610</v></cell></row><row r="3615"><cell r="R3615"><v>2022</v></cell></row><row r="3616"><cell r="A3616" t="str"><v>ACR588</v></cell><cell r="B3616"><v>2021</v></cell></row><row r="3616"><cell r="D3616"><v>27890</v></cell></row><row r="3616"><cell r="R3616"><v>2022</v></cell></row><row r="3617"><cell r="A3617" t="str"><v>ACR590</v></cell><cell r="B3617"><v>2020</v></cell></row><row r="3617"><cell r="D3617"><v>480</v></cell></row><row r="3617"><cell r="R3617"><v>2023</v></cell></row><row r="3618"><cell r="A3618" t="str"><v>ACR590</v></cell><cell r="B3618"><v>2020</v></cell></row><row r="3618"><cell r="D3618"><v>17837</v></cell></row><row r="3618"><cell r="R3618"><v>2022</v></cell></row><row r="3619"><cell r="A3619" t="str"><v>ACR590</v></cell><cell r="B3619"><v>2021</v></cell></row><row r="3619"><cell r="D3619"><v>1543</v></cell></row><row r="3619"><cell r="R3619"><v>2023</v></cell></row><row r="3620"><cell r="A3620" t="str"><v>ACR590</v></cell><cell r="B3620"><v>2021</v></cell></row><row r="3620"><cell r="D3620"><v>238</v></cell></row><row r="3620"><cell r="R3620"><v>2023</v></cell></row><row r="3621"><cell r="A3621" t="str"><v>ACR590</v></cell><cell r="B3621"><v>2021</v></cell></row><row r="3621"><cell r="D3621"><v>1232</v></cell></row><row r="3621"><cell r="R3621"><v>2023</v></cell></row><row r="3622"><cell r="A3622" t="str"><v>ACR590</v></cell><cell r="B3622"><v>2021</v></cell></row><row r="3622"><cell r="D3622"><v>820</v></cell></row><row r="3622"><cell r="R3622"><v>2023</v></cell></row><row r="3623"><cell r="A3623" t="str"><v>ACR590</v></cell><cell r="B3623"><v>2021</v></cell></row><row r="3623"><cell r="D3623"><v>563</v></cell></row><row r="3623"><cell r="R3623"><v>2023</v></cell></row><row r="3624"><cell r="A3624" t="str"><v>ACR590</v></cell><cell r="B3624"><v>2021</v></cell></row><row r="3624"><cell r="D3624"><v>376</v></cell></row><row r="3624"><cell r="R3624"><v>2023</v></cell></row><row r="3625"><cell r="A3625" t="str"><v>ACR590</v></cell><cell r="B3625"><v>2021</v></cell></row><row r="3625"><cell r="D3625"><v>22338</v></cell></row><row r="3625"><cell r="R3625"><v>2022</v></cell></row><row r="3626"><cell r="A3626" t="str"><v>ACR590</v></cell><cell r="B3626"><v>2021</v></cell></row><row r="3626"><cell r="D3626"><v>1000</v></cell></row><row r="3626"><cell r="R3626"><v>2022</v></cell></row><row r="3627"><cell r="A3627" t="str"><v>ACR591</v></cell><cell r="B3627"><v>2019</v></cell></row><row r="3627"><cell r="D3627"><v>100000</v></cell></row><row r="3627"><cell r="R3627"><v>2023</v></cell></row><row r="3628"><cell r="A3628" t="str"><v>ACR591</v></cell><cell r="B3628"><v>2019</v></cell></row><row r="3628"><cell r="D3628"><v>57243</v></cell></row><row r="3628"><cell r="R3628"><v>2022</v></cell></row><row r="3629"><cell r="A3629" t="str"><v>ACR592</v></cell><cell r="B3629"><v>2020</v></cell></row><row r="3629"><cell r="D3629"><v>1616</v></cell></row><row r="3629"><cell r="R3629"><v>2023</v></cell></row><row r="3630"><cell r="A3630" t="str"><v>ACR592</v></cell><cell r="B3630"><v>2020</v></cell></row><row r="3630"><cell r="D3630"><v>15000</v></cell></row><row r="3630"><cell r="R3630"><v>2022</v></cell></row><row r="3631"><cell r="A3631" t="str"><v>ACR592</v></cell><cell r="B3631"><v>2021</v></cell></row><row r="3631"><cell r="D3631"><v>59784</v></cell></row><row r="3631"><cell r="R3631"><v>2023</v></cell></row><row r="3632"><cell r="A3632" t="str"><v>ACR595</v></cell><cell r="B3632"><v>2020</v></cell></row><row r="3632"><cell r="D3632"><v>50</v></cell></row><row r="3632"><cell r="R3632"><v>2023</v></cell></row><row r="3633"><cell r="A3633" t="str"><v>ACR595</v></cell><cell r="B3633"><v>2020</v></cell></row><row r="3633"><cell r="D3633"><v>6000</v></cell></row><row r="3633"><cell r="R3633"><v>2023</v></cell></row><row r="3634"><cell r="A3634" t="str"><v>ACR595</v></cell><cell r="B3634"><v>2021</v></cell></row><row r="3634"><cell r="D3634"><v>4000</v></cell></row><row r="3634"><cell r="R3634"><v>2022</v></cell></row><row r="3635"><cell r="A3635" t="str"><v>ACR596</v></cell><cell r="B3635"><v>2019</v></cell></row><row r="3635"><cell r="D3635"><v>30000</v></cell></row><row r="3635"><cell r="R3635"><v>2022</v></cell></row><row r="3636"><cell r="A3636" t="str"><v>ACR596</v></cell><cell r="B3636"><v>2020</v></cell></row><row r="3636"><cell r="D3636"><v>1840</v></cell></row><row r="3636"><cell r="R3636"><v>2022</v></cell></row><row r="3637"><cell r="A3637" t="str"><v>ACR597</v></cell><cell r="B3637"><v>2021</v></cell></row><row r="3637"><cell r="D3637"><v>200</v></cell></row><row r="3637"><cell r="R3637"><v>2023</v></cell></row><row r="3638"><cell r="A3638" t="str"><v>ACR597</v></cell><cell r="B3638"><v>2021</v></cell></row><row r="3638"><cell r="D3638"><v>200</v></cell></row><row r="3638"><cell r="R3638"><v>2022</v></cell></row><row r="3639"><cell r="A3639" t="str"><v>ACR597</v></cell><cell r="B3639"><v>2021</v></cell></row><row r="3639"><cell r="D3639"><v>200</v></cell></row><row r="3639"><cell r="R3639"><v>2022</v></cell></row><row r="3640"><cell r="A3640" t="str"><v>ACR597</v></cell><cell r="B3640"><v>2021</v></cell></row><row r="3640"><cell r="D3640"><v>200</v></cell></row><row r="3640"><cell r="R3640"><v>2022</v></cell></row><row r="3641"><cell r="A3641" t="str"><v>ACR597</v></cell><cell r="B3641"><v>2021</v></cell></row><row r="3641"><cell r="D3641"><v>200</v></cell></row><row r="3641"><cell r="R3641"><v>2022</v></cell></row><row r="3642"><cell r="A3642" t="str"><v>ACR597</v></cell><cell r="B3642"><v>2021</v></cell></row><row r="3642"><cell r="D3642"><v>142</v></cell></row><row r="3642"><cell r="R3642"><v>2022</v></cell></row><row r="3643"><cell r="A3643" t="str"><v>ACR597</v></cell><cell r="B3643"><v>2021</v></cell></row><row r="3643"><cell r="D3643"><v>334</v></cell></row><row r="3643"><cell r="R3643"><v>2022</v></cell></row><row r="3644"><cell r="A3644" t="str"><v>ACR597</v></cell><cell r="B3644"><v>2021</v></cell></row><row r="3644"><cell r="D3644"><v>147</v></cell></row><row r="3644"><cell r="R3644"><v>2022</v></cell></row><row r="3645"><cell r="A3645" t="str"><v>ACR597</v></cell><cell r="B3645"><v>2021</v></cell></row><row r="3645"><cell r="D3645"><v>334</v></cell></row><row r="3645"><cell r="R3645"><v>2022</v></cell></row><row r="3646"><cell r="A3646" t="str"><v>ACR597</v></cell><cell r="B3646"><v>2021</v></cell></row><row r="3646"><cell r="D3646"><v>334</v></cell></row><row r="3646"><cell r="R3646"><v>2022</v></cell></row><row r="3647"><cell r="A3647" t="str"><v>ACR597</v></cell><cell r="B3647"><v>2021</v></cell></row><row r="3647"><cell r="D3647"><v>212</v></cell></row><row r="3647"><cell r="R3647"><v>2022</v></cell></row><row r="3648"><cell r="A3648" t="str"><v>ACR597</v></cell><cell r="B3648"><v>2021</v></cell></row><row r="3648"><cell r="D3648"><v>106</v></cell></row><row r="3648"><cell r="R3648"><v>2022</v></cell></row><row r="3649"><cell r="A3649" t="str"><v>ACR597</v></cell><cell r="B3649"><v>2021</v></cell></row><row r="3649"><cell r="D3649"><v>67</v></cell></row><row r="3649"><cell r="R3649"><v>2021</v></cell></row><row r="3650"><cell r="A3650" t="str"><v>ACR597</v></cell><cell r="B3650"><v>2021</v></cell></row><row r="3650"><cell r="D3650"><v>34</v></cell></row><row r="3650"><cell r="R3650"><v>2021</v></cell></row><row r="3651"><cell r="A3651" t="str"><v>ACR597</v></cell><cell r="B3651"><v>2021</v></cell></row><row r="3651"><cell r="D3651"><v>80</v></cell></row><row r="3651"><cell r="R3651"><v>2021</v></cell></row><row r="3652"><cell r="A3652" t="str"><v>ACR597</v></cell><cell r="B3652"><v>2021</v></cell></row><row r="3652"><cell r="D3652"><v>80</v></cell></row><row r="3652"><cell r="R3652"><v>2021</v></cell></row><row r="3653"><cell r="A3653" t="str"><v>ACR597</v></cell><cell r="B3653"><v>2021</v></cell></row><row r="3653"><cell r="D3653"><v>334</v></cell></row><row r="3653"><cell r="R3653"><v>2021</v></cell></row><row r="3654"><cell r="A3654" t="str"><v>ACR597</v></cell><cell r="B3654"><v>2021</v></cell></row><row r="3654"><cell r="D3654"><v>134</v></cell></row><row r="3654"><cell r="R3654"><v>2021</v></cell></row><row r="3655"><cell r="A3655" t="str"><v>ACR598</v></cell><cell r="B3655"><v>2019</v></cell></row><row r="3655"><cell r="D3655"><v>403</v></cell></row><row r="3655"><cell r="R3655"><v>2023</v></cell></row><row r="3656"><cell r="A3656" t="str"><v>ACR598</v></cell><cell r="B3656"><v>2019</v></cell></row><row r="3656"><cell r="D3656"><v>2410</v></cell></row><row r="3656"><cell r="R3656"><v>2023</v></cell></row><row r="3657"><cell r="A3657" t="str"><v>ACR598</v></cell><cell r="B3657"><v>2019</v></cell></row><row r="3657"><cell r="D3657"><v>1250</v></cell></row><row r="3657"><cell r="R3657"><v>2022</v></cell></row><row r="3658"><cell r="A3658" t="str"><v>ACR598</v></cell><cell r="B3658"><v>2019</v></cell></row><row r="3658"><cell r="D3658"><v>1000</v></cell></row><row r="3658"><cell r="R3658"><v>2022</v></cell></row><row r="3659"><cell r="A3659" t="str"><v>ACR598</v></cell><cell r="B3659"><v>2019</v></cell></row><row r="3659"><cell r="D3659"><v>4000</v></cell></row><row r="3659"><cell r="R3659"><v>2022</v></cell></row><row r="3660"><cell r="A3660" t="str"><v>ACR598</v></cell><cell r="B3660"><v>2019</v></cell></row><row r="3660"><cell r="D3660"><v>800</v></cell></row><row r="3660"><cell r="R3660"><v>2022</v></cell></row><row r="3661"><cell r="A3661" t="str"><v>ACR598</v></cell><cell r="B3661"><v>2019</v></cell></row><row r="3661"><cell r="D3661"><v>60</v></cell></row><row r="3661"><cell r="R3661"><v>2022</v></cell></row><row r="3662"><cell r="A3662" t="str"><v>ACR604</v></cell><cell r="B3662"><v>2020</v></cell></row><row r="3662"><cell r="D3662"><v>9351</v></cell></row><row r="3662"><cell r="R3662"><v>2023</v></cell></row><row r="3663"><cell r="A3663" t="str"><v>ACR604</v></cell><cell r="B3663"><v>2021</v></cell></row><row r="3663"><cell r="D3663"><v>29881</v></cell></row><row r="3663"><cell r="R3663"><v>2023</v></cell></row><row r="3664"><cell r="A3664" t="str"><v>ACR606</v></cell><cell r="B3664"><v>2019</v></cell></row><row r="3664"><cell r="D3664"><v>16688</v></cell></row><row r="3664"><cell r="R3664"><v>2023</v></cell></row><row r="3665"><cell r="A3665" t="str"><v>ACR606</v></cell><cell r="B3665"><v>2019</v></cell></row><row r="3665"><cell r="D3665"><v>45</v></cell></row><row r="3665"><cell r="R3665"><v>2023</v></cell></row><row r="3666"><cell r="A3666" t="str"><v>ACR606</v></cell><cell r="B3666"><v>2019</v></cell></row><row r="3666"><cell r="D3666"><v>5</v></cell></row><row r="3666"><cell r="R3666"><v>2023</v></cell></row><row r="3667"><cell r="A3667" t="str"><v>ACR606</v></cell><cell r="B3667"><v>2019</v></cell></row><row r="3667"><cell r="D3667"><v>5998</v></cell></row><row r="3667"><cell r="R3667"><v>2023</v></cell></row><row r="3668"><cell r="A3668" t="str"><v>ACR606</v></cell><cell r="B3668"><v>2019</v></cell></row><row r="3668"><cell r="D3668"><v>272</v></cell></row><row r="3668"><cell r="R3668"><v>2023</v></cell></row><row r="3669"><cell r="A3669" t="str"><v>ACR606</v></cell><cell r="B3669"><v>2019</v></cell></row><row r="3669"><cell r="D3669"><v>427</v></cell></row><row r="3669"><cell r="R3669"><v>2023</v></cell></row><row r="3670"><cell r="A3670" t="str"><v>ACR606</v></cell><cell r="B3670"><v>2019</v></cell></row><row r="3670"><cell r="D3670"><v>72</v></cell></row><row r="3670"><cell r="R3670"><v>2022</v></cell></row><row r="3671"><cell r="A3671" t="str"><v>ACR606</v></cell><cell r="B3671"><v>2019</v></cell></row><row r="3671"><cell r="D3671"><v>3825</v></cell></row><row r="3671"><cell r="R3671"><v>2022</v></cell></row><row r="3672"><cell r="A3672" t="str"><v>ACR606</v></cell><cell r="B3672"><v>2019</v></cell></row><row r="3672"><cell r="D3672"><v>800</v></cell></row><row r="3672"><cell r="R3672"><v>2022</v></cell></row><row r="3673"><cell r="A3673" t="str"><v>ACR620</v></cell><cell r="B3673"><v>2020</v></cell></row><row r="3673"><cell r="D3673"><v>5000</v></cell></row><row r="3673"><cell r="R3673"><v>2022</v></cell></row><row r="3674"><cell r="A3674" t="str"><v>ACR620</v></cell><cell r="B3674"><v>2020</v></cell></row><row r="3674"><cell r="D3674"><v>47294</v></cell></row><row r="3674"><cell r="R3674"><v>2022</v></cell></row><row r="3675"><cell r="A3675" t="str"><v>ACR621</v></cell><cell r="B3675"><v>2020</v></cell></row><row r="3675"><cell r="D3675"><v>24</v></cell></row><row r="3675"><cell r="R3675"><v>2023</v></cell></row><row r="3676"><cell r="A3676" t="str"><v>ACR621</v></cell><cell r="B3676"><v>2020</v></cell></row><row r="3676"><cell r="D3676"><v>3</v></cell></row><row r="3676"><cell r="R3676"><v>2023</v></cell></row><row r="3677"><cell r="A3677" t="str"><v>ACR621</v></cell><cell r="B3677"><v>2020</v></cell></row><row r="3677"><cell r="D3677"><v>3221</v></cell></row><row r="3677"><cell r="R3677"><v>2023</v></cell></row><row r="3678"><cell r="A3678" t="str"><v>ACR621</v></cell><cell r="B3678"><v>2020</v></cell></row><row r="3678"><cell r="D3678"><v>146</v></cell></row><row r="3678"><cell r="R3678"><v>2023</v></cell></row><row r="3679"><cell r="A3679" t="str"><v>ACR621</v></cell><cell r="B3679"><v>2020</v></cell></row><row r="3679"><cell r="D3679"><v>229</v></cell></row><row r="3679"><cell r="R3679"><v>2023</v></cell></row><row r="3680"><cell r="A3680" t="str"><v>ACR621</v></cell><cell r="B3680"><v>2020</v></cell></row><row r="3680"><cell r="D3680"><v>5000</v></cell></row><row r="3680"><cell r="R3680"><v>2022</v></cell></row><row r="3681"><cell r="A3681" t="str"><v>ACR622</v></cell><cell r="B3681"><v>2020</v></cell></row><row r="3681"><cell r="D3681"><v>6995</v></cell></row><row r="3681"><cell r="R3681"><v>2023</v></cell></row><row r="3682"><cell r="A3682" t="str"><v>ACR622</v></cell><cell r="B3682"><v>2020</v></cell></row><row r="3682"><cell r="D3682"><v>5250</v></cell></row><row r="3682"><cell r="R3682"><v>2023</v></cell></row><row r="3683"><cell r="A3683" t="str"><v>ACR622</v></cell><cell r="B3683"><v>2020</v></cell></row><row r="3683"><cell r="D3683"><v>15605</v></cell></row><row r="3683"><cell r="R3683"><v>2023</v></cell></row><row r="3684"><cell r="A3684" t="str"><v>ACR622</v></cell><cell r="B3684"><v>2020</v></cell></row><row r="3684"><cell r="D3684"><v>321</v></cell></row><row r="3684"><cell r="R3684"><v>2023</v></cell></row><row r="3685"><cell r="A3685" t="str"><v>ACR622</v></cell><cell r="B3685"><v>2020</v></cell></row><row r="3685"><cell r="D3685"><v>300</v></cell></row><row r="3685"><cell r="R3685"><v>2023</v></cell></row><row r="3686"><cell r="A3686" t="str"><v>ACR622</v></cell><cell r="B3686"><v>2020</v></cell></row><row r="3686"><cell r="D3686"><v>300</v></cell></row><row r="3686"><cell r="R3686"><v>2023</v></cell></row><row r="3687"><cell r="A3687" t="str"><v>ACR622</v></cell><cell r="B3687"><v>2020</v></cell></row><row r="3687"><cell r="D3687"><v>97</v></cell></row><row r="3687"><cell r="R3687"><v>2023</v></cell></row><row r="3688"><cell r="A3688" t="str"><v>ACR622</v></cell><cell r="B3688"><v>2020</v></cell></row><row r="3688"><cell r="D3688"><v>650</v></cell></row><row r="3688"><cell r="R3688"><v>2023</v></cell></row><row r="3689"><cell r="A3689" t="str"><v>ACR622</v></cell><cell r="B3689"><v>2020</v></cell></row><row r="3689"><cell r="D3689"><v>689</v></cell></row><row r="3689"><cell r="R3689"><v>2023</v></cell></row><row r="3690"><cell r="A3690" t="str"><v>ACR622</v></cell><cell r="B3690"><v>2020</v></cell></row><row r="3690"><cell r="D3690"><v>21</v></cell></row><row r="3690"><cell r="R3690"><v>2023</v></cell></row><row r="3691"><cell r="A3691" t="str"><v>ACR622</v></cell><cell r="B3691"><v>2020</v></cell></row><row r="3691"><cell r="D3691"><v>10000</v></cell></row><row r="3691"><cell r="R3691"><v>2023</v></cell></row><row r="3692"><cell r="A3692" t="str"><v>ACR622</v></cell><cell r="B3692"><v>2020</v></cell></row><row r="3692"><cell r="D3692"><v>11090</v></cell></row><row r="3692"><cell r="R3692"><v>2022</v></cell></row><row r="3693"><cell r="A3693" t="str"><v>ACR622</v></cell><cell r="B3693"><v>2020</v></cell></row><row r="3693"><cell r="D3693"><v>10000</v></cell></row><row r="3693"><cell r="R3693"><v>2022</v></cell></row><row r="3694"><cell r="A3694" t="str"><v>ACR622</v></cell><cell r="B3694"><v>2020</v></cell></row><row r="3694"><cell r="D3694"><v>200</v></cell></row><row r="3694"><cell r="R3694"><v>2022</v></cell></row><row r="3695"><cell r="A3695" t="str"><v>ACR622</v></cell><cell r="B3695"><v>2020</v></cell></row><row r="3695"><cell r="D3695"><v>300</v></cell></row><row r="3695"><cell r="R3695"><v>2022</v></cell></row><row r="3696"><cell r="A3696" t="str"><v>ACR622</v></cell><cell r="B3696"><v>2020</v></cell></row><row r="3696"><cell r="D3696"><v>2615</v></cell></row><row r="3696"><cell r="R3696"><v>2022</v></cell></row><row r="3697"><cell r="A3697" t="str"><v>ACR622</v></cell><cell r="B3697"><v>2020</v></cell></row><row r="3697"><cell r="D3697"><v>5000</v></cell></row><row r="3697"><cell r="R3697"><v>2022</v></cell></row><row r="3698"><cell r="A3698" t="str"><v>ACR622</v></cell><cell r="B3698"><v>2020</v></cell></row><row r="3698"><cell r="D3698"><v>60474</v></cell></row><row r="3698"><cell r="R3698"><v>2022</v></cell></row><row r="3699"><cell r="A3699" t="str"><v>ACR622</v></cell><cell r="B3699"><v>2020</v></cell></row><row r="3699"><cell r="D3699"><v>724</v></cell></row><row r="3699"><cell r="R3699"><v>2022</v></cell></row><row r="3700"><cell r="A3700" t="str"><v>ACR622</v></cell><cell r="B3700"><v>2020</v></cell></row><row r="3700"><cell r="D3700"><v>25000</v></cell></row><row r="3700"><cell r="R3700"><v>2021</v></cell></row><row r="3701"><cell r="A3701" t="str"><v>ACR629</v></cell><cell r="B3701"><v>2020</v></cell></row><row r="3701"><cell r="D3701"><v>44</v></cell></row><row r="3701"><cell r="R3701"><v>2023</v></cell></row><row r="3702"><cell r="A3702" t="str"><v>ACR629</v></cell><cell r="B3702"><v>2020</v></cell></row><row r="3702"><cell r="D3702"><v>5</v></cell></row><row r="3702"><cell r="R3702"><v>2023</v></cell></row><row r="3703"><cell r="A3703" t="str"><v>ACR629</v></cell><cell r="B3703"><v>2020</v></cell></row><row r="3703"><cell r="D3703"><v>3274</v></cell></row><row r="3703"><cell r="R3703"><v>2023</v></cell></row><row r="3704"><cell r="A3704" t="str"><v>ACR629</v></cell><cell r="B3704"><v>2020</v></cell></row><row r="3704"><cell r="D3704"><v>4397</v></cell></row><row r="3704"><cell r="R3704"><v>2023</v></cell></row><row r="3705"><cell r="A3705" t="str"><v>ACR629</v></cell><cell r="B3705"><v>2020</v></cell></row><row r="3705"><cell r="D3705"><v>1445</v></cell></row><row r="3705"><cell r="R3705"><v>2023</v></cell></row><row r="3706"><cell r="A3706" t="str"><v>ACR629</v></cell><cell r="B3706"><v>2020</v></cell></row><row r="3706"><cell r="D3706"><v>265</v></cell></row><row r="3706"><cell r="R3706"><v>2023</v></cell></row><row r="3707"><cell r="A3707" t="str"><v>ACR629</v></cell><cell r="B3707"><v>2020</v></cell></row><row r="3707"><cell r="D3707"><v>1706</v></cell></row><row r="3707"><cell r="R3707"><v>2023</v></cell></row><row r="3708"><cell r="A3708" t="str"><v>ACR629</v></cell><cell r="B3708"><v>2020</v></cell></row><row r="3708"><cell r="D3708"><v>416</v></cell></row><row r="3708"><cell r="R3708"><v>2023</v></cell></row><row r="3709"><cell r="A3709" t="str"><v>ACR629</v></cell><cell r="B3709"><v>2020</v></cell></row><row r="3709"><cell r="D3709"><v>2000</v></cell></row><row r="3709"><cell r="R3709"><v>2023</v></cell></row><row r="3710"><cell r="A3710" t="str"><v>ACR629</v></cell><cell r="B3710"><v>2020</v></cell></row><row r="3710"><cell r="D3710"><v>2126</v></cell></row><row r="3710"><cell r="R3710"><v>2023</v></cell></row><row r="3711"><cell r="A3711" t="str"><v>ACR629</v></cell><cell r="B3711"><v>2020</v></cell></row><row r="3711"><cell r="D3711"><v>22396</v></cell></row><row r="3711"><cell r="R3711"><v>2022</v></cell></row><row r="3712"><cell r="A3712" t="str"><v>ACR629</v></cell><cell r="B3712"><v>2020</v></cell></row><row r="3712"><cell r="D3712"><v>2854</v></cell></row><row r="3712"><cell r="R3712"><v>2022</v></cell></row><row r="3713"><cell r="A3713" t="str"><v>ACR629</v></cell><cell r="B3713"><v>2020</v></cell></row><row r="3713"><cell r="D3713"><v>26</v></cell></row><row r="3713"><cell r="R3713"><v>2022</v></cell></row><row r="3714"><cell r="A3714" t="str"><v>ACR629</v></cell><cell r="B3714"><v>2020</v></cell></row><row r="3714"><cell r="D3714"><v>5929</v></cell></row><row r="3714"><cell r="R3714"><v>2022</v></cell></row><row r="3715"><cell r="A3715" t="str"><v>ACR629</v></cell><cell r="B3715"><v>2020</v></cell></row><row r="3715"><cell r="D3715"><v>5000</v></cell></row><row r="3715"><cell r="R3715"><v>2022</v></cell></row><row r="3716"><cell r="A3716" t="str"><v>ACR629</v></cell><cell r="B3716"><v>2020</v></cell></row><row r="3716"><cell r="D3716"><v>264</v></cell></row><row r="3716"><cell r="R3716"><v>2022</v></cell></row><row r="3717"><cell r="A3717" t="str"><v>ACR629</v></cell><cell r="B3717"><v>2020</v></cell></row><row r="3717"><cell r="D3717"><v>1500</v></cell></row><row r="3717"><cell r="R3717"><v>2022</v></cell></row><row r="3718"><cell r="A3718" t="str"><v>ACR631</v></cell><cell r="B3718"><v>2020</v></cell></row><row r="3718"><cell r="D3718"><v>1000</v></cell></row><row r="3718"><cell r="R3718"><v>2023</v></cell></row><row r="3719"><cell r="A3719" t="str"><v>ACR631</v></cell><cell r="B3719"><v>2020</v></cell></row><row r="3719"><cell r="D3719"><v>1000</v></cell></row><row r="3719"><cell r="R3719"><v>2023</v></cell></row><row r="3720"><cell r="A3720" t="str"><v>ACR631</v></cell><cell r="B3720"><v>2020</v></cell></row><row r="3720"><cell r="D3720"><v>774</v></cell></row><row r="3720"><cell r="R3720"><v>2022</v></cell></row><row r="3721"><cell r="A3721" t="str"><v>ACR634</v></cell><cell r="B3721"><v>2019</v></cell></row><row r="3721"><cell r="D3721"><v>8793</v></cell></row><row r="3721"><cell r="R3721"><v>2023</v></cell></row><row r="3722"><cell r="A3722" t="str"><v>ACR634</v></cell><cell r="B3722"><v>2019</v></cell></row><row r="3722"><cell r="D3722"><v>6650</v></cell></row><row r="3722"><cell r="R3722"><v>2022</v></cell></row><row r="3723"><cell r="A3723" t="str"><v>ACR634</v></cell><cell r="B3723"><v>2019</v></cell></row><row r="3723"><cell r="D3723"><v>5466</v></cell></row><row r="3723"><cell r="R3723"><v>2022</v></cell></row><row r="3724"><cell r="A3724" t="str"><v>ACR634</v></cell><cell r="B3724"><v>2020</v></cell></row><row r="3724"><cell r="D3724"><v>4000</v></cell></row><row r="3724"><cell r="R3724"><v>2022</v></cell></row><row r="3725"><cell r="A3725" t="str"><v>ACR634</v></cell><cell r="B3725"><v>2021</v></cell></row><row r="3725"><cell r="D3725"><v>11207</v></cell></row><row r="3725"><cell r="R3725"><v>2023</v></cell></row><row r="3726"><cell r="A3726" t="str"><v>ACR637</v></cell><cell r="B3726"><v>2019</v></cell></row><row r="3726"><cell r="D3726"><v>19090</v></cell></row><row r="3726"><cell r="R3726"><v>2023</v></cell></row><row r="3727"><cell r="A3727" t="str"><v>ACR637</v></cell><cell r="B3727"><v>2019</v></cell></row><row r="3727"><cell r="D3727"><v>3000</v></cell></row><row r="3727"><cell r="R3727"><v>2023</v></cell></row><row r="3728"><cell r="A3728" t="str"><v>ACR637</v></cell><cell r="B3728"><v>2019</v></cell></row><row r="3728"><cell r="D3728"><v>3000</v></cell></row><row r="3728"><cell r="R3728"><v>2023</v></cell></row><row r="3729"><cell r="A3729" t="str"><v>ACR637</v></cell><cell r="B3729"><v>2019</v></cell></row><row r="3729"><cell r="D3729"><v>5466</v></cell></row><row r="3729"><cell r="R3729"><v>2022</v></cell></row><row r="3730"><cell r="A3730" t="str"><v>ACR637</v></cell><cell r="B3730"><v>2020</v></cell></row><row r="3730"><cell r="D3730"><v>910</v></cell></row><row r="3730"><cell r="R3730"><v>2023</v></cell></row><row r="3731"><cell r="A3731" t="str"><v>ACR637</v></cell><cell r="B3731"><v>2020</v></cell></row><row r="3731"><cell r="D3731"><v>4000</v></cell></row><row r="3731"><cell r="R3731"><v>2022</v></cell></row><row r="3732"><cell r="A3732" t="str"><v>ACR646</v></cell><cell r="B3732"><v>2019</v></cell></row><row r="3732"><cell r="D3732"><v>98</v></cell></row><row r="3732"><cell r="R3732"><v>2023</v></cell></row><row r="3733"><cell r="A3733" t="str"><v>ACR646</v></cell><cell r="B3733"><v>2019</v></cell></row><row r="3733"><cell r="D3733"><v>6210</v></cell></row><row r="3733"><cell r="R3733"><v>2023</v></cell></row><row r="3734"><cell r="A3734" t="str"><v>ACR646</v></cell><cell r="B3734"><v>2019</v></cell></row><row r="3734"><cell r="D3734"><v>57</v></cell></row><row r="3734"><cell r="R3734"><v>2023</v></cell></row><row r="3735"><cell r="A3735" t="str"><v>ACR646</v></cell><cell r="B3735"><v>2019</v></cell></row><row r="3735"><cell r="D3735"><v>7</v></cell></row><row r="3735"><cell r="R3735"><v>2023</v></cell></row><row r="3736"><cell r="A3736" t="str"><v>ACR646</v></cell><cell r="B3736"><v>2019</v></cell></row><row r="3736"><cell r="D3736"><v>3549</v></cell></row><row r="3736"><cell r="R3736"><v>2023</v></cell></row><row r="3737"><cell r="A3737" t="str"><v>ACR646</v></cell><cell r="B3737"><v>2019</v></cell></row><row r="3737"><cell r="D3737"><v>5506</v></cell></row><row r="3737"><cell r="R3737"><v>2023</v></cell></row><row r="3738"><cell r="A3738" t="str"><v>ACR646</v></cell><cell r="B3738"><v>2019</v></cell></row><row r="3738"><cell r="D3738"><v>2071</v></cell></row><row r="3738"><cell r="R3738"><v>2023</v></cell></row><row r="3739"><cell r="A3739" t="str"><v>ACR646</v></cell><cell r="B3739"><v>2019</v></cell></row><row r="3739"><cell r="D3739"><v>344</v></cell></row><row r="3739"><cell r="R3739"><v>2023</v></cell></row><row r="3740"><cell r="A3740" t="str"><v>ACR646</v></cell><cell r="B3740"><v>2019</v></cell></row><row r="3740"><cell r="D3740"><v>7</v></cell></row><row r="3740"><cell r="R3740"><v>2023</v></cell></row><row r="3741"><cell r="A3741" t="str"><v>ACR646</v></cell><cell r="B3741"><v>2019</v></cell></row><row r="3741"><cell r="D3741"><v>539</v></cell></row><row r="3741"><cell r="R3741"><v>2023</v></cell></row><row r="3742"><cell r="A3742" t="str"><v>ACR646</v></cell><cell r="B3742"><v>2019</v></cell></row><row r="3742"><cell r="D3742"><v>1</v></cell></row><row r="3742"><cell r="R3742"><v>2023</v></cell></row><row r="3743"><cell r="A3743" t="str"><v>ACR646</v></cell><cell r="B3743"><v>2019</v></cell></row><row r="3743"><cell r="D3743"><v>1</v></cell></row><row r="3743"><cell r="R3743"><v>2022</v></cell></row><row r="3744"><cell r="A3744" t="str"><v>ACR646</v></cell><cell r="B3744"><v>2019</v></cell></row><row r="3744"><cell r="D3744"><v>76</v></cell></row><row r="3744"><cell r="R3744"><v>2022</v></cell></row><row r="3745"><cell r="A3745" t="str"><v>ACR646</v></cell><cell r="B3745"><v>2019</v></cell></row><row r="3745"><cell r="D3745"><v>8330</v></cell></row><row r="3745"><cell r="R3745"><v>2022</v></cell></row><row r="3746"><cell r="A3746" t="str"><v>ACR646</v></cell><cell r="B3746"><v>2019</v></cell></row><row r="3746"><cell r="D3746"><v>22670</v></cell></row><row r="3746"><cell r="R3746"><v>2022</v></cell></row><row r="3747"><cell r="A3747" t="str"><v>ACR648</v></cell><cell r="B3747"><v>2020</v></cell></row><row r="3747"><cell r="D3747"><v>44</v></cell></row><row r="3747"><cell r="R3747"><v>2023</v></cell></row><row r="3748"><cell r="A3748" t="str"><v>ACR648</v></cell><cell r="B3748"><v>2020</v></cell></row><row r="3748"><cell r="D3748"><v>5</v></cell></row><row r="3748"><cell r="R3748"><v>2023</v></cell></row><row r="3749"><cell r="A3749" t="str"><v>ACR648</v></cell><cell r="B3749"><v>2020</v></cell></row><row r="3749"><cell r="D3749"><v>3222</v></cell></row><row r="3749"><cell r="R3749"><v>2023</v></cell></row><row r="3750"><cell r="A3750" t="str"><v>ACR648</v></cell><cell r="B3750"><v>2020</v></cell></row><row r="3750"><cell r="D3750"><v>5842</v></cell></row><row r="3750"><cell r="R3750"><v>2023</v></cell></row><row r="3751"><cell r="A3751" t="str"><v>ACR648</v></cell><cell r="B3751"><v>2020</v></cell></row><row r="3751"><cell r="D3751"><v>265</v></cell></row><row r="3751"><cell r="R3751"><v>2023</v></cell></row><row r="3752"><cell r="A3752" t="str"><v>ACR648</v></cell><cell r="B3752"><v>2020</v></cell></row><row r="3752"><cell r="D3752"><v>1706</v></cell></row><row r="3752"><cell r="R3752"><v>2023</v></cell></row><row r="3753"><cell r="A3753" t="str"><v>ACR648</v></cell><cell r="B3753"><v>2020</v></cell></row><row r="3753"><cell r="D3753"><v>416</v></cell></row><row r="3753"><cell r="R3753"><v>2023</v></cell></row><row r="3754"><cell r="A3754" t="str"><v>ACR656</v></cell><cell r="B3754"><v>2019</v></cell></row><row r="3754"><cell r="D3754"><v>393</v></cell></row><row r="3754"><cell r="R3754"><v>2023</v></cell></row><row r="3755"><cell r="A3755" t="str"><v>ACR656</v></cell><cell r="B3755"><v>2019</v></cell></row><row r="3755"><cell r="D3755"><v>6694</v></cell></row><row r="3755"><cell r="R3755"><v>2023</v></cell></row><row r="3756"><cell r="A3756" t="str"><v>ACR656</v></cell><cell r="B3756"><v>2019</v></cell></row><row r="3756"><cell r="D3756"><v>85</v></cell></row><row r="3756"><cell r="R3756"><v>2023</v></cell></row><row r="3757"><cell r="A3757" t="str"><v>ACR656</v></cell><cell r="B3757"><v>2019</v></cell></row><row r="3757"><cell r="D3757"><v>85</v></cell></row><row r="3757"><cell r="R3757"><v>2023</v></cell></row><row r="3758"><cell r="A3758" t="str"><v>ACR656</v></cell><cell r="B3758"><v>2019</v></cell></row><row r="3758"><cell r="D3758"><v>1018</v></cell></row><row r="3758"><cell r="R3758"><v>2023</v></cell></row><row r="3759"><cell r="A3759" t="str"><v>ACR656</v></cell><cell r="B3759"><v>2019</v></cell></row><row r="3759"><cell r="D3759"><v>821</v></cell></row><row r="3759"><cell r="R3759"><v>2023</v></cell></row><row r="3760"><cell r="A3760" t="str"><v>ACR656</v></cell><cell r="B3760"><v>2019</v></cell></row><row r="3760"><cell r="D3760"><v>49</v></cell></row><row r="3760"><cell r="R3760"><v>2023</v></cell></row><row r="3761"><cell r="A3761" t="str"><v>ACR656</v></cell><cell r="B3761"><v>2019</v></cell></row><row r="3761"><cell r="D3761"><v>23</v></cell></row><row r="3761"><cell r="R3761"><v>2023</v></cell></row><row r="3762"><cell r="A3762" t="str"><v>ACR656</v></cell><cell r="B3762"><v>2019</v></cell></row><row r="3762"><cell r="D3762"><v>15606</v></cell></row><row r="3762"><cell r="R3762"><v>2023</v></cell></row><row r="3763"><cell r="A3763" t="str"><v>ACR656</v></cell><cell r="B3763"><v>2019</v></cell></row><row r="3763"><cell r="D3763"><v>800</v></cell></row><row r="3763"><cell r="R3763"><v>2023</v></cell></row><row r="3764"><cell r="A3764" t="str"><v>ACR656</v></cell><cell r="B3764"><v>2019</v></cell></row><row r="3764"><cell r="D3764"><v>850</v></cell></row><row r="3764"><cell r="R3764"><v>2023</v></cell></row><row r="3765"><cell r="A3765" t="str"><v>ACR656</v></cell><cell r="B3765"><v>2019</v></cell></row><row r="3765"><cell r="D3765"><v>50</v></cell></row><row r="3765"><cell r="R3765"><v>2023</v></cell></row><row r="3766"><cell r="A3766" t="str"><v>ACR656</v></cell><cell r="B3766"><v>2019</v></cell></row><row r="3766"><cell r="D3766"><v>993</v></cell></row><row r="3766"><cell r="R3766"><v>2023</v></cell></row><row r="3767"><cell r="A3767" t="str"><v>ACR656</v></cell><cell r="B3767"><v>2019</v></cell></row><row r="3767"><cell r="D3767"><v>215</v></cell></row><row r="3767"><cell r="R3767"><v>2023</v></cell></row><row r="3768"><cell r="A3768" t="str"><v>ACR656</v></cell><cell r="B3768"><v>2019</v></cell></row><row r="3768"><cell r="D3768"><v>495</v></cell></row><row r="3768"><cell r="R3768"><v>2023</v></cell></row><row r="3769"><cell r="A3769" t="str"><v>ACR656</v></cell><cell r="B3769"><v>2019</v></cell></row><row r="3769"><cell r="D3769"><v>5651</v></cell></row><row r="3769"><cell r="R3769"><v>2023</v></cell></row><row r="3770"><cell r="A3770" t="str"><v>ACR656</v></cell><cell r="B3770"><v>2019</v></cell></row><row r="3770"><cell r="D3770"><v>23</v></cell></row><row r="3770"><cell r="R3770"><v>2023</v></cell></row><row r="3771"><cell r="A3771" t="str"><v>ACR656</v></cell><cell r="B3771"><v>2019</v></cell></row><row r="3771"><cell r="D3771"><v>250</v></cell></row><row r="3771"><cell r="R3771"><v>2023</v></cell></row><row r="3772"><cell r="A3772" t="str"><v>ACR656</v></cell><cell r="B3772"><v>2019</v></cell></row><row r="3772"><cell r="D3772"><v>5</v></cell></row><row r="3772"><cell r="R3772"><v>2023</v></cell></row><row r="3773"><cell r="A3773" t="str"><v>ACR656</v></cell><cell r="B3773"><v>2019</v></cell></row><row r="3773"><cell r="D3773"><v>6</v></cell></row><row r="3773"><cell r="R3773"><v>2023</v></cell></row><row r="3774"><cell r="A3774" t="str"><v>ACR656</v></cell><cell r="B3774"><v>2019</v></cell></row><row r="3774"><cell r="D3774"><v>6521</v></cell></row><row r="3774"><cell r="R3774"><v>2023</v></cell></row><row r="3775"><cell r="A3775" t="str"><v>ACR656</v></cell><cell r="B3775"><v>2019</v></cell></row><row r="3775"><cell r="D3775"><v>296</v></cell></row><row r="3775"><cell r="R3775"><v>2023</v></cell></row><row r="3776"><cell r="A3776" t="str"><v>ACR656</v></cell><cell r="B3776"><v>2019</v></cell></row><row r="3776"><cell r="D3776"><v>30000</v></cell></row><row r="3776"><cell r="R3776"><v>2023</v></cell></row><row r="3777"><cell r="A3777" t="str"><v>ACR656</v></cell><cell r="B3777"><v>2019</v></cell></row><row r="3777"><cell r="D3777"><v>465</v></cell></row><row r="3777"><cell r="R3777"><v>2023</v></cell></row><row r="3778"><cell r="A3778" t="str"><v>ACR658</v></cell><cell r="B3778"><v>2019</v></cell></row><row r="3778"><cell r="D3778"><v>510</v></cell></row><row r="3778"><cell r="R3778"><v>2023</v></cell></row><row r="3779"><cell r="A3779" t="str"><v>ACR658</v></cell><cell r="B3779"><v>2019</v></cell></row><row r="3779"><cell r="D3779"><v>320</v></cell></row><row r="3779"><cell r="R3779"><v>2023</v></cell></row><row r="3780"><cell r="A3780" t="str"><v>ACR663</v></cell><cell r="B3780"><v>2019</v></cell></row><row r="3780"><cell r="D3780"><v>15</v></cell></row><row r="3780"><cell r="R3780"><v>2023</v></cell></row><row r="3781"><cell r="A3781" t="str"><v>ACR663</v></cell><cell r="B3781"><v>2019</v></cell></row><row r="3781"><cell r="D3781"><v>2</v></cell></row><row r="3781"><cell r="R3781"><v>2023</v></cell></row><row r="3782"><cell r="A3782" t="str"><v>ACR663</v></cell><cell r="B3782"><v>2019</v></cell></row><row r="3782"><cell r="D3782"><v>2064</v></cell></row><row r="3782"><cell r="R3782"><v>2023</v></cell></row><row r="3783"><cell r="A3783" t="str"><v>ACR663</v></cell><cell r="B3783"><v>2019</v></cell></row><row r="3783"><cell r="D3783"><v>93</v></cell></row><row r="3783"><cell r="R3783"><v>2023</v></cell></row><row r="3784"><cell r="A3784" t="str"><v>ACR663</v></cell><cell r="B3784"><v>2019</v></cell></row><row r="3784"><cell r="D3784"><v>147</v></cell></row><row r="3784"><cell r="R3784"><v>2023</v></cell></row><row r="3785"><cell r="A3785" t="str"><v>ACR670</v></cell><cell r="B3785"><v>2021</v></cell></row><row r="3785"><cell r="D3785"><v>58</v></cell></row><row r="3785"><cell r="R3785"><v>2022</v></cell></row><row r="3786"><cell r="A3786" t="str"><v>ACR670</v></cell><cell r="B3786"><v>2021</v></cell></row><row r="3786"><cell r="D3786"><v>147</v></cell></row><row r="3786"><cell r="R3786"><v>2022</v></cell></row><row r="3787"><cell r="A3787" t="str"><v>ACR670</v></cell><cell r="B3787"><v>2021</v></cell></row><row r="3787"><cell r="D3787"><v>147</v></cell></row><row r="3787"><cell r="R3787"><v>2022</v></cell></row><row r="3788"><cell r="A3788" t="str"><v>ACR670</v></cell><cell r="B3788"><v>2021</v></cell></row><row r="3788"><cell r="D3788"><v>200</v></cell></row><row r="3788"><cell r="R3788"><v>2022</v></cell></row><row r="3789"><cell r="A3789" t="str"><v>ACR670</v></cell><cell r="B3789"><v>2021</v></cell></row><row r="3789"><cell r="D3789"><v>200</v></cell></row><row r="3789"><cell r="R3789"><v>2022</v></cell></row><row r="3790"><cell r="A3790" t="str"><v>ACR670</v></cell><cell r="B3790"><v>2021</v></cell></row><row r="3790"><cell r="D3790"><v>147</v></cell></row><row r="3790"><cell r="R3790"><v>2022</v></cell></row><row r="3791"><cell r="A3791" t="str"><v>ACR670</v></cell><cell r="B3791"><v>2021</v></cell></row><row r="3791"><cell r="D3791"><v>600</v></cell></row><row r="3791"><cell r="R3791"><v>2022</v></cell></row><row r="3792"><cell r="A3792" t="str"><v>ACR670</v></cell><cell r="B3792"><v>2021</v></cell></row><row r="3792"><cell r="D3792"><v>147</v></cell></row><row r="3792"><cell r="R3792"><v>2022</v></cell></row><row r="3793"><cell r="A3793" t="str"><v>ACR670</v></cell><cell r="B3793"><v>2021</v></cell></row><row r="3793"><cell r="D3793"><v>147</v></cell></row><row r="3793"><cell r="R3793"><v>2022</v></cell></row><row r="3794"><cell r="A3794" t="str"><v>ACR670</v></cell><cell r="B3794"><v>2021</v></cell></row><row r="3794"><cell r="D3794"><v>7687</v></cell></row><row r="3794"><cell r="R3794"><v>2022</v></cell></row><row r="3795"><cell r="A3795" t="str"><v>ACR676</v></cell><cell r="B3795"><v>2020</v></cell></row><row r="3795"><cell r="D3795"><v>8</v></cell></row><row r="3795"><cell r="R3795"><v>2023</v></cell></row><row r="3796"><cell r="A3796" t="str"><v>ACR676</v></cell><cell r="B3796"><v>2020</v></cell></row><row r="3796"><cell r="D3796"><v>3760</v></cell></row><row r="3796"><cell r="R3796"><v>2023</v></cell></row><row r="3797"><cell r="A3797" t="str"><v>ACR676</v></cell><cell r="B3797"><v>2020</v></cell></row><row r="3797"><cell r="D3797"><v>5844</v></cell></row><row r="3797"><cell r="R3797"><v>2023</v></cell></row><row r="3798"><cell r="A3798" t="str"><v>ACR676</v></cell><cell r="B3798"><v>2020</v></cell></row><row r="3798"><cell r="D3798"><v>9765</v></cell></row><row r="3798"><cell r="R3798"><v>2023</v></cell></row><row r="3799"><cell r="A3799" t="str"><v>ACR676</v></cell><cell r="B3799"><v>2020</v></cell></row><row r="3799"><cell r="D3799"><v>500</v></cell></row><row r="3799"><cell r="R3799"><v>2023</v></cell></row><row r="3800"><cell r="A3800" t="str"><v>ACR676</v></cell><cell r="B3800"><v>2020</v></cell></row><row r="3800"><cell r="D3800"><v>6667</v></cell></row><row r="3800"><cell r="R3800"><v>2023</v></cell></row><row r="3801"><cell r="A3801" t="str"><v>ACR676</v></cell><cell r="B3801"><v>2020</v></cell></row><row r="3801"><cell r="D3801"><v>9</v></cell></row><row r="3801"><cell r="R3801"><v>2023</v></cell></row><row r="3802"><cell r="A3802" t="str"><v>ACR676</v></cell><cell r="B3802"><v>2020</v></cell></row><row r="3802"><cell r="D3802"><v>6626</v></cell></row><row r="3802"><cell r="R3802"><v>2023</v></cell></row><row r="3803"><cell r="A3803" t="str"><v>ACR676</v></cell><cell r="B3803"><v>2020</v></cell></row><row r="3803"><cell r="D3803"><v>131</v></cell></row><row r="3803"><cell r="R3803"><v>2023</v></cell></row><row r="3804"><cell r="A3804" t="str"><v>ACR676</v></cell><cell r="B3804"><v>2020</v></cell></row><row r="3804"><cell r="D3804"><v>4100</v></cell></row><row r="3804"><cell r="R3804"><v>2023</v></cell></row><row r="3805"><cell r="A3805" t="str"><v>ACR676</v></cell><cell r="B3805"><v>2020</v></cell></row><row r="3805"><cell r="D3805"><v>62</v></cell></row><row r="3805"><cell r="R3805"><v>2023</v></cell></row><row r="3806"><cell r="A3806" t="str"><v>ACR676</v></cell><cell r="B3806"><v>2020</v></cell></row><row r="3806"><cell r="D3806"><v>596</v></cell></row><row r="3806"><cell r="R3806"><v>2023</v></cell></row><row r="3807"><cell r="A3807" t="str"><v>ACR676</v></cell><cell r="B3807"><v>2020</v></cell></row><row r="3807"><cell r="D3807"><v>515</v></cell></row><row r="3807"><cell r="R3807"><v>2023</v></cell></row><row r="3808"><cell r="A3808" t="str"><v>ACR676</v></cell><cell r="B3808"><v>2020</v></cell></row><row r="3808"><cell r="D3808"><v>258</v></cell></row><row r="3808"><cell r="R3808"><v>2023</v></cell></row><row r="3809"><cell r="A3809" t="str"><v>ACR676</v></cell><cell r="B3809"><v>2020</v></cell></row><row r="3809"><cell r="D3809"><v>15</v></cell></row><row r="3809"><cell r="R3809"><v>2023</v></cell></row><row r="3810"><cell r="A3810" t="str"><v>ACR676</v></cell><cell r="B3810"><v>2020</v></cell></row><row r="3810"><cell r="D3810"><v>21</v></cell></row><row r="3810"><cell r="R3810"><v>2023</v></cell></row><row r="3811"><cell r="A3811" t="str"><v>ACR676</v></cell><cell r="B3811"><v>2020</v></cell></row><row r="3811"><cell r="D3811"><v>210</v></cell></row><row r="3811"><cell r="R3811"><v>2023</v></cell></row><row r="3812"><cell r="A3812" t="str"><v>ACR676</v></cell><cell r="B3812"><v>2020</v></cell></row><row r="3812"><cell r="D3812"><v>35</v></cell></row><row r="3812"><cell r="R3812"><v>2022</v></cell></row><row r="3813"><cell r="A3813" t="str"><v>ACR678</v></cell><cell r="B3813"><v>2021</v></cell></row><row r="3813"><cell r="D3813"><v>1000</v></cell></row><row r="3813"><cell r="R3813"><v>2023</v></cell></row><row r="3814"><cell r="A3814" t="str"><v>ACR678</v></cell><cell r="B3814"><v>2021</v></cell></row><row r="3814"><cell r="D3814"><v>29672</v></cell></row><row r="3814"><cell r="R3814"><v>2023</v></cell></row><row r="3815"><cell r="A3815" t="str"><v>ACR678</v></cell><cell r="B3815"><v>2021</v></cell></row><row r="3815"><cell r="D3815"><v>579</v></cell></row><row r="3815"><cell r="R3815"><v>2023</v></cell></row><row r="3816"><cell r="A3816" t="str"><v>ACR678</v></cell><cell r="B3816"><v>2021</v></cell></row><row r="3816"><cell r="D3816"><v>6190</v></cell></row><row r="3816"><cell r="R3816"><v>2022</v></cell></row><row r="3817"><cell r="A3817" t="str"><v>ACR729</v></cell><cell r="B3817"><v>2021</v></cell></row><row r="3817"><cell r="D3817"><v>12956</v></cell></row><row r="3817"><cell r="R3817"><v>2023</v></cell></row><row r="3818"><cell r="A3818" t="str"><v>ACR732</v></cell><cell r="B3818"><v>2021</v></cell></row><row r="3818"><cell r="D3818"><v>21810</v></cell></row><row r="3818"><cell r="R3818"><v>2023</v></cell></row><row r="3819"><cell r="A3819" t="str"><v>ACR732</v></cell><cell r="B3819"><v>2022</v></cell></row><row r="3819"><cell r="D3819"><v>9438</v></cell></row><row r="3819"><cell r="R3819"><v>2023</v></cell></row><row r="3820"><cell r="A3820" t="str"><v>ACR736</v></cell><cell r="B3820"><v>2022</v></cell></row><row r="3820"><cell r="D3820"><v>4</v></cell></row><row r="3820"><cell r="R3820"><v>2022</v></cell></row><row r="3821"><cell r="A3821" t="str"><v>ACR736</v></cell><cell r="B3821"><v>2022</v></cell></row><row r="3821"><cell r="D3821"><v>11</v></cell></row><row r="3821"><cell r="R3821"><v>2022</v></cell></row><row r="3822"><cell r="A3822" t="str"><v>ACR736</v></cell><cell r="B3822"><v>2022</v></cell></row><row r="3822"><cell r="D3822"><v>133</v></cell></row><row r="3822"><cell r="R3822"><v>2022</v></cell></row><row r="3823"><cell r="A3823" t="str"><v>ACR736</v></cell><cell r="B3823"><v>2022</v></cell></row><row r="3823"><cell r="D3823"><v>28</v></cell></row><row r="3823"><cell r="R3823"><v>2022</v></cell></row><row r="3824"><cell r="A3824" t="str"><v>ACR736</v></cell><cell r="B3824"><v>2022</v></cell></row><row r="3824"><cell r="D3824"><v>94</v></cell></row><row r="3824"><cell r="R3824"><v>2022</v></cell></row><row r="3825"><cell r="A3825" t="str"><v>ACR736</v></cell><cell r="B3825"><v>2022</v></cell></row><row r="3825"><cell r="D3825"><v>39</v></cell></row><row r="3825"><cell r="R3825"><v>2022</v></cell></row><row r="3826"><cell r="A3826" t="str"><v>ACR736</v></cell><cell r="B3826"><v>2022</v></cell></row><row r="3826"><cell r="D3826"><v>68</v></cell></row><row r="3826"><cell r="R3826"><v>2022</v></cell></row><row r="3827"><cell r="A3827" t="str"><v>ACR736</v></cell><cell r="B3827"><v>2022</v></cell></row><row r="3827"><cell r="D3827"><v>237</v></cell></row><row r="3827"><cell r="R3827"><v>2022</v></cell></row><row r="3828"><cell r="A3828" t="str"><v>ACR736</v></cell><cell r="B3828"><v>2022</v></cell></row><row r="3828"><cell r="D3828"><v>58</v></cell></row><row r="3828"><cell r="R3828"><v>2022</v></cell></row><row r="3829"><cell r="A3829" t="str"><v>ACR736</v></cell><cell r="B3829"><v>2022</v></cell></row><row r="3829"><cell r="D3829"><v>94</v></cell></row><row r="3829"><cell r="R3829"><v>2022</v></cell></row><row r="3830"><cell r="A3830" t="str"><v>ACR736</v></cell><cell r="B3830"><v>2022</v></cell></row><row r="3830"><cell r="D3830"><v>31</v></cell></row><row r="3830"><cell r="R3830"><v>2022</v></cell></row><row r="3831"><cell r="A3831" t="str"><v>ACR736</v></cell><cell r="B3831"><v>2022</v></cell></row><row r="3831"><cell r="D3831"><v>44</v></cell></row><row r="3831"><cell r="R3831"><v>2022</v></cell></row><row r="3832"><cell r="A3832" t="str"><v>ACR736</v></cell><cell r="B3832"><v>2022</v></cell></row><row r="3832"><cell r="D3832"><v>35</v></cell></row><row r="3832"><cell r="R3832"><v>2022</v></cell></row><row r="3833"><cell r="A3833" t="str"><v>ACR736</v></cell><cell r="B3833"><v>2022</v></cell></row><row r="3833"><cell r="D3833"><v>23</v></cell></row><row r="3833"><cell r="R3833"><v>2022</v></cell></row><row r="3834"><cell r="A3834" t="str"><v>ACR736</v></cell><cell r="B3834"><v>2022</v></cell></row><row r="3834"><cell r="D3834"><v>275</v></cell></row><row r="3834"><cell r="R3834"><v>2022</v></cell></row><row r="3835"><cell r="A3835" t="str"><v>ACR736</v></cell><cell r="B3835"><v>2022</v></cell></row><row r="3835"><cell r="D3835"><v>57</v></cell></row><row r="3835"><cell r="R3835"><v>2022</v></cell></row><row r="3836"><cell r="A3836" t="str"><v>ACR736</v></cell><cell r="B3836"><v>2022</v></cell></row><row r="3836"><cell r="D3836"><v>55</v></cell></row><row r="3836"><cell r="R3836"><v>2022</v></cell></row><row r="3837"><cell r="A3837" t="str"><v>ACR736</v></cell><cell r="B3837"><v>2022</v></cell></row><row r="3837"><cell r="D3837"><v>233</v></cell></row><row r="3837"><cell r="R3837"><v>2022</v></cell></row><row r="3838"><cell r="A3838" t="str"><v>ACR736</v></cell><cell r="B3838"><v>2022</v></cell></row><row r="3838"><cell r="D3838"><v>4</v></cell></row><row r="3838"><cell r="R3838"><v>2022</v></cell></row><row r="3839"><cell r="A3839" t="str"><v>ACR736</v></cell><cell r="B3839"><v>2022</v></cell></row><row r="3839"><cell r="D3839"><v>46</v></cell></row><row r="3839"><cell r="R3839"><v>2022</v></cell></row><row r="3840"><cell r="A3840" t="str"><v>ACR736</v></cell><cell r="B3840"><v>2022</v></cell></row><row r="3840"><cell r="D3840"><v>100</v></cell></row><row r="3840"><cell r="R3840"><v>2022</v></cell></row><row r="3841"><cell r="A3841" t="str"><v>ACR736</v></cell><cell r="B3841"><v>2022</v></cell></row><row r="3841"><cell r="D3841"><v>135</v></cell></row><row r="3841"><cell r="R3841"><v>2022</v></cell></row><row r="3842"><cell r="A3842" t="str"><v>ACR736</v></cell><cell r="B3842"><v>2022</v></cell></row><row r="3842"><cell r="D3842"><v>108</v></cell></row><row r="3842"><cell r="R3842"><v>2022</v></cell></row><row r="3843"><cell r="A3843" t="str"><v>ACR736</v></cell><cell r="B3843"><v>2022</v></cell></row><row r="3843"><cell r="D3843"><v>29</v></cell></row><row r="3843"><cell r="R3843"><v>2022</v></cell></row><row r="3844"><cell r="A3844" t="str"><v>ACR736</v></cell><cell r="B3844"><v>2022</v></cell></row><row r="3844"><cell r="D3844"><v>141</v></cell></row><row r="3844"><cell r="R3844"><v>2022</v></cell></row><row r="3845"><cell r="A3845" t="str"><v>ACR736</v></cell><cell r="B3845"><v>2022</v></cell></row><row r="3845"><cell r="D3845"><v>30</v></cell></row><row r="3845"><cell r="R3845"><v>2022</v></cell></row><row r="3846"><cell r="A3846" t="str"><v>ACR736</v></cell><cell r="B3846"><v>2022</v></cell></row><row r="3846"><cell r="D3846"><v>18</v></cell></row><row r="3846"><cell r="R3846"><v>2022</v></cell></row><row r="3847"><cell r="A3847" t="str"><v>ACR736</v></cell><cell r="B3847"><v>2022</v></cell></row><row r="3847"><cell r="D3847"><v>144</v></cell></row><row r="3847"><cell r="R3847"><v>2022</v></cell></row><row r="3848"><cell r="A3848" t="str"><v>ACR736</v></cell><cell r="B3848"><v>2022</v></cell></row><row r="3848"><cell r="D3848"><v>22</v></cell></row><row r="3848"><cell r="R3848"><v>2022</v></cell></row><row r="3849"><cell r="A3849" t="str"><v>ACR736</v></cell><cell r="B3849"><v>2022</v></cell></row><row r="3849"><cell r="D3849"><v>28</v></cell></row><row r="3849"><cell r="R3849"><v>2022</v></cell></row><row r="3850"><cell r="A3850" t="str"><v>ACR736</v></cell><cell r="B3850"><v>2022</v></cell></row><row r="3850"><cell r="D3850"><v>149</v></cell></row><row r="3850"><cell r="R3850"><v>2022</v></cell></row><row r="3851"><cell r="A3851" t="str"><v>ACR736</v></cell><cell r="B3851"><v>2022</v></cell></row><row r="3851"><cell r="D3851"><v>85</v></cell></row><row r="3851"><cell r="R3851"><v>2022</v></cell></row><row r="3852"><cell r="A3852" t="str"><v>ACR736</v></cell><cell r="B3852"><v>2022</v></cell></row><row r="3852"><cell r="D3852"><v>120</v></cell></row><row r="3852"><cell r="R3852"><v>2022</v></cell></row><row r="3853"><cell r="A3853" t="str"><v>ACR736</v></cell><cell r="B3853"><v>2022</v></cell></row><row r="3853"><cell r="D3853"><v>70</v></cell></row><row r="3853"><cell r="R3853"><v>2022</v></cell></row><row r="3854"><cell r="A3854" t="str"><v>ACR736</v></cell><cell r="B3854"><v>2022</v></cell></row><row r="3854"><cell r="D3854"><v>74</v></cell></row><row r="3854"><cell r="R3854"><v>2022</v></cell></row><row r="3855"><cell r="A3855" t="str"><v>ACR736</v></cell><cell r="B3855"><v>2022</v></cell></row><row r="3855"><cell r="D3855"><v>56</v></cell></row><row r="3855"><cell r="R3855"><v>2022</v></cell></row><row r="3856"><cell r="A3856" t="str"><v>ACR736</v></cell><cell r="B3856"><v>2022</v></cell></row><row r="3856"><cell r="D3856"><v>79</v></cell></row><row r="3856"><cell r="R3856"><v>2022</v></cell></row><row r="3857"><cell r="A3857" t="str"><v>ACR736</v></cell><cell r="B3857"><v>2022</v></cell></row><row r="3857"><cell r="D3857"><v>3</v></cell></row><row r="3857"><cell r="R3857"><v>2022</v></cell></row><row r="3858"><cell r="A3858" t="str"><v>ACR736</v></cell><cell r="B3858"><v>2022</v></cell></row><row r="3858"><cell r="D3858"><v>71</v></cell></row><row r="3858"><cell r="R3858"><v>2022</v></cell></row><row r="3859"><cell r="A3859" t="str"><v>ACR736</v></cell><cell r="B3859"><v>2022</v></cell></row><row r="3859"><cell r="D3859"><v>21</v></cell></row><row r="3859"><cell r="R3859"><v>2022</v></cell></row><row r="3860"><cell r="A3860" t="str"><v>ACR736</v></cell><cell r="B3860"><v>2022</v></cell></row><row r="3860"><cell r="D3860"><v>32</v></cell></row><row r="3860"><cell r="R3860"><v>2022</v></cell></row><row r="3861"><cell r="A3861" t="str"><v>ACR736</v></cell><cell r="B3861"><v>2022</v></cell></row><row r="3861"><cell r="D3861"><v>74</v></cell></row><row r="3861"><cell r="R3861"><v>2022</v></cell></row><row r="3862"><cell r="A3862" t="str"><v>ACR736</v></cell><cell r="B3862"><v>2022</v></cell></row><row r="3862"><cell r="D3862"><v>63</v></cell></row><row r="3862"><cell r="R3862"><v>2022</v></cell></row><row r="3863"><cell r="A3863" t="str"><v>ACR736</v></cell><cell r="B3863"><v>2022</v></cell></row><row r="3863"><cell r="D3863"><v>118</v></cell></row><row r="3863"><cell r="R3863"><v>2022</v></cell></row><row r="3864"><cell r="A3864" t="str"><v>ACR736</v></cell><cell r="B3864"><v>2022</v></cell></row><row r="3864"><cell r="D3864"><v>25</v></cell></row><row r="3864"><cell r="R3864"><v>2022</v></cell></row><row r="3865"><cell r="A3865" t="str"><v>ACR736</v></cell><cell r="B3865"><v>2022</v></cell></row><row r="3865"><cell r="D3865"><v>62</v></cell></row><row r="3865"><cell r="R3865"><v>2022</v></cell></row><row r="3866"><cell r="A3866" t="str"><v>ACR736</v></cell><cell r="B3866"><v>2022</v></cell></row><row r="3866"><cell r="D3866"><v>45</v></cell></row><row r="3866"><cell r="R3866"><v>2022</v></cell></row><row r="3867"><cell r="A3867" t="str"><v>ACR736</v></cell><cell r="B3867"><v>2022</v></cell></row><row r="3867"><cell r="D3867"><v>26</v></cell></row><row r="3867"><cell r="R3867"><v>2022</v></cell></row><row r="3868"><cell r="A3868" t="str"><v>ACR736</v></cell><cell r="B3868"><v>2022</v></cell></row><row r="3868"><cell r="D3868"><v>167</v></cell></row><row r="3868"><cell r="R3868"><v>2022</v></cell></row><row r="3869"><cell r="A3869" t="str"><v>ACR736</v></cell><cell r="B3869"><v>2022</v></cell></row><row r="3869"><cell r="D3869"><v>38</v></cell></row><row r="3869"><cell r="R3869"><v>2022</v></cell></row><row r="3870"><cell r="A3870" t="str"><v>ACR736</v></cell><cell r="B3870"><v>2022</v></cell></row><row r="3870"><cell r="D3870"><v>53</v></cell></row><row r="3870"><cell r="R3870"><v>2022</v></cell></row><row r="3871"><cell r="A3871" t="str"><v>ACR736</v></cell><cell r="B3871"><v>2022</v></cell></row><row r="3871"><cell r="D3871"><v>61</v></cell></row><row r="3871"><cell r="R3871"><v>2022</v></cell></row><row r="3872"><cell r="A3872" t="str"><v>ACR736</v></cell><cell r="B3872"><v>2022</v></cell></row><row r="3872"><cell r="D3872"><v>32</v></cell></row><row r="3872"><cell r="R3872"><v>2022</v></cell></row><row r="3873"><cell r="A3873" t="str"><v>ACR736</v></cell><cell r="B3873"><v>2022</v></cell></row><row r="3873"><cell r="D3873"><v>132</v></cell></row><row r="3873"><cell r="R3873"><v>2022</v></cell></row><row r="3874"><cell r="A3874" t="str"><v>ACR736</v></cell><cell r="B3874"><v>2022</v></cell></row><row r="3874"><cell r="D3874"><v>23</v></cell></row><row r="3874"><cell r="R3874"><v>2022</v></cell></row><row r="3875"><cell r="A3875" t="str"><v>ACR736</v></cell><cell r="B3875"><v>2022</v></cell></row><row r="3875"><cell r="D3875"><v>10</v></cell></row><row r="3875"><cell r="R3875"><v>2022</v></cell></row><row r="3876"><cell r="A3876" t="str"><v>ACR736</v></cell><cell r="B3876"><v>2022</v></cell></row><row r="3876"><cell r="D3876"><v>14</v></cell></row><row r="3876"><cell r="R3876"><v>2022</v></cell></row><row r="3877"><cell r="A3877" t="str"><v>ACR736</v></cell><cell r="B3877"><v>2022</v></cell></row><row r="3877"><cell r="D3877"><v>4665</v></cell></row><row r="3877"><cell r="R3877"><v>2022</v></cell></row><row r="3878"><cell r="A3878" t="str"><v>ACR742</v></cell><cell r="B3878"><v>2021</v></cell></row><row r="3878"><cell r="D3878"><v>9844</v></cell></row><row r="3878"><cell r="R3878"><v>2023</v></cell></row><row r="3879"><cell r="A3879" t="str"><v>ACR742</v></cell><cell r="B3879"><v>2021</v></cell></row><row r="3879"><cell r="D3879"><v>518</v></cell></row><row r="3879"><cell r="R3879"><v>2023</v></cell></row><row r="3880"><cell r="A3880" t="str"><v>ACR742</v></cell><cell r="B3880"><v>2022</v></cell></row><row r="3880"><cell r="D3880"><v>436</v></cell></row><row r="3880"><cell r="R3880"><v>2023</v></cell></row><row r="3881"><cell r="A3881" t="str"><v>ACR742</v></cell><cell r="B3881"><v>2022</v></cell></row><row r="3881"><cell r="D3881"><v>585</v></cell></row><row r="3881"><cell r="R3881"><v>2023</v></cell></row><row r="3882"><cell r="A3882" t="str"><v>ACR742</v></cell><cell r="B3882"><v>2022</v></cell></row><row r="3882"><cell r="D3882"><v>1021</v></cell></row><row r="3882"><cell r="R3882"><v>2023</v></cell></row><row r="3883"><cell r="A3883" t="str"><v>ACR742</v></cell><cell r="B3883"><v>2022</v></cell></row><row r="3883"><cell r="D3883"><v>4763</v></cell></row><row r="3883"><cell r="R3883"><v>2023</v></cell></row><row r="3884"><cell r="A3884" t="str"><v>ACR747</v></cell><cell r="B3884"><v>2020</v></cell></row><row r="3884"><cell r="D3884"><v>2861</v></cell></row><row r="3884"><cell r="R3884"><v>2023</v></cell></row><row r="3885"><cell r="A3885" t="str"><v>ACR747</v></cell><cell r="B3885"><v>2020</v></cell></row><row r="3885"><cell r="D3885"><v>2861</v></cell></row><row r="3885"><cell r="R3885"><v>2023</v></cell></row><row r="3886"><cell r="A3886" t="str"><v>ACR747</v></cell><cell r="B3886"><v>2020</v></cell></row><row r="3886"><cell r="D3886"><v>12718</v></cell></row><row r="3886"><cell r="R3886"><v>2023</v></cell></row><row r="3887"><cell r="A3887" t="str"><v>ACR758</v></cell><cell r="B3887"><v>2022</v></cell></row><row r="3887"><cell r="D3887"><v>3</v></cell></row><row r="3887"><cell r="R3887"><v>2023</v></cell></row><row r="3888"><cell r="A3888" t="str"><v>ACR758</v></cell><cell r="B3888"><v>2022</v></cell></row><row r="3888"><cell r="D3888"><v>97</v></cell></row><row r="3888"><cell r="R3888"><v>2023</v></cell></row><row r="3889"><cell r="A3889" t="str"><v>ACR758</v></cell><cell r="B3889"><v>2022</v></cell></row><row r="3889"><cell r="D3889"><v>60</v></cell></row><row r="3889"><cell r="R3889"><v>2023</v></cell></row><row r="3890"><cell r="A3890" t="str"><v>ACR758</v></cell><cell r="B3890"><v>2022</v></cell></row><row r="3890"><cell r="D3890"><v>21</v></cell></row><row r="3890"><cell r="R3890"><v>2023</v></cell></row><row r="3891"><cell r="A3891" t="str"><v>ACR758</v></cell><cell r="B3891"><v>2022</v></cell></row><row r="3891"><cell r="D3891"><v>83</v></cell></row><row r="3891"><cell r="R3891"><v>2023</v></cell></row><row r="3892"><cell r="A3892" t="str"><v>ACR758</v></cell><cell r="B3892"><v>2022</v></cell></row><row r="3892"><cell r="D3892"><v>30</v></cell></row><row r="3892"><cell r="R3892"><v>2023</v></cell></row><row r="3893"><cell r="A3893" t="str"><v>ACR758</v></cell><cell r="B3893"><v>2022</v></cell></row><row r="3893"><cell r="D3893"><v>179</v></cell></row><row r="3893"><cell r="R3893"><v>2023</v></cell></row><row r="3894"><cell r="A3894" t="str"><v>ACR758</v></cell><cell r="B3894"><v>2022</v></cell></row><row r="3894"><cell r="D3894"><v>33</v></cell></row><row r="3894"><cell r="R3894"><v>2023</v></cell></row><row r="3895"><cell r="A3895" t="str"><v>ACR758</v></cell><cell r="B3895"><v>2022</v></cell></row><row r="3895"><cell r="D3895"><v>29</v></cell></row><row r="3895"><cell r="R3895"><v>2023</v></cell></row><row r="3896"><cell r="A3896" t="str"><v>ACR758</v></cell><cell r="B3896"><v>2022</v></cell></row><row r="3896"><cell r="D3896"><v>82</v></cell></row><row r="3896"><cell r="R3896"><v>2023</v></cell></row><row r="3897"><cell r="A3897" t="str"><v>ACR758</v></cell><cell r="B3897"><v>2022</v></cell></row><row r="3897"><cell r="D3897"><v>54</v></cell></row><row r="3897"><cell r="R3897"><v>2023</v></cell></row><row r="3898"><cell r="A3898" t="str"><v>ACR758</v></cell><cell r="B3898"><v>2022</v></cell></row><row r="3898"><cell r="D3898"><v>111</v></cell></row><row r="3898"><cell r="R3898"><v>2023</v></cell></row><row r="3899"><cell r="A3899" t="str"><v>ACR758</v></cell><cell r="B3899"><v>2022</v></cell></row><row r="3899"><cell r="D3899"><v>76</v></cell></row><row r="3899"><cell r="R3899"><v>2023</v></cell></row><row r="3900"><cell r="A3900" t="str"><v>ACR758</v></cell><cell r="B3900"><v>2022</v></cell></row><row r="3900"><cell r="D3900"><v>151</v></cell></row><row r="3900"><cell r="R3900"><v>2023</v></cell></row><row r="3901"><cell r="A3901" t="str"><v>ACR758</v></cell><cell r="B3901"><v>2022</v></cell></row><row r="3901"><cell r="D3901"><v>41</v></cell></row><row r="3901"><cell r="R3901"><v>2023</v></cell></row><row r="3902"><cell r="A3902" t="str"><v>ACR758</v></cell><cell r="B3902"><v>2022</v></cell></row><row r="3902"><cell r="D3902"><v>49</v></cell></row><row r="3902"><cell r="R3902"><v>2023</v></cell></row><row r="3903"><cell r="A3903" t="str"><v>ACR758</v></cell><cell r="B3903"><v>2022</v></cell></row><row r="3903"><cell r="D3903"><v>46</v></cell></row><row r="3903"><cell r="R3903"><v>2023</v></cell></row><row r="3904"><cell r="A3904" t="str"><v>ACR758</v></cell><cell r="B3904"><v>2022</v></cell></row><row r="3904"><cell r="D3904"><v>18</v></cell></row><row r="3904"><cell r="R3904"><v>2023</v></cell></row><row r="3905"><cell r="A3905" t="str"><v>ACR758</v></cell><cell r="B3905"><v>2022</v></cell></row><row r="3905"><cell r="D3905"><v>80</v></cell></row><row r="3905"><cell r="R3905"><v>2023</v></cell></row><row r="3906"><cell r="A3906" t="str"><v>ACR758</v></cell><cell r="B3906"><v>2022</v></cell></row><row r="3906"><cell r="D3906"><v>80</v></cell></row><row r="3906"><cell r="R3906"><v>2023</v></cell></row><row r="3907"><cell r="A3907" t="str"><v>ACR758</v></cell><cell r="B3907"><v>2022</v></cell></row><row r="3907"><cell r="D3907"><v>98</v></cell></row><row r="3907"><cell r="R3907"><v>2023</v></cell></row><row r="3908"><cell r="A3908" t="str"><v>ACR758</v></cell><cell r="B3908"><v>2022</v></cell></row><row r="3908"><cell r="D3908"><v>52</v></cell></row><row r="3908"><cell r="R3908"><v>2023</v></cell></row><row r="3909"><cell r="A3909" t="str"><v>ACR758</v></cell><cell r="B3909"><v>2022</v></cell></row><row r="3909"><cell r="D3909"><v>44</v></cell></row><row r="3909"><cell r="R3909"><v>2023</v></cell></row><row r="3910"><cell r="A3910" t="str"><v>ACR758</v></cell><cell r="B3910"><v>2022</v></cell></row><row r="3910"><cell r="D3910"><v>48</v></cell></row><row r="3910"><cell r="R3910"><v>2023</v></cell></row><row r="3911"><cell r="A3911" t="str"><v>ACR758</v></cell><cell r="B3911"><v>2022</v></cell></row><row r="3911"><cell r="D3911"><v>172</v></cell></row><row r="3911"><cell r="R3911"><v>2023</v></cell></row><row r="3912"><cell r="A3912" t="str"><v>ACR758</v></cell><cell r="B3912"><v>2022</v></cell></row><row r="3912"><cell r="D3912"><v>33</v></cell></row><row r="3912"><cell r="R3912"><v>2023</v></cell></row><row r="3913"><cell r="A3913" t="str"><v>ACR758</v></cell><cell r="B3913"><v>2022</v></cell></row><row r="3913"><cell r="D3913"><v>29</v></cell></row><row r="3913"><cell r="R3913"><v>2023</v></cell></row><row r="3914"><cell r="A3914" t="str"><v>ACR758</v></cell><cell r="B3914"><v>2022</v></cell></row><row r="3914"><cell r="D3914"><v>53</v></cell></row><row r="3914"><cell r="R3914"><v>2023</v></cell></row><row r="3915"><cell r="A3915" t="str"><v>ACR758</v></cell><cell r="B3915"><v>2022</v></cell></row><row r="3915"><cell r="D3915"><v>38</v></cell></row><row r="3915"><cell r="R3915"><v>2023</v></cell></row><row r="3916"><cell r="A3916" t="str"><v>ACR758</v></cell><cell r="B3916"><v>2022</v></cell></row><row r="3916"><cell r="D3916"><v>83</v></cell></row><row r="3916"><cell r="R3916"><v>2023</v></cell></row><row r="3917"><cell r="A3917" t="str"><v>ACR758</v></cell><cell r="B3917"><v>2022</v></cell></row><row r="3917"><cell r="D3917"><v>1</v></cell></row><row r="3917"><cell r="R3917"><v>2023</v></cell></row><row r="3918"><cell r="A3918" t="str"><v>ACR758</v></cell><cell r="B3918"><v>2022</v></cell></row><row r="3918"><cell r="D3918"><v>131</v></cell></row><row r="3918"><cell r="R3918"><v>2023</v></cell></row><row r="3919"><cell r="A3919" t="str"><v>ACR758</v></cell><cell r="B3919"><v>2022</v></cell></row><row r="3919"><cell r="D3919"><v>24</v></cell></row><row r="3919"><cell r="R3919"><v>2023</v></cell></row><row r="3920"><cell r="A3920" t="str"><v>ACR758</v></cell><cell r="B3920"><v>2022</v></cell></row><row r="3920"><cell r="D3920"><v>45</v></cell></row><row r="3920"><cell r="R3920"><v>2023</v></cell></row><row r="3921"><cell r="A3921" t="str"><v>ACR758</v></cell><cell r="B3921"><v>2022</v></cell></row><row r="3921"><cell r="D3921"><v>1711</v></cell></row><row r="3921"><cell r="R3921"><v>2023</v></cell></row><row r="3922"><cell r="A3922" t="str"><v>ACR758</v></cell><cell r="B3922"><v>2022</v></cell></row><row r="3922"><cell r="D3922"><v>102</v></cell></row><row r="3922"><cell r="R3922"><v>2022</v></cell></row><row r="3923"><cell r="A3923" t="str"><v>ACR758</v></cell><cell r="B3923"><v>2022</v></cell></row><row r="3923"><cell r="D3923"><v>343</v></cell></row><row r="3923"><cell r="R3923"><v>2022</v></cell></row><row r="3924"><cell r="A3924" t="str"><v>ACR758</v></cell><cell r="B3924"><v>2022</v></cell></row><row r="3924"><cell r="D3924"><v>159</v></cell></row><row r="3924"><cell r="R3924"><v>2022</v></cell></row><row r="3925"><cell r="A3925" t="str"><v>ACR758</v></cell><cell r="B3925"><v>2022</v></cell></row><row r="3925"><cell r="D3925"><v>15</v></cell></row><row r="3925"><cell r="R3925"><v>2022</v></cell></row><row r="3926"><cell r="A3926" t="str"><v>ACR758</v></cell><cell r="B3926"><v>2022</v></cell></row><row r="3926"><cell r="D3926"><v>214</v></cell></row><row r="3926"><cell r="R3926"><v>2022</v></cell></row><row r="3927"><cell r="A3927" t="str"><v>ACR758</v></cell><cell r="B3927"><v>2022</v></cell></row><row r="3927"><cell r="D3927"><v>45</v></cell></row><row r="3927"><cell r="R3927"><v>2022</v></cell></row><row r="3928"><cell r="A3928" t="str"><v>ACR758</v></cell><cell r="B3928"><v>2022</v></cell></row><row r="3928"><cell r="D3928"><v>210</v></cell></row><row r="3928"><cell r="R3928"><v>2022</v></cell></row><row r="3929"><cell r="A3929" t="str"><v>ACR758</v></cell><cell r="B3929"><v>2022</v></cell></row><row r="3929"><cell r="D3929"><v>142</v></cell></row><row r="3929"><cell r="R3929"><v>2022</v></cell></row><row r="3930"><cell r="A3930" t="str"><v>ACR758</v></cell><cell r="B3930"><v>2022</v></cell></row><row r="3930"><cell r="D3930"><v>24</v></cell></row><row r="3930"><cell r="R3930"><v>2022</v></cell></row><row r="3931"><cell r="A3931" t="str"><v>ACR758</v></cell><cell r="B3931"><v>2022</v></cell></row><row r="3931"><cell r="D3931"><v>93</v></cell></row><row r="3931"><cell r="R3931"><v>2022</v></cell></row><row r="3932"><cell r="A3932" t="str"><v>ACR758</v></cell><cell r="B3932"><v>2022</v></cell></row><row r="3932"><cell r="D3932"><v>101</v></cell></row><row r="3932"><cell r="R3932"><v>2022</v></cell></row><row r="3933"><cell r="A3933" t="str"><v>ACR758</v></cell><cell r="B3933"><v>2022</v></cell></row><row r="3933"><cell r="D3933"><v>33</v></cell></row><row r="3933"><cell r="R3933"><v>2022</v></cell></row><row r="3934"><cell r="A3934" t="str"><v>ACR758</v></cell><cell r="B3934"><v>2022</v></cell></row><row r="3934"><cell r="D3934"><v>33</v></cell></row><row r="3934"><cell r="R3934"><v>2022</v></cell></row><row r="3935"><cell r="A3935" t="str"><v>ACR758</v></cell><cell r="B3935"><v>2022</v></cell></row><row r="3935"><cell r="D3935"><v>159</v></cell></row><row r="3935"><cell r="R3935"><v>2022</v></cell></row><row r="3936"><cell r="A3936" t="str"><v>ACR758</v></cell><cell r="B3936"><v>2022</v></cell></row><row r="3936"><cell r="D3936"><v>47</v></cell></row><row r="3936"><cell r="R3936"><v>2022</v></cell></row><row r="3937"><cell r="A3937" t="str"><v>ACR758</v></cell><cell r="B3937"><v>2022</v></cell></row><row r="3937"><cell r="D3937"><v>22</v></cell></row><row r="3937"><cell r="R3937"><v>2022</v></cell></row><row r="3938"><cell r="A3938" t="str"><v>ACR758</v></cell><cell r="B3938"><v>2022</v></cell></row><row r="3938"><cell r="D3938"><v>19</v></cell></row><row r="3938"><cell r="R3938"><v>2022</v></cell></row><row r="3939"><cell r="A3939" t="str"><v>ACR758</v></cell><cell r="B3939"><v>2022</v></cell></row><row r="3939"><cell r="D3939"><v>176</v></cell></row><row r="3939"><cell r="R3939"><v>2022</v></cell></row><row r="3940"><cell r="A3940" t="str"><v>ACR758</v></cell><cell r="B3940"><v>2022</v></cell></row><row r="3940"><cell r="D3940"><v>16</v></cell></row><row r="3940"><cell r="R3940"><v>2022</v></cell></row><row r="3941"><cell r="A3941" t="str"><v>ACR758</v></cell><cell r="B3941"><v>2022</v></cell></row><row r="3941"><cell r="D3941"><v>429</v></cell></row><row r="3941"><cell r="R3941"><v>2022</v></cell></row><row r="3942"><cell r="A3942" t="str"><v>ACR758</v></cell><cell r="B3942"><v>2022</v></cell></row><row r="3942"><cell r="D3942"><v>237</v></cell></row><row r="3942"><cell r="R3942"><v>2022</v></cell></row><row r="3943"><cell r="A3943" t="str"><v>ACR758</v></cell><cell r="B3943"><v>2022</v></cell></row><row r="3943"><cell r="D3943"><v>168</v></cell></row><row r="3943"><cell r="R3943"><v>2022</v></cell></row><row r="3944"><cell r="A3944" t="str"><v>ACR758</v></cell><cell r="B3944"><v>2022</v></cell></row><row r="3944"><cell r="D3944"><v>63</v></cell></row><row r="3944"><cell r="R3944"><v>2022</v></cell></row><row r="3945"><cell r="A3945" t="str"><v>ACR758</v></cell><cell r="B3945"><v>2022</v></cell></row><row r="3945"><cell r="D3945"><v>5000</v></cell></row><row r="3945"><cell r="R3945"><v>2022</v></cell></row><row r="3946"><cell r="A3946" t="str"><v>ACR758</v></cell><cell r="B3946"><v>2022</v></cell></row><row r="3946"><cell r="D3946"><v>52</v></cell></row><row r="3946"><cell r="R3946"><v>2022</v></cell></row><row r="3947"><cell r="A3947" t="str"><v>ACR758</v></cell><cell r="B3947"><v>2022</v></cell></row><row r="3947"><cell r="D3947"><v>223</v></cell></row><row r="3947"><cell r="R3947"><v>2022</v></cell></row><row r="3948"><cell r="A3948" t="str"><v>ACR758</v></cell><cell r="B3948"><v>2022</v></cell></row><row r="3948"><cell r="D3948"><v>6</v></cell></row><row r="3948"><cell r="R3948"><v>2022</v></cell></row><row r="3949"><cell r="A3949" t="str"><v>ACR758</v></cell><cell r="B3949"><v>2022</v></cell></row><row r="3949"><cell r="D3949"><v>62</v></cell></row><row r="3949"><cell r="R3949"><v>2022</v></cell></row><row r="3950"><cell r="A3950" t="str"><v>ACR758</v></cell><cell r="B3950"><v>2022</v></cell></row><row r="3950"><cell r="D3950"><v>17</v></cell></row><row r="3950"><cell r="R3950"><v>2022</v></cell></row><row r="3951"><cell r="A3951" t="str"><v>ACR758</v></cell><cell r="B3951"><v>2022</v></cell></row><row r="3951"><cell r="D3951"><v>82</v></cell></row><row r="3951"><cell r="R3951"><v>2022</v></cell></row><row r="3952"><cell r="A3952" t="str"><v>ACR758</v></cell><cell r="B3952"><v>2022</v></cell></row><row r="3952"><cell r="D3952"><v>176</v></cell></row><row r="3952"><cell r="R3952"><v>2022</v></cell></row><row r="3953"><cell r="A3953" t="str"><v>ACR758</v></cell><cell r="B3953"><v>2022</v></cell></row><row r="3953"><cell r="D3953"><v>59</v></cell></row><row r="3953"><cell r="R3953"><v>2022</v></cell></row><row r="3954"><cell r="A3954" t="str"><v>ACR758</v></cell><cell r="B3954"><v>2022</v></cell></row><row r="3954"><cell r="D3954"><v>26</v></cell></row><row r="3954"><cell r="R3954"><v>2022</v></cell></row><row r="3955"><cell r="A3955" t="str"><v>ACR758</v></cell><cell r="B3955"><v>2022</v></cell></row><row r="3955"><cell r="D3955"><v>70</v></cell></row><row r="3955"><cell r="R3955"><v>2022</v></cell></row><row r="3956"><cell r="A3956" t="str"><v>ACR758</v></cell><cell r="B3956"><v>2022</v></cell></row><row r="3956"><cell r="D3956"><v>79</v></cell></row><row r="3956"><cell r="R3956"><v>2022</v></cell></row><row r="3957"><cell r="A3957" t="str"><v>ACR758</v></cell><cell r="B3957"><v>2022</v></cell></row><row r="3957"><cell r="D3957"><v>48</v></cell></row><row r="3957"><cell r="R3957"><v>2022</v></cell></row><row r="3958"><cell r="A3958" t="str"><v>ACR758</v></cell><cell r="B3958"><v>2022</v></cell></row><row r="3958"><cell r="D3958"><v>59</v></cell></row><row r="3958"><cell r="R3958"><v>2022</v></cell></row><row r="3959"><cell r="A3959" t="str"><v>ACR758</v></cell><cell r="B3959"><v>2022</v></cell></row><row r="3959"><cell r="D3959"><v>66</v></cell></row><row r="3959"><cell r="R3959"><v>2022</v></cell></row><row r="3960"><cell r="A3960" t="str"><v>ACR758</v></cell><cell r="B3960"><v>2022</v></cell></row><row r="3960"><cell r="D3960"><v>9</v></cell></row><row r="3960"><cell r="R3960"><v>2022</v></cell></row><row r="3961"><cell r="A3961" t="str"><v>ACR758</v></cell><cell r="B3961"><v>2022</v></cell></row><row r="3961"><cell r="D3961"><v>32</v></cell></row><row r="3961"><cell r="R3961"><v>2022</v></cell></row><row r="3962"><cell r="A3962" t="str"><v>ACR758</v></cell><cell r="B3962"><v>2022</v></cell></row><row r="3962"><cell r="D3962"><v>24</v></cell></row><row r="3962"><cell r="R3962"><v>2022</v></cell></row><row r="3963"><cell r="A3963" t="str"><v>ACR758</v></cell><cell r="B3963"><v>2022</v></cell></row><row r="3963"><cell r="D3963"><v>110</v></cell></row><row r="3963"><cell r="R3963"><v>2022</v></cell></row><row r="3964"><cell r="A3964" t="str"><v>ACR758</v></cell><cell r="B3964"><v>2022</v></cell></row><row r="3964"><cell r="D3964"><v>45</v></cell></row><row r="3964"><cell r="R3964"><v>2022</v></cell></row><row r="3965"><cell r="A3965" t="str"><v>ACR758</v></cell><cell r="B3965"><v>2022</v></cell></row><row r="3965"><cell r="D3965"><v>57</v></cell></row><row r="3965"><cell r="R3965"><v>2022</v></cell></row><row r="3966"><cell r="A3966" t="str"><v>ACR758</v></cell><cell r="B3966"><v>2022</v></cell></row><row r="3966"><cell r="D3966"><v>73</v></cell></row><row r="3966"><cell r="R3966"><v>2022</v></cell></row><row r="3967"><cell r="A3967" t="str"><v>ACR758</v></cell><cell r="B3967"><v>2022</v></cell></row><row r="3967"><cell r="D3967"><v>209</v></cell></row><row r="3967"><cell r="R3967"><v>2022</v></cell></row><row r="3968"><cell r="A3968" t="str"><v>ACR758</v></cell><cell r="B3968"><v>2022</v></cell></row><row r="3968"><cell r="D3968"><v>658</v></cell></row><row r="3968"><cell r="R3968"><v>2022</v></cell></row><row r="3969"><cell r="A3969" t="str"><v>ACR758</v></cell><cell r="B3969"><v>2022</v></cell></row><row r="3969"><cell r="D3969"><v>52</v></cell></row><row r="3969"><cell r="R3969"><v>2022</v></cell></row><row r="3970"><cell r="A3970" t="str"><v>ACR758</v></cell><cell r="B3970"><v>2022</v></cell></row><row r="3970"><cell r="D3970"><v>32</v></cell></row><row r="3970"><cell r="R3970"><v>2022</v></cell></row><row r="3971"><cell r="A3971" t="str"><v>ACR758</v></cell><cell r="B3971"><v>2022</v></cell></row><row r="3971"><cell r="D3971"><v>78</v></cell></row><row r="3971"><cell r="R3971"><v>2022</v></cell></row><row r="3972"><cell r="A3972" t="str"><v>ACR758</v></cell><cell r="B3972"><v>2022</v></cell></row><row r="3972"><cell r="D3972"><v>6813</v></cell></row><row r="3972"><cell r="R3972"><v>2022</v></cell></row><row r="3973"><cell r="A3973" t="str"><v>ACR764</v></cell><cell r="B3973"><v>2021</v></cell></row><row r="3973"><cell r="D3973"><v>2100</v></cell></row><row r="3973"><cell r="R3973"><v>2023</v></cell></row><row r="3974"><cell r="A3974" t="str"><v>ACR765</v></cell><cell r="B3974"><v>2021</v></cell></row><row r="3974"><cell r="D3974"><v>796</v></cell></row><row r="3974"><cell r="R3974"><v>2023</v></cell></row><row r="3975"><cell r="A3975" t="str"><v>ACR765</v></cell><cell r="B3975"><v>2021</v></cell></row><row r="3975"><cell r="D3975"><v>36986</v></cell></row><row r="3975"><cell r="R3975"><v>2023</v></cell></row><row r="3976"><cell r="A3976" t="str"><v>ACR768</v></cell><cell r="B3976"><v>2021</v></cell></row><row r="3976"><cell r="D3976"><v>25000</v></cell></row><row r="3976"><cell r="R3976"><v>2022</v></cell></row><row r="3977"><cell r="A3977" t="str"><v>ACR773</v></cell><cell r="B3977"><v>2021</v></cell></row><row r="3977"><cell r="D3977"><v>8203</v></cell></row><row r="3977"><cell r="R3977"><v>2023</v></cell></row><row r="3978"><cell r="A3978" t="str"><v>ACR773</v></cell><cell r="B3978"><v>2021</v></cell></row><row r="3978"><cell r="D3978"><v>6648</v></cell></row><row r="3978"><cell r="R3978"><v>2023</v></cell></row><row r="3979"><cell r="A3979" t="str"><v>ACR773</v></cell><cell r="B3979"><v>2021</v></cell></row><row r="3979"><cell r="D3979"><v>10228</v></cell></row><row r="3979"><cell r="R3979"><v>2023</v></cell></row><row r="3980"><cell r="A3980" t="str"><v>ACR773</v></cell><cell r="B3980"><v>2021</v></cell></row><row r="3980"><cell r="D3980"><v>660</v></cell></row><row r="3980"><cell r="R3980"><v>2023</v></cell></row><row r="3981"><cell r="A3981" t="str"><v>ACR773</v></cell><cell r="B3981"><v>2021</v></cell></row><row r="3981"><cell r="D3981"><v>56175</v></cell></row><row r="3981"><cell r="R3981"><v>2023</v></cell></row><row r="3982"><cell r="A3982" t="str"><v>ACR773</v></cell><cell r="B3982"><v>2021</v></cell></row><row r="3982"><cell r="D3982"><v>660</v></cell></row><row r="3982"><cell r="R3982"><v>2023</v></cell></row><row r="3983"><cell r="A3983" t="str"><v>ACR773</v></cell><cell r="B3983"><v>2021</v></cell></row><row r="3983"><cell r="D3983"><v>5274</v></cell></row><row r="3983"><cell r="R3983"><v>2023</v></cell></row><row r="3984"><cell r="A3984" t="str"><v>ACR773</v></cell><cell r="B3984"><v>2021</v></cell></row><row r="3984"><cell r="D3984"><v>100000</v></cell></row><row r="3984"><cell r="R3984"><v>2023</v></cell></row><row r="3985"><cell r="A3985" t="str"><v>ACR775</v></cell><cell r="B3985"><v>2021</v></cell></row><row r="3985"><cell r="D3985"><v>21000</v></cell></row><row r="3985"><cell r="R3985"><v>2023</v></cell></row><row r="3986"><cell r="A3986" t="str"><v>ACR791</v></cell><cell r="B3986"><v>2020</v></cell></row><row r="3986"><cell r="D3986"><v>13360</v></cell></row><row r="3986"><cell r="R3986"><v>2023</v></cell></row><row r="3987"><cell r="A3987" t="str"><v>ACR799</v></cell><cell r="B3987"><v>2022</v></cell></row><row r="3987"><cell r="D3987"><v>1590</v></cell></row><row r="3987"><cell r="R3987"><v>2023</v></cell></row><row r="3988"><cell r="A3988" t="str"><v>ACR799</v></cell><cell r="B3988"><v>2022</v></cell></row><row r="3988"><cell r="D3988"><v>4753</v></cell></row><row r="3988"><cell r="R3988"><v>2023</v></cell></row><row r="3989"><cell r="A3989" t="str"><v>ACR799</v></cell><cell r="B3989"><v>2022</v></cell></row><row r="3989"><cell r="D3989"><v>1119</v></cell></row><row r="3989"><cell r="R3989"><v>2023</v></cell></row><row r="3990"><cell r="A3990" t="str"><v>ACR799</v></cell><cell r="B3990"><v>2022</v></cell></row><row r="3990"><cell r="D3990"><v>30</v></cell></row><row r="3990"><cell r="R3990"><v>2023</v></cell></row><row r="3991"><cell r="A3991" t="str"><v>ACR799</v></cell><cell r="B3991"><v>2022</v></cell></row><row r="3991"><cell r="D3991"><v>8</v></cell></row><row r="3991"><cell r="R3991"><v>2023</v></cell></row><row r="3992"><cell r="A3992" t="str"><v>ACR799</v></cell><cell r="B3992"><v>2022</v></cell></row><row r="3992"><cell r="D3992"><v>17000</v></cell></row><row r="3992"><cell r="R3992"><v>2023</v></cell></row><row r="3993"><cell r="A3993" t="str"><v>ACR799</v></cell><cell r="B3993"><v>2022</v></cell></row><row r="3993"><cell r="D3993"><v>10</v></cell></row><row r="3993"><cell r="R3993"><v>2023</v></cell></row><row r="3994"><cell r="A3994" t="str"><v>ACR799</v></cell><cell r="B3994"><v>2022</v></cell></row><row r="3994"><cell r="D3994"><v>190</v></cell></row><row r="3994"><cell r="R3994"><v>2023</v></cell></row><row r="3995"><cell r="A3995" t="str"><v>ACR799</v></cell><cell r="B3995"><v>2022</v></cell></row><row r="3995"><cell r="D3995"><v>132</v></cell></row><row r="3995"><cell r="R3995"><v>2023</v></cell></row><row r="3996"><cell r="A3996" t="str"><v>ACR799</v></cell><cell r="B3996"><v>2022</v></cell></row><row r="3996"><cell r="D3996"><v>61</v></cell></row><row r="3996"><cell r="R3996"><v>2023</v></cell></row><row r="3997"><cell r="A3997" t="str"><v>ACR799</v></cell><cell r="B3997"><v>2022</v></cell></row><row r="3997"><cell r="D3997"><v>57</v></cell></row><row r="3997"><cell r="R3997"><v>2023</v></cell></row><row r="3998"><cell r="A3998" t="str"><v>ACR799</v></cell><cell r="B3998"><v>2022</v></cell></row><row r="3998"><cell r="D3998"><v>207</v></cell></row><row r="3998"><cell r="R3998"><v>2023</v></cell></row><row r="3999"><cell r="A3999" t="str"><v>ACR799</v></cell><cell r="B3999"><v>2022</v></cell></row><row r="3999"><cell r="D3999"><v>19</v></cell></row><row r="3999"><cell r="R3999"><v>2023</v></cell></row><row r="4000"><cell r="A4000" t="str"><v>ACR799</v></cell><cell r="B4000"><v>2022</v></cell></row><row r="4000"><cell r="D4000"><v>98</v></cell></row><row r="4000"><cell r="R4000"><v>2023</v></cell></row><row r="4001"><cell r="A4001" t="str"><v>ACR799</v></cell><cell r="B4001"><v>2022</v></cell></row><row r="4001"><cell r="D4001"><v>132</v></cell></row><row r="4001"><cell r="R4001"><v>2023</v></cell></row><row r="4002"><cell r="A4002" t="str"><v>ACR799</v></cell><cell r="B4002"><v>2022</v></cell></row><row r="4002"><cell r="D4002"><v>30</v></cell></row><row r="4002"><cell r="R4002"><v>2023</v></cell></row><row r="4003"><cell r="A4003" t="str"><v>ACR799</v></cell><cell r="B4003"><v>2022</v></cell></row><row r="4003"><cell r="D4003"><v>35</v></cell></row><row r="4003"><cell r="R4003"><v>2023</v></cell></row><row r="4004"><cell r="A4004" t="str"><v>ACR799</v></cell><cell r="B4004"><v>2022</v></cell></row><row r="4004"><cell r="D4004"><v>124</v></cell></row><row r="4004"><cell r="R4004"><v>2023</v></cell></row><row r="4005"><cell r="A4005" t="str"><v>ACR799</v></cell><cell r="B4005"><v>2022</v></cell></row><row r="4005"><cell r="D4005"><v>33</v></cell></row><row r="4005"><cell r="R4005"><v>2023</v></cell></row><row r="4006"><cell r="A4006" t="str"><v>ACR799</v></cell><cell r="B4006"><v>2022</v></cell></row><row r="4006"><cell r="D4006"><v>49</v></cell></row><row r="4006"><cell r="R4006"><v>2023</v></cell></row><row r="4007"><cell r="A4007" t="str"><v>ACR799</v></cell><cell r="B4007"><v>2022</v></cell></row><row r="4007"><cell r="D4007"><v>190</v></cell></row><row r="4007"><cell r="R4007"><v>2023</v></cell></row><row r="4008"><cell r="A4008" t="str"><v>ACR799</v></cell><cell r="B4008"><v>2022</v></cell></row><row r="4008"><cell r="D4008"><v>29</v></cell></row><row r="4008"><cell r="R4008"><v>2023</v></cell></row><row r="4009"><cell r="A4009" t="str"><v>ACR799</v></cell><cell r="B4009"><v>2022</v></cell></row><row r="4009"><cell r="D4009"><v>122</v></cell></row><row r="4009"><cell r="R4009"><v>2023</v></cell></row><row r="4010"><cell r="A4010" t="str"><v>ACR799</v></cell><cell r="B4010"><v>2022</v></cell></row><row r="4010"><cell r="D4010"><v>45</v></cell></row><row r="4010"><cell r="R4010"><v>2023</v></cell></row><row r="4011"><cell r="A4011" t="str"><v>ACR799</v></cell><cell r="B4011"><v>2022</v></cell></row><row r="4011"><cell r="D4011"><v>65</v></cell></row><row r="4011"><cell r="R4011"><v>2023</v></cell></row><row r="4012"><cell r="A4012" t="str"><v>ACR799</v></cell><cell r="B4012"><v>2022</v></cell></row><row r="4012"><cell r="D4012"><v>179</v></cell></row><row r="4012"><cell r="R4012"><v>2023</v></cell></row><row r="4013"><cell r="A4013" t="str"><v>ACR799</v></cell><cell r="B4013"><v>2022</v></cell></row><row r="4013"><cell r="D4013"><v>54</v></cell></row><row r="4013"><cell r="R4013"><v>2023</v></cell></row><row r="4014"><cell r="A4014" t="str"><v>ACR799</v></cell><cell r="B4014"><v>2022</v></cell></row><row r="4014"><cell r="D4014"><v>221</v></cell></row><row r="4014"><cell r="R4014"><v>2023</v></cell></row><row r="4015"><cell r="A4015" t="str"><v>ACR799</v></cell><cell r="B4015"><v>2022</v></cell></row><row r="4015"><cell r="D4015"><v>127</v></cell></row><row r="4015"><cell r="R4015"><v>2023</v></cell></row><row r="4016"><cell r="A4016" t="str"><v>ACR799</v></cell><cell r="B4016"><v>2022</v></cell></row><row r="4016"><cell r="D4016"><v>60</v></cell></row><row r="4016"><cell r="R4016"><v>2023</v></cell></row><row r="4017"><cell r="A4017" t="str"><v>ACR799</v></cell><cell r="B4017"><v>2022</v></cell></row><row r="4017"><cell r="D4017"><v>68</v></cell></row><row r="4017"><cell r="R4017"><v>2023</v></cell></row><row r="4018"><cell r="A4018" t="str"><v>ACR799</v></cell><cell r="B4018"><v>2022</v></cell></row><row r="4018"><cell r="D4018"><v>36</v></cell></row><row r="4018"><cell r="R4018"><v>2023</v></cell></row><row r="4019"><cell r="A4019" t="str"><v>ACR799</v></cell><cell r="B4019"><v>2022</v></cell></row><row r="4019"><cell r="D4019"><v>121</v></cell></row><row r="4019"><cell r="R4019"><v>2023</v></cell></row><row r="4020"><cell r="A4020" t="str"><v>ACR799</v></cell><cell r="B4020"><v>2022</v></cell></row><row r="4020"><cell r="D4020"><v>47</v></cell></row><row r="4020"><cell r="R4020"><v>2023</v></cell></row><row r="4021"><cell r="A4021" t="str"><v>ACR799</v></cell><cell r="B4021"><v>2022</v></cell></row><row r="4021"><cell r="D4021"><v>2124</v></cell></row><row r="4021"><cell r="R4021"><v>2022</v></cell></row><row r="4022"><cell r="A4022" t="str"><v>ACR799</v></cell><cell r="B4022"><v>2022</v></cell></row><row r="4022"><cell r="D4022"><v>31</v></cell></row><row r="4022"><cell r="R4022"><v>2022</v></cell></row><row r="4023"><cell r="A4023" t="str"><v>ACR799</v></cell><cell r="B4023"><v>2022</v></cell></row><row r="4023"><cell r="D4023"><v>1665</v></cell></row><row r="4023"><cell r="R4023"><v>2022</v></cell></row><row r="4024"><cell r="A4024" t="str"><v>ACR814</v></cell><cell r="B4024"><v>2022</v></cell></row><row r="4024"><cell r="D4024"><v>3024</v></cell></row><row r="4024"><cell r="R4024"><v>2023</v></cell></row><row r="4025"><cell r="A4025" t="str"><v>ACR814</v></cell><cell r="B4025"><v>2022</v></cell></row><row r="4025"><cell r="D4025"><v>2620</v></cell></row><row r="4025"><cell r="R4025"><v>2023</v></cell></row><row r="4026"><cell r="A4026" t="str"><v>ACR814</v></cell><cell r="B4026"><v>2023</v></cell></row><row r="4026"><cell r="D4026"><v>41</v></cell></row><row r="4026"><cell r="R4026"><v>2023</v></cell></row><row r="4027"><cell r="A4027" t="str"><v>ACR814</v></cell><cell r="B4027"><v>2023</v></cell></row><row r="4027"><cell r="D4027"><v>45</v></cell></row><row r="4027"><cell r="R4027"><v>2023</v></cell></row><row r="4028"><cell r="A4028" t="str"><v>ACR814</v></cell><cell r="B4028"><v>2023</v></cell></row><row r="4028"><cell r="D4028"><v>203</v></cell></row><row r="4028"><cell r="R4028"><v>2023</v></cell></row><row r="4029"><cell r="A4029" t="str"><v>ACR814</v></cell><cell r="B4029"><v>2023</v></cell></row><row r="4029"><cell r="D4029"><v>22</v></cell></row><row r="4029"><cell r="R4029"><v>2023</v></cell></row><row r="4030"><cell r="A4030" t="str"><v>ACR814</v></cell><cell r="B4030"><v>2023</v></cell></row><row r="4030"><cell r="D4030"><v>31</v></cell></row><row r="4030"><cell r="R4030"><v>2023</v></cell></row><row r="4031"><cell r="A4031" t="str"><v>ACR814</v></cell><cell r="B4031"><v>2023</v></cell></row><row r="4031"><cell r="D4031"><v>4</v></cell></row><row r="4031"><cell r="R4031"><v>2023</v></cell></row><row r="4032"><cell r="A4032" t="str"><v>ACR814</v></cell><cell r="B4032"><v>2023</v></cell></row><row r="4032"><cell r="D4032"><v>210</v></cell></row><row r="4032"><cell r="R4032"><v>2023</v></cell></row><row r="4033"><cell r="A4033" t="str"><v>ACR814</v></cell><cell r="B4033"><v>2023</v></cell></row><row r="4033"><cell r="D4033"><v>88</v></cell></row><row r="4033"><cell r="R4033"><v>2023</v></cell></row><row r="4034"><cell r="A4034" t="str"><v>ACR814</v></cell><cell r="B4034"><v>2023</v></cell></row><row r="4034"><cell r="D4034"><v>29</v></cell></row><row r="4034"><cell r="R4034"><v>2023</v></cell></row><row r="4035"><cell r="A4035" t="str"><v>ACR814</v></cell><cell r="B4035"><v>2023</v></cell></row><row r="4035"><cell r="D4035"><v>213</v></cell></row><row r="4035"><cell r="R4035"><v>2023</v></cell></row><row r="4036"><cell r="A4036" t="str"><v>ACR814</v></cell><cell r="B4036"><v>2023</v></cell></row><row r="4036"><cell r="D4036"><v>76</v></cell></row><row r="4036"><cell r="R4036"><v>2023</v></cell></row><row r="4037"><cell r="A4037" t="str"><v>ACR814</v></cell><cell r="B4037"><v>2023</v></cell></row><row r="4037"><cell r="D4037"><v>122</v></cell></row><row r="4037"><cell r="R4037"><v>2023</v></cell></row><row r="4038"><cell r="A4038" t="str"><v>ACR814</v></cell><cell r="B4038"><v>2023</v></cell></row><row r="4038"><cell r="D4038"><v>34</v></cell></row><row r="4038"><cell r="R4038"><v>2023</v></cell></row><row r="4039"><cell r="A4039" t="str"><v>ACR814</v></cell><cell r="B4039"><v>2023</v></cell></row><row r="4039"><cell r="D4039"><v>42</v></cell></row><row r="4039"><cell r="R4039"><v>2023</v></cell></row><row r="4040"><cell r="A4040" t="str"><v>ACR814</v></cell><cell r="B4040"><v>2023</v></cell></row><row r="4040"><cell r="D4040"><v>9</v></cell></row><row r="4040"><cell r="R4040"><v>2023</v></cell></row><row r="4041"><cell r="A4041" t="str"><v>ACR814</v></cell><cell r="B4041"><v>2023</v></cell></row><row r="4041"><cell r="D4041"><v>168</v></cell></row><row r="4041"><cell r="R4041"><v>2023</v></cell></row><row r="4042"><cell r="A4042" t="str"><v>ACR814</v></cell><cell r="B4042"><v>2023</v></cell></row><row r="4042"><cell r="D4042"><v>202</v></cell></row><row r="4042"><cell r="R4042"><v>2023</v></cell></row><row r="4043"><cell r="A4043" t="str"><v>ACR814</v></cell><cell r="B4043"><v>2023</v></cell></row><row r="4043"><cell r="D4043"><v>32</v></cell></row><row r="4043"><cell r="R4043"><v>2023</v></cell></row><row r="4044"><cell r="A4044" t="str"><v>ACR814</v></cell><cell r="B4044"><v>2023</v></cell></row><row r="4044"><cell r="D4044"><v>36</v></cell></row><row r="4044"><cell r="R4044"><v>2023</v></cell></row><row r="4045"><cell r="A4045" t="str"><v>ACR814</v></cell><cell r="B4045"><v>2023</v></cell></row><row r="4045"><cell r="D4045"><v>104</v></cell></row><row r="4045"><cell r="R4045"><v>2023</v></cell></row><row r="4046"><cell r="A4046" t="str"><v>ACR814</v></cell><cell r="B4046"><v>2023</v></cell></row><row r="4046"><cell r="D4046"><v>53</v></cell></row><row r="4046"><cell r="R4046"><v>2023</v></cell></row><row r="4047"><cell r="A4047" t="str"><v>ACR814</v></cell><cell r="B4047"><v>2023</v></cell></row><row r="4047"><cell r="D4047"><v>27</v></cell></row><row r="4047"><cell r="R4047"><v>2023</v></cell></row><row r="4048"><cell r="A4048" t="str"><v>ACR814</v></cell><cell r="B4048"><v>2023</v></cell></row><row r="4048"><cell r="D4048"><v>51</v></cell></row><row r="4048"><cell r="R4048"><v>2023</v></cell></row><row r="4049"><cell r="A4049" t="str"><v>ACR814</v></cell><cell r="B4049"><v>2023</v></cell></row><row r="4049"><cell r="D4049"><v>42</v></cell></row><row r="4049"><cell r="R4049"><v>2023</v></cell></row><row r="4050"><cell r="A4050" t="str"><v>ACR814</v></cell><cell r="B4050"><v>2023</v></cell></row><row r="4050"><cell r="D4050"><v>46</v></cell></row><row r="4050"><cell r="R4050"><v>2023</v></cell></row><row r="4051"><cell r="A4051" t="str"><v>ACR814</v></cell><cell r="B4051"><v>2023</v></cell></row><row r="4051"><cell r="D4051"><v>326</v></cell></row><row r="4051"><cell r="R4051"><v>2023</v></cell></row><row r="4052"><cell r="A4052" t="str"><v>ACR814</v></cell><cell r="B4052"><v>2023</v></cell></row><row r="4052"><cell r="D4052"><v>99</v></cell></row><row r="4052"><cell r="R4052"><v>2023</v></cell></row><row r="4053"><cell r="A4053" t="str"><v>ACR814</v></cell><cell r="B4053"><v>2023</v></cell></row><row r="4053"><cell r="D4053"><v>17</v></cell></row><row r="4053"><cell r="R4053"><v>2023</v></cell></row><row r="4054"><cell r="A4054" t="str"><v>ACR814</v></cell><cell r="B4054"><v>2023</v></cell></row><row r="4054"><cell r="D4054"><v>18</v></cell></row><row r="4054"><cell r="R4054"><v>2023</v></cell></row><row r="4055"><cell r="A4055" t="str"><v>ACR814</v></cell><cell r="B4055"><v>2023</v></cell></row><row r="4055"><cell r="D4055"><v>37</v></cell></row><row r="4055"><cell r="R4055"><v>2023</v></cell></row><row r="4056"><cell r="A4056" t="str"><v>ACR814</v></cell><cell r="B4056"><v>2023</v></cell></row><row r="4056"><cell r="D4056"><v>259</v></cell></row><row r="4056"><cell r="R4056"><v>2023</v></cell></row><row r="4057"><cell r="A4057" t="str"><v>ACR814</v></cell><cell r="B4057"><v>2023</v></cell></row><row r="4057"><cell r="D4057"><v>20</v></cell></row><row r="4057"><cell r="R4057"><v>2023</v></cell></row><row r="4058"><cell r="A4058" t="str"><v>ACR830</v></cell><cell r="B4058"><v>2021</v></cell></row><row r="4058"><cell r="D4058"><v>2219</v></cell></row><row r="4058"><cell r="R4058"><v>2023</v></cell></row><row r="4059"><cell r="A4059" t="str"><v>ACR830</v></cell><cell r="B4059"><v>2021</v></cell></row><row r="4059"><cell r="D4059"><v>10083</v></cell></row><row r="4059"><cell r="R4059"><v>2023</v></cell></row><row r="4060"><cell r="A4060" t="str"><v>ACR830</v></cell><cell r="B4060"><v>2021</v></cell></row><row r="4060"><cell r="D4060"><v>2219</v></cell></row><row r="4060"><cell r="R4060"><v>2023</v></cell></row></sheetData><sheetData sheetId="11"><row r="1"><cell r="AB1" t="str"><v>The American Carbon Registry</v></cell></row><row r="2"><cell r="A2" t="str"><v>ACR107</v></cell></row><row r="2"><cell r="C2"><v>2005</v></cell></row><row r="2"><cell r="E2"><v>189</v></cell></row><row r="2"><cell r="P2" t="str"><v>E+Co</v></cell><cell r="Q2" t="str"><v>Removal of credits from the registry</v></cell></row><row r="2"><cell r="T2" t="str"><v>Canceled</v></cell><cell r="U2"><v>2008</v></cell></row><row r="3"><cell r="A3" t="str"><v>ACR107</v></cell></row><row r="3"><cell r="C3"><v>2006</v></cell></row><row r="3"><cell r="E3"><v>185</v></cell></row><row r="3"><cell r="P3" t="str"><v>E+Co</v></cell><cell r="Q3" t="str"><v>Removal of credits from the registry</v></cell></row><row r="3"><cell r="T3" t="str"><v>Canceled</v></cell><cell r="U3"><v>2008</v></cell></row><row r="4"><cell r="A4" t="str"><v>ACR107</v></cell></row><row r="4"><cell r="C4"><v>2006</v></cell></row><row r="4"><cell r="E4"><v>167</v></cell></row><row r="4"><cell r="P4" t="str"><v>E+Co</v></cell><cell r="Q4" t="str"><v>Removal of credits from the registry</v></cell></row><row r="4"><cell r="T4" t="str"><v>Canceled</v></cell><cell r="U4"><v>2008</v></cell></row><row r="5"><cell r="A5" t="str"><v>ACR107</v></cell></row><row r="5"><cell r="C5"><v>2007</v></cell></row><row r="5"><cell r="E5"><v>272</v></cell></row><row r="5"><cell r="P5" t="str"><v>E+Co</v></cell><cell r="Q5" t="str"><v>Removal of credits from the registry</v></cell></row><row r="5"><cell r="T5" t="str"><v>Canceled</v></cell><cell r="U5"><v>2008</v></cell></row><row r="6"><cell r="A6" t="str"><v>ACR107</v></cell></row><row r="6"><cell r="C6"><v>2007</v></cell></row><row r="6"><cell r="E6"><v>70</v></cell></row><row r="6"><cell r="P6" t="str"><v>E+Co</v></cell><cell r="Q6" t="str"><v>Removal of credits from the registry</v></cell></row><row r="6"><cell r="T6" t="str"><v>Canceled</v></cell><cell r="U6"><v>2008</v></cell></row><row r="7"><cell r="A7" t="str"><v>ACR107</v></cell></row><row r="7"><cell r="C7"><v>2008</v></cell></row><row r="7"><cell r="E7"><v>128</v></cell></row><row r="7"><cell r="P7" t="str"><v>E+Co</v></cell><cell r="Q7" t="str"><v>Removal of credits from the registry</v></cell></row><row r="7"><cell r="T7" t="str"><v>Canceled</v></cell><cell r="U7"><v>2008</v></cell></row><row r="8"><cell r="A8" t="str"><v>ACR105</v></cell></row><row r="8"><cell r="C8"><v>2011</v></cell></row><row r="8"><cell r="E8"><v>45</v></cell></row><row r="8"><cell r="P8" t="str"><v>F.I.T Timber Ltd</v></cell><cell r="Q8" t="str"><v>Removal of credits from the registry</v></cell></row><row r="8"><cell r="T8" t="str"><v>Canceled</v></cell><cell r="U8"><v>2012</v></cell></row><row r="9"><cell r="A9" t="str"><v>ACR105</v></cell></row><row r="9"><cell r="C9"><v>2011</v></cell></row><row r="9"><cell r="E9"><v>2571510</v></cell></row><row r="9"><cell r="P9" t="str"><v>F.I.T Timber Ltd</v></cell><cell r="Q9" t="str"><v>Removal of credits from the registry</v></cell></row><row r="9"><cell r="T9" t="str"><v>Canceled</v></cell><cell r="U9"><v>2012</v></cell></row><row r="10"><cell r="A10" t="str"><v>ACR105</v></cell></row><row r="10"><cell r="C10"><v>2011</v></cell></row><row r="10"><cell r="E10"><v>1102376</v></cell></row><row r="10"><cell r="P10" t="str"><v>The American Carbon Registry</v></cell><cell r="Q10" t="str"><v>Removal of credits from the registry</v></cell></row><row r="10"><cell r="T10" t="str"><v>Canceled</v></cell><cell r="U10"><v>2012</v></cell></row><row r="11"><cell r="A11" t="str"><v>ACR129</v></cell></row><row r="11"><cell r="C11"><v>2005</v></cell></row><row r="11"><cell r="E11"><v>400</v></cell></row><row r="11"><cell r="P11" t="str"><v>E+Co</v></cell><cell r="Q11" t="str"><v>Removal of credits from the registry</v></cell></row><row r="11"><cell r="T11" t="str"><v>Canceled</v></cell><cell r="U11"><v>2007</v></cell></row><row r="12"><cell r="A12" t="str"><v>ACR129</v></cell></row><row r="12"><cell r="C12"><v>2005</v></cell></row><row r="12"><cell r="E12"><v>73</v></cell></row><row r="12"><cell r="P12" t="str"><v>E+Co</v></cell><cell r="Q12" t="str"><v>Removal of credits from the registry</v></cell></row><row r="12"><cell r="T12" t="str"><v>Canceled</v></cell><cell r="U12"><v>2007</v></cell></row><row r="13"><cell r="A13" t="str"><v>ACR129</v></cell></row><row r="13"><cell r="C13"><v>2006</v></cell></row><row r="13"><cell r="E13"><v>400</v></cell></row><row r="13"><cell r="P13" t="str"><v>E+Co</v></cell><cell r="Q13" t="str"><v>Removal of credits from the registry</v></cell></row><row r="13"><cell r="T13" t="str"><v>Canceled</v></cell><cell r="U13"><v>2007</v></cell></row><row r="14"><cell r="A14" t="str"><v>ACR129</v></cell></row><row r="14"><cell r="C14"><v>2006</v></cell></row><row r="14"><cell r="E14"><v>1186</v></cell></row><row r="14"><cell r="P14" t="str"><v>E+Co</v></cell><cell r="Q14" t="str"><v>Removal of credits from the registry</v></cell></row><row r="14"><cell r="S14"><v>2017</v></cell><cell r="T14" t="str"><v>Canceled</v></cell><cell r="U14"><v>2007</v></cell></row><row r="15"><cell r="A15" t="str"><v>ACR129</v></cell></row><row r="15"><cell r="C15"><v>2007</v></cell></row><row r="15"><cell r="E15"><v>400</v></cell></row><row r="15"><cell r="P15" t="str"><v>E+Co</v></cell><cell r="Q15" t="str"><v>Removal of credits from the registry</v></cell></row><row r="15"><cell r="S15"><v>2017</v></cell><cell r="T15" t="str"><v>Canceled</v></cell><cell r="U15"><v>2007</v></cell></row><row r="16"><cell r="A16" t="str"><v>ACR129</v></cell></row><row r="16"><cell r="C16"><v>2007</v></cell></row><row r="16"><cell r="E16"><v>800</v></cell></row><row r="16"><cell r="P16" t="str"><v>E+Co</v></cell><cell r="Q16" t="str"><v>Removal of credits from the registry</v></cell></row><row r="16"><cell r="S16"><v>2017</v></cell><cell r="T16" t="str"><v>Canceled</v></cell><cell r="U16"><v>2007</v></cell></row><row r="17"><cell r="A17" t="str"><v>ACR129</v></cell></row><row r="17"><cell r="C17"><v>2007</v></cell></row><row r="17"><cell r="E17"><v>25</v></cell></row><row r="17"><cell r="P17" t="str"><v>E+Co</v></cell><cell r="Q17" t="str"><v>Removal of credits from the registry</v></cell></row><row r="17"><cell r="T17" t="str"><v>Canceled</v></cell><cell r="U17"><v>2007</v></cell></row><row r="18"><cell r="A18" t="str"><v>ACR129</v></cell></row><row r="18"><cell r="C18"><v>2007</v></cell></row><row r="18"><cell r="E18"><v>100</v></cell></row><row r="18"><cell r="P18" t="str"><v>E+Co</v></cell><cell r="Q18" t="str"><v>Removal of credits from the registry</v></cell></row><row r="18"><cell r="T18" t="str"><v>Canceled</v></cell><cell r="U18"><v>2007</v></cell></row><row r="19"><cell r="A19" t="str"><v>ACR129</v></cell></row><row r="19"><cell r="C19"><v>2007</v></cell></row><row r="19"><cell r="E19"><v>400</v></cell></row><row r="19"><cell r="P19" t="str"><v>E+Co</v></cell><cell r="Q19" t="str"><v>Removal of credits from the registry</v></cell></row><row r="19"><cell r="T19" t="str"><v>Canceled</v></cell><cell r="U19"><v>2007</v></cell></row><row r="20"><cell r="A20" t="str"><v>ACR129</v></cell></row><row r="20"><cell r="C20"><v>2007</v></cell></row><row r="20"><cell r="E20"><v>129</v></cell></row><row r="20"><cell r="P20" t="str"><v>E+Co</v></cell><cell r="Q20" t="str"><v>Removal of credits from the registry</v></cell></row><row r="20"><cell r="T20" t="str"><v>Canceled</v></cell><cell r="U20"><v>2007</v></cell></row><row r="21"><cell r="A21" t="str"><v>ACR125</v></cell></row><row r="21"><cell r="C21"><v>2004</v></cell></row><row r="21"><cell r="E21"><v>5</v></cell></row><row r="21"><cell r="P21" t="str"><v>E+Co</v></cell><cell r="Q21" t="str"><v>Removal of credits from the registry</v></cell></row><row r="21"><cell r="T21" t="str"><v>Canceled</v></cell><cell r="U21"><v>2008</v></cell></row><row r="22"><cell r="A22" t="str"><v>ACR125</v></cell></row><row r="22"><cell r="C22"><v>2005</v></cell></row><row r="22"><cell r="E22"><v>18</v></cell></row><row r="22"><cell r="P22" t="str"><v>E+Co</v></cell><cell r="Q22" t="str"><v>Removal of credits from the registry</v></cell></row><row r="22"><cell r="T22" t="str"><v>Canceled</v></cell><cell r="U22"><v>2008</v></cell></row><row r="23"><cell r="A23" t="str"><v>ACR125</v></cell></row><row r="23"><cell r="C23"><v>2006</v></cell></row><row r="23"><cell r="E23"><v>52</v></cell></row><row r="23"><cell r="P23" t="str"><v>E+Co</v></cell><cell r="Q23" t="str"><v>Removal of credits from the registry</v></cell></row><row r="23"><cell r="T23" t="str"><v>Canceled</v></cell><cell r="U23"><v>2008</v></cell></row><row r="24"><cell r="A24" t="str"><v>ACR125</v></cell></row><row r="24"><cell r="C24"><v>2007</v></cell></row><row r="24"><cell r="E24"><v>94</v></cell></row><row r="24"><cell r="P24" t="str"><v>E+Co</v></cell><cell r="Q24" t="str"><v>Removal of credits from the registry</v></cell></row><row r="24"><cell r="T24" t="str"><v>Canceled</v></cell><cell r="U24"><v>2008</v></cell></row><row r="25"><cell r="A25" t="str"><v>ACR103</v></cell></row><row r="25"><cell r="C25"><v>2003</v></cell></row><row r="25"><cell r="E25"><v>1500</v></cell></row><row r="25"><cell r="P25" t="str"><v>Inland Empire Utilities Agency</v></cell><cell r="Q25" t="str"><v>Removal of credits from the registry</v></cell></row><row r="25"><cell r="T25" t="str"><v>Canceled</v></cell><cell r="U25"><v>2005</v></cell></row><row r="26"><cell r="A26" t="str"><v>ACR103</v></cell></row><row r="26"><cell r="C26"><v>2003</v></cell></row><row r="26"><cell r="E26"><v>4023</v></cell></row><row r="26"><cell r="P26" t="str"><v>Inland Empire Utilities Agency</v></cell><cell r="Q26" t="str"><v>Removal of credits from the registry</v></cell></row><row r="26"><cell r="T26" t="str"><v>Canceled</v></cell><cell r="U26"><v>2005</v></cell></row><row r="27"><cell r="A27" t="str"><v>ACR103</v></cell></row><row r="27"><cell r="C27"><v>2003</v></cell></row><row r="27"><cell r="E27"><v>49</v></cell></row><row r="27"><cell r="P27" t="str"><v>Inland Empire Utilities Agency</v></cell><cell r="Q27" t="str"><v>Removal of credits from the registry</v></cell></row><row r="27"><cell r="T27" t="str"><v>Canceled</v></cell><cell r="U27"><v>2006</v></cell></row><row r="28"><cell r="A28" t="str"><v>ACR103</v></cell></row><row r="28"><cell r="C28"><v>2004</v></cell></row><row r="28"><cell r="E28"><v>5816</v></cell></row><row r="28"><cell r="P28" t="str"><v>Inland Empire Utilities Agency</v></cell><cell r="Q28" t="str"><v>Removal of credits from the registry</v></cell></row><row r="28"><cell r="T28" t="str"><v>Canceled</v></cell><cell r="U28"><v>2005</v></cell></row><row r="29"><cell r="A29" t="str"><v>ACR103</v></cell></row><row r="29"><cell r="C29"><v>2005</v></cell></row><row r="29"><cell r="E29"><v>4178</v></cell></row><row r="29"><cell r="P29" t="str"><v>Inland Empire Utilities Agency</v></cell><cell r="Q29" t="str"><v>Removal of credits from the registry</v></cell></row><row r="29"><cell r="T29" t="str"><v>Canceled</v></cell><cell r="U29"><v>2006</v></cell></row><row r="30"><cell r="A30" t="str"><v>ACR113</v></cell></row><row r="30"><cell r="C30"><v>2003</v></cell></row><row r="30"><cell r="E30"><v>97</v></cell></row><row r="30"><cell r="P30" t="str"><v>Commonwealth Resource Management Corporation</v></cell><cell r="Q30" t="str"><v>Removal of credits from the registry</v></cell></row><row r="30"><cell r="T30" t="str"><v>Canceled</v></cell><cell r="U30"><v>2007</v></cell></row><row r="31"><cell r="A31" t="str"><v>ACR113</v></cell></row><row r="31"><cell r="C31"><v>2003</v></cell></row><row r="31"><cell r="E31"><v>655</v></cell></row><row r="31"><cell r="P31" t="str"><v>The American Carbon Registry</v></cell><cell r="Q31" t="str"><v>Compensation for Early Project Termination</v></cell></row><row r="31"><cell r="T31" t="str"><v>Canceled</v></cell><cell r="U31"><v>2007</v></cell></row><row r="32"><cell r="A32" t="str"><v>ACR113</v></cell></row><row r="32"><cell r="C32"><v>2004</v></cell></row><row r="32"><cell r="E32"><v>35158</v></cell></row><row r="32"><cell r="P32" t="str"><v>Commonwealth Resource Management Corporation</v></cell><cell r="Q32" t="str"><v>Removal of credits from the registry</v></cell></row><row r="32"><cell r="T32" t="str"><v>Canceled</v></cell><cell r="U32"><v>2007</v></cell></row><row r="33"><cell r="A33" t="str"><v>ACR113</v></cell></row><row r="33"><cell r="C33"><v>2005</v></cell></row><row r="33"><cell r="E33"><v>24000</v></cell></row><row r="33"><cell r="P33" t="str"><v>Commonwealth Resource Management Corporation</v></cell><cell r="Q33" t="str"><v>Removal of credits from the registry</v></cell></row><row r="33"><cell r="T33" t="str"><v>Canceled</v></cell><cell r="U33"><v>2006</v></cell></row><row r="34"><cell r="A34" t="str"><v>ACR113</v></cell></row><row r="34"><cell r="C34"><v>2005</v></cell></row><row r="34"><cell r="E34"><v>4000</v></cell></row><row r="34"><cell r="P34" t="str"><v>Commonwealth Resource Management Corporation</v></cell><cell r="Q34" t="str"><v>Removal of credits from the registry</v></cell></row><row r="34"><cell r="T34" t="str"><v>Canceled</v></cell><cell r="U34"><v>2006</v></cell></row><row r="35"><cell r="A35" t="str"><v>ACR113</v></cell></row><row r="35"><cell r="C35"><v>2006</v></cell></row><row r="35"><cell r="E35"><v>119996</v></cell></row><row r="35"><cell r="P35" t="str"><v>Commonwealth Resource Management Corporation</v></cell><cell r="Q35" t="str"><v>Removal of credits from the registry</v></cell></row><row r="35"><cell r="T35" t="str"><v>Canceled</v></cell><cell r="U35"><v>2007</v></cell></row><row r="36"><cell r="A36" t="str"><v>ACR113</v></cell></row><row r="36"><cell r="C36"><v>2007</v></cell></row><row r="36"><cell r="E36"><v>10000</v></cell></row><row r="36"><cell r="P36" t="str"><v>Commonwealth Resource Management Corporation</v></cell><cell r="Q36" t="str"><v>Removal of credits from the registry</v></cell></row><row r="36"><cell r="T36" t="str"><v>Canceled</v></cell><cell r="U36"><v>2007</v></cell></row><row r="37"><cell r="A37" t="str"><v>ACR113</v></cell></row><row r="37"><cell r="C37"><v>2007</v></cell></row><row r="37"><cell r="E37"><v>100</v></cell></row><row r="37"><cell r="P37" t="str"><v>Commonwealth Resource Management Corporation</v></cell><cell r="Q37" t="str"><v>Removal of credits from the registry</v></cell></row><row r="37"><cell r="S37"><v>2017</v></cell><cell r="T37" t="str"><v>Canceled</v></cell><cell r="U37"><v>2007</v></cell></row><row r="38"><cell r="A38" t="str"><v>ACR113</v></cell></row><row r="38"><cell r="C38"><v>2007</v></cell></row><row r="38"><cell r="E38"><v>50380</v></cell></row><row r="38"><cell r="P38" t="str"><v>Commonwealth Resource Management Corporation</v></cell><cell r="Q38" t="str"><v>Removal of credits from the registry</v></cell></row><row r="38"><cell r="T38" t="str"><v>Canceled</v></cell><cell r="U38"><v>2007</v></cell></row><row r="39"><cell r="A39" t="str"><v>ACR113</v></cell></row><row r="39"><cell r="C39"><v>2007</v></cell></row><row r="39"><cell r="E39"><v>500</v></cell></row><row r="39"><cell r="P39" t="str"><v>Commonwealth Resource Management Corporation</v></cell><cell r="Q39" t="str"><v>Removal of credits from the registry</v></cell></row><row r="39"><cell r="T39" t="str"><v>Canceled</v></cell><cell r="U39"><v>2007</v></cell></row><row r="40"><cell r="A40" t="str"><v>ACR113</v></cell></row><row r="40"><cell r="C40"><v>2007</v></cell></row><row r="40"><cell r="E40"><v>2033</v></cell></row><row r="40"><cell r="P40" t="str"><v>Commonwealth Resource Management Corporation</v></cell><cell r="Q40" t="str"><v>Removal of credits from the registry</v></cell></row><row r="40"><cell r="T40" t="str"><v>Canceled</v></cell><cell r="U40"><v>2008</v></cell></row><row r="41"><cell r="A41" t="str"><v>ACR113</v></cell></row><row r="41"><cell r="C41"><v>2007</v></cell></row><row r="41"><cell r="E41"><v>15575</v></cell></row><row r="41"><cell r="P41" t="str"><v>Commonwealth Resource Management Corporation</v></cell><cell r="Q41" t="str"><v>Removal of credits from the registry</v></cell></row><row r="41"><cell r="T41" t="str"><v>Canceled</v></cell><cell r="U41"><v>2008</v></cell></row><row r="42"><cell r="A42" t="str"><v>ACR115</v></cell></row><row r="42"><cell r="C42"><v>2011</v></cell></row><row r="42"><cell r="E42"><v>399</v></cell></row><row r="42"><cell r="P42" t="str"><v>The American Carbon Registry</v></cell><cell r="Q42" t="str"><v>Compensation for Intentional Reversal</v></cell></row><row r="42"><cell r="T42" t="str"><v>Canceled</v></cell><cell r="U42"><v>2012</v></cell></row><row r="43"><cell r="A43" t="str"><v>ACR117</v></cell></row><row r="43"><cell r="C43"><v>2000</v></cell></row><row r="43"><cell r="E43"><v>130645</v></cell></row><row r="43"><cell r="P43" t="str"><v>Blue Source</v></cell><cell r="Q43" t="str"><v>Removal of credits from the registry</v></cell></row><row r="43"><cell r="T43" t="str"><v>Canceled</v></cell><cell r="U43"><v>2006</v></cell></row><row r="44"><cell r="A44" t="str"><v>ACR117</v></cell></row><row r="44"><cell r="C44"><v>2001</v></cell></row><row r="44"><cell r="E44"><v>604377</v></cell></row><row r="44"><cell r="P44" t="str"><v>Blue Source</v></cell><cell r="Q44" t="str"><v>Removal of credits from the registry</v></cell></row><row r="44"><cell r="T44" t="str"><v>Canceled</v></cell><cell r="U44"><v>2006</v></cell></row><row r="45"><cell r="A45" t="str"><v>ACR117</v></cell></row><row r="45"><cell r="C45"><v>2002</v></cell></row><row r="45"><cell r="E45"><v>507578</v></cell></row><row r="45"><cell r="P45" t="str"><v>Blue Source</v></cell><cell r="Q45" t="str"><v>Removal of credits from the registry</v></cell></row><row r="45"><cell r="T45" t="str"><v>Canceled</v></cell><cell r="U45"><v>2006</v></cell></row><row r="46"><cell r="A46" t="str"><v>ACR117</v></cell></row><row r="46"><cell r="C46"><v>2003</v></cell></row><row r="46"><cell r="E46"><v>606436</v></cell></row><row r="46"><cell r="P46" t="str"><v>Blue Source</v></cell><cell r="Q46" t="str"><v>Removal of credits from the registry</v></cell></row><row r="46"><cell r="T46" t="str"><v>Canceled</v></cell><cell r="U46"><v>2006</v></cell></row><row r="47"><cell r="A47" t="str"><v>ACR117</v></cell></row><row r="47"><cell r="C47"><v>2004</v></cell></row><row r="47"><cell r="E47"><v>35000</v></cell></row><row r="47"><cell r="P47" t="str"><v>Blue Source</v></cell><cell r="Q47" t="str"><v>Removal of credits from the registry</v></cell></row><row r="47"><cell r="T47" t="str"><v>Canceled</v></cell><cell r="U47"><v>2006</v></cell></row><row r="48"><cell r="A48" t="str"><v>ACR117</v></cell></row><row r="48"><cell r="C48"><v>2005</v></cell></row><row r="48"><cell r="E48"><v>46</v></cell></row><row r="48"><cell r="P48" t="str"><v>The American Carbon Registry</v></cell><cell r="Q48" t="str"><v>Compensation for Intentional Reversal</v></cell></row><row r="48"><cell r="S48"><v>2017</v></cell><cell r="T48" t="str"><v>Canceled</v></cell><cell r="U48"><v>2008</v></cell></row><row r="49"><cell r="A49" t="str"><v>ACR118</v></cell></row><row r="49"><cell r="C49"><v>2004</v></cell></row><row r="49"><cell r="E49"><v>259387</v></cell></row><row r="49"><cell r="P49" t="str"><v>Anadarko</v></cell><cell r="Q49" t="str"><v>Removal of credits from the registry</v></cell></row><row r="49"><cell r="T49" t="str"><v>Canceled</v></cell><cell r="U49"><v>2009</v></cell></row><row r="50"><cell r="A50" t="str"><v>ACR118</v></cell></row><row r="50"><cell r="C50"><v>2005</v></cell></row><row r="50"><cell r="E50"><v>415078</v></cell></row><row r="50"><cell r="P50" t="str"><v>Anadarko</v></cell><cell r="Q50" t="str"><v>Removal of credits from the registry</v></cell></row><row r="50"><cell r="T50" t="str"><v>Canceled</v></cell><cell r="U50"><v>2009</v></cell></row><row r="51"><cell r="A51" t="str"><v>ACR118</v></cell></row><row r="51"><cell r="C51"><v>2007</v></cell></row><row r="51"><cell r="E51"><v>90713</v></cell></row><row r="51"><cell r="P51" t="str"><v>Anadarko</v></cell><cell r="Q51" t="str"><v>Removal of credits from the registry</v></cell></row><row r="51"><cell r="T51" t="str"><v>Canceled</v></cell><cell r="U51"><v>2008</v></cell></row><row r="52"><cell r="A52" t="str"><v>ACR118</v></cell></row><row r="52"><cell r="C52"><v>2008</v></cell></row><row r="52"><cell r="E52"><v>118322</v></cell></row><row r="52"><cell r="P52" t="str"><v>Anadarko</v></cell><cell r="Q52" t="str"><v>Removal of credits from the registry</v></cell></row><row r="52"><cell r="T52" t="str"><v>Canceled</v></cell><cell r="U52"><v>2009</v></cell></row><row r="53"><cell r="A53" t="str"><v>ACR119</v></cell></row><row r="53"><cell r="C53"><v>2001</v></cell></row><row r="53"><cell r="E53"><v>112637</v></cell></row><row r="53"><cell r="P53" t="str"><v>Commonwealth Resource Management Corporation</v></cell><cell r="Q53" t="str"><v>Removal of credits from the registry</v></cell></row><row r="53"><cell r="T53" t="str"><v>Canceled</v></cell><cell r="U53"><v>2005</v></cell></row><row r="54"><cell r="A54" t="str"><v>ACR119</v></cell></row><row r="54"><cell r="C54"><v>2002</v></cell></row><row r="54"><cell r="E54"><v>109026</v></cell></row><row r="54"><cell r="P54" t="str"><v>Commonwealth Resource Management Corporation</v></cell><cell r="Q54" t="str"><v>Removal of credits from the registry</v></cell></row><row r="54"><cell r="S54"><v>2023</v></cell><cell r="T54" t="str"><v>Canceled</v></cell><cell r="U54"><v>2005</v></cell></row><row r="55"><cell r="A55" t="str"><v>ACR119</v></cell></row><row r="55"><cell r="C55"><v>2003</v></cell></row><row r="55"><cell r="E55"><v>54981</v></cell></row><row r="55"><cell r="P55" t="str"><v>Commonwealth Resource Management Corporation</v></cell><cell r="Q55" t="str"><v>Removal of credits from the registry</v></cell></row><row r="55"><cell r="S55"><v>2020</v></cell><cell r="T55" t="str"><v>Canceled</v></cell><cell r="U55"><v>2005</v></cell></row><row r="56"><cell r="A56" t="str"><v>ACR119</v></cell></row><row r="56"><cell r="C56"><v>2003</v></cell></row><row r="56"><cell r="E56"><v>60000</v></cell></row><row r="56"><cell r="P56" t="str"><v>Commonwealth Resource Management Corporation</v></cell><cell r="Q56" t="str"><v>Removal of credits from the registry</v></cell></row><row r="56"><cell r="S56"><v>2020</v></cell><cell r="T56" t="str"><v>Canceled</v></cell><cell r="U56"><v>2005</v></cell></row><row r="57"><cell r="A57" t="str"><v>ACR119</v></cell></row><row r="57"><cell r="C57"><v>2004</v></cell></row><row r="57"><cell r="E57"><v>82400</v></cell></row><row r="57"><cell r="P57" t="str"><v>Commonwealth Resource Management Corporation</v></cell><cell r="Q57" t="str"><v>Removal of credits from the registry</v></cell></row><row r="57"><cell r="S57"><v>2020</v></cell><cell r="T57" t="str"><v>Canceled</v></cell><cell r="U57"><v>2005</v></cell></row><row r="58"><cell r="A58" t="str"><v>ACR119</v></cell></row><row r="58"><cell r="C58"><v>2005</v></cell></row><row r="58"><cell r="E58"><v>93600</v></cell></row><row r="58"><cell r="P58" t="str"><v>Commonwealth Resource Management Corporation</v></cell><cell r="Q58" t="str"><v>Removal of credits from the registry</v></cell></row><row r="58"><cell r="S58"><v>2020</v></cell><cell r="T58" t="str"><v>Canceled</v></cell><cell r="U58"><v>2006</v></cell></row><row r="59"><cell r="A59" t="str"><v>ACR119</v></cell></row><row r="59"><cell r="C59"><v>2006</v></cell></row><row r="59"><cell r="E59"><v>120548</v></cell></row><row r="59"><cell r="P59" t="str"><v>Commonwealth Resource Management Corporation</v></cell><cell r="Q59" t="str"><v>Removal of credits from the registry</v></cell></row><row r="59"><cell r="T59" t="str"><v>Canceled</v></cell><cell r="U59"><v>2007</v></cell></row><row r="60"><cell r="A60" t="str"><v>ACR119</v></cell></row><row r="60"><cell r="C60"><v>2007</v></cell></row><row r="60"><cell r="E60"><v>59316</v></cell></row><row r="60"><cell r="P60" t="str"><v>Commonwealth Resource Management Corporation</v></cell><cell r="Q60" t="str"><v>Removal of credits from the registry</v></cell></row><row r="60"><cell r="T60" t="str"><v>Canceled</v></cell><cell r="U60"><v>2007</v></cell></row><row r="61"><cell r="A61" t="str"><v>ACR119</v></cell></row><row r="61"><cell r="C61"><v>2007</v></cell></row><row r="61"><cell r="E61"><v>48490</v></cell></row><row r="61"><cell r="P61" t="str"><v>Commonwealth Resource Management Corporation</v></cell><cell r="Q61" t="str"><v>Removal of credits from the registry</v></cell></row><row r="61"><cell r="T61" t="str"><v>Canceled</v></cell><cell r="U61"><v>2008</v></cell></row><row r="62"><cell r="A62" t="str"><v>ACR119</v></cell></row><row r="62"><cell r="C62"><v>2008</v></cell></row><row r="62"><cell r="E62"><v>1200</v></cell></row><row r="62"><cell r="P62" t="str"><v>Commonwealth Resource Management Corporation</v></cell><cell r="Q62" t="str"><v>Removal of credits from the registry</v></cell></row><row r="62"><cell r="T62" t="str"><v>Canceled</v></cell><cell r="U62"><v>2008</v></cell></row><row r="63"><cell r="A63" t="str"><v>ACR123</v></cell></row><row r="63"><cell r="C63"><v>2004</v></cell></row><row r="63"><cell r="E63"><v>1032153</v></cell></row><row r="63"><cell r="P63" t="str"><v>Anadarko</v></cell><cell r="Q63" t="str"><v>Removal of credits from the registry</v></cell></row><row r="63"><cell r="T63" t="str"><v>Canceled</v></cell><cell r="U63"><v>2009</v></cell></row><row r="64"><cell r="A64" t="str"><v>ACR123</v></cell></row><row r="64"><cell r="C64"><v>2005</v></cell></row><row r="64"><cell r="E64"><v>1610328</v></cell></row><row r="64"><cell r="P64" t="str"><v>Anadarko</v></cell><cell r="Q64" t="str"><v>Removal of credits from the registry</v></cell></row><row r="64"><cell r="T64" t="str"><v>Canceled</v></cell><cell r="U64"><v>2009</v></cell></row><row r="65"><cell r="A65" t="str"><v>ACR123</v></cell></row><row r="65"><cell r="C65"><v>2006</v></cell></row><row r="65"><cell r="E65"><v>525940</v></cell></row><row r="65"><cell r="P65" t="str"><v>Anadarko</v></cell><cell r="Q65" t="str"><v>Removal of credits from the registry</v></cell></row><row r="65"><cell r="T65" t="str"><v>Canceled</v></cell><cell r="U65"><v>2007</v></cell></row><row r="66"><cell r="A66" t="str"><v>ACR123</v></cell></row><row r="66"><cell r="C66"><v>2007</v></cell></row><row r="66"><cell r="E66"><v>1542750</v></cell></row><row r="66"><cell r="P66" t="str"><v>Anadarko</v></cell><cell r="Q66" t="str"><v>Removal of credits from the registry</v></cell></row><row r="66"><cell r="T66" t="str"><v>Canceled</v></cell><cell r="U66"><v>2008</v></cell></row><row r="67"><cell r="A67" t="str"><v>ACR123</v></cell></row><row r="67"><cell r="C67"><v>2008</v></cell></row><row r="67"><cell r="E67"><v>1679436</v></cell></row><row r="67"><cell r="P67" t="str"><v>Anadarko</v></cell><cell r="Q67" t="str"><v>Removal of credits from the registry</v></cell></row><row r="67"><cell r="T67" t="str"><v>Canceled</v></cell><cell r="U67"><v>2009</v></cell></row><row r="68"><cell r="A68" t="str"><v>ACR162</v></cell></row><row r="68"><cell r="C68"><v>2005</v></cell></row><row r="68"><cell r="E68"><v>100000</v></cell></row><row r="68"><cell r="P68" t="str"><v>Blue Source</v></cell><cell r="Q68" t="str"><v>Removal of credits from the registry</v></cell></row><row r="68"><cell r="T68" t="str"><v>Canceled</v></cell><cell r="U68"><v>2006</v></cell></row><row r="69"><cell r="A69" t="str"><v>ACR162</v></cell></row><row r="69"><cell r="C69"><v>2005</v></cell></row><row r="69"><cell r="E69"><v>36867</v></cell></row><row r="69"><cell r="P69" t="str"><v>Blue Source</v></cell><cell r="Q69" t="str"><v>Removal of credits from the registry</v></cell></row><row r="69"><cell r="S69"><v>2020</v></cell><cell r="T69" t="str"><v>Canceled</v></cell><cell r="U69"><v>2006</v></cell></row><row r="70"><cell r="A70" t="str"><v>ACR163</v></cell></row><row r="70"><cell r="C70"><v>2003</v></cell></row><row r="70"><cell r="E70"><v>1526</v></cell></row><row r="70"><cell r="P70" t="str"><v>Sexton Energy</v></cell><cell r="Q70" t="str"><v>Removal of credits from the registry</v></cell></row><row r="70"><cell r="S70"><v>2020</v></cell><cell r="T70" t="str"><v>Canceled</v></cell><cell r="U70"><v>2006</v></cell></row><row r="71"><cell r="A71" t="str"><v>ACR163</v></cell></row><row r="71"><cell r="C71"><v>2006</v></cell></row><row r="71"><cell r="E71"><v>5500</v></cell></row><row r="71"><cell r="P71" t="str"><v>Sexton Energy</v></cell><cell r="Q71" t="str"><v>Removal of credits from the registry</v></cell></row><row r="71"><cell r="S71"><v>2020</v></cell><cell r="T71" t="str"><v>Canceled</v></cell><cell r="U71"><v>2007</v></cell></row><row r="72"><cell r="A72" t="str"><v>ACR163</v></cell></row><row r="72"><cell r="C72"><v>2006</v></cell></row><row r="72"><cell r="E72"><v>1700</v></cell></row><row r="72"><cell r="P72" t="str"><v>Sexton Energy</v></cell><cell r="Q72" t="str"><v>Removal of credits from the registry</v></cell></row><row r="72"><cell r="S72"><v>2020</v></cell><cell r="T72" t="str"><v>Canceled</v></cell><cell r="U72"><v>2007</v></cell></row><row r="73"><cell r="A73" t="str"><v>ACR163</v></cell></row><row r="73"><cell r="C73"><v>2007</v></cell></row><row r="73"><cell r="E73"><v>36419</v></cell></row><row r="73"><cell r="P73" t="str"><v>Sexton Energy</v></cell><cell r="Q73" t="str"><v>Removal of credits from the registry</v></cell></row><row r="73"><cell r="S73"><v>2020</v></cell><cell r="T73" t="str"><v>Canceled</v></cell><cell r="U73"><v>2007</v></cell></row><row r="74"><cell r="A74" t="str"><v>ACR170</v></cell></row><row r="74"><cell r="C74"><v>2012</v></cell></row><row r="74"><cell r="E74"><v>306517</v></cell></row><row r="74"><cell r="P74" t="str"><v>Environmental Credit Corp.</v></cell><cell r="Q74" t="str"><v>Convert to ARB offset credits</v></cell></row><row r="74"><cell r="T74" t="str"><v>ARB</v></cell><cell r="U74"><v>2013</v></cell></row><row r="75"><cell r="A75" t="str"><v>ACR170</v></cell></row><row r="75"><cell r="C75"><v>2012</v></cell></row><row r="75"><cell r="E75"><v>1212</v></cell></row><row r="75"><cell r="P75" t="str"><v>Environmental Credit Corp.</v></cell><cell r="Q75" t="str"><v>Removal of credits from the registry</v></cell></row><row r="75"><cell r="T75" t="str"><v>Canceled</v></cell><cell r="U75"><v>2013</v></cell></row><row r="76"><cell r="A76" t="str"><v>ACR172</v></cell></row><row r="76"><cell r="C76"><v>2013</v></cell></row><row r="76"><cell r="E76"><v>55996</v></cell></row><row r="76"><cell r="P76" t="str"><v>EOS Climate Inc</v></cell><cell r="Q76" t="str"><v>Convert to ARB offset credits</v></cell></row><row r="76"><cell r="T76" t="str"><v>ARB</v></cell><cell r="U76"><v>2013</v></cell></row><row r="77"><cell r="A77" t="str"><v>ACR173</v></cell></row><row r="77"><cell r="C77"><v>2013</v></cell></row><row r="77"><cell r="E77"><v>454798</v></cell></row><row r="77"><cell r="P77" t="str"><v>Forest Carbon Partners, L.P.</v></cell><cell r="Q77" t="str"><v>Convert to ARB offset credits</v></cell></row><row r="77"><cell r="T77" t="str"><v>ARB</v></cell><cell r="U77"><v>2014</v></cell></row><row r="78"><cell r="A78" t="str"><v>ACR173</v></cell></row><row r="78"><cell r="C78"><v>2013</v></cell></row><row r="78"><cell r="E78"><v>74653</v></cell></row><row r="78"><cell r="P78" t="str"><v>The American Carbon Registry</v></cell><cell r="Q78" t="str"><v>Convert to ARB offset credits</v></cell></row><row r="78"><cell r="T78" t="str"><v>ARB</v></cell><cell r="U78"><v>2014</v></cell></row><row r="79"><cell r="A79" t="str"><v>ACR173</v></cell></row><row r="79"><cell r="C79"><v>2013</v></cell></row><row r="79"><cell r="E79"><v>9773</v></cell></row><row r="79"><cell r="P79" t="str"><v>Forest Carbon Partners, L.P.</v></cell><cell r="Q79" t="str"><v>Convert to ARB offset credits</v></cell></row><row r="79"><cell r="T79" t="str"><v>ARB</v></cell><cell r="U79"><v>2015</v></cell></row><row r="80"><cell r="A80" t="str"><v>ACR173</v></cell></row><row r="80"><cell r="C80"><v>2013</v></cell></row><row r="80"><cell r="E80"><v>1604</v></cell></row><row r="80"><cell r="P80" t="str"><v>The American Carbon Registry</v></cell><cell r="Q80" t="str"><v>Convert to ARB offset credits</v></cell></row><row r="80"><cell r="S80"><v>2013</v></cell><cell r="T80" t="str"><v>ARB</v></cell><cell r="U80"><v>2015</v></cell></row><row r="81"><cell r="A81" t="str"><v>ACR173</v></cell></row><row r="81"><cell r="C81"><v>2014</v></cell></row><row r="81"><cell r="E81"><v>7177</v></cell></row><row r="81"><cell r="P81" t="str"><v>Forest Carbon Partners, L.P.</v></cell><cell r="Q81" t="str"><v>Convert to ARB offset credits</v></cell></row><row r="81"><cell r="S81"><v>2013</v></cell><cell r="T81" t="str"><v>ARB</v></cell><cell r="U81"><v>2016</v></cell></row><row r="82"><cell r="A82" t="str"><v>ACR173</v></cell></row><row r="82"><cell r="C82"><v>2014</v></cell></row><row r="82"><cell r="E82"><v>1179</v></cell></row><row r="82"><cell r="P82" t="str"><v>The American Carbon Registry</v></cell><cell r="Q82" t="str"><v>Convert to ARB offset credits</v></cell></row><row r="82"><cell r="S82"><v>2013</v></cell><cell r="T82" t="str"><v>ARB</v></cell><cell r="U82"><v>2016</v></cell></row><row r="83"><cell r="A83" t="str"><v>ACR173</v></cell></row><row r="83"><cell r="C83"><v>2015</v></cell></row><row r="83"><cell r="E83"><v>38711</v></cell></row><row r="83"><cell r="P83" t="str"><v>Forest Carbon Partners, L.P.</v></cell><cell r="Q83" t="str"><v>Convert to ARB offset credits</v></cell></row><row r="83"><cell r="S83"><v>2015</v></cell><cell r="T83" t="str"><v>ARB</v></cell><cell r="U83"><v>2016</v></cell></row><row r="84"><cell r="A84" t="str"><v>ACR173</v></cell></row><row r="84"><cell r="C84"><v>2015</v></cell></row><row r="84"><cell r="E84"><v>6355</v></cell></row><row r="84"><cell r="P84" t="str"><v>The American Carbon Registry</v></cell><cell r="Q84" t="str"><v>Convert to ARB offset credits</v></cell></row><row r="84"><cell r="S84"><v>2015</v></cell><cell r="T84" t="str"><v>ARB</v></cell><cell r="U84"><v>2016</v></cell></row><row r="85"><cell r="A85" t="str"><v>ACR173</v></cell></row><row r="85"><cell r="C85"><v>2016</v></cell></row><row r="85"><cell r="E85"><v>2926</v></cell></row><row r="85"><cell r="P85" t="str"><v>Forest Carbon Partners, L.P.</v></cell><cell r="Q85" t="str"><v>Convert to ARB offset credits</v></cell></row><row r="85"><cell r="S85"><v>2015</v></cell><cell r="T85" t="str"><v>ARB</v></cell><cell r="U85"><v>2018</v></cell></row><row r="86"><cell r="A86" t="str"><v>ACR173</v></cell></row><row r="86"><cell r="C86"><v>2016</v></cell></row><row r="86"><cell r="E86"><v>481</v></cell></row><row r="86"><cell r="P86" t="str"><v>The American Carbon Registry</v></cell><cell r="Q86" t="str"><v>Convert to ARB offset credits</v></cell></row><row r="86"><cell r="S86"><v>2015</v></cell><cell r="T86" t="str"><v>ARB</v></cell><cell r="U86"><v>2018</v></cell></row><row r="87"><cell r="A87" t="str"><v>ACR176</v></cell></row><row r="87"><cell r="C87"><v>2013</v></cell></row><row r="87"><cell r="E87"><v>255227</v></cell></row><row r="87"><cell r="P87" t="str"><v>Environmental Credit Corp.</v></cell><cell r="Q87" t="str"><v>Convert to ARB offset credits</v></cell></row><row r="87"><cell r="S87"><v>2017</v></cell><cell r="T87" t="str"><v>ARB</v></cell><cell r="U87"><v>2013</v></cell></row><row r="88"><cell r="A88" t="str"><v>ACR179</v></cell></row><row r="88"><cell r="C88"><v>2013</v></cell></row><row r="88"><cell r="E88"><v>50600</v></cell></row><row r="88"><cell r="P88" t="str"><v>Wabashco, LLC</v></cell><cell r="Q88" t="str"><v>Convert to ARB offset credits</v></cell></row><row r="88"><cell r="S88"><v>2017</v></cell><cell r="T88" t="str"><v>ARB</v></cell><cell r="U88"><v>2013</v></cell></row><row r="89"><cell r="A89" t="str"><v>ACR181</v></cell></row><row r="89"><cell r="C89"><v>2013</v></cell></row><row r="89"><cell r="E89"><v>51864</v></cell></row><row r="89"><cell r="P89" t="str"><v>EOS Climate Inc</v></cell><cell r="Q89" t="str"><v>Convert to ARB offset credits</v></cell></row><row r="89"><cell r="S89"><v>2017</v></cell><cell r="T89" t="str"><v>ARB</v></cell><cell r="U89"><v>2014</v></cell></row><row r="90"><cell r="A90" t="str"><v>ACR182</v></cell></row><row r="90"><cell r="C90"><v>2013</v></cell></row><row r="90"><cell r="E90"><v>86304</v></cell></row><row r="90"><cell r="P90" t="str"><v>Forest Carbon Partners, L.P.</v></cell><cell r="Q90" t="str"><v>Convert to ARB offset credits</v></cell></row><row r="90"><cell r="S90"><v>2017</v></cell><cell r="T90" t="str"><v>ARB</v></cell><cell r="U90"><v>2014</v></cell></row><row r="91"><cell r="A91" t="str"><v>ACR182</v></cell></row><row r="91"><cell r="C91"><v>2013</v></cell></row><row r="91"><cell r="E91"><v>20508</v></cell></row><row r="91"><cell r="P91" t="str"><v>The American Carbon Registry</v></cell><cell r="Q91" t="str"><v>Convert to ARB offset credits</v></cell></row><row r="91"><cell r="S91"><v>2019</v></cell><cell r="T91" t="str"><v>ARB</v></cell><cell r="U91"><v>2014</v></cell></row><row r="92"><cell r="A92" t="str"><v>ACR182</v></cell></row><row r="92"><cell r="C92"><v>2013</v></cell></row><row r="92"><cell r="E92"><v>324</v></cell></row><row r="92"><cell r="P92" t="str"><v>Forest Carbon Partners, L.P.</v></cell><cell r="Q92" t="str"><v>Convert to ARB offset credits</v></cell></row><row r="92"><cell r="S92"><v>2019</v></cell><cell r="T92" t="str"><v>ARB</v></cell><cell r="U92"><v>2014</v></cell></row><row r="93"><cell r="A93" t="str"><v>ACR182</v></cell></row><row r="93"><cell r="C93"><v>2013</v></cell></row><row r="93"><cell r="E93"><v>78</v></cell></row><row r="93"><cell r="P93" t="str"><v>The American Carbon Registry</v></cell><cell r="Q93" t="str"><v>Convert to ARB offset credits</v></cell></row><row r="93"><cell r="S93"><v>2014</v></cell><cell r="T93" t="str"><v>ARB</v></cell><cell r="U93"><v>2014</v></cell></row><row r="94"><cell r="A94" t="str"><v>ACR182</v></cell></row><row r="94"><cell r="C94"><v>2014</v></cell></row><row r="94"><cell r="E94"><v>8121</v></cell></row><row r="94"><cell r="P94" t="str"><v>Forest Carbon Partners, L.P.</v></cell><cell r="Q94" t="str"><v>Convert to ARB offset credits</v></cell></row><row r="94"><cell r="S94"><v>2013</v></cell><cell r="T94" t="str"><v>ARB</v></cell><cell r="U94"><v>2016</v></cell></row><row r="95"><cell r="A95" t="str"><v>ACR182</v></cell></row><row r="95"><cell r="C95"><v>2014</v></cell></row><row r="95"><cell r="E95"><v>1930</v></cell></row><row r="95"><cell r="P95" t="str"><v>The American Carbon Registry</v></cell><cell r="Q95" t="str"><v>Convert to ARB offset credits</v></cell></row><row r="95"><cell r="S95"><v>2014</v></cell><cell r="T95" t="str"><v>ARB</v></cell><cell r="U95"><v>2016</v></cell></row><row r="96"><cell r="A96" t="str"><v>ACR182</v></cell></row><row r="96"><cell r="C96"><v>2015</v></cell></row><row r="96"><cell r="E96"><v>8121</v></cell></row><row r="96"><cell r="P96" t="str"><v>Forest Carbon Partners, L.P.</v></cell><cell r="Q96" t="str"><v>Convert to ARB offset credits</v></cell></row><row r="96"><cell r="S96"><v>2014</v></cell><cell r="T96" t="str"><v>ARB</v></cell><cell r="U96"><v>2016</v></cell></row><row r="97"><cell r="A97" t="str"><v>ACR182</v></cell></row><row r="97"><cell r="C97"><v>2015</v></cell></row><row r="97"><cell r="E97"><v>1930</v></cell></row><row r="97"><cell r="P97" t="str"><v>The American Carbon Registry</v></cell><cell r="Q97" t="str"><v>Convert to ARB offset credits</v></cell></row><row r="97"><cell r="S97"><v>2014</v></cell><cell r="T97" t="str"><v>ARB</v></cell><cell r="U97"><v>2016</v></cell></row><row r="98"><cell r="A98" t="str"><v>ACR182</v></cell></row><row r="98"><cell r="C98"><v>2017</v></cell></row><row r="98"><cell r="E98"><v>9483</v></cell></row><row r="98"><cell r="P98" t="str"><v>Forest Carbon Partners, L.P.</v></cell><cell r="Q98" t="str"><v>Convert to ARB offset credits</v></cell></row><row r="98"><cell r="S98"><v>2014</v></cell><cell r="T98" t="str"><v>ARB</v></cell><cell r="U98"><v>2020</v></cell></row><row r="99"><cell r="A99" t="str"><v>ACR182</v></cell></row><row r="99"><cell r="C99"><v>2017</v></cell></row><row r="99"><cell r="E99"><v>2253</v></cell></row><row r="99"><cell r="P99" t="str"><v>The American Carbon Registry</v></cell><cell r="Q99" t="str"><v>Convert to ARB offset credits</v></cell></row><row r="99"><cell r="S99"><v>2014</v></cell><cell r="T99" t="str"><v>ARB</v></cell><cell r="U99"><v>2020</v></cell></row><row r="100"><cell r="A100" t="str"><v>ACR182</v></cell></row><row r="100"><cell r="C100"><v>2017</v></cell></row><row r="100"><cell r="E100"><v>458</v></cell></row><row r="100"><cell r="P100" t="str"><v>Forest Carbon Partners, L.P.</v></cell><cell r="Q100" t="str"><v>Convert to ARB offset credits</v></cell></row><row r="100"><cell r="S100"><v>2016</v></cell><cell r="T100" t="str"><v>ARB</v></cell><cell r="U100"><v>2021</v></cell></row><row r="101"><cell r="A101" t="str"><v>ACR182</v></cell></row><row r="101"><cell r="C101"><v>2017</v></cell></row><row r="101"><cell r="E101"><v>109</v></cell></row><row r="101"><cell r="P101" t="str"><v>The American Carbon Registry</v></cell><cell r="Q101" t="str"><v>Convert to ARB offset credits</v></cell></row><row r="101"><cell r="S101"><v>2016</v></cell><cell r="T101" t="str"><v>ARB</v></cell><cell r="U101"><v>2021</v></cell></row><row r="102"><cell r="A102" t="str"><v>ACR182</v></cell></row><row r="102"><cell r="C102"><v>2018</v></cell></row><row r="102"><cell r="E102"><v>35</v></cell></row><row r="102"><cell r="P102" t="str"><v>Forest Carbon Partners, L.P.</v></cell><cell r="Q102" t="str"><v>Removal of credits from the registry</v></cell></row><row r="102"><cell r="S102"><v>2016</v></cell><cell r="T102" t="str"><v>Canceled</v></cell><cell r="U102"><v>2020</v></cell></row><row r="103"><cell r="A103" t="str"><v>ACR182</v></cell></row><row r="103"><cell r="C103"><v>2018</v></cell></row><row r="103"><cell r="E103"><v>8850</v></cell></row><row r="103"><cell r="P103" t="str"><v>Forest Carbon Partners, L.P.</v></cell><cell r="Q103" t="str"><v>Convert to ARB offset credits</v></cell></row><row r="103"><cell r="S103"><v>2016</v></cell><cell r="T103" t="str"><v>ARB</v></cell><cell r="U103"><v>2020</v></cell></row><row r="104"><cell r="A104" t="str"><v>ACR182</v></cell></row><row r="104"><cell r="C104"><v>2018</v></cell></row><row r="104"><cell r="E104"><v>8</v></cell></row><row r="104"><cell r="P104" t="str"><v>The American Carbon Registry</v></cell><cell r="Q104" t="str"><v>Removal of credits from the registry</v></cell></row><row r="104"><cell r="S104"><v>2021</v></cell><cell r="T104" t="str"><v>Canceled</v></cell><cell r="U104"><v>2020</v></cell></row><row r="105"><cell r="A105" t="str"><v>ACR182</v></cell></row><row r="105"><cell r="C105"><v>2018</v></cell></row><row r="105"><cell r="E105"><v>2103</v></cell></row><row r="105"><cell r="P105" t="str"><v>The American Carbon Registry</v></cell><cell r="Q105" t="str"><v>Convert to ARB offset credits</v></cell></row><row r="105"><cell r="S105"><v>2021</v></cell><cell r="T105" t="str"><v>ARB</v></cell><cell r="U105"><v>2020</v></cell></row><row r="106"><cell r="A106" t="str"><v>ACR182</v></cell></row><row r="106"><cell r="C106"><v>2019</v></cell></row><row r="106"><cell r="E106"><v>35</v></cell></row><row r="106"><cell r="P106" t="str"><v>Forest Carbon Partners, L.P.</v></cell><cell r="Q106" t="str"><v>Removal of credits from the registry</v></cell></row><row r="106"><cell r="S106"><v>2021</v></cell><cell r="T106" t="str"><v>Canceled</v></cell><cell r="U106"><v>2020</v></cell></row><row r="107"><cell r="A107" t="str"><v>ACR182</v></cell></row><row r="107"><cell r="C107"><v>2019</v></cell></row><row r="107"><cell r="E107"><v>8877</v></cell></row><row r="107"><cell r="P107" t="str"><v>Forest Carbon Partners, L.P.</v></cell><cell r="Q107" t="str"><v>Convert to ARB offset credits</v></cell></row><row r="107"><cell r="S107"><v>2021</v></cell><cell r="T107" t="str"><v>ARB</v></cell><cell r="U107"><v>2020</v></cell></row><row r="108"><cell r="A108" t="str"><v>ACR182</v></cell></row><row r="108"><cell r="C108"><v>2019</v></cell></row><row r="108"><cell r="E108"><v>9</v></cell></row><row r="108"><cell r="P108" t="str"><v>The American Carbon Registry</v></cell><cell r="Q108" t="str"><v>Removal of credits from the registry</v></cell></row><row r="108"><cell r="S108"><v>2021</v></cell><cell r="T108" t="str"><v>Canceled</v></cell><cell r="U108"><v>2020</v></cell></row><row r="109"><cell r="A109" t="str"><v>ACR182</v></cell></row><row r="109"><cell r="C109"><v>2019</v></cell></row><row r="109"><cell r="E109"><v>2109</v></cell></row><row r="109"><cell r="P109" t="str"><v>The American Carbon Registry</v></cell><cell r="Q109" t="str"><v>Convert to ARB offset credits</v></cell></row><row r="109"><cell r="S109"><v>2021</v></cell><cell r="T109" t="str"><v>ARB</v></cell><cell r="U109"><v>2020</v></cell></row><row r="110"><cell r="A110" t="str"><v>ACR183</v></cell></row><row r="110"><cell r="C110"><v>2013</v></cell></row><row r="110"><cell r="E110"><v>38517</v></cell></row><row r="110"><cell r="P110" t="str"><v>Diversified Pure Chem, LLC</v></cell><cell r="Q110" t="str"><v>Convert to ARB offset credits</v></cell></row><row r="110"><cell r="S110"><v>2021</v></cell><cell r="T110" t="str"><v>ARB</v></cell><cell r="U110"><v>2013</v></cell></row><row r="111"><cell r="A111" t="str"><v>ACR184</v></cell></row><row r="111"><cell r="C111"><v>2013</v></cell></row><row r="111"><cell r="E111"><v>26977</v></cell></row><row r="111"><cell r="P111" t="str"><v>Abatement Capital LLC</v></cell><cell r="Q111" t="str"><v>Convert to ARB offset credits</v></cell></row><row r="111"><cell r="S111"><v>2021</v></cell><cell r="T111" t="str"><v>ARB</v></cell><cell r="U111"><v>2013</v></cell></row><row r="112"><cell r="A112" t="str"><v>ACR184</v></cell></row><row r="112"><cell r="C112"><v>2013</v></cell></row><row r="112"><cell r="E112"><v>100000</v></cell></row><row r="112"><cell r="P112" t="str"><v>Noble Americas Gas & Power Corp.</v></cell><cell r="Q112" t="str"><v>Convert to ARB offset credits</v></cell></row><row r="112"><cell r="S112"><v>2021</v></cell><cell r="T112" t="str"><v>ARB</v></cell><cell r="U112"><v>2013</v></cell></row><row r="113"><cell r="A113" t="str"><v>ACR184</v></cell></row><row r="113"><cell r="C113"><v>2013</v></cell></row><row r="113"><cell r="E113"><v>122048</v></cell></row><row r="113"><cell r="P113" t="str"><v>Abatement Capital LLC</v></cell><cell r="Q113" t="str"><v>Convert to ARB offset credits</v></cell></row><row r="113"><cell r="S113"><v>2021</v></cell><cell r="T113" t="str"><v>ARB</v></cell><cell r="U113"><v>2013</v></cell></row><row r="114"><cell r="A114" t="str"><v>ACR189</v></cell></row><row r="114"><cell r="C114"><v>2013</v></cell></row><row r="114"><cell r="E114"><v>219084</v></cell></row><row r="114"><cell r="P114" t="str"><v>Steve Miller and Florence Miller Co-Trustees of the Edward Miller Trust</v></cell><cell r="Q114" t="str"><v>Convert to ARB offset credits</v></cell></row><row r="114"><cell r="S114"><v>2021</v></cell><cell r="T114" t="str"><v>ARB</v></cell><cell r="U114"><v>2014</v></cell></row><row r="115"><cell r="A115" t="str"><v>ACR189</v></cell></row><row r="115"><cell r="C115"><v>2013</v></cell></row><row r="115"><cell r="E115"><v>52060</v></cell></row><row r="115"><cell r="P115" t="str"><v>The American Carbon Registry</v></cell><cell r="Q115" t="str"><v>Convert to ARB offset credits</v></cell></row><row r="115"><cell r="S115"><v>2021</v></cell><cell r="T115" t="str"><v>ARB</v></cell><cell r="U115"><v>2014</v></cell></row><row r="116"><cell r="A116" t="str"><v>ACR189</v></cell></row><row r="116"><cell r="C116"><v>2014</v></cell></row><row r="116"><cell r="E116"><v>5805</v></cell></row><row r="116"><cell r="P116" t="str"><v>Steve Miller and Florence Miller Co-Trustees of the Edward Miller Trust</v></cell><cell r="Q116" t="str"><v>Convert to ARB offset credits</v></cell></row><row r="116"><cell r="S116"><v>2014</v></cell><cell r="T116" t="str"><v>ARB</v></cell><cell r="U116"><v>2016</v></cell></row><row r="117"><cell r="A117" t="str"><v>ACR189</v></cell></row><row r="117"><cell r="C117"><v>2014</v></cell></row><row r="117"><cell r="E117"><v>1380</v></cell></row><row r="117"><cell r="P117" t="str"><v>The American Carbon Registry</v></cell><cell r="Q117" t="str"><v>Convert to ARB offset credits</v></cell></row><row r="117"><cell r="S117"><v>2014</v></cell><cell r="T117" t="str"><v>ARB</v></cell><cell r="U117"><v>2016</v></cell></row><row r="118"><cell r="A118" t="str"><v>ACR189</v></cell></row><row r="118"><cell r="C118"><v>2015</v></cell></row><row r="118"><cell r="E118"><v>5911</v></cell></row><row r="118"><cell r="P118" t="str"><v>Steve Miller and Florence Miller Co-Trustees of the Edward Miller Trust</v></cell><cell r="Q118" t="str"><v>Convert to ARB offset credits</v></cell></row><row r="118"><cell r="S118"><v>2014</v></cell><cell r="T118" t="str"><v>ARB</v></cell><cell r="U118"><v>2016</v></cell></row><row r="119"><cell r="A119" t="str"><v>ACR189</v></cell></row><row r="119"><cell r="C119"><v>2015</v></cell></row><row r="119"><cell r="E119"><v>1405</v></cell></row><row r="119"><cell r="P119" t="str"><v>The American Carbon Registry</v></cell><cell r="Q119" t="str"><v>Convert to ARB offset credits</v></cell></row><row r="119"><cell r="S119"><v>2014</v></cell><cell r="T119" t="str"><v>ARB</v></cell><cell r="U119"><v>2016</v></cell></row><row r="120"><cell r="A120" t="str"><v>ACR189</v></cell></row><row r="120"><cell r="C120"><v>2016</v></cell></row><row r="120"><cell r="E120"><v>6120</v></cell></row><row r="120"><cell r="P120" t="str"><v>Steve Miller and Florence Miller Co-Trustees of the Edward Miller Trust</v></cell><cell r="Q120" t="str"><v>Convert to ARB offset credits</v></cell></row><row r="120"><cell r="S120"><v>2014</v></cell><cell r="T120" t="str"><v>ARB</v></cell><cell r="U120"><v>2017</v></cell></row><row r="121"><cell r="A121" t="str"><v>ACR189</v></cell></row><row r="121"><cell r="C121"><v>2016</v></cell></row><row r="121"><cell r="E121"><v>1454</v></cell></row><row r="121"><cell r="P121" t="str"><v>The American Carbon Registry</v></cell><cell r="Q121" t="str"><v>Convert to ARB offset credits</v></cell></row><row r="121"><cell r="S121"><v>2014</v></cell><cell r="T121" t="str"><v>ARB</v></cell><cell r="U121"><v>2017</v></cell></row><row r="122"><cell r="A122" t="str"><v>ACR189</v></cell></row><row r="122"><cell r="C122"><v>2017</v></cell></row><row r="122"><cell r="E122"><v>6281</v></cell></row><row r="122"><cell r="P122" t="str"><v>Steve Miller and Florence Miller Co-Trustees of the Edward Miller Trust</v></cell><cell r="Q122" t="str"><v>Convert to ARB offset credits</v></cell></row><row r="122"><cell r="S122"><v>2016</v></cell><cell r="T122" t="str"><v>ARB</v></cell><cell r="U122"><v>2017</v></cell></row><row r="123"><cell r="A123" t="str"><v>ACR189</v></cell></row><row r="123"><cell r="C123"><v>2017</v></cell></row><row r="123"><cell r="E123"><v>1493</v></cell></row><row r="123"><cell r="P123" t="str"><v>The American Carbon Registry</v></cell><cell r="Q123" t="str"><v>Convert to ARB offset credits</v></cell></row><row r="123"><cell r="S123"><v>2016</v></cell><cell r="T123" t="str"><v>ARB</v></cell><cell r="U123"><v>2017</v></cell></row><row r="124"><cell r="A124" t="str"><v>ACR189</v></cell></row><row r="124"><cell r="C124"><v>2018</v></cell></row><row r="124"><cell r="E124"><v>5706</v></cell></row><row r="124"><cell r="P124" t="str"><v>Steve Miller and Florence Miller Co-Trustees of the Edward Miller Trust</v></cell><cell r="Q124" t="str"><v>Convert to ARB offset credits</v></cell></row><row r="124"><cell r="S124"><v>2016</v></cell><cell r="T124" t="str"><v>ARB</v></cell><cell r="U124"><v>2020</v></cell></row><row r="125"><cell r="A125" t="str"><v>ACR189</v></cell></row><row r="125"><cell r="C125"><v>2018</v></cell></row><row r="125"><cell r="E125"><v>1359</v></cell></row><row r="125"><cell r="P125" t="str"><v>The American Carbon Registry</v></cell><cell r="Q125" t="str"><v>Convert to ARB offset credits</v></cell></row><row r="125"><cell r="S125"><v>2016</v></cell><cell r="T125" t="str"><v>ARB</v></cell><cell r="U125"><v>2020</v></cell></row><row r="126"><cell r="A126" t="str"><v>ACR189</v></cell></row><row r="126"><cell r="C126"><v>2019</v></cell></row><row r="126"><cell r="E126"><v>5131</v></cell></row><row r="126"><cell r="P126" t="str"><v>Steve Miller and Florence Miller Co-Trustees of the Edward Miller Trust</v></cell><cell r="Q126" t="str"><v>Convert to ARB offset credits</v></cell></row><row r="126"><cell r="S126"><v>2017</v></cell><cell r="T126" t="str"><v>ARB</v></cell><cell r="U126"><v>2020</v></cell></row><row r="127"><cell r="A127" t="str"><v>ACR189</v></cell></row><row r="127"><cell r="C127"><v>2019</v></cell></row><row r="127"><cell r="E127"><v>1223</v></cell></row><row r="127"><cell r="P127" t="str"><v>The American Carbon Registry</v></cell><cell r="Q127" t="str"><v>Convert to ARB offset credits</v></cell></row><row r="127"><cell r="S127"><v>2017</v></cell><cell r="T127" t="str"><v>ARB</v></cell><cell r="U127"><v>2020</v></cell></row><row r="128"><cell r="A128" t="str"><v>ACR189</v></cell></row><row r="128"><cell r="C128"><v>2020</v></cell></row><row r="128"><cell r="E128"><v>6055</v></cell></row><row r="128"><cell r="P128" t="str"><v>Steve Miller and Florence Miller Co-Trustees of the Edward Miller Trust</v></cell><cell r="Q128" t="str"><v>Convert to ARB offset credits</v></cell></row><row r="128"><cell r="S128"><v>2017</v></cell><cell r="T128" t="str"><v>ARB</v></cell><cell r="U128"><v>2021</v></cell></row><row r="129"><cell r="A129" t="str"><v>ACR189</v></cell></row><row r="129"><cell r="C129"><v>2020</v></cell></row><row r="129"><cell r="E129"><v>1442</v></cell></row><row r="129"><cell r="P129" t="str"><v>The American Carbon Registry</v></cell><cell r="Q129" t="str"><v>Convert to ARB offset credits</v></cell></row><row r="129"><cell r="S129"><v>2017</v></cell><cell r="T129" t="str"><v>ARB</v></cell><cell r="U129"><v>2021</v></cell></row><row r="130"><cell r="A130" t="str"><v>ACR189</v></cell></row><row r="130"><cell r="C130"><v>2021</v></cell></row><row r="130"><cell r="E130"><v>6173</v></cell></row><row r="130"><cell r="P130" t="str"><v>Steve Miller and Florence Miller Co-Trustees of the Edward Miller Trust</v></cell><cell r="Q130" t="str"><v>Convert to ARB offset credits</v></cell></row><row r="130"><cell r="S130"><v>2020</v></cell><cell r="T130" t="str"><v>ARB</v></cell><cell r="U130"><v>2021</v></cell></row><row r="131"><cell r="A131" t="str"><v>ACR189</v></cell></row><row r="131"><cell r="C131"><v>2021</v></cell></row><row r="131"><cell r="E131"><v>1470</v></cell></row><row r="131"><cell r="P131" t="str"><v>The American Carbon Registry</v></cell><cell r="Q131" t="str"><v>Convert to ARB offset credits</v></cell></row><row r="131"><cell r="S131"><v>2020</v></cell><cell r="T131" t="str"><v>ARB</v></cell><cell r="U131"><v>2021</v></cell></row><row r="132"><cell r="A132" t="str"><v>ACR190</v></cell></row><row r="132"><cell r="C132"><v>2013</v></cell></row><row r="132"><cell r="E132"><v>19179</v></cell></row><row r="132"><cell r="P132" t="str"><v>Camco Offsets I, LLC</v></cell><cell r="Q132" t="str"><v>Convert to ARB offset credits</v></cell></row><row r="132"><cell r="S132"><v>2020</v></cell><cell r="T132" t="str"><v>ARB</v></cell><cell r="U132"><v>2015</v></cell></row><row r="133"><cell r="A133" t="str"><v>ACR190</v></cell></row><row r="133"><cell r="C133"><v>2014</v></cell></row><row r="133"><cell r="E133"><v>24558</v></cell></row><row r="133"><cell r="P133" t="str"><v>Camco Offsets I, LLC</v></cell><cell r="Q133" t="str"><v>Convert to ARB offset credits</v></cell></row><row r="133"><cell r="S133"><v>2020</v></cell><cell r="T133" t="str"><v>ARB</v></cell><cell r="U133"><v>2015</v></cell></row><row r="134"><cell r="A134" t="str"><v>ACR190</v></cell></row><row r="134"><cell r="C134"><v>2015</v></cell></row><row r="134"><cell r="E134"><v>23610</v></cell></row><row r="134"><cell r="P134" t="str"><v>Camco Offsets I, LLC</v></cell><cell r="Q134" t="str"><v>Convert to ARB offset credits</v></cell></row><row r="134"><cell r="S134"><v>2022</v></cell><cell r="T134" t="str"><v>ARB</v></cell><cell r="U134"><v>2016</v></cell></row><row r="135"><cell r="A135" t="str"><v>ACR190</v></cell></row><row r="135"><cell r="C135"><v>2016</v></cell></row><row r="135"><cell r="E135"><v>22071</v></cell></row><row r="135"><cell r="P135" t="str"><v>Camco Offsets I, LLC</v></cell><cell r="Q135" t="str"><v>Convert to ARB offset credits</v></cell></row><row r="135"><cell r="S135"><v>2022</v></cell><cell r="T135" t="str"><v>ARB</v></cell><cell r="U135"><v>2017</v></cell></row><row r="136"><cell r="A136" t="str"><v>ACR190</v></cell></row><row r="136"><cell r="C136"><v>2017</v></cell></row><row r="136"><cell r="E136"><v>24835</v></cell></row><row r="136"><cell r="P136" t="str"><v>Camco Offsets I, LLC</v></cell><cell r="Q136" t="str"><v>Convert to ARB offset credits</v></cell></row><row r="136"><cell r="S136"><v>2022</v></cell><cell r="T136" t="str"><v>ARB</v></cell><cell r="U136"><v>2018</v></cell></row><row r="137"><cell r="A137" t="str"><v>ACR190</v></cell></row><row r="137"><cell r="C137"><v>2018</v></cell></row><row r="137"><cell r="E137"><v>24535</v></cell></row><row r="137"><cell r="P137" t="str"><v>Camco Offsets I, LLC</v></cell><cell r="Q137" t="str"><v>Convert to ARB offset credits</v></cell></row><row r="137"><cell r="S137"><v>2022</v></cell><cell r="T137" t="str"><v>ARB</v></cell><cell r="U137"><v>2020</v></cell></row><row r="138"><cell r="A138" t="str"><v>ACR190</v></cell></row><row r="138"><cell r="C138"><v>2019</v></cell></row><row r="138"><cell r="E138"><v>25682</v></cell></row><row r="138"><cell r="P138" t="str"><v>Camco Offsets I, LLC</v></cell><cell r="Q138" t="str"><v>Convert to ARB offset credits</v></cell></row><row r="138"><cell r="S138"><v>2015</v></cell><cell r="T138" t="str"><v>ARB</v></cell><cell r="U138"><v>2020</v></cell></row><row r="139"><cell r="A139" t="str"><v>ACR190</v></cell></row><row r="139"><cell r="C139"><v>2020</v></cell></row><row r="139"><cell r="E139"><v>29681</v></cell></row><row r="139"><cell r="P139" t="str"><v>Camco Offsets I, LLC</v></cell><cell r="Q139" t="str"><v>Convert to ARB offset credits</v></cell></row><row r="139"><cell r="S139"><v>2016</v></cell><cell r="T139" t="str"><v>ARB</v></cell><cell r="U139"><v>2020</v></cell></row><row r="140"><cell r="A140" t="str"><v>ACR192</v></cell></row><row r="140"><cell r="C140"><v>2013</v></cell></row><row r="140"><cell r="E140"><v>162551</v></cell></row><row r="140"><cell r="P140" t="str"><v>Brookgreen Gardens</v></cell><cell r="Q140" t="str"><v>Convert to ARB offset credits</v></cell></row><row r="140"><cell r="S140"><v>2017</v></cell><cell r="T140" t="str"><v>ARB</v></cell><cell r="U140"><v>2014</v></cell></row><row r="141"><cell r="A141" t="str"><v>ACR192</v></cell></row><row r="141"><cell r="C141"><v>2013</v></cell></row><row r="141"><cell r="E141"><v>120</v></cell></row><row r="141"><cell r="P141" t="str"><v>Brookgreen Gardens</v></cell><cell r="Q141" t="str"><v>Removal of credits from the registry</v></cell></row><row r="141"><cell r="S141"><v>2018</v></cell><cell r="T141" t="str"><v>Canceled</v></cell><cell r="U141"><v>2014</v></cell></row><row r="142"><cell r="A142" t="str"><v>ACR192</v></cell></row><row r="142"><cell r="C142"><v>2013</v></cell></row><row r="142"><cell r="E142"><v>38726</v></cell></row><row r="142"><cell r="P142" t="str"><v>The American Carbon Registry</v></cell><cell r="Q142" t="str"><v>Convert to ARB offset credits</v></cell></row><row r="142"><cell r="S142"><v>2018</v></cell><cell r="T142" t="str"><v>ARB</v></cell><cell r="U142"><v>2014</v></cell></row><row r="143"><cell r="A143" t="str"><v>ACR192</v></cell></row><row r="143"><cell r="C143"><v>2013</v></cell></row><row r="143"><cell r="E143"><v>28</v></cell></row><row r="143"><cell r="P143" t="str"><v>The American Carbon Registry</v></cell><cell r="Q143" t="str"><v>Removal of credits from the registry</v></cell></row><row r="143"><cell r="S143"><v>2020</v></cell><cell r="T143" t="str"><v>Canceled</v></cell><cell r="U143"><v>2014</v></cell></row><row r="144"><cell r="A144" t="str"><v>ACR192</v></cell></row><row r="144"><cell r="C144"><v>2014</v></cell></row><row r="144"><cell r="E144"><v>5286</v></cell></row><row r="144"><cell r="P144" t="str"><v>Brookgreen Gardens</v></cell><cell r="Q144" t="str"><v>Convert to ARB offset credits</v></cell></row><row r="144"><cell r="S144"><v>2020</v></cell><cell r="T144" t="str"><v>ARB</v></cell><cell r="U144"><v>2020</v></cell></row><row r="145"><cell r="A145" t="str"><v>ACR192</v></cell></row><row r="145"><cell r="C145"><v>2014</v></cell></row><row r="145"><cell r="E145"><v>1126</v></cell></row><row r="145"><cell r="P145" t="str"><v>The American Carbon Registry</v></cell><cell r="Q145" t="str"><v>Convert to ARB offset credits</v></cell></row><row r="145"><cell r="S145"><v>2021</v></cell><cell r="T145" t="str"><v>ARB</v></cell><cell r="U145"><v>2020</v></cell></row><row r="146"><cell r="A146" t="str"><v>ACR192</v></cell></row><row r="146"><cell r="C146"><v>2015</v></cell></row><row r="146"><cell r="E146"><v>5416</v></cell></row><row r="146"><cell r="P146" t="str"><v>Brookgreen Gardens</v></cell><cell r="Q146" t="str"><v>Convert to ARB offset credits</v></cell></row><row r="146"><cell r="S146"><v>2015</v></cell><cell r="T146" t="str"><v>ARB</v></cell><cell r="U146"><v>2020</v></cell></row><row r="147"><cell r="A147" t="str"><v>ACR192</v></cell></row><row r="147"><cell r="C147"><v>2015</v></cell></row><row r="147"><cell r="E147"><v>1153</v></cell></row><row r="147"><cell r="P147" t="str"><v>The American Carbon Registry</v></cell><cell r="Q147" t="str"><v>Convert to ARB offset credits</v></cell></row><row r="147"><cell r="S147"><v>2015</v></cell><cell r="T147" t="str"><v>ARB</v></cell><cell r="U147"><v>2020</v></cell></row><row r="148"><cell r="A148" t="str"><v>ACR192</v></cell></row><row r="148"><cell r="C148"><v>2016</v></cell></row><row r="148"><cell r="E148"><v>5549</v></cell></row><row r="148"><cell r="P148" t="str"><v>Brookgreen Gardens</v></cell><cell r="Q148" t="str"><v>Convert to ARB offset credits</v></cell></row><row r="148"><cell r="S148"><v>2015</v></cell><cell r="T148" t="str"><v>ARB</v></cell><cell r="U148"><v>2020</v></cell></row><row r="149"><cell r="A149" t="str"><v>ACR192</v></cell></row><row r="149"><cell r="C149"><v>2016</v></cell></row><row r="149"><cell r="E149"><v>1181</v></cell></row><row r="149"><cell r="P149" t="str"><v>The American Carbon Registry</v></cell><cell r="Q149" t="str"><v>Convert to ARB offset credits</v></cell></row><row r="149"><cell r="S149"><v>2015</v></cell><cell r="T149" t="str"><v>ARB</v></cell><cell r="U149"><v>2020</v></cell></row><row r="150"><cell r="A150" t="str"><v>ACR192</v></cell></row><row r="150"><cell r="C150"><v>2017</v></cell></row><row r="150"><cell r="E150"><v>5683</v></cell></row><row r="150"><cell r="P150" t="str"><v>Brookgreen Gardens</v></cell><cell r="Q150" t="str"><v>Convert to ARB offset credits</v></cell></row><row r="150"><cell r="S150"><v>2020</v></cell><cell r="T150" t="str"><v>ARB</v></cell><cell r="U150"><v>2020</v></cell></row><row r="151"><cell r="A151" t="str"><v>ACR192</v></cell></row><row r="151"><cell r="C151"><v>2017</v></cell></row><row r="151"><cell r="E151"><v>1210</v></cell></row><row r="151"><cell r="P151" t="str"><v>The American Carbon Registry</v></cell><cell r="Q151" t="str"><v>Convert to ARB offset credits</v></cell></row><row r="151"><cell r="S151"><v>2020</v></cell><cell r="T151" t="str"><v>ARB</v></cell><cell r="U151"><v>2020</v></cell></row><row r="152"><cell r="A152" t="str"><v>ACR192</v></cell></row><row r="152"><cell r="C152"><v>2018</v></cell></row><row r="152"><cell r="E152"><v>5821</v></cell></row><row r="152"><cell r="P152" t="str"><v>Brookgreen Gardens</v></cell><cell r="Q152" t="str"><v>Convert to ARB offset credits</v></cell></row><row r="152"><cell r="S152"><v>2020</v></cell><cell r="T152" t="str"><v>ARB</v></cell><cell r="U152"><v>2020</v></cell></row><row r="153"><cell r="A153" t="str"><v>ACR192</v></cell></row><row r="153"><cell r="C153"><v>2018</v></cell></row><row r="153"><cell r="E153"><v>1239</v></cell></row><row r="153"><cell r="P153" t="str"><v>The American Carbon Registry</v></cell><cell r="Q153" t="str"><v>Convert to ARB offset credits</v></cell></row><row r="153"><cell r="S153"><v>2020</v></cell><cell r="T153" t="str"><v>ARB</v></cell><cell r="U153"><v>2020</v></cell></row><row r="154"><cell r="A154" t="str"><v>ACR192</v></cell></row><row r="154"><cell r="C154"><v>2019</v></cell></row><row r="154"><cell r="E154"><v>11901</v></cell></row><row r="154"><cell r="P154" t="str"><v>Brookgreen Gardens</v></cell><cell r="Q154" t="str"><v>Convert to ARB offset credits</v></cell></row><row r="154"><cell r="S154"><v>2020</v></cell><cell r="T154" t="str"><v>ARB</v></cell><cell r="U154"><v>2020</v></cell></row><row r="155"><cell r="A155" t="str"><v>ACR192</v></cell></row><row r="155"><cell r="C155"><v>2019</v></cell></row><row r="155"><cell r="E155"><v>2534</v></cell></row><row r="155"><cell r="P155" t="str"><v>The American Carbon Registry</v></cell><cell r="Q155" t="str"><v>Convert to ARB offset credits</v></cell></row><row r="155"><cell r="S155"><v>2020</v></cell><cell r="T155" t="str"><v>ARB</v></cell><cell r="U155"><v>2020</v></cell></row><row r="156"><cell r="A156" t="str"><v>ACR193</v></cell></row><row r="156"><cell r="C156"><v>2014</v></cell></row><row r="156"><cell r="E156"><v>84418</v></cell></row><row r="156"><cell r="P156" t="str"><v>EOS Climate Inc</v></cell><cell r="Q156" t="str"><v>Convert to ARB offset credits</v></cell></row><row r="156"><cell r="S156"><v>2020</v></cell><cell r="T156" t="str"><v>ARB</v></cell><cell r="U156"><v>2014</v></cell></row><row r="157"><cell r="A157" t="str"><v>ACR195</v></cell></row><row r="157"><cell r="C157"><v>2014</v></cell></row><row r="157"><cell r="E157"><v>122080</v></cell></row><row r="157"><cell r="P157" t="str"><v>EOS Climate Inc</v></cell><cell r="Q157" t="str"><v>Convert to ARB offset credits</v></cell></row><row r="157"><cell r="S157"><v>2020</v></cell><cell r="T157" t="str"><v>ARB</v></cell><cell r="U157"><v>2014</v></cell></row><row r="158"><cell r="A158" t="str"><v>ACR196</v></cell></row><row r="158"><cell r="C158"><v>2013</v></cell></row><row r="158"><cell r="E158"><v>56124</v></cell></row><row r="158"><cell r="P158" t="str"><v>RapRec Refrigerants, Inc.</v></cell><cell r="Q158" t="str"><v>Convert to ARB offset credits</v></cell></row><row r="158"><cell r="S158"><v>2020</v></cell><cell r="T158" t="str"><v>ARB</v></cell><cell r="U158"><v>2015</v></cell></row><row r="159"><cell r="A159" t="str"><v>ACR198</v></cell></row><row r="159"><cell r="C159"><v>2013</v></cell></row><row r="159"><cell r="E159"><v>88044</v></cell></row><row r="159"><cell r="P159" t="str"><v>Wabashco, LLC</v></cell><cell r="Q159" t="str"><v>Convert to ARB offset credits</v></cell></row><row r="159"><cell r="S159"><v>2020</v></cell><cell r="T159" t="str"><v>ARB</v></cell><cell r="U159"><v>2014</v></cell></row><row r="160"><cell r="A160" t="str"><v>ACR199</v></cell></row><row r="160"><cell r="C160"><v>2014</v></cell></row><row r="160"><cell r="E160"><v>1165601</v></cell></row><row r="160"><cell r="P160" t="str"><v>The Forestland Group LLC</v></cell><cell r="Q160" t="str"><v>Convert to ARB offset credits</v></cell></row><row r="160"><cell r="S160"><v>2020</v></cell><cell r="T160" t="str"><v>ARB</v></cell><cell r="U160"><v>2014</v></cell></row><row r="161"><cell r="A161" t="str"><v>ACR199</v></cell></row><row r="161"><cell r="C161"><v>2014</v></cell></row><row r="161"><cell r="E161"><v>276975</v></cell></row><row r="161"><cell r="P161" t="str"><v>The American Carbon Registry</v></cell><cell r="Q161" t="str"><v>Convert to ARB offset credits</v></cell></row><row r="161"><cell r="S161"><v>2020</v></cell><cell r="T161" t="str"><v>ARB</v></cell><cell r="U161"><v>2014</v></cell></row><row r="162"><cell r="A162" t="str"><v>ACR199</v></cell></row><row r="162"><cell r="C162"><v>2015</v></cell></row><row r="162"><cell r="E162"><v>98142</v></cell></row><row r="162"><cell r="P162" t="str"><v>The Forestland Group LLC</v></cell><cell r="Q162" t="str"><v>Convert to ARB offset credits</v></cell></row><row r="162"><cell r="S162"><v>2014</v></cell><cell r="T162" t="str"><v>ARB</v></cell><cell r="U162"><v>2017</v></cell></row><row r="163"><cell r="A163" t="str"><v>ACR199</v></cell></row><row r="163"><cell r="C163"><v>2015</v></cell></row><row r="163"><cell r="E163"><v>23321</v></cell></row><row r="163"><cell r="P163" t="str"><v>The American Carbon Registry</v></cell><cell r="Q163" t="str"><v>Convert to ARB offset credits</v></cell></row><row r="163"><cell r="S163"><v>2014</v></cell><cell r="T163" t="str"><v>ARB</v></cell><cell r="U163"><v>2017</v></cell></row><row r="164"><cell r="A164" t="str"><v>ACR199</v></cell></row><row r="164"><cell r="C164"><v>2016</v></cell></row><row r="164"><cell r="E164"><v>243447</v></cell></row><row r="164"><cell r="P164" t="str"><v>The Forestland Group LLC</v></cell><cell r="Q164" t="str"><v>Convert to ARB offset credits</v></cell></row><row r="164"><cell r="S164"><v>2015</v></cell><cell r="T164" t="str"><v>ARB</v></cell><cell r="U164"><v>2017</v></cell></row><row r="165"><cell r="A165" t="str"><v>ACR199</v></cell></row><row r="165"><cell r="C165"><v>2016</v></cell></row><row r="165"><cell r="E165"><v>57849</v></cell></row><row r="165"><cell r="P165" t="str"><v>The American Carbon Registry</v></cell><cell r="Q165" t="str"><v>Convert to ARB offset credits</v></cell></row><row r="165"><cell r="S165"><v>2014</v></cell><cell r="T165" t="str"><v>ARB</v></cell><cell r="U165"><v>2017</v></cell></row><row r="166"><cell r="A166" t="str"><v>ACR199</v></cell></row><row r="166"><cell r="C166"><v>2017</v></cell></row><row r="166"><cell r="E166"><v>30809</v></cell></row><row r="166"><cell r="P166" t="str"><v>The Forestland Group LLC</v></cell><cell r="Q166" t="str"><v>Removal of credits from the registry</v></cell></row><row r="166"><cell r="S166"><v>2014</v></cell><cell r="T166" t="str"><v>Canceled</v></cell><cell r="U166"><v>2021</v></cell></row><row r="167"><cell r="A167" t="str"><v>ACR199</v></cell></row><row r="167"><cell r="C167"><v>2017</v></cell></row><row r="167"><cell r="E167"><v>100838</v></cell></row><row r="167"><cell r="P167" t="str"><v>The Forestland Group LLC</v></cell><cell r="Q167" t="str"><v>Convert to ARB offset credits</v></cell></row><row r="167"><cell r="S167"><v>2014</v></cell><cell r="T167" t="str"><v>ARB</v></cell><cell r="U167"><v>2021</v></cell></row><row r="168"><cell r="A168" t="str"><v>ACR199</v></cell></row><row r="168"><cell r="C168"><v>2017</v></cell></row><row r="168"><cell r="E168"><v>7321</v></cell></row><row r="168"><cell r="P168" t="str"><v>The American Carbon Registry</v></cell><cell r="Q168" t="str"><v>Removal of credits from the registry</v></cell></row><row r="168"><cell r="S168"><v>2019</v></cell><cell r="T168" t="str"><v>Canceled</v></cell><cell r="U168"><v>2021</v></cell></row><row r="169"><cell r="A169" t="str"><v>ACR199</v></cell></row><row r="169"><cell r="C169"><v>2017</v></cell></row><row r="169"><cell r="E169"><v>23962</v></cell></row><row r="169"><cell r="P169" t="str"><v>The American Carbon Registry</v></cell><cell r="Q169" t="str"><v>Convert to ARB offset credits</v></cell></row><row r="169"><cell r="S169"><v>2019</v></cell><cell r="T169" t="str"><v>ARB</v></cell><cell r="U169"><v>2021</v></cell></row><row r="170"><cell r="A170" t="str"><v>ACR199</v></cell></row><row r="170"><cell r="C170"><v>2018</v></cell></row><row r="170"><cell r="E170"><v>14035</v></cell></row><row r="170"><cell r="P170" t="str"><v>The Forestland Group LLC</v></cell><cell r="Q170" t="str"><v>Removal of credits from the registry</v></cell></row><row r="170"><cell r="S170"><v>2019</v></cell><cell r="T170" t="str"><v>Canceled</v></cell><cell r="U170"><v>2021</v></cell></row><row r="171"><cell r="A171" t="str"><v>ACR199</v></cell></row><row r="171"><cell r="C171"><v>2018</v></cell></row><row r="171"><cell r="E171"><v>70447</v></cell></row><row r="171"><cell r="P171" t="str"><v>The Forestland Group LLC</v></cell><cell r="Q171" t="str"><v>Convert to ARB offset credits</v></cell></row><row r="171"><cell r="S171"><v>2019</v></cell><cell r="T171" t="str"><v>ARB</v></cell><cell r="U171"><v>2021</v></cell></row><row r="172"><cell r="A172" t="str"><v>ACR199</v></cell></row><row r="172"><cell r="C172"><v>2018</v></cell></row><row r="172"><cell r="E172"><v>3336</v></cell></row><row r="172"><cell r="P172" t="str"><v>The American Carbon Registry</v></cell><cell r="Q172" t="str"><v>Removal of credits from the registry</v></cell></row><row r="172"><cell r="S172"><v>2022</v></cell><cell r="T172" t="str"><v>Canceled</v></cell><cell r="U172"><v>2021</v></cell></row><row r="173"><cell r="A173" t="str"><v>ACR199</v></cell></row><row r="173"><cell r="C173"><v>2018</v></cell></row><row r="173"><cell r="E173"><v>16740</v></cell></row><row r="173"><cell r="P173" t="str"><v>The American Carbon Registry</v></cell><cell r="Q173" t="str"><v>Convert to ARB offset credits</v></cell></row><row r="173"><cell r="S173"><v>2022</v></cell><cell r="T173" t="str"><v>ARB</v></cell><cell r="U173"><v>2021</v></cell></row><row r="174"><cell r="A174" t="str"><v>ACR199</v></cell></row><row r="174"><cell r="C174"><v>2019</v></cell></row><row r="174"><cell r="E174"><v>359</v></cell></row><row r="174"><cell r="P174" t="str"><v>The Forestland Group LLC</v></cell><cell r="Q174" t="str"><v>Removal of credits from the registry</v></cell></row><row r="174"><cell r="S174"><v>2022</v></cell><cell r="T174" t="str"><v>Canceled</v></cell><cell r="U174"><v>2021</v></cell></row><row r="175"><cell r="A175" t="str"><v>ACR199</v></cell></row><row r="175"><cell r="C175"><v>2019</v></cell></row><row r="175"><cell r="E175"><v>60073</v></cell></row><row r="175"><cell r="P175" t="str"><v>The Forestland Group LLC</v></cell><cell r="Q175" t="str"><v>Convert to ARB offset credits</v></cell></row><row r="175"><cell r="S175"><v>2022</v></cell><cell r="T175" t="str"><v>ARB</v></cell><cell r="U175"><v>2021</v></cell></row><row r="176"><cell r="A176" t="str"><v>ACR199</v></cell></row><row r="176"><cell r="C176"><v>2019</v></cell></row><row r="176"><cell r="E176"><v>85</v></cell></row><row r="176"><cell r="P176" t="str"><v>The American Carbon Registry</v></cell><cell r="Q176" t="str"><v>Removal of credits from the registry</v></cell></row><row r="176"><cell r="S176"><v>2022</v></cell><cell r="T176" t="str"><v>Canceled</v></cell><cell r="U176"><v>2021</v></cell></row><row r="177"><cell r="A177" t="str"><v>ACR199</v></cell></row><row r="177"><cell r="C177"><v>2019</v></cell></row><row r="177"><cell r="E177"><v>14276</v></cell></row><row r="177"><cell r="P177" t="str"><v>The American Carbon Registry</v></cell><cell r="Q177" t="str"><v>Convert to ARB offset credits</v></cell></row><row r="177"><cell r="S177"><v>2022</v></cell><cell r="T177" t="str"><v>ARB</v></cell><cell r="U177"><v>2021</v></cell></row><row r="178"><cell r="A178" t="str"><v>ACR199</v></cell></row><row r="178"><cell r="C178"><v>2020</v></cell></row><row r="178"><cell r="E178"><v>6857</v></cell></row><row r="178"><cell r="P178" t="str"><v>The Forestland Group LLC</v></cell><cell r="Q178" t="str"><v>Removal of credits from the registry</v></cell></row><row r="178"><cell r="S178"><v>2022</v></cell><cell r="T178" t="str"><v>Canceled</v></cell><cell r="U178"><v>2021</v></cell></row><row r="179"><cell r="A179" t="str"><v>ACR199</v></cell></row><row r="179"><cell r="C179"><v>2020</v></cell></row><row r="179"><cell r="E179"><v>115611</v></cell></row><row r="179"><cell r="P179" t="str"><v>The Forestland Group LLC</v></cell><cell r="Q179" t="str"><v>Convert to ARB offset credits</v></cell></row><row r="179"><cell r="S179"><v>2022</v></cell><cell r="T179" t="str"><v>ARB</v></cell><cell r="U179"><v>2021</v></cell></row><row r="180"><cell r="A180" t="str"><v>ACR199</v></cell></row><row r="180"><cell r="C180"><v>2020</v></cell></row><row r="180"><cell r="E180"><v>1630</v></cell></row><row r="180"><cell r="P180" t="str"><v>The American Carbon Registry</v></cell><cell r="Q180" t="str"><v>Removal of credits from the registry</v></cell></row><row r="180"><cell r="S180"><v>2022</v></cell><cell r="T180" t="str"><v>Canceled</v></cell><cell r="U180"><v>2021</v></cell></row><row r="181"><cell r="A181" t="str"><v>ACR199</v></cell></row><row r="181"><cell r="C181"><v>2020</v></cell></row><row r="181"><cell r="E181"><v>27472</v></cell></row><row r="181"><cell r="P181" t="str"><v>The American Carbon Registry</v></cell><cell r="Q181" t="str"><v>Convert to ARB offset credits</v></cell></row><row r="181"><cell r="S181"><v>2022</v></cell><cell r="T181" t="str"><v>ARB</v></cell><cell r="U181"><v>2021</v></cell></row><row r="182"><cell r="A182" t="str"><v>ACR199</v></cell></row><row r="182"><cell r="C182"><v>2021</v></cell></row><row r="182"><cell r="E182"><v>100924</v></cell></row><row r="182"><cell r="P182" t="str"><v>The Forestland Group LLC</v></cell><cell r="Q182" t="str"><v>Convert to ARB offset credits</v></cell></row><row r="182"><cell r="S182"><v>2022</v></cell><cell r="T182" t="str"><v>ARB</v></cell><cell r="U182"><v>2021</v></cell></row><row r="183"><cell r="A183" t="str"><v>ACR199</v></cell></row><row r="183"><cell r="C183"><v>2021</v></cell></row><row r="183"><cell r="E183"><v>23983</v></cell></row><row r="183"><cell r="P183" t="str"><v>The American Carbon Registry</v></cell><cell r="Q183" t="str"><v>Convert to ARB offset credits</v></cell></row><row r="183"><cell r="S183"><v>2022</v></cell><cell r="T183" t="str"><v>ARB</v></cell><cell r="U183"><v>2021</v></cell></row><row r="184"><cell r="A184" t="str"><v>ACR199</v></cell></row><row r="184"><cell r="C184"><v>2021</v></cell></row><row r="184"><cell r="E184"><v>12792</v></cell></row><row r="184"><cell r="P184" t="str"><v>The Forestland Group LLC</v></cell><cell r="Q184" t="str"><v>Convert to ARB offset credits</v></cell></row><row r="184"><cell r="S184"><v>2022</v></cell><cell r="T184" t="str"><v>ARB</v></cell><cell r="U184"><v>2022</v></cell></row><row r="185"><cell r="A185" t="str"><v>ACR199</v></cell></row><row r="185"><cell r="C185"><v>2021</v></cell></row><row r="185"><cell r="E185"><v>3039</v></cell></row><row r="185"><cell r="P185" t="str"><v>The American Carbon Registry</v></cell><cell r="Q185" t="str"><v>Convert to ARB offset credits</v></cell></row><row r="185"><cell r="S185"><v>2022</v></cell><cell r="T185" t="str"><v>ARB</v></cell><cell r="U185"><v>2022</v></cell></row><row r="186"><cell r="A186" t="str"><v>ACR200</v></cell></row><row r="186"><cell r="C186"><v>2015</v></cell></row><row r="186"><cell r="E186"><v>53171</v></cell></row><row r="186"><cell r="P186" t="str"><v>Steve Miller and Florence Miller Co-Trustees of the Edward Miller Trust</v></cell><cell r="Q186" t="str"><v>Convert to ARB offset credits</v></cell></row><row r="186"><cell r="S186"><v>2022</v></cell><cell r="T186" t="str"><v>ARB</v></cell><cell r="U186"><v>2016</v></cell></row><row r="187"><cell r="A187" t="str"><v>ACR200</v></cell></row><row r="187"><cell r="C187"><v>2015</v></cell></row><row r="187"><cell r="E187"><v>12635</v></cell></row><row r="187"><cell r="P187" t="str"><v>The American Carbon Registry</v></cell><cell r="Q187" t="str"><v>Convert to ARB offset credits</v></cell></row><row r="187"><cell r="S187"><v>2022</v></cell><cell r="T187" t="str"><v>ARB</v></cell><cell r="U187"><v>2016</v></cell></row><row r="188"><cell r="A188" t="str"><v>ACR200</v></cell></row><row r="188"><cell r="C188"><v>2016</v></cell></row><row r="188"><cell r="E188"><v>8980</v></cell></row><row r="188"><cell r="P188" t="str"><v>Steve Miller and Florence Miller Co-Trustees of the Edward Miller Trust</v></cell><cell r="Q188" t="str"><v>Convert to ARB offset credits</v></cell></row><row r="188"><cell r="S188"><v>2022</v></cell><cell r="T188" t="str"><v>ARB</v></cell><cell r="U188"><v>2017</v></cell></row><row r="189"><cell r="A189" t="str"><v>ACR200</v></cell></row><row r="189"><cell r="C189"><v>2016</v></cell></row><row r="189"><cell r="E189"><v>2134</v></cell></row><row r="189"><cell r="P189" t="str"><v>The American Carbon Registry</v></cell><cell r="Q189" t="str"><v>Convert to ARB offset credits</v></cell></row><row r="189"><cell r="S189"><v>2022</v></cell><cell r="T189" t="str"><v>ARB</v></cell><cell r="U189"><v>2017</v></cell></row><row r="190"><cell r="A190" t="str"><v>ACR200</v></cell></row><row r="190"><cell r="C190"><v>2017</v></cell></row><row r="190"><cell r="E190"><v>9436</v></cell></row><row r="190"><cell r="P190" t="str"><v>Steve Miller and Florence Miller Co-Trustees of the Edward Miller Trust</v></cell><cell r="Q190" t="str"><v>Convert to ARB offset credits</v></cell></row><row r="190"><cell r="S190"><v>2022</v></cell><cell r="T190" t="str"><v>ARB</v></cell><cell r="U190"><v>2017</v></cell></row><row r="191"><cell r="A191" t="str"><v>ACR200</v></cell></row><row r="191"><cell r="C191"><v>2017</v></cell></row><row r="191"><cell r="E191"><v>2242</v></cell></row><row r="191"><cell r="P191" t="str"><v>The American Carbon Registry</v></cell><cell r="Q191" t="str"><v>Convert to ARB offset credits</v></cell></row><row r="191"><cell r="S191"><v>2022</v></cell><cell r="T191" t="str"><v>ARB</v></cell><cell r="U191"><v>2017</v></cell></row><row r="192"><cell r="A192" t="str"><v>ACR200</v></cell></row><row r="192"><cell r="C192"><v>2018</v></cell></row><row r="192"><cell r="E192"><v>9746</v></cell></row><row r="192"><cell r="P192" t="str"><v>Steve Miller and Florence Miller Co-Trustees of the Edward Miller Trust</v></cell><cell r="Q192" t="str"><v>Convert to ARB offset credits</v></cell></row><row r="192"><cell r="S192"><v>2016</v></cell><cell r="T192" t="str"><v>ARB</v></cell><cell r="U192"><v>2020</v></cell></row><row r="193"><cell r="A193" t="str"><v>ACR200</v></cell></row><row r="193"><cell r="C193"><v>2018</v></cell></row><row r="193"><cell r="E193"><v>2322</v></cell></row><row r="193"><cell r="P193" t="str"><v>The American Carbon Registry</v></cell><cell r="Q193" t="str"><v>Convert to ARB offset credits</v></cell></row><row r="193"><cell r="S193"><v>2016</v></cell><cell r="T193" t="str"><v>ARB</v></cell><cell r="U193"><v>2020</v></cell></row><row r="194"><cell r="A194" t="str"><v>ACR200</v></cell></row><row r="194"><cell r="C194"><v>2019</v></cell></row><row r="194"><cell r="E194"><v>9982</v></cell></row><row r="194"><cell r="P194" t="str"><v>Steve Miller and Florence Miller Co-Trustees of the Edward Miller Trust</v></cell><cell r="Q194" t="str"><v>Convert to ARB offset credits</v></cell></row><row r="194"><cell r="S194"><v>2018</v></cell><cell r="T194" t="str"><v>ARB</v></cell><cell r="U194"><v>2020</v></cell></row><row r="195"><cell r="A195" t="str"><v>ACR200</v></cell></row><row r="195"><cell r="C195"><v>2019</v></cell></row><row r="195"><cell r="E195"><v>2378</v></cell></row><row r="195"><cell r="P195" t="str"><v>The American Carbon Registry</v></cell><cell r="Q195" t="str"><v>Convert to ARB offset credits</v></cell></row><row r="195"><cell r="S195"><v>2018</v></cell><cell r="T195" t="str"><v>ARB</v></cell><cell r="U195"><v>2020</v></cell></row><row r="196"><cell r="A196" t="str"><v>ACR200</v></cell></row><row r="196"><cell r="C196"><v>2020</v></cell></row><row r="196"><cell r="E196"><v>10176</v></cell></row><row r="196"><cell r="P196" t="str"><v>Steve Miller and Florence Miller Co-Trustees of the Edward Miller Trust</v></cell><cell r="Q196" t="str"><v>Convert to ARB offset credits</v></cell></row><row r="196"><cell r="S196"><v>2018</v></cell><cell r="T196" t="str"><v>ARB</v></cell><cell r="U196"><v>2020</v></cell></row><row r="197"><cell r="A197" t="str"><v>ACR200</v></cell></row><row r="197"><cell r="C197"><v>2020</v></cell></row><row r="197"><cell r="E197"><v>2424</v></cell></row><row r="197"><cell r="P197" t="str"><v>The American Carbon Registry</v></cell><cell r="Q197" t="str"><v>Convert to ARB offset credits</v></cell></row><row r="197"><cell r="S197"><v>2018</v></cell><cell r="T197" t="str"><v>ARB</v></cell><cell r="U197"><v>2020</v></cell></row><row r="198"><cell r="A198" t="str"><v>ACR200</v></cell></row><row r="198"><cell r="C198"><v>2021</v></cell></row><row r="198"><cell r="E198"><v>9914</v></cell></row><row r="198"><cell r="P198" t="str"><v>Steve Miller and Florence Miller Co-Trustees of the Edward Miller Trust</v></cell><cell r="Q198" t="str"><v>Convert to ARB offset credits</v></cell></row><row r="198"><cell r="S198"><v>2020</v></cell><cell r="T198" t="str"><v>ARB</v></cell><cell r="U198"><v>2022</v></cell></row><row r="199"><cell r="A199" t="str"><v>ACR200</v></cell></row><row r="199"><cell r="C199"><v>2021</v></cell></row><row r="199"><cell r="E199"><v>2362</v></cell></row><row r="199"><cell r="P199" t="str"><v>The American Carbon Registry</v></cell><cell r="Q199" t="str"><v>Convert to ARB offset credits</v></cell></row><row r="199"><cell r="S199"><v>2020</v></cell><cell r="T199" t="str"><v>ARB</v></cell><cell r="U199"><v>2022</v></cell></row><row r="200"><cell r="A200" t="str"><v>ACR202</v></cell></row><row r="200"><cell r="C200"><v>2014</v></cell></row><row r="200"><cell r="E200"><v>693615</v></cell></row><row r="200"><cell r="P200" t="str"><v>Blue Source</v></cell><cell r="Q200" t="str"><v>Convert to ARB offset credits</v></cell></row><row r="200"><cell r="S200"><v>2020</v></cell><cell r="T200" t="str"><v>ARB</v></cell><cell r="U200"><v>2015</v></cell></row><row r="201"><cell r="A201" t="str"><v>ACR202</v></cell></row><row r="201"><cell r="C201"><v>2014</v></cell></row><row r="201"><cell r="E201"><v>159015</v></cell></row><row r="201"><cell r="P201" t="str"><v>The American Carbon Registry</v></cell><cell r="Q201" t="str"><v>Convert to ARB offset credits</v></cell></row><row r="201"><cell r="S201"><v>2020</v></cell><cell r="T201" t="str"><v>ARB</v></cell><cell r="U201"><v>2015</v></cell></row><row r="202"><cell r="A202" t="str"><v>ACR202</v></cell></row><row r="202"><cell r="C202"><v>2015</v></cell></row><row r="202"><cell r="E202"><v>322</v></cell></row><row r="202"><cell r="P202" t="str"><v>Blue Source</v></cell><cell r="Q202" t="str"><v>Removal of credits from the registry</v></cell></row><row r="202"><cell r="S202"><v>2020</v></cell><cell r="T202" t="str"><v>Canceled</v></cell><cell r="U202"><v>2016</v></cell></row><row r="203"><cell r="A203" t="str"><v>ACR202</v></cell></row><row r="203"><cell r="C203"><v>2015</v></cell></row><row r="203"><cell r="E203"><v>14986</v></cell></row><row r="203"><cell r="P203" t="str"><v>Blue Source</v></cell><cell r="Q203" t="str"><v>Convert to ARB offset credits</v></cell></row><row r="203"><cell r="S203"><v>2020</v></cell><cell r="T203" t="str"><v>ARB</v></cell><cell r="U203"><v>2016</v></cell></row><row r="204"><cell r="A204" t="str"><v>ACR202</v></cell></row><row r="204"><cell r="C204"><v>2015</v></cell></row><row r="204"><cell r="E204"><v>74</v></cell></row><row r="204"><cell r="P204" t="str"><v>The American Carbon Registry</v></cell><cell r="Q204" t="str"><v>Removal of credits from the registry</v></cell></row><row r="204"><cell r="S204"><v>2022</v></cell><cell r="T204" t="str"><v>Canceled</v></cell><cell r="U204"><v>2016</v></cell></row><row r="205"><cell r="A205" t="str"><v>ACR202</v></cell></row><row r="205"><cell r="C205"><v>2015</v></cell></row><row r="205"><cell r="E205"><v>3436</v></cell></row><row r="205"><cell r="P205" t="str"><v>The American Carbon Registry</v></cell><cell r="Q205" t="str"><v>Convert to ARB offset credits</v></cell></row><row r="205"><cell r="S205"><v>2022</v></cell><cell r="T205" t="str"><v>ARB</v></cell><cell r="U205"><v>2016</v></cell></row><row r="206"><cell r="A206" t="str"><v>ACR202</v></cell></row><row r="206"><cell r="C206"><v>2016</v></cell></row><row r="206"><cell r="E206"><v>261</v></cell></row><row r="206"><cell r="P206" t="str"><v>Blue Source</v></cell><cell r="Q206" t="str"><v>Removal of credits from the registry</v></cell></row><row r="206"><cell r="S206"><v>2015</v></cell><cell r="T206" t="str"><v>Canceled</v></cell><cell r="U206"><v>2016</v></cell></row><row r="207"><cell r="A207" t="str"><v>ACR202</v></cell></row><row r="207"><cell r="C207"><v>2016</v></cell></row><row r="207"><cell r="E207"><v>23127</v></cell></row><row r="207"><cell r="P207" t="str"><v>Blue Source</v></cell><cell r="Q207" t="str"><v>Convert to ARB offset credits</v></cell></row><row r="207"><cell r="S207"><v>2015</v></cell><cell r="T207" t="str"><v>ARB</v></cell><cell r="U207"><v>2016</v></cell></row><row r="208"><cell r="A208" t="str"><v>ACR202</v></cell></row><row r="208"><cell r="C208"><v>2016</v></cell></row><row r="208"><cell r="E208"><v>59</v></cell></row><row r="208"><cell r="P208" t="str"><v>The American Carbon Registry</v></cell><cell r="Q208" t="str"><v>Removal of credits from the registry</v></cell></row><row r="208"><cell r="S208"><v>2017</v></cell><cell r="T208" t="str"><v>Canceled</v></cell><cell r="U208"><v>2016</v></cell></row><row r="209"><cell r="A209" t="str"><v>ACR202</v></cell></row><row r="209"><cell r="C209"><v>2016</v></cell></row><row r="209"><cell r="E209"><v>5303</v></cell></row><row r="209"><cell r="P209" t="str"><v>The American Carbon Registry</v></cell><cell r="Q209" t="str"><v>Convert to ARB offset credits</v></cell></row><row r="209"><cell r="S209"><v>2017</v></cell><cell r="T209" t="str"><v>ARB</v></cell><cell r="U209"><v>2016</v></cell></row><row r="210"><cell r="A210" t="str"><v>ACR202</v></cell></row><row r="210"><cell r="C210"><v>2017</v></cell></row><row r="210"><cell r="E210"><v>68490</v></cell></row><row r="210"><cell r="P210" t="str"><v>Blue Source</v></cell><cell r="Q210" t="str"><v>Convert to ARB offset credits</v></cell></row><row r="210"><cell r="S210"><v>2017</v></cell><cell r="T210" t="str"><v>ARB</v></cell><cell r="U210"><v>2019</v></cell></row><row r="211"><cell r="A211" t="str"><v>ACR202</v></cell></row><row r="211"><cell r="C211"><v>2017</v></cell></row><row r="211"><cell r="E211"><v>15702</v></cell></row><row r="211"><cell r="P211" t="str"><v>The American Carbon Registry</v></cell><cell r="Q211" t="str"><v>Convert to ARB offset credits</v></cell></row><row r="211"><cell r="S211"><v>2017</v></cell><cell r="T211" t="str"><v>ARB</v></cell><cell r="U211"><v>2019</v></cell></row><row r="212"><cell r="A212" t="str"><v>ACR202</v></cell></row><row r="212"><cell r="C212"><v>2018</v></cell></row><row r="212"><cell r="E212"><v>21278</v></cell></row><row r="212"><cell r="P212" t="str"><v>Blue Source</v></cell><cell r="Q212" t="str"><v>Convert to ARB offset credits</v></cell></row><row r="212"><cell r="S212"><v>2017</v></cell><cell r="T212" t="str"><v>ARB</v></cell><cell r="U212"><v>2019</v></cell></row><row r="213"><cell r="A213" t="str"><v>ACR202</v></cell></row><row r="213"><cell r="C213"><v>2018</v></cell></row><row r="213"><cell r="E213"><v>4879</v></cell></row><row r="213"><cell r="P213" t="str"><v>The American Carbon Registry</v></cell><cell r="Q213" t="str"><v>Convert to ARB offset credits</v></cell></row><row r="213"><cell r="S213"><v>2017</v></cell><cell r="T213" t="str"><v>ARB</v></cell><cell r="U213"><v>2019</v></cell></row><row r="214"><cell r="A214" t="str"><v>ACR202</v></cell></row><row r="214"><cell r="C214"><v>2019</v></cell></row><row r="214"><cell r="E214"><v>26394</v></cell></row><row r="214"><cell r="P214" t="str"><v>Blue Source</v></cell><cell r="Q214" t="str"><v>Convert to ARB offset credits</v></cell></row><row r="214"><cell r="S214"><v>2017</v></cell><cell r="T214" t="str"><v>ARB</v></cell><cell r="U214"><v>2020</v></cell></row><row r="215"><cell r="A215" t="str"><v>ACR202</v></cell></row><row r="215"><cell r="C215"><v>2019</v></cell></row><row r="215"><cell r="E215"><v>6052</v></cell></row><row r="215"><cell r="P215" t="str"><v>The American Carbon Registry</v></cell><cell r="Q215" t="str"><v>Convert to ARB offset credits</v></cell></row><row r="215"><cell r="S215"><v>2017</v></cell><cell r="T215" t="str"><v>ARB</v></cell><cell r="U215"><v>2020</v></cell></row><row r="216"><cell r="A216" t="str"><v>ACR206</v></cell></row><row r="216"><cell r="C216"><v>2014</v></cell></row><row r="216"><cell r="E216"><v>71825</v></cell></row><row r="216"><cell r="P216" t="str"><v>EOS Climate Inc</v></cell><cell r="Q216" t="str"><v>Convert to ARB offset credits</v></cell></row><row r="216"><cell r="S216"><v>2019</v></cell><cell r="T216" t="str"><v>ARB</v></cell><cell r="U216"><v>2014</v></cell></row><row r="217"><cell r="A217" t="str"><v>ACR208</v></cell></row><row r="217"><cell r="C217"><v>2014</v></cell></row><row r="217"><cell r="E217"><v>315794</v></cell></row><row r="217"><cell r="P217" t="str"><v>RapRec Refrigerants, Inc.</v></cell><cell r="Q217" t="str"><v>Convert to ARB offset credits</v></cell></row><row r="217"><cell r="S217"><v>2019</v></cell><cell r="T217" t="str"><v>ARB</v></cell><cell r="U217"><v>2015</v></cell></row><row r="218"><cell r="A218" t="str"><v>ACR210</v></cell></row><row r="218"><cell r="C218"><v>2017</v></cell></row><row r="218"><cell r="E218"><v>1099667</v></cell></row><row r="218"><cell r="P218" t="str"><v>Huron Mountain Club</v></cell><cell r="Q218" t="str"><v>Convert to ARB offset credits</v></cell></row><row r="218"><cell r="S218"><v>2019</v></cell><cell r="T218" t="str"><v>ARB</v></cell><cell r="U218"><v>2017</v></cell></row><row r="219"><cell r="A219" t="str"><v>ACR210</v></cell></row><row r="219"><cell r="C219"><v>2017</v></cell></row><row r="219"><cell r="E219"><v>243063</v></cell></row><row r="219"><cell r="P219" t="str"><v>The American Carbon Registry</v></cell><cell r="Q219" t="str"><v>Convert to ARB offset credits</v></cell></row><row r="219"><cell r="S219"><v>2019</v></cell><cell r="T219" t="str"><v>ARB</v></cell><cell r="U219"><v>2017</v></cell></row><row r="220"><cell r="A220" t="str"><v>ACR211</v></cell></row><row r="220"><cell r="C220"><v>2012</v></cell></row><row r="220"><cell r="E220"><v>3824852</v></cell></row><row r="220"><cell r="P220" t="str"><v>White Mountain Apache Tribe</v></cell><cell r="Q220" t="str"><v>Convert to ARB offset credits</v></cell></row><row r="220"><cell r="S220"><v>2020</v></cell><cell r="T220" t="str"><v>ARB</v></cell><cell r="U220"><v>2015</v></cell></row><row r="221"><cell r="A221" t="str"><v>ACR211</v></cell></row><row r="221"><cell r="C221"><v>2012</v></cell></row><row r="221"><cell r="E221"><v>626793</v></cell></row><row r="221"><cell r="P221" t="str"><v>The American Carbon Registry</v></cell><cell r="Q221" t="str"><v>Convert to ARB offset credits</v></cell></row><row r="221"><cell r="S221"><v>2020</v></cell><cell r="T221" t="str"><v>ARB</v></cell><cell r="U221"><v>2015</v></cell></row><row r="222"><cell r="A222" t="str"><v>ACR211</v></cell></row><row r="222"><cell r="C222"><v>2015</v></cell></row><row r="222"><cell r="E222"><v>178288</v></cell></row><row r="222"><cell r="P222" t="str"><v>White Mountain Apache Tribe</v></cell><cell r="Q222" t="str"><v>Convert to ARB offset credits</v></cell></row><row r="222"><cell r="S222"><v>2015</v></cell><cell r="T222" t="str"><v>ARB</v></cell><cell r="U222"><v>2017</v></cell></row><row r="223"><cell r="A223" t="str"><v>ACR211</v></cell></row><row r="223"><cell r="C223"><v>2015</v></cell></row><row r="223"><cell r="E223"><v>29217</v></cell></row><row r="223"><cell r="P223" t="str"><v>The American Carbon Registry</v></cell><cell r="Q223" t="str"><v>Convert to ARB offset credits</v></cell></row><row r="223"><cell r="S223"><v>2015</v></cell><cell r="T223" t="str"><v>ARB</v></cell><cell r="U223"><v>2017</v></cell></row><row r="224"><cell r="A224" t="str"><v>ACR211</v></cell></row><row r="224"><cell r="C224"><v>2016</v></cell></row><row r="224"><cell r="E224"><v>69317</v></cell></row><row r="224"><cell r="P224" t="str"><v>White Mountain Apache Tribe</v></cell><cell r="Q224" t="str"><v>Convert to ARB offset credits</v></cell></row><row r="224"><cell r="S224"><v>2019</v></cell><cell r="T224" t="str"><v>ARB</v></cell><cell r="U224"><v>2017</v></cell></row><row r="225"><cell r="A225" t="str"><v>ACR211</v></cell></row><row r="225"><cell r="C225"><v>2016</v></cell></row><row r="225"><cell r="E225"><v>11360</v></cell></row><row r="225"><cell r="P225" t="str"><v>The American Carbon Registry</v></cell><cell r="Q225" t="str"><v>Convert to ARB offset credits</v></cell></row><row r="225"><cell r="S225"><v>2019</v></cell><cell r="T225" t="str"><v>ARB</v></cell><cell r="U225"><v>2017</v></cell></row><row r="226"><cell r="A226" t="str"><v>ACR211</v></cell></row><row r="226"><cell r="C226"><v>2017</v></cell></row><row r="226"><cell r="E226"><v>71757</v></cell></row><row r="226"><cell r="P226" t="str"><v>White Mountain Apache Tribe</v></cell><cell r="Q226" t="str"><v>Convert to ARB offset credits</v></cell></row><row r="226"><cell r="S226"><v>2015</v></cell><cell r="T226" t="str"><v>ARB</v></cell><cell r="U226"><v>2019</v></cell></row><row r="227"><cell r="A227" t="str"><v>ACR211</v></cell></row><row r="227"><cell r="C227"><v>2017</v></cell></row><row r="227"><cell r="E227"><v>11760</v></cell></row><row r="227"><cell r="P227" t="str"><v>The American Carbon Registry</v></cell><cell r="Q227" t="str"><v>Convert to ARB offset credits</v></cell></row><row r="227"><cell r="S227"><v>2015</v></cell><cell r="T227" t="str"><v>ARB</v></cell><cell r="U227"><v>2019</v></cell></row><row r="228"><cell r="A228" t="str"><v>ACR211</v></cell></row><row r="228"><cell r="C228"><v>2018</v></cell></row><row r="228"><cell r="E228"><v>76515</v></cell></row><row r="228"><cell r="P228" t="str"><v>White Mountain Apache Tribe</v></cell><cell r="Q228" t="str"><v>Convert to ARB offset credits</v></cell></row><row r="228"><cell r="S228"><v>2017</v></cell><cell r="T228" t="str"><v>ARB</v></cell><cell r="U228"><v>2019</v></cell></row><row r="229"><cell r="A229" t="str"><v>ACR211</v></cell></row><row r="229"><cell r="C229"><v>2018</v></cell></row><row r="229"><cell r="E229"><v>12539</v></cell></row><row r="229"><cell r="P229" t="str"><v>The American Carbon Registry</v></cell><cell r="Q229" t="str"><v>Convert to ARB offset credits</v></cell></row><row r="229"><cell r="S229"><v>2017</v></cell><cell r="T229" t="str"><v>ARB</v></cell><cell r="U229"><v>2019</v></cell></row><row r="230"><cell r="A230" t="str"><v>ACR213</v></cell></row><row r="230"><cell r="C230"><v>2015</v></cell></row><row r="230"><cell r="E230"><v>127664</v></cell></row><row r="230"><cell r="P230" t="str"><v>EOS Climate Inc</v></cell><cell r="Q230" t="str"><v>Convert to ARB offset credits</v></cell></row><row r="230"><cell r="S230"><v>2017</v></cell><cell r="T230" t="str"><v>ARB</v></cell><cell r="U230"><v>2015</v></cell></row><row r="231"><cell r="A231" t="str"><v>ACR214</v></cell></row><row r="231"><cell r="C231"><v>2015</v></cell></row><row r="231"><cell r="E231"><v>145580</v></cell></row><row r="231"><cell r="P231" t="str"><v>EOS Climate Inc</v></cell><cell r="Q231" t="str"><v>Convert to ARB offset credits</v></cell></row><row r="231"><cell r="S231"><v>2017</v></cell><cell r="T231" t="str"><v>ARB</v></cell><cell r="U231"><v>2015</v></cell></row><row r="232"><cell r="A232" t="str"><v>ACR221</v></cell></row><row r="232"><cell r="C232"><v>2014</v></cell></row><row r="232"><cell r="E232"><v>112378</v></cell></row><row r="232"><cell r="P232" t="str"><v>Wabashco, LLC</v></cell><cell r="Q232" t="str"><v>Convert to ARB offset credits</v></cell></row><row r="232"><cell r="S232"><v>2020</v></cell><cell r="T232" t="str"><v>ARB</v></cell><cell r="U232"><v>2014</v></cell></row><row r="233"><cell r="A233" t="str"><v>ACR225</v></cell></row><row r="233"><cell r="C233"><v>2015</v></cell></row><row r="233"><cell r="E233"><v>110003</v></cell></row><row r="233"><cell r="P233" t="str"><v>Wabashco, LLC</v></cell><cell r="Q233" t="str"><v>Convert to ARB offset credits</v></cell></row><row r="233"><cell r="S233"><v>2020</v></cell><cell r="T233" t="str"><v>ARB</v></cell><cell r="U233"><v>2015</v></cell></row><row r="234"><cell r="A234" t="str"><v>ACR226</v></cell></row><row r="234"><cell r="C234"><v>2014</v></cell></row><row r="234"><cell r="E234"><v>280667</v></cell></row><row r="234"><cell r="P234" t="str"><v>Verdeo Sindicatum Corp.</v></cell><cell r="Q234" t="str"><v>Convert to ARB offset credits</v></cell></row><row r="234"><cell r="S234"><v>2020</v></cell><cell r="T234" t="str"><v>ARB</v></cell><cell r="U234"><v>2015</v></cell></row><row r="235"><cell r="A235" t="str"><v>ACR226</v></cell></row><row r="235"><cell r="C235"><v>2015</v></cell></row><row r="235"><cell r="E235"><v>224038</v></cell></row><row r="235"><cell r="P235" t="str"><v>Verdeo Sindicatum Corp.</v></cell><cell r="Q235" t="str"><v>Convert to ARB offset credits</v></cell></row><row r="235"><cell r="S235"><v>2020</v></cell><cell r="T235" t="str"><v>ARB</v></cell><cell r="U235"><v>2016</v></cell></row><row r="236"><cell r="A236" t="str"><v>ACR226</v></cell></row><row r="236"><cell r="C236"><v>2016</v></cell></row><row r="236"><cell r="E236"><v>271395</v></cell></row><row r="236"><cell r="P236" t="str"><v>Verdeo Sindicatum Corp.</v></cell><cell r="Q236" t="str"><v>Convert to ARB offset credits</v></cell></row><row r="236"><cell r="S236"><v>2015</v></cell><cell r="T236" t="str"><v>ARB</v></cell><cell r="U236"><v>2017</v></cell></row><row r="237"><cell r="A237" t="str"><v>ACR226</v></cell></row><row r="237"><cell r="C237"><v>2017</v></cell></row><row r="237"><cell r="E237"><v>269823</v></cell></row><row r="237"><cell r="P237" t="str"><v>NextEra Energy Marketing, LLC</v></cell><cell r="Q237" t="str"><v>Convert to ARB offset credits</v></cell></row><row r="237"><cell r="S237"><v>2015</v></cell><cell r="T237" t="str"><v>ARB</v></cell><cell r="U237"><v>2018</v></cell></row><row r="238"><cell r="A238" t="str"><v>ACR226</v></cell></row><row r="238"><cell r="C238"><v>2018</v></cell></row><row r="238"><cell r="E238"><v>225935</v></cell></row><row r="238"><cell r="P238" t="str"><v>NextEra Energy Marketing, LLC</v></cell><cell r="Q238" t="str"><v>Convert to ARB offset credits</v></cell></row><row r="238"><cell r="S238"><v>2014</v></cell><cell r="T238" t="str"><v>ARB</v></cell><cell r="U238"><v>2019</v></cell></row><row r="239"><cell r="A239" t="str"><v>ACR226</v></cell></row><row r="239"><cell r="C239"><v>2019</v></cell></row><row r="239"><cell r="E239"><v>127576</v></cell></row><row r="239"><cell r="P239" t="str"><v>NextEra Energy Marketing, LLC</v></cell><cell r="Q239" t="str"><v>Convert to ARB offset credits</v></cell></row><row r="239"><cell r="S239"><v>2015</v></cell><cell r="T239" t="str"><v>ARB</v></cell><cell r="U239"><v>2020</v></cell></row><row r="240"><cell r="A240" t="str"><v>ACR226</v></cell></row><row r="240"><cell r="C240"><v>2020</v></cell></row><row r="240"><cell r="E240"><v>105538</v></cell></row><row r="240"><cell r="P240" t="str"><v>NextEra Energy Marketing, LLC</v></cell><cell r="Q240" t="str"><v>Convert to ARB offset credits</v></cell></row><row r="240"><cell r="S240"><v>2015</v></cell><cell r="T240" t="str"><v>ARB</v></cell><cell r="U240"><v>2021</v></cell></row><row r="241"><cell r="A241" t="str"><v>ACR226</v></cell></row><row r="241"><cell r="C241"><v>2021</v></cell></row><row r="241"><cell r="E241"><v>115309</v></cell></row><row r="241"><cell r="P241" t="str"><v>NextEra Energy Marketing, LLC</v></cell><cell r="Q241" t="str"><v>Convert to ARB offset credits</v></cell></row><row r="241"><cell r="S241"><v>2016</v></cell><cell r="T241" t="str"><v>ARB</v></cell><cell r="U241"><v>2022</v></cell></row><row r="242"><cell r="A242" t="str"><v>ACR232</v></cell></row><row r="242"><cell r="C242"><v>2015</v></cell></row><row r="242"><cell r="E242"><v>43254</v></cell></row><row r="242"><cell r="P242" t="str"><v>Camco Offsets I, LLC</v></cell><cell r="Q242" t="str"><v>Convert to ARB offset credits</v></cell></row><row r="242"><cell r="S242"><v>2017</v></cell><cell r="T242" t="str"><v>ARB</v></cell><cell r="U242"><v>2016</v></cell></row><row r="243"><cell r="A243" t="str"><v>ACR232</v></cell></row><row r="243"><cell r="C243"><v>2016</v></cell></row><row r="243"><cell r="E243"><v>50088</v></cell></row><row r="243"><cell r="P243" t="str"><v>Camco Offsets I, LLC</v></cell><cell r="Q243" t="str"><v>Convert to ARB offset credits</v></cell></row><row r="243"><cell r="S243"><v>2018</v></cell><cell r="T243" t="str"><v>ARB</v></cell><cell r="U243"><v>2017</v></cell></row><row r="244"><cell r="A244" t="str"><v>ACR232</v></cell></row><row r="244"><cell r="C244"><v>2017</v></cell></row><row r="244"><cell r="E244"><v>55174</v></cell></row><row r="244"><cell r="P244" t="str"><v>Camco Offsets I, LLC</v></cell><cell r="Q244" t="str"><v>Convert to ARB offset credits</v></cell></row><row r="244"><cell r="S244"><v>2019</v></cell><cell r="T244" t="str"><v>ARB</v></cell><cell r="U244"><v>2018</v></cell></row><row r="245"><cell r="A245" t="str"><v>ACR232</v></cell></row><row r="245"><cell r="C245"><v>2018</v></cell></row><row r="245"><cell r="E245"><v>53275</v></cell></row><row r="245"><cell r="P245" t="str"><v>Camco Offsets I, LLC</v></cell><cell r="Q245" t="str"><v>Convert to ARB offset credits</v></cell></row><row r="245"><cell r="S245"><v>2020</v></cell><cell r="T245" t="str"><v>ARB</v></cell><cell r="U245"><v>2019</v></cell></row><row r="246"><cell r="A246" t="str"><v>ACR232</v></cell></row><row r="246"><cell r="C246"><v>2019</v></cell></row><row r="246"><cell r="E246"><v>59299</v></cell></row><row r="246"><cell r="P246" t="str"><v>Camco Offsets I, LLC</v></cell><cell r="Q246" t="str"><v>Convert to ARB offset credits</v></cell></row><row r="246"><cell r="S246"><v>2021</v></cell><cell r="T246" t="str"><v>ARB</v></cell><cell r="U246"><v>2020</v></cell></row><row r="247"><cell r="A247" t="str"><v>ACR232</v></cell></row><row r="247"><cell r="C247"><v>2020</v></cell></row><row r="247"><cell r="E247"><v>37114</v></cell></row><row r="247"><cell r="P247" t="str"><v>Camco Offsets I, LLC</v></cell><cell r="Q247" t="str"><v>Convert to ARB offset credits</v></cell></row><row r="247"><cell r="S247"><v>2022</v></cell><cell r="T247" t="str"><v>ARB</v></cell><cell r="U247"><v>2021</v></cell></row><row r="248"><cell r="A248" t="str"><v>ACR233</v></cell></row><row r="248"><cell r="C248"><v>2015</v></cell></row><row r="248"><cell r="E248"><v>60194</v></cell></row><row r="248"><cell r="P248" t="str"><v>Camco Offsets I, LLC</v></cell><cell r="Q248" t="str"><v>Convert to ARB offset credits</v></cell></row><row r="248"><cell r="S248"><v>2016</v></cell><cell r="T248" t="str"><v>ARB</v></cell><cell r="U248"><v>2016</v></cell></row><row r="249"><cell r="A249" t="str"><v>ACR233</v></cell></row><row r="249"><cell r="C249"><v>2016</v></cell></row><row r="249"><cell r="E249"><v>54602</v></cell></row><row r="249"><cell r="P249" t="str"><v>Camco Offsets I, LLC</v></cell><cell r="Q249" t="str"><v>Convert to ARB offset credits</v></cell></row><row r="249"><cell r="S249"><v>2017</v></cell><cell r="T249" t="str"><v>ARB</v></cell><cell r="U249"><v>2017</v></cell></row><row r="250"><cell r="A250" t="str"><v>ACR233</v></cell></row><row r="250"><cell r="C250"><v>2017</v></cell></row><row r="250"><cell r="E250"><v>55058</v></cell></row><row r="250"><cell r="P250" t="str"><v>Camco Offsets I, LLC</v></cell><cell r="Q250" t="str"><v>Convert to ARB offset credits</v></cell></row><row r="250"><cell r="S250"><v>2018</v></cell><cell r="T250" t="str"><v>ARB</v></cell><cell r="U250"><v>2018</v></cell></row><row r="251"><cell r="A251" t="str"><v>ACR233</v></cell></row><row r="251"><cell r="C251"><v>2018</v></cell></row><row r="251"><cell r="E251"><v>57195</v></cell></row><row r="251"><cell r="P251" t="str"><v>Camco EAM, LLC</v></cell><cell r="Q251" t="str"><v>Convert to ARB offset credits</v></cell></row><row r="251"><cell r="S251"><v>2019</v></cell><cell r="T251" t="str"><v>ARB</v></cell><cell r="U251"><v>2019</v></cell></row><row r="252"><cell r="A252" t="str"><v>ACR233</v></cell></row><row r="252"><cell r="C252"><v>2019</v></cell></row><row r="252"><cell r="E252"><v>67734</v></cell></row><row r="252"><cell r="P252" t="str"><v>Camco EAM, LLC</v></cell><cell r="Q252" t="str"><v>Convert to ARB offset credits</v></cell></row><row r="252"><cell r="S252"><v>2020</v></cell><cell r="T252" t="str"><v>ARB</v></cell><cell r="U252"><v>2020</v></cell></row><row r="253"><cell r="A253" t="str"><v>ACR234</v></cell></row><row r="253"><cell r="C253"><v>2015</v></cell></row><row r="253"><cell r="E253"><v>12382</v></cell></row><row r="253"><cell r="P253" t="str"><v>Camco Offsets I, LLC</v></cell><cell r="Q253" t="str"><v>Convert to ARB offset credits</v></cell></row><row r="253"><cell r="S253"><v>2021</v></cell><cell r="T253" t="str"><v>ARB</v></cell><cell r="U253"><v>2016</v></cell></row><row r="254"><cell r="A254" t="str"><v>ACR234</v></cell></row><row r="254"><cell r="C254"><v>2016</v></cell></row><row r="254"><cell r="E254"><v>14787</v></cell></row><row r="254"><cell r="P254" t="str"><v>Camco Offsets I, LLC</v></cell><cell r="Q254" t="str"><v>Convert to ARB offset credits</v></cell></row><row r="254"><cell r="S254"><v>2016</v></cell><cell r="T254" t="str"><v>ARB</v></cell><cell r="U254"><v>2017</v></cell></row><row r="255"><cell r="A255" t="str"><v>ACR234</v></cell></row><row r="255"><cell r="C255"><v>2017</v></cell></row><row r="255"><cell r="E255"><v>14054</v></cell></row><row r="255"><cell r="P255" t="str"><v>Camco Offsets I, LLC</v></cell><cell r="Q255" t="str"><v>Convert to ARB offset credits</v></cell></row><row r="255"><cell r="S255"><v>2017</v></cell><cell r="T255" t="str"><v>ARB</v></cell><cell r="U255"><v>2018</v></cell></row><row r="256"><cell r="A256" t="str"><v>ACR234</v></cell></row><row r="256"><cell r="C256"><v>2018</v></cell></row><row r="256"><cell r="E256"><v>15832</v></cell></row><row r="256"><cell r="P256" t="str"><v>Camco Offsets I, LLC</v></cell><cell r="Q256" t="str"><v>Convert to ARB offset credits</v></cell></row><row r="256"><cell r="S256"><v>2018</v></cell><cell r="T256" t="str"><v>ARB</v></cell><cell r="U256"><v>2019</v></cell></row><row r="257"><cell r="A257" t="str"><v>ACR234</v></cell></row><row r="257"><cell r="C257"><v>2018</v></cell></row><row r="257"><cell r="E257"><v>32</v></cell></row><row r="257"><cell r="P257" t="str"><v>Camco Offsets I, LLC</v></cell><cell r="Q257" t="str"><v>Convert to ARB offset credits</v></cell></row><row r="257"><cell r="S257"><v>2019</v></cell><cell r="T257" t="str"><v>ARB</v></cell><cell r="U257"><v>2019</v></cell></row><row r="258"><cell r="A258" t="str"><v>ACR234</v></cell></row><row r="258"><cell r="C258"><v>2019</v></cell></row><row r="258"><cell r="E258"><v>10809</v></cell></row><row r="258"><cell r="P258" t="str"><v>Camco Offsets I, LLC</v></cell><cell r="Q258" t="str"><v>Convert to ARB offset credits</v></cell></row><row r="258"><cell r="S258"><v>2020</v></cell><cell r="T258" t="str"><v>ARB</v></cell><cell r="U258"><v>2020</v></cell></row><row r="259"><cell r="A259" t="str"><v>ACR234</v></cell></row><row r="259"><cell r="C259"><v>2020</v></cell></row><row r="259"><cell r="E259"><v>16323</v></cell></row><row r="259"><cell r="P259" t="str"><v>Camco Offsets I, LLC</v></cell><cell r="Q259" t="str"><v>Convert to ARB offset credits</v></cell></row><row r="259"><cell r="S259"><v>2016</v></cell><cell r="T259" t="str"><v>ARB</v></cell><cell r="U259"><v>2021</v></cell></row><row r="260"><cell r="A260" t="str"><v>ACR235</v></cell></row><row r="260"><cell r="C260"><v>2015</v></cell></row><row r="260"><cell r="E260"><v>6904</v></cell></row><row r="260"><cell r="P260" t="str"><v>Camco Offsets I, LLC</v></cell><cell r="Q260" t="str"><v>Convert to ARB offset credits</v></cell></row><row r="260"><cell r="S260"><v>2017</v></cell><cell r="T260" t="str"><v>ARB</v></cell><cell r="U260"><v>2016</v></cell></row><row r="261"><cell r="A261" t="str"><v>ACR235</v></cell></row><row r="261"><cell r="C261"><v>2016</v></cell></row><row r="261"><cell r="E261"><v>8081</v></cell></row><row r="261"><cell r="P261" t="str"><v>Camco Offsets I, LLC</v></cell><cell r="Q261" t="str"><v>Convert to ARB offset credits</v></cell></row><row r="261"><cell r="S261"><v>2019</v></cell><cell r="T261" t="str"><v>ARB</v></cell><cell r="U261"><v>2017</v></cell></row><row r="262"><cell r="A262" t="str"><v>ACR235</v></cell></row><row r="262"><cell r="C262"><v>2017</v></cell></row><row r="262"><cell r="E262"><v>7020</v></cell></row><row r="262"><cell r="P262" t="str"><v>Camco Offsets I, LLC</v></cell><cell r="Q262" t="str"><v>Convert to ARB offset credits</v></cell></row><row r="262"><cell r="S262"><v>2019</v></cell><cell r="T262" t="str"><v>ARB</v></cell><cell r="U262"><v>2018</v></cell></row><row r="263"><cell r="A263" t="str"><v>ACR235</v></cell></row><row r="263"><cell r="C263"><v>2018</v></cell></row><row r="263"><cell r="E263"><v>6257</v></cell></row><row r="263"><cell r="P263" t="str"><v>Camco Offsets I, LLC</v></cell><cell r="Q263" t="str"><v>Convert to ARB offset credits</v></cell></row><row r="263"><cell r="S263"><v>2019</v></cell><cell r="T263" t="str"><v>ARB</v></cell><cell r="U263"><v>2019</v></cell></row><row r="264"><cell r="A264" t="str"><v>ACR235</v></cell></row><row r="264"><cell r="C264"><v>2019</v></cell></row><row r="264"><cell r="E264"><v>6216</v></cell></row><row r="264"><cell r="P264" t="str"><v>Camco Offsets I, LLC</v></cell><cell r="Q264" t="str"><v>Convert to ARB offset credits</v></cell></row><row r="264"><cell r="S264"><v>2021</v></cell><cell r="T264" t="str"><v>ARB</v></cell><cell r="U264"><v>2020</v></cell></row><row r="265"><cell r="A265" t="str"><v>ACR235</v></cell></row><row r="265"><cell r="C265"><v>2020</v></cell></row><row r="265"><cell r="E265"><v>5107</v></cell></row><row r="265"><cell r="P265" t="str"><v>Camco Offsets I, LLC</v></cell><cell r="Q265" t="str"><v>Convert to ARB offset credits</v></cell></row><row r="265"><cell r="S265"><v>2022</v></cell><cell r="T265" t="str"><v>ARB</v></cell><cell r="U265"><v>2021</v></cell></row><row r="266"><cell r="A266" t="str"><v>ACR235</v></cell></row><row r="266"><cell r="C266"><v>2021</v></cell></row><row r="266"><cell r="E266"><v>8824</v></cell></row><row r="266"><cell r="P266" t="str"><v>Camco EAM, LLC</v></cell><cell r="Q266" t="str"><v>Convert to ARB offset credits</v></cell></row><row r="266"><cell r="S266"><v>2017</v></cell><cell r="T266" t="str"><v>ARB</v></cell><cell r="U266"><v>2022</v></cell></row><row r="267"><cell r="A267" t="str"><v>ACR236</v></cell></row><row r="267"><cell r="C267"><v>2019</v></cell></row><row r="267"><cell r="E267"><v>5816</v></cell></row><row r="267"><cell r="P267" t="str"><v>Camco Offsets I, LLC</v></cell><cell r="Q267" t="str"><v>Convert to ARB offset credits</v></cell></row><row r="267"><cell r="S267"><v>2017</v></cell><cell r="T267" t="str"><v>ARB</v></cell><cell r="U267"><v>2021</v></cell></row><row r="268"><cell r="A268" t="str"><v>ACR238</v></cell></row><row r="268"><cell r="C268"><v>2015</v></cell></row><row r="268"><cell r="E268"><v>17350</v></cell></row><row r="268"><cell r="P268" t="str"><v>Camco Offsets I, LLC</v></cell><cell r="Q268" t="str"><v>Convert to ARB offset credits</v></cell></row><row r="268"><cell r="S268"><v>2018</v></cell><cell r="T268" t="str"><v>ARB</v></cell><cell r="U268"><v>2016</v></cell></row><row r="269"><cell r="A269" t="str"><v>ACR238</v></cell></row><row r="269"><cell r="C269"><v>2016</v></cell></row><row r="269"><cell r="E269"><v>15159</v></cell></row><row r="269"><cell r="P269" t="str"><v>Camco Offsets I, LLC</v></cell><cell r="Q269" t="str"><v>Convert to ARB offset credits</v></cell></row><row r="269"><cell r="S269"><v>2019</v></cell><cell r="T269" t="str"><v>ARB</v></cell><cell r="U269"><v>2017</v></cell></row><row r="270"><cell r="A270" t="str"><v>ACR238</v></cell></row><row r="270"><cell r="C270"><v>2017</v></cell></row><row r="270"><cell r="E270"><v>14212</v></cell></row><row r="270"><cell r="P270" t="str"><v>Camco Offsets I, LLC</v></cell><cell r="Q270" t="str"><v>Convert to ARB offset credits</v></cell></row><row r="270"><cell r="S270"><v>2020</v></cell><cell r="T270" t="str"><v>ARB</v></cell><cell r="U270"><v>2018</v></cell></row><row r="271"><cell r="A271" t="str"><v>ACR238</v></cell></row><row r="271"><cell r="C271"><v>2018</v></cell></row><row r="271"><cell r="E271"><v>16178</v></cell></row><row r="271"><cell r="P271" t="str"><v>Camco Offsets I, LLC</v></cell><cell r="Q271" t="str"><v>Convert to ARB offset credits</v></cell></row><row r="271"><cell r="S271"><v>2022</v></cell><cell r="T271" t="str"><v>ARB</v></cell><cell r="U271"><v>2019</v></cell></row><row r="272"><cell r="A272" t="str"><v>ACR238</v></cell></row><row r="272"><cell r="C272"><v>2019</v></cell></row><row r="272"><cell r="E272"><v>15442</v></cell></row><row r="272"><cell r="P272" t="str"><v>Camco Offsets I, LLC</v></cell><cell r="Q272" t="str"><v>Convert to ARB offset credits</v></cell></row><row r="272"><cell r="S272"><v>2022</v></cell><cell r="T272" t="str"><v>ARB</v></cell><cell r="U272"><v>2020</v></cell></row><row r="273"><cell r="A273" t="str"><v>ACR238</v></cell></row><row r="273"><cell r="C273"><v>2020</v></cell></row><row r="273"><cell r="E273"><v>14662</v></cell></row><row r="273"><cell r="P273" t="str"><v>Camco Offsets I, LLC</v></cell><cell r="Q273" t="str"><v>Convert to ARB offset credits</v></cell></row><row r="273"><cell r="S273"><v>2021</v></cell><cell r="T273" t="str"><v>ARB</v></cell><cell r="U273"><v>2021</v></cell></row><row r="274"><cell r="A274" t="str"><v>ACR238</v></cell></row><row r="274"><cell r="C274"><v>2021</v></cell></row><row r="274"><cell r="E274"><v>21737</v></cell></row><row r="274"><cell r="P274" t="str"><v>Camco Offsets I, LLC</v></cell><cell r="Q274" t="str"><v>Convert to ARB offset credits</v></cell></row><row r="274"><cell r="S274"><v>2017</v></cell><cell r="T274" t="str"><v>ARB</v></cell><cell r="U274"><v>2022</v></cell></row><row r="275"><cell r="A275" t="str"><v>ACR239</v></cell></row><row r="275"><cell r="C275"><v>2015</v></cell></row><row r="275"><cell r="E275"><v>8746</v></cell></row><row r="275"><cell r="P275" t="str"><v>Camco Offsets I, LLC</v></cell><cell r="Q275" t="str"><v>Convert to ARB offset credits</v></cell></row><row r="275"><cell r="S275"><v>2017</v></cell><cell r="T275" t="str"><v>ARB</v></cell><cell r="U275"><v>2016</v></cell></row><row r="276"><cell r="A276" t="str"><v>ACR239</v></cell></row><row r="276"><cell r="C276"><v>2016</v></cell></row><row r="276"><cell r="E276"><v>8392</v></cell></row><row r="276"><cell r="P276" t="str"><v>Camco Offsets I, LLC</v></cell><cell r="Q276" t="str"><v>Convert to ARB offset credits</v></cell></row><row r="276"><cell r="S276"><v>2018</v></cell><cell r="T276" t="str"><v>ARB</v></cell><cell r="U276"><v>2017</v></cell></row><row r="277"><cell r="A277" t="str"><v>ACR239</v></cell></row><row r="277"><cell r="C277"><v>2017</v></cell></row><row r="277"><cell r="E277"><v>8424</v></cell></row><row r="277"><cell r="P277" t="str"><v>Camco Offsets I, LLC</v></cell><cell r="Q277" t="str"><v>Convert to ARB offset credits</v></cell></row><row r="277"><cell r="S277"><v>2019</v></cell><cell r="T277" t="str"><v>ARB</v></cell><cell r="U277"><v>2018</v></cell></row><row r="278"><cell r="A278" t="str"><v>ACR239</v></cell></row><row r="278"><cell r="C278"><v>2018</v></cell></row><row r="278"><cell r="E278"><v>7390</v></cell></row><row r="278"><cell r="P278" t="str"><v>Camco Offsets I, LLC</v></cell><cell r="Q278" t="str"><v>Convert to ARB offset credits</v></cell></row><row r="278"><cell r="S278"><v>2020</v></cell><cell r="T278" t="str"><v>ARB</v></cell><cell r="U278"><v>2019</v></cell></row><row r="279"><cell r="A279" t="str"><v>ACR239</v></cell></row><row r="279"><cell r="C279"><v>2019</v></cell></row><row r="279"><cell r="E279"><v>5349</v></cell></row><row r="279"><cell r="P279" t="str"><v>Camco Offsets I, LLC</v></cell><cell r="Q279" t="str"><v>Convert to ARB offset credits</v></cell></row><row r="279"><cell r="S279"><v>2022</v></cell><cell r="T279" t="str"><v>ARB</v></cell><cell r="U279"><v>2019</v></cell></row><row r="280"><cell r="A280" t="str"><v>ACR239</v></cell></row><row r="280"><cell r="C280"><v>2021</v></cell></row><row r="280"><cell r="E280"><v>1790</v></cell></row><row r="280"><cell r="P280" t="str"><v>Camco Offsets I, LLC</v></cell><cell r="Q280" t="str"><v>Convert to ARB offset credits</v></cell></row><row r="280"><cell r="S280"><v>2022</v></cell><cell r="T280" t="str"><v>ARB</v></cell><cell r="U280"><v>2022</v></cell></row><row r="281"><cell r="A281" t="str"><v>ACR240</v></cell></row><row r="281"><cell r="C281"><v>2015</v></cell></row><row r="281"><cell r="E281"><v>129700</v></cell></row><row r="281"><cell r="P281" t="str"><v>EOS Climate Inc</v></cell><cell r="Q281" t="str"><v>Convert to ARB offset credits</v></cell></row><row r="281"><cell r="S281"><v>2016</v></cell><cell r="T281" t="str"><v>ARB</v></cell><cell r="U281"><v>2015</v></cell></row><row r="282"><cell r="A282" t="str"><v>ACR241</v></cell></row><row r="282"><cell r="C282"><v>2015</v></cell></row><row r="282"><cell r="E282"><v>14179</v></cell></row><row r="282"><cell r="P282" t="str"><v>Camco Offsets I, LLC</v></cell><cell r="Q282" t="str"><v>Convert to ARB offset credits</v></cell></row><row r="282"><cell r="S282"><v>2017</v></cell><cell r="T282" t="str"><v>ARB</v></cell><cell r="U282"><v>2016</v></cell></row><row r="283"><cell r="A283" t="str"><v>ACR241</v></cell></row><row r="283"><cell r="C283"><v>2016</v></cell></row><row r="283"><cell r="E283"><v>14760</v></cell></row><row r="283"><cell r="P283" t="str"><v>Camco Offsets I, LLC</v></cell><cell r="Q283" t="str"><v>Convert to ARB offset credits</v></cell></row><row r="283"><cell r="S283"><v>2018</v></cell><cell r="T283" t="str"><v>ARB</v></cell><cell r="U283"><v>2017</v></cell></row><row r="284"><cell r="A284" t="str"><v>ACR241</v></cell></row><row r="284"><cell r="C284"><v>2017</v></cell></row><row r="284"><cell r="E284"><v>13612</v></cell></row><row r="284"><cell r="P284" t="str"><v>Camco Offsets I, LLC</v></cell><cell r="Q284" t="str"><v>Convert to ARB offset credits</v></cell></row><row r="284"><cell r="S284"><v>2019</v></cell><cell r="T284" t="str"><v>ARB</v></cell><cell r="U284"><v>2018</v></cell></row><row r="285"><cell r="A285" t="str"><v>ACR241</v></cell></row><row r="285"><cell r="C285"><v>2018</v></cell></row><row r="285"><cell r="E285"><v>13636</v></cell></row><row r="285"><cell r="P285" t="str"><v>Camco Offsets I, LLC</v></cell><cell r="Q285" t="str"><v>Convert to ARB offset credits</v></cell></row><row r="285"><cell r="S285"><v>2020</v></cell><cell r="T285" t="str"><v>ARB</v></cell><cell r="U285"><v>2019</v></cell></row><row r="286"><cell r="A286" t="str"><v>ACR241</v></cell></row><row r="286"><cell r="C286"><v>2019</v></cell></row><row r="286"><cell r="E286"><v>11149</v></cell></row><row r="286"><cell r="P286" t="str"><v>Camco Offsets I, LLC</v></cell><cell r="Q286" t="str"><v>Convert to ARB offset credits</v></cell></row><row r="286"><cell r="S286"><v>2022</v></cell><cell r="T286" t="str"><v>ARB</v></cell><cell r="U286"><v>2020</v></cell></row><row r="287"><cell r="A287" t="str"><v>ACR241</v></cell></row><row r="287"><cell r="C287"><v>2020</v></cell></row><row r="287"><cell r="E287"><v>10957</v></cell></row><row r="287"><cell r="P287" t="str"><v>Camco Offsets I, LLC</v></cell><cell r="Q287" t="str"><v>Convert to ARB offset credits</v></cell></row><row r="287"><cell r="S287"><v>2015</v></cell><cell r="T287" t="str"><v>ARB</v></cell><cell r="U287"><v>2021</v></cell></row><row r="288"><cell r="A288" t="str"><v>ACR241</v></cell></row><row r="288"><cell r="C288"><v>2021</v></cell></row><row r="288"><cell r="E288"><v>13549</v></cell></row><row r="288"><cell r="P288" t="str"><v>Camco Offsets I, LLC</v></cell><cell r="Q288" t="str"><v>Convert to ARB offset credits</v></cell></row><row r="288"><cell r="S288"><v>2016</v></cell><cell r="T288" t="str"><v>ARB</v></cell><cell r="U288"><v>2022</v></cell></row><row r="289"><cell r="A289" t="str"><v>ACR242</v></cell></row><row r="289"><cell r="C289"><v>2018</v></cell></row><row r="289"><cell r="E289"><v>22118</v></cell></row><row r="289"><cell r="P289" t="str"><v>Vessels Carbon Solutions</v></cell><cell r="Q289" t="str"><v>Convert to ARB offset credits</v></cell></row><row r="289"><cell r="S289"><v>2017</v></cell><cell r="T289" t="str"><v>ARB</v></cell><cell r="U289"><v>2019</v></cell></row><row r="290"><cell r="A290" t="str"><v>ACR242</v></cell></row><row r="290"><cell r="C290"><v>2019</v></cell></row><row r="290"><cell r="E290"><v>43213</v></cell></row><row r="290"><cell r="P290" t="str"><v>Vessels Carbon Solutions</v></cell><cell r="Q290" t="str"><v>Convert to ARB offset credits</v></cell></row><row r="290"><cell r="S290"><v>2018</v></cell><cell r="T290" t="str"><v>ARB</v></cell><cell r="U290"><v>2020</v></cell></row><row r="291"><cell r="A291" t="str"><v>ACR242</v></cell></row><row r="291"><cell r="C291"><v>2020</v></cell></row><row r="291"><cell r="E291"><v>40242</v></cell></row><row r="291"><cell r="P291" t="str"><v>Vessels Carbon Solutions</v></cell><cell r="Q291" t="str"><v>Convert to ARB offset credits</v></cell></row><row r="291"><cell r="S291"><v>2019</v></cell><cell r="T291" t="str"><v>ARB</v></cell><cell r="U291"><v>2021</v></cell></row><row r="292"><cell r="A292" t="str"><v>ACR242</v></cell></row><row r="292"><cell r="C292"><v>2021</v></cell></row><row r="292"><cell r="E292"><v>47616</v></cell></row><row r="292"><cell r="P292" t="str"><v>Vessels Carbon Solutions</v></cell><cell r="Q292" t="str"><v>Convert to ARB offset credits</v></cell></row><row r="292"><cell r="S292"><v>2020</v></cell><cell r="T292" t="str"><v>ARB</v></cell><cell r="U292"><v>2022</v></cell></row><row r="293"><cell r="A293" t="str"><v>ACR243</v></cell></row><row r="293"><cell r="C293"><v>2015</v></cell></row><row r="293"><cell r="E293"><v>266263</v></cell></row><row r="293"><cell r="P293" t="str"><v>Vessels Carbon Solutions</v></cell><cell r="Q293" t="str"><v>Convert to ARB offset credits</v></cell></row><row r="293"><cell r="S293"><v>2022</v></cell><cell r="T293" t="str"><v>ARB</v></cell><cell r="U293"><v>2016</v></cell></row><row r="294"><cell r="A294" t="str"><v>ACR244</v></cell></row><row r="294"><cell r="C294"><v>2015</v></cell></row><row r="294"><cell r="E294"><v>57589</v></cell></row><row r="294"><cell r="P294" t="str"><v>Wabashco, LLC</v></cell><cell r="Q294" t="str"><v>Convert to ARB offset credits</v></cell></row><row r="294"><cell r="S294"><v>2022</v></cell><cell r="T294" t="str"><v>ARB</v></cell><cell r="U294"><v>2015</v></cell></row><row r="295"><cell r="A295" t="str"><v>ACR247</v></cell></row><row r="295"><cell r="C295"><v>2016</v></cell></row><row r="295"><cell r="E295"><v>17152</v></cell></row><row r="295"><cell r="P295" t="str"><v>The Forestland Group LLC</v></cell><cell r="Q295" t="str"><v>Removal of credits from the registry</v></cell></row><row r="295"><cell r="S295"><v>2019</v></cell><cell r="T295" t="str"><v>Canceled</v></cell><cell r="U295"><v>2017</v></cell></row><row r="296"><cell r="A296" t="str"><v>ACR247</v></cell></row><row r="296"><cell r="C296"><v>2016</v></cell></row><row r="296"><cell r="E296"><v>630062</v></cell></row><row r="296"><cell r="P296" t="str"><v>The Forestland Group LLC</v></cell><cell r="Q296" t="str"><v>Convert to ARB offset credits</v></cell></row><row r="296"><cell r="S296"><v>2020</v></cell><cell r="T296" t="str"><v>ARB</v></cell><cell r="U296"><v>2017</v></cell></row><row r="297"><cell r="A297" t="str"><v>ACR247</v></cell></row><row r="297"><cell r="C297"><v>2016</v></cell></row><row r="297"><cell r="E297"><v>4086</v></cell></row><row r="297"><cell r="P297" t="str"><v>The American Carbon Registry</v></cell><cell r="Q297" t="str"><v>Removal of credits from the registry</v></cell></row><row r="297"><cell r="S297"><v>2021</v></cell><cell r="T297" t="str"><v>Canceled</v></cell><cell r="U297"><v>2017</v></cell></row><row r="298"><cell r="A298" t="str"><v>ACR247</v></cell></row><row r="298"><cell r="C298"><v>2016</v></cell></row><row r="298"><cell r="E298"><v>150105</v></cell></row><row r="298"><cell r="P298" t="str"><v>The American Carbon Registry</v></cell><cell r="Q298" t="str"><v>Convert to ARB offset credits</v></cell></row><row r="298"><cell r="S298"><v>2022</v></cell><cell r="T298" t="str"><v>ARB</v></cell><cell r="U298"><v>2017</v></cell></row><row r="299"><cell r="A299" t="str"><v>ACR248</v></cell></row><row r="299"><cell r="C299"><v>2016</v></cell></row><row r="299"><cell r="E299"><v>2384535</v></cell></row><row r="299"><cell r="P299" t="str"><v>The Forestland Group LLC</v></cell><cell r="Q299" t="str"><v>Convert to ARB offset credits</v></cell></row><row r="299"><cell r="S299"><v>2016</v></cell><cell r="T299" t="str"><v>ARB</v></cell><cell r="U299"><v>2016</v></cell></row><row r="300"><cell r="A300" t="str"><v>ACR248</v></cell></row><row r="300"><cell r="C300"><v>2016</v></cell></row><row r="300"><cell r="E300"><v>568084</v></cell></row><row r="300"><cell r="P300" t="str"><v>The American Carbon Registry</v></cell><cell r="Q300" t="str"><v>Convert to ARB offset credits</v></cell></row><row r="300"><cell r="S300"><v>2015</v></cell><cell r="T300" t="str"><v>ARB</v></cell><cell r="U300"><v>2016</v></cell></row><row r="301"><cell r="A301" t="str"><v>ACR248</v></cell></row><row r="301"><cell r="C301"><v>2017</v></cell></row><row r="301"><cell r="E301"><v>986</v></cell></row><row r="301"><cell r="P301" t="str"><v>The Forestland Group LLC</v></cell><cell r="Q301" t="str"><v>Removal of credits from the registry</v></cell></row><row r="301"><cell r="S301"><v>2020</v></cell><cell r="T301" t="str"><v>Canceled</v></cell><cell r="U301"><v>2018</v></cell></row><row r="302"><cell r="A302" t="str"><v>ACR248</v></cell></row><row r="302"><cell r="C302"><v>2017</v></cell></row><row r="302"><cell r="E302"><v>242228</v></cell></row><row r="302"><cell r="P302" t="str"><v>The Forestland Group LLC</v></cell><cell r="Q302" t="str"><v>Convert to ARB offset credits</v></cell></row><row r="302"><cell r="S302"><v>2020</v></cell><cell r="T302" t="str"><v>ARB</v></cell><cell r="U302"><v>2018</v></cell></row><row r="303"><cell r="A303" t="str"><v>ACR248</v></cell></row><row r="303"><cell r="C303"><v>2017</v></cell></row><row r="303"><cell r="E303"><v>235</v></cell></row><row r="303"><cell r="P303" t="str"><v>The American Carbon Registry</v></cell><cell r="Q303" t="str"><v>Removal of credits from the registry</v></cell></row><row r="303"><cell r="S303"><v>2020</v></cell><cell r="T303" t="str"><v>Canceled</v></cell><cell r="U303"><v>2018</v></cell></row><row r="304"><cell r="A304" t="str"><v>ACR248</v></cell></row><row r="304"><cell r="C304"><v>2017</v></cell></row><row r="304"><cell r="E304"><v>57708</v></cell></row><row r="304"><cell r="P304" t="str"><v>The American Carbon Registry</v></cell><cell r="Q304" t="str"><v>Convert to ARB offset credits</v></cell></row><row r="304"><cell r="S304"><v>2020</v></cell><cell r="T304" t="str"><v>ARB</v></cell><cell r="U304"><v>2018</v></cell></row><row r="305"><cell r="A305" t="str"><v>ACR248</v></cell></row><row r="305"><cell r="C305"><v>2018</v></cell></row><row r="305"><cell r="E305"><v>111204</v></cell></row><row r="305"><cell r="P305" t="str"><v>The Forestland Group LLC</v></cell><cell r="Q305" t="str"><v>Convert to ARB offset credits</v></cell></row><row r="305"><cell r="S305"><v>2016</v></cell><cell r="T305" t="str"><v>ARB</v></cell><cell r="U305"><v>2019</v></cell></row><row r="306"><cell r="A306" t="str"><v>ACR248</v></cell></row><row r="306"><cell r="C306"><v>2018</v></cell></row><row r="306"><cell r="E306"><v>26494</v></cell></row><row r="306"><cell r="P306" t="str"><v>The American Carbon Registry</v></cell><cell r="Q306" t="str"><v>Convert to ARB offset credits</v></cell></row><row r="306"><cell r="S306"><v>2016</v></cell><cell r="T306" t="str"><v>ARB</v></cell><cell r="U306"><v>2019</v></cell></row><row r="307"><cell r="A307" t="str"><v>ACR249</v></cell></row><row r="307"><cell r="C307"><v>2015</v></cell></row><row r="307"><cell r="E307"><v>612617</v></cell></row><row r="307"><cell r="P307" t="str"><v>The American Carbon Registry</v></cell><cell r="Q307" t="str"><v>Removal of credits from the registry</v></cell></row><row r="307"><cell r="S307"><v>2019</v></cell><cell r="T307" t="str"><v>Canceled</v></cell><cell r="U307"><v>2016</v></cell></row><row r="308"><cell r="A308" t="str"><v>ACR249</v></cell></row><row r="308"><cell r="C308"><v>2015</v></cell></row><row r="308"><cell r="E308"><v>50000</v></cell></row><row r="308"><cell r="P308" t="str"><v>The American Carbon Registry</v></cell><cell r="Q308" t="str"><v>Removal of credits from the registry</v></cell></row><row r="308"><cell r="S308"><v>2019</v></cell><cell r="T308" t="str"><v>Canceled</v></cell><cell r="U308"><v>2016</v></cell></row><row r="309"><cell r="A309" t="str"><v>ACR249</v></cell></row><row r="309"><cell r="C309"><v>2015</v></cell></row><row r="309"><cell r="E309"><v>3615158</v></cell></row><row r="309"><cell r="P309"><v>302</v></cell><cell r="Q309" t="str"><v>Convert to ARB offset credits</v></cell></row><row r="309"><cell r="S309"><v>2019</v></cell><cell r="T309" t="str"><v>ARB</v></cell><cell r="U309"><v>2016</v></cell></row><row r="310"><cell r="A310" t="str"><v>ACR249</v></cell></row><row r="310"><cell r="C310"><v>2015</v></cell></row><row r="310"><cell r="E310"><v>157821</v></cell></row><row r="310"><cell r="P310" t="str"><v>The American Carbon Registry</v></cell><cell r="Q310" t="str"><v>Removal of credits from the registry</v></cell></row><row r="310"><cell r="S310"><v>2019</v></cell><cell r="T310" t="str"><v>Canceled</v></cell><cell r="U310"><v>2016</v></cell></row><row r="311"><cell r="A311" t="str"><v>ACR249</v></cell></row><row r="311"><cell r="C311"><v>2015</v></cell></row><row r="311"><cell r="E311"><v>861055</v></cell></row><row r="311"><cell r="P311" t="str"><v>The American Carbon Registry</v></cell><cell r="Q311" t="str"><v>Convert to ARB offset credits</v></cell></row><row r="311"><cell r="S311"><v>2019</v></cell><cell r="T311" t="str"><v>ARB</v></cell><cell r="U311"><v>2016</v></cell></row><row r="312"><cell r="A312" t="str"><v>ACR249</v></cell></row><row r="312"><cell r="C312"><v>2017</v></cell></row><row r="312"><cell r="E312"><v>74938</v></cell></row><row r="312"><cell r="P312" t="str"><v>The Lyme Timber Company</v></cell><cell r="Q312" t="str"><v>Convert to ARB offset credits</v></cell></row><row r="312"><cell r="S312"><v>2019</v></cell><cell r="T312" t="str"><v>ARB</v></cell><cell r="U312"><v>2020</v></cell></row><row r="313"><cell r="A313" t="str"><v>ACR249</v></cell></row><row r="313"><cell r="C313"><v>2017</v></cell></row><row r="313"><cell r="E313"><v>17849</v></cell></row><row r="313"><cell r="P313" t="str"><v>The American Carbon Registry</v></cell><cell r="Q313" t="str"><v>Convert to ARB offset credits</v></cell></row><row r="313"><cell r="S313"><v>2017</v></cell><cell r="T313" t="str"><v>ARB</v></cell><cell r="U313"><v>2020</v></cell></row><row r="314"><cell r="A314" t="str"><v>ACR249</v></cell></row><row r="314"><cell r="C314"><v>2017</v></cell></row><row r="314"><cell r="E314"><v>233244</v></cell></row><row r="314"><cell r="P314"><v>302</v></cell><cell r="Q314" t="str"><v>Convert to ARB offset credits</v></cell></row><row r="314"><cell r="S314"><v>2017</v></cell><cell r="T314" t="str"><v>ARB</v></cell><cell r="U314"><v>2017</v></cell></row><row r="315"><cell r="A315" t="str"><v>ACR249</v></cell></row><row r="315"><cell r="C315"><v>2017</v></cell></row><row r="315"><cell r="E315"><v>55554</v></cell></row><row r="315"><cell r="P315" t="str"><v>The American Carbon Registry</v></cell><cell r="Q315" t="str"><v>Convert to ARB offset credits</v></cell></row><row r="315"><cell r="S315"><v>2017</v></cell><cell r="T315" t="str"><v>ARB</v></cell><cell r="U315"><v>2017</v></cell></row><row r="316"><cell r="A316" t="str"><v>ACR249</v></cell></row><row r="316"><cell r="C316"><v>2018</v></cell></row><row r="316"><cell r="E316"><v>185632</v></cell></row><row r="316"><cell r="P316" t="str"><v>The Lyme Timber Company</v></cell><cell r="Q316" t="str"><v>Convert to ARB offset credits</v></cell></row><row r="316"><cell r="S316"><v>2017</v></cell><cell r="T316" t="str"><v>ARB</v></cell><cell r="U316"><v>2020</v></cell></row><row r="317"><cell r="A317" t="str"><v>ACR249</v></cell></row><row r="317"><cell r="C317"><v>2018</v></cell></row><row r="317"><cell r="E317"><v>44214</v></cell></row><row r="317"><cell r="P317" t="str"><v>The American Carbon Registry</v></cell><cell r="Q317" t="str"><v>Convert to ARB offset credits</v></cell></row><row r="317"><cell r="S317"><v>2017</v></cell><cell r="T317" t="str"><v>ARB</v></cell><cell r="U317"><v>2020</v></cell></row><row r="318"><cell r="A318" t="str"><v>ACR249</v></cell></row><row r="318"><cell r="C318"><v>2019</v></cell></row><row r="318"><cell r="E318"><v>70736</v></cell></row><row r="318"><cell r="P318" t="str"><v>The Lyme Timber Company</v></cell><cell r="Q318" t="str"><v>Convert to ARB offset credits</v></cell></row><row r="318"><cell r="S318"><v>2020</v></cell><cell r="T318" t="str"><v>ARB</v></cell><cell r="U318"><v>2020</v></cell></row><row r="319"><cell r="A319" t="str"><v>ACR249</v></cell></row><row r="319"><cell r="C319"><v>2019</v></cell></row><row r="319"><cell r="E319"><v>16848</v></cell></row><row r="319"><cell r="P319" t="str"><v>The American Carbon Registry</v></cell><cell r="Q319" t="str"><v>Convert to ARB offset credits</v></cell></row><row r="319"><cell r="S319"><v>2020</v></cell><cell r="T319" t="str"><v>ARB</v></cell><cell r="U319"><v>2020</v></cell></row><row r="320"><cell r="A320" t="str"><v>ACR249</v></cell></row><row r="320"><cell r="C320"><v>2020</v></cell></row><row r="320"><cell r="E320"><v>59275</v></cell></row><row r="320"><cell r="P320" t="str"><v>The Lyme Timber Company</v></cell><cell r="Q320" t="str"><v>Convert to ARB offset credits</v></cell></row><row r="320"><cell r="S320"><v>2018</v></cell><cell r="T320" t="str"><v>ARB</v></cell><cell r="U320"><v>2021</v></cell></row><row r="321"><cell r="A321" t="str"><v>ACR249</v></cell></row><row r="321"><cell r="C321"><v>2020</v></cell></row><row r="321"><cell r="E321"><v>14119</v></cell></row><row r="321"><cell r="P321" t="str"><v>The American Carbon Registry</v></cell><cell r="Q321" t="str"><v>Convert to ARB offset credits</v></cell></row><row r="321"><cell r="S321"><v>2018</v></cell><cell r="T321" t="str"><v>ARB</v></cell><cell r="U321"><v>2021</v></cell></row><row r="322"><cell r="A322" t="str"><v>ACR252</v></cell></row><row r="322"><cell r="C322"><v>2015</v></cell></row><row r="322"><cell r="E322"><v>140736</v></cell></row><row r="322"><cell r="P322" t="str"><v>EOS Climate Inc</v></cell><cell r="Q322" t="str"><v>Convert to ARB offset credits</v></cell></row><row r="322"><cell r="S322"><v>2020</v></cell><cell r="T322" t="str"><v>ARB</v></cell><cell r="U322"><v>2016</v></cell></row><row r="323"><cell r="A323" t="str"><v>ACR253</v></cell></row><row r="323"><cell r="C323"><v>2015</v></cell></row><row r="323"><cell r="E323"><v>135017</v></cell></row><row r="323"><cell r="P323" t="str"><v>EOS Climate Inc</v></cell><cell r="Q323" t="str"><v>Convert to ARB offset credits</v></cell></row><row r="323"><cell r="S323"><v>2020</v></cell><cell r="T323" t="str"><v>ARB</v></cell><cell r="U323"><v>2016</v></cell></row><row r="324"><cell r="A324" t="str"><v>ACR254</v></cell></row><row r="324"><cell r="C324"><v>2015</v></cell></row><row r="324"><cell r="E324"><v>39036</v></cell></row><row r="324"><cell r="P324" t="str"><v>Wabashco, LLC</v></cell><cell r="Q324" t="str"><v>Convert to ARB offset credits</v></cell></row><row r="324"><cell r="S324"><v>2020</v></cell><cell r="T324" t="str"><v>ARB</v></cell><cell r="U324"><v>2015</v></cell></row><row r="325"><cell r="A325" t="str"><v>ACR255</v></cell></row><row r="325"><cell r="C325"><v>2016</v></cell></row><row r="325"><cell r="E325"><v>11559462</v></cell></row><row r="325"><cell r="P325"><v>274</v></cell><cell r="Q325" t="str"><v>Convert to ARB offset credits</v></cell></row><row r="325"><cell r="S325"><v>2020</v></cell><cell r="T325" t="str"><v>ARB</v></cell><cell r="U325"><v>2016</v></cell></row><row r="326"><cell r="A326" t="str"><v>ACR255</v></cell></row><row r="326"><cell r="C326"><v>2016</v></cell></row><row r="326"><cell r="E326"><v>1894288</v></cell></row><row r="326"><cell r="P326" t="str"><v>The American Carbon Registry</v></cell><cell r="Q326" t="str"><v>Convert to ARB offset credits</v></cell></row><row r="326"><cell r="S326"><v>2021</v></cell><cell r="T326" t="str"><v>ARB</v></cell><cell r="U326"><v>2016</v></cell></row><row r="327"><cell r="A327" t="str"><v>ACR255</v></cell></row><row r="327"><cell r="C327"><v>2016</v></cell></row><row r="327"><cell r="E327"><v>604116</v></cell></row><row r="327"><cell r="P327"><v>274</v></cell><cell r="Q327" t="str"><v>Convert to ARB offset credits</v></cell></row><row r="327"><cell r="S327"><v>2021</v></cell><cell r="T327" t="str"><v>ARB</v></cell><cell r="U327"><v>2017</v></cell></row><row r="328"><cell r="A328" t="str"><v>ACR255</v></cell></row><row r="328"><cell r="C328"><v>2016</v></cell></row><row r="328"><cell r="E328"><v>98999</v></cell></row><row r="328"><cell r="P328" t="str"><v>The American Carbon Registry</v></cell><cell r="Q328" t="str"><v>Convert to ARB offset credits</v></cell></row><row r="328"><cell r="S328"><v>2016</v></cell><cell r="T328" t="str"><v>ARB</v></cell><cell r="U328"><v>2017</v></cell></row><row r="329"><cell r="A329" t="str"><v>ACR255</v></cell></row><row r="329"><cell r="C329"><v>2017</v></cell></row><row r="329"><cell r="E329"><v>172632</v></cell></row><row r="329"><cell r="P329" t="str"><v>Confederated Tribes of the colville Reservation</v></cell><cell r="Q329" t="str"><v>Convert to ARB offset credits</v></cell></row><row r="329"><cell r="S329"><v>2016</v></cell><cell r="T329" t="str"><v>ARB</v></cell><cell r="U329"><v>2018</v></cell></row><row r="330"><cell r="A330" t="str"><v>ACR255</v></cell></row><row r="330"><cell r="C330"><v>2017</v></cell></row><row r="330"><cell r="E330"><v>28290</v></cell></row><row r="330"><cell r="P330" t="str"><v>The American Carbon Registry</v></cell><cell r="Q330" t="str"><v>Convert to ARB offset credits</v></cell></row><row r="330"><cell r="S330"><v>2016</v></cell><cell r="T330" t="str"><v>ARB</v></cell><cell r="U330"><v>2018</v></cell></row><row r="331"><cell r="A331" t="str"><v>ACR256</v></cell></row><row r="331"><cell r="C331"><v>2016</v></cell></row><row r="331"><cell r="E331"><v>272988</v></cell></row><row r="331"><cell r="P331" t="str"><v>Tennessee River Gorge Trust</v></cell><cell r="Q331" t="str"><v>Convert to ARB offset credits</v></cell></row><row r="331"><cell r="S331"><v>2017</v></cell><cell r="T331" t="str"><v>ARB</v></cell><cell r="U331"><v>2016</v></cell></row><row r="332"><cell r="A332" t="str"><v>ACR256</v></cell></row><row r="332"><cell r="C332"><v>2016</v></cell></row><row r="332"><cell r="E332"><v>65036</v></cell></row><row r="332"><cell r="P332" t="str"><v>The American Carbon Registry</v></cell><cell r="Q332" t="str"><v>Convert to ARB offset credits</v></cell></row><row r="332"><cell r="S332"><v>2017</v></cell><cell r="T332" t="str"><v>ARB</v></cell><cell r="U332"><v>2016</v></cell></row><row r="333"><cell r="A333" t="str"><v>ACR256</v></cell></row><row r="333"><cell r="C333"><v>2017</v></cell></row><row r="333"><cell r="E333"><v>12842</v></cell></row><row r="333"><cell r="P333" t="str"><v>Tennessee River Gorge Trust</v></cell><cell r="Q333" t="str"><v>Convert to ARB offset credits</v></cell></row><row r="333"><cell r="S333"><v>2017</v></cell><cell r="T333" t="str"><v>ARB</v></cell><cell r="U333"><v>2018</v></cell></row><row r="334"><cell r="A334" t="str"><v>ACR256</v></cell></row><row r="334"><cell r="C334"><v>2017</v></cell></row><row r="334"><cell r="E334"><v>3060</v></cell></row><row r="334"><cell r="P334" t="str"><v>The American Carbon Registry</v></cell><cell r="Q334" t="str"><v>Convert to ARB offset credits</v></cell></row><row r="334"><cell r="S334"><v>2017</v></cell><cell r="T334" t="str"><v>ARB</v></cell><cell r="U334"><v>2018</v></cell></row><row r="335"><cell r="A335" t="str"><v>ACR256</v></cell></row><row r="335"><cell r="C335"><v>2018</v></cell></row><row r="335"><cell r="E335"><v>12842</v></cell></row><row r="335"><cell r="P335" t="str"><v>Tennessee River Gorge Trust</v></cell><cell r="Q335" t="str"><v>Convert to ARB offset credits</v></cell></row><row r="335"><cell r="S335"><v>2018</v></cell><cell r="T335" t="str"><v>ARB</v></cell><cell r="U335"><v>2018</v></cell></row><row r="336"><cell r="A336" t="str"><v>ACR256</v></cell></row><row r="336"><cell r="C336"><v>2018</v></cell></row><row r="336"><cell r="E336"><v>3060</v></cell></row><row r="336"><cell r="P336" t="str"><v>The American Carbon Registry</v></cell><cell r="Q336" t="str"><v>Convert to ARB offset credits</v></cell></row><row r="336"><cell r="S336"><v>2018</v></cell><cell r="T336" t="str"><v>ARB</v></cell><cell r="U336"><v>2018</v></cell></row><row r="337"><cell r="A337" t="str"><v>ACR256</v></cell></row><row r="337"><cell r="C337"><v>2019</v></cell></row><row r="337"><cell r="E337"><v>12860</v></cell></row><row r="337"><cell r="P337" t="str"><v>Tennessee River Gorge Trust</v></cell><cell r="Q337" t="str"><v>Convert to ARB offset credits</v></cell></row><row r="337"><cell r="S337"><v>2016</v></cell><cell r="T337" t="str"><v>ARB</v></cell><cell r="U337"><v>2020</v></cell></row><row r="338"><cell r="A338" t="str"><v>ACR256</v></cell></row><row r="338"><cell r="C338"><v>2019</v></cell></row><row r="338"><cell r="E338"><v>3064</v></cell></row><row r="338"><cell r="P338" t="str"><v>The American Carbon Registry</v></cell><cell r="Q338" t="str"><v>Convert to ARB offset credits</v></cell></row><row r="338"><cell r="S338"><v>2016</v></cell><cell r="T338" t="str"><v>ARB</v></cell><cell r="U338"><v>2020</v></cell></row><row r="339"><cell r="A339" t="str"><v>ACR256</v></cell></row><row r="339"><cell r="C339"><v>2020</v></cell></row><row r="339"><cell r="E339"><v>11222</v></cell></row><row r="339"><cell r="P339" t="str"><v>Tennessee River Gorge Trust</v></cell><cell r="Q339" t="str"><v>Convert to ARB offset credits</v></cell></row><row r="339"><cell r="S339"><v>2019</v></cell><cell r="T339" t="str"><v>ARB</v></cell><cell r="U339"><v>2020</v></cell></row><row r="340"><cell r="A340" t="str"><v>ACR256</v></cell></row><row r="340"><cell r="C340"><v>2020</v></cell></row><row r="340"><cell r="E340"><v>2674</v></cell></row><row r="340"><cell r="P340" t="str"><v>The American Carbon Registry</v></cell><cell r="Q340" t="str"><v>Convert to ARB offset credits</v></cell></row><row r="340"><cell r="S340"><v>2019</v></cell><cell r="T340" t="str"><v>ARB</v></cell><cell r="U340"><v>2020</v></cell></row><row r="341"><cell r="A341" t="str"><v>ACR256</v></cell></row><row r="341"><cell r="C341"><v>2021</v></cell></row><row r="341"><cell r="E341"><v>13539</v></cell></row><row r="341"><cell r="P341" t="str"><v>Tennessee River Gorge Trust</v></cell><cell r="Q341" t="str"><v>Convert to ARB offset credits</v></cell></row><row r="341"><cell r="S341"><v>2019</v></cell><cell r="T341" t="str"><v>ARB</v></cell><cell r="U341"><v>2021</v></cell></row><row r="342"><cell r="A342" t="str"><v>ACR256</v></cell></row><row r="342"><cell r="C342"><v>2021</v></cell></row><row r="342"><cell r="E342"><v>3226</v></cell></row><row r="342"><cell r="P342" t="str"><v>The American Carbon Registry</v></cell><cell r="Q342" t="str"><v>Convert to ARB offset credits</v></cell></row><row r="342"><cell r="S342"><v>2019</v></cell><cell r="T342" t="str"><v>ARB</v></cell><cell r="U342"><v>2021</v></cell></row><row r="343"><cell r="A343" t="str"><v>ACR257</v></cell></row><row r="343"><cell r="C343"><v>2015</v></cell></row><row r="343"><cell r="E343"><v>864</v></cell></row><row r="343"><cell r="P343" t="str"><v>Conservancy Management, LLC.</v></cell><cell r="Q343" t="str"><v>Convert to ARB offset credits</v></cell></row><row r="343"><cell r="S343"><v>2020</v></cell><cell r="T343" t="str"><v>ARB</v></cell><cell r="U343"><v>2020</v></cell></row><row r="344"><cell r="A344" t="str"><v>ACR257</v></cell></row><row r="344"><cell r="C344"><v>2015</v></cell></row><row r="344"><cell r="E344"><v>185</v></cell></row><row r="344"><cell r="P344" t="str"><v>The American Carbon Registry</v></cell><cell r="Q344" t="str"><v>Convert to ARB offset credits</v></cell></row><row r="344"><cell r="S344"><v>2020</v></cell><cell r="T344" t="str"><v>ARB</v></cell><cell r="U344"><v>2020</v></cell></row><row r="345"><cell r="A345" t="str"><v>ACR257</v></cell></row><row r="345"><cell r="C345"><v>2015</v></cell></row><row r="345"><cell r="E345"><v>179418</v></cell></row><row r="345"><cell r="P345" t="str"><v>Conservancy Management, LLC.</v></cell><cell r="Q345" t="str"><v>Convert to ARB offset credits</v></cell></row><row r="345"><cell r="S345"><v>2020</v></cell><cell r="T345" t="str"><v>ARB</v></cell><cell r="U345"><v>2017</v></cell></row><row r="346"><cell r="A346" t="str"><v>ACR257</v></cell></row><row r="346"><cell r="C346"><v>2015</v></cell></row><row r="346"><cell r="E346"><v>38200</v></cell></row><row r="346"><cell r="P346" t="str"><v>The American Carbon Registry</v></cell><cell r="Q346" t="str"><v>Convert to ARB offset credits</v></cell></row><row r="346"><cell r="S346"><v>2020</v></cell><cell r="T346" t="str"><v>ARB</v></cell><cell r="U346"><v>2017</v></cell></row><row r="347"><cell r="A347" t="str"><v>ACR259</v></cell></row><row r="347"><cell r="C347"><v>2016</v></cell></row><row r="347"><cell r="E347"><v>11533</v></cell></row><row r="347"><cell r="P347" t="str"><v>3Degrees Group, Inc.</v></cell><cell r="Q347" t="str"><v>Convert to ARB offset credits</v></cell></row><row r="347"><cell r="S347"><v>2021</v></cell><cell r="T347" t="str"><v>ARB</v></cell><cell r="U347"><v>2017</v></cell></row><row r="348"><cell r="A348" t="str"><v>ACR259</v></cell></row><row r="348"><cell r="C348"><v>2017</v></cell></row><row r="348"><cell r="E348"><v>6721</v></cell></row><row r="348"><cell r="P348" t="str"><v>3Degrees Group, Inc.</v></cell><cell r="Q348" t="str"><v>Convert to ARB offset credits</v></cell></row><row r="348"><cell r="S348"><v>2021</v></cell><cell r="T348" t="str"><v>ARB</v></cell><cell r="U348"><v>2018</v></cell></row><row r="349"><cell r="A349" t="str"><v>ACR259</v></cell></row><row r="349"><cell r="C349"><v>2018</v></cell></row><row r="349"><cell r="E349"><v>5491</v></cell></row><row r="349"><cell r="P349" t="str"><v>3Degrees Group, Inc.</v></cell><cell r="Q349" t="str"><v>Convert to ARB offset credits</v></cell></row><row r="349"><cell r="S349"><v>2020</v></cell><cell r="T349" t="str"><v>ARB</v></cell><cell r="U349"><v>2018</v></cell></row><row r="350"><cell r="A350" t="str"><v>ACR259</v></cell></row><row r="350"><cell r="C350"><v>2019</v></cell></row><row r="350"><cell r="E350"><v>8029</v></cell></row><row r="350"><cell r="P350" t="str"><v>3Degrees Group, Inc.</v></cell><cell r="Q350" t="str"><v>Convert to ARB offset credits</v></cell></row><row r="350"><cell r="S350"><v>2020</v></cell><cell r="T350" t="str"><v>ARB</v></cell><cell r="U350"><v>2020</v></cell></row><row r="351"><cell r="A351" t="str"><v>ACR259</v></cell></row><row r="351"><cell r="C351"><v>2020</v></cell></row><row r="351"><cell r="E351"><v>9205</v></cell></row><row r="351"><cell r="P351" t="str"><v>3Degrees Group, Inc.</v></cell><cell r="Q351" t="str"><v>Convert to ARB offset credits</v></cell></row><row r="351"><cell r="S351"><v>2020</v></cell><cell r="T351" t="str"><v>ARB</v></cell><cell r="U351"><v>2021</v></cell></row><row r="352"><cell r="A352" t="str"><v>ACR259</v></cell></row><row r="352"><cell r="C352"><v>2021</v></cell></row><row r="352"><cell r="E352"><v>11091</v></cell></row><row r="352"><cell r="P352" t="str"><v>3Degrees Group, Inc.</v></cell><cell r="Q352" t="str"><v>Convert to ARB offset credits</v></cell></row><row r="352"><cell r="S352"><v>2020</v></cell><cell r="T352" t="str"><v>ARB</v></cell><cell r="U352"><v>2022</v></cell></row><row r="353"><cell r="A353" t="str"><v>ACR260</v></cell></row><row r="353"><cell r="C353"><v>2015</v></cell></row><row r="353"><cell r="E353"><v>449673</v></cell></row><row r="353"><cell r="P353"><v>274</v></cell><cell r="Q353" t="str"><v>Removal of credits from the registry</v></cell></row><row r="353"><cell r="S353"><v>2017</v></cell><cell r="T353" t="str"><v>Canceled</v></cell><cell r="U353"><v>2017</v></cell></row><row r="354"><cell r="A354" t="str"><v>ACR260</v></cell></row><row r="354"><cell r="C354"><v>2015</v></cell></row><row r="354"><cell r="E354"><v>1813212</v></cell></row><row r="354"><cell r="P354"><v>274</v></cell><cell r="Q354" t="str"><v>Convert to ARB offset credits</v></cell></row><row r="354"><cell r="S354"><v>2018</v></cell><cell r="T354" t="str"><v>ARB</v></cell><cell r="U354"><v>2017</v></cell></row><row r="355"><cell r="A355" t="str"><v>ACR260</v></cell></row><row r="355"><cell r="C355"><v>2015</v></cell></row><row r="355"><cell r="E355"><v>84607</v></cell></row><row r="355"><cell r="P355" t="str"><v>The American Carbon Registry</v></cell><cell r="Q355" t="str"><v>Removal of credits from the registry</v></cell></row><row r="355"><cell r="S355"><v>2019</v></cell><cell r="T355" t="str"><v>Canceled</v></cell><cell r="U355"><v>2017</v></cell></row><row r="356"><cell r="A356" t="str"><v>ACR260</v></cell></row><row r="356"><cell r="C356"><v>2015</v></cell></row><row r="356"><cell r="E356"><v>341159</v></cell></row><row r="356"><cell r="P356" t="str"><v>The American Carbon Registry</v></cell><cell r="Q356" t="str"><v>Convert to ARB offset credits</v></cell></row><row r="356"><cell r="S356"><v>2020</v></cell><cell r="T356" t="str"><v>ARB</v></cell><cell r="U356"><v>2017</v></cell></row><row r="357"><cell r="A357" t="str"><v>ACR260</v></cell></row><row r="357"><cell r="C357"><v>2016</v></cell></row><row r="357"><cell r="E357"><v>328371</v></cell></row><row r="357"><cell r="P357" t="str"><v>Era Ecosystem Services</v></cell><cell r="Q357" t="str"><v>Convert to ARB offset credits</v></cell></row><row r="357"><cell r="S357"><v>2021</v></cell><cell r="T357" t="str"><v>ARB</v></cell><cell r="U357"><v>2019</v></cell></row><row r="358"><cell r="A358" t="str"><v>ACR260</v></cell></row><row r="358"><cell r="C358"><v>2016</v></cell></row><row r="358"><cell r="E358"><v>61784</v></cell></row><row r="358"><cell r="P358" t="str"><v>The American Carbon Registry</v></cell><cell r="Q358" t="str"><v>Convert to ARB offset credits</v></cell></row><row r="358"><cell r="S358"><v>2022</v></cell><cell r="T358" t="str"><v>ARB</v></cell><cell r="U358"><v>2019</v></cell></row><row r="359"><cell r="A359" t="str"><v>ACR260</v></cell></row><row r="359"><cell r="C359"><v>2018</v></cell></row><row r="359"><cell r="E359"><v>111061</v></cell></row><row r="359"><cell r="P359" t="str"><v>Era Ecosystem Services</v></cell><cell r="Q359" t="str"><v>Convert to ARB offset credits</v></cell></row><row r="359"><cell r="S359"><v>2018</v></cell><cell r="T359" t="str"><v>ARB</v></cell><cell r="U359"><v>2019</v></cell></row><row r="360"><cell r="A360" t="str"><v>ACR260</v></cell></row><row r="360"><cell r="C360"><v>2018</v></cell></row><row r="360"><cell r="E360"><v>20896</v></cell></row><row r="360"><cell r="P360" t="str"><v>The American Carbon Registry</v></cell><cell r="Q360" t="str"><v>Convert to ARB offset credits</v></cell></row><row r="360"><cell r="S360"><v>2018</v></cell><cell r="T360" t="str"><v>ARB</v></cell><cell r="U360"><v>2019</v></cell></row><row r="361"><cell r="A361" t="str"><v>ACR262</v></cell></row><row r="361"><cell r="C361"><v>2015</v></cell></row><row r="361"><cell r="E361"><v>546264</v></cell></row><row r="361"><cell r="P361" t="str"><v>Ross Bewley</v></cell><cell r="Q361" t="str"><v>Convert to ARB offset credits</v></cell></row><row r="361"><cell r="S361"><v>2018</v></cell><cell r="T361" t="str"><v>ARB</v></cell><cell r="U361"><v>2016</v></cell></row><row r="362"><cell r="A362" t="str"><v>ACR262</v></cell></row><row r="362"><cell r="C362"><v>2015</v></cell></row><row r="362"><cell r="E362"><v>129805</v></cell></row><row r="362"><cell r="P362" t="str"><v>The American Carbon Registry</v></cell><cell r="Q362" t="str"><v>Convert to ARB offset credits</v></cell></row><row r="362"><cell r="S362"><v>2018</v></cell><cell r="T362" t="str"><v>ARB</v></cell><cell r="U362"><v>2016</v></cell></row><row r="363"><cell r="A363" t="str"><v>ACR262</v></cell></row><row r="363"><cell r="C363"><v>2016</v></cell></row><row r="363"><cell r="E363"><v>58664</v></cell></row><row r="363"><cell r="P363" t="str"><v>Ross Bewley</v></cell><cell r="Q363" t="str"><v>Convert to ARB offset credits</v></cell></row><row r="363"><cell r="S363"><v>2020</v></cell><cell r="T363" t="str"><v>ARB</v></cell><cell r="U363"><v>2018</v></cell></row><row r="364"><cell r="A364" t="str"><v>ACR262</v></cell></row><row r="364"><cell r="C364"><v>2016</v></cell></row><row r="364"><cell r="E364"><v>13940</v></cell></row><row r="364"><cell r="P364" t="str"><v>The American Carbon Registry</v></cell><cell r="Q364" t="str"><v>Convert to ARB offset credits</v></cell></row><row r="364"><cell r="S364"><v>2020</v></cell><cell r="T364" t="str"><v>ARB</v></cell><cell r="U364"><v>2018</v></cell></row><row r="365"><cell r="A365" t="str"><v>ACR262</v></cell></row><row r="365"><cell r="C365"><v>2017</v></cell></row><row r="365"><cell r="E365"><v>57955</v></cell></row><row r="365"><cell r="P365" t="str"><v>Ross Bewley</v></cell><cell r="Q365" t="str"><v>Convert to ARB offset credits</v></cell></row><row r="365"><cell r="S365"><v>2020</v></cell><cell r="T365" t="str"><v>ARB</v></cell><cell r="U365"><v>2018</v></cell></row><row r="366"><cell r="A366" t="str"><v>ACR262</v></cell></row><row r="366"><cell r="C366"><v>2017</v></cell></row><row r="366"><cell r="E366"><v>13772</v></cell></row><row r="366"><cell r="P366" t="str"><v>The American Carbon Registry</v></cell><cell r="Q366" t="str"><v>Convert to ARB offset credits</v></cell></row><row r="366"><cell r="S366"><v>2020</v></cell><cell r="T366" t="str"><v>ARB</v></cell><cell r="U366"><v>2018</v></cell></row><row r="367"><cell r="A367" t="str"><v>ACR262</v></cell></row><row r="367"><cell r="C367"><v>2018</v></cell></row><row r="367"><cell r="E367"><v>53520</v></cell></row><row r="367"><cell r="P367" t="str"><v>Ross Bewley</v></cell><cell r="Q367" t="str"><v>Convert to ARB offset credits</v></cell></row><row r="367"><cell r="S367"><v>2016</v></cell><cell r="T367" t="str"><v>ARB</v></cell><cell r="U367"><v>2019</v></cell></row><row r="368"><cell r="A368" t="str"><v>ACR262</v></cell></row><row r="368"><cell r="C368"><v>2018</v></cell></row><row r="368"><cell r="E368"><v>12747</v></cell></row><row r="368"><cell r="P368" t="str"><v>The American Carbon Registry</v></cell><cell r="Q368" t="str"><v>Convert to ARB offset credits</v></cell></row><row r="368"><cell r="S368"><v>2016</v></cell><cell r="T368" t="str"><v>ARB</v></cell><cell r="U368"><v>2019</v></cell></row><row r="369"><cell r="A369" t="str"><v>ACR265</v></cell></row><row r="369"><cell r="C369"><v>2015</v></cell></row><row r="369"><cell r="E369"><v>52146</v></cell></row><row r="369"><cell r="P369"><v>169</v></cell><cell r="Q369" t="str"><v>Convert to ARB offset credits</v></cell></row><row r="369"><cell r="S369"><v>2019</v></cell><cell r="T369" t="str"><v>ARB</v></cell><cell r="U369"><v>2016</v></cell></row><row r="370"><cell r="A370" t="str"><v>ACR265</v></cell></row><row r="370"><cell r="C370"><v>2015</v></cell></row><row r="370"><cell r="E370"><v>7731</v></cell></row><row r="370"><cell r="P370" t="str"><v>The American Carbon Registry</v></cell><cell r="Q370" t="str"><v>Convert to ARB offset credits</v></cell></row><row r="370"><cell r="S370"><v>2019</v></cell><cell r="T370" t="str"><v>ARB</v></cell><cell r="U370"><v>2016</v></cell></row><row r="371"><cell r="A371" t="str"><v>ACR265</v></cell></row><row r="371"><cell r="C371"><v>2016</v></cell></row><row r="371"><cell r="E371"><v>147442</v></cell></row><row r="371"><cell r="P371"><v>169</v></cell><cell r="Q371" t="str"><v>Convert to ARB offset credits</v></cell></row><row r="371"><cell r="S371"><v>2019</v></cell><cell r="T371" t="str"><v>ARB</v></cell><cell r="U371"><v>2017</v></cell></row><row r="372"><cell r="A372" t="str"><v>ACR265</v></cell></row><row r="372"><cell r="C372"><v>2016</v></cell></row><row r="372"><cell r="E372"><v>18474</v></cell></row><row r="372"><cell r="P372" t="str"><v>The American Carbon Registry</v></cell><cell r="Q372" t="str"><v>Convert to ARB offset credits</v></cell></row><row r="372"><cell r="S372"><v>2019</v></cell><cell r="T372" t="str"><v>ARB</v></cell><cell r="U372"><v>2017</v></cell></row><row r="373"><cell r="A373" t="str"><v>ACR265</v></cell></row><row r="373"><cell r="C373"><v>2017</v></cell></row><row r="373"><cell r="E373"><v>18762</v></cell></row><row r="373"><cell r="P373"><v>169</v></cell><cell r="Q373" t="str"><v>Convert to ARB offset credits</v></cell></row><row r="373"><cell r="S373"><v>2019</v></cell><cell r="T373" t="str"><v>ARB</v></cell><cell r="U373"><v>2019</v></cell></row><row r="374"><cell r="A374" t="str"><v>ACR265</v></cell></row><row r="374"><cell r="C374"><v>2017</v></cell></row><row r="374"><cell r="E374"><v>2351</v></cell></row><row r="374"><cell r="P374" t="str"><v>The American Carbon Registry</v></cell><cell r="Q374" t="str"><v>Convert to ARB offset credits</v></cell></row><row r="374"><cell r="S374"><v>2019</v></cell><cell r="T374" t="str"><v>ARB</v></cell><cell r="U374"><v>2019</v></cell></row><row r="375"><cell r="A375" t="str"><v>ACR265</v></cell></row><row r="375"><cell r="C375"><v>2018</v></cell></row><row r="375"><cell r="E375"><v>10582</v></cell></row><row r="375"><cell r="P375"><v>169</v></cell><cell r="Q375" t="str"><v>Convert to ARB offset credits</v></cell></row><row r="375"><cell r="S375"><v>2017</v></cell><cell r="T375" t="str"><v>ARB</v></cell><cell r="U375"><v>2019</v></cell></row><row r="376"><cell r="A376" t="str"><v>ACR265</v></cell></row><row r="376"><cell r="C376"><v>2018</v></cell></row><row r="376"><cell r="E376"><v>1326</v></cell></row><row r="376"><cell r="P376" t="str"><v>The American Carbon Registry</v></cell><cell r="Q376" t="str"><v>Convert to ARB offset credits</v></cell></row><row r="376"><cell r="S376"><v>2017</v></cell><cell r="T376" t="str"><v>ARB</v></cell><cell r="U376"><v>2019</v></cell></row><row r="377"><cell r="A377" t="str"><v>ACR265</v></cell></row><row r="377"><cell r="C377"><v>2019</v></cell></row><row r="377"><cell r="E377"><v>17192</v></cell></row><row r="377"><cell r="P377"><v>169</v></cell><cell r="Q377" t="str"><v>Convert to ARB offset credits</v></cell></row><row r="377"><cell r="S377"><v>2017</v></cell><cell r="T377" t="str"><v>ARB</v></cell><cell r="U377"><v>2020</v></cell></row><row r="378"><cell r="A378" t="str"><v>ACR265</v></cell></row><row r="378"><cell r="C378"><v>2019</v></cell></row><row r="378"><cell r="E378"><v>2154</v></cell></row><row r="378"><cell r="P378" t="str"><v>The American Carbon Registry</v></cell><cell r="Q378" t="str"><v>Convert to ARB offset credits</v></cell></row><row r="378"><cell r="S378"><v>2017</v></cell><cell r="T378" t="str"><v>ARB</v></cell><cell r="U378"><v>2020</v></cell></row><row r="379"><cell r="A379" t="str"><v>ACR265</v></cell></row><row r="379"><cell r="C379"><v>2020</v></cell></row><row r="379"><cell r="E379"><v>18351</v></cell></row><row r="379"><cell r="P379"><v>169</v></cell><cell r="Q379" t="str"><v>Convert to ARB offset credits</v></cell></row><row r="379"><cell r="S379"><v>2019</v></cell><cell r="T379" t="str"><v>ARB</v></cell><cell r="U379"><v>2021</v></cell></row><row r="380"><cell r="A380" t="str"><v>ACR265</v></cell></row><row r="380"><cell r="C380"><v>2020</v></cell></row><row r="380"><cell r="E380"><v>2299</v></cell></row><row r="380"><cell r="P380" t="str"><v>The American Carbon Registry</v></cell><cell r="Q380" t="str"><v>Convert to ARB offset credits</v></cell></row><row r="380"><cell r="S380"><v>2019</v></cell><cell r="T380" t="str"><v>ARB</v></cell><cell r="U380"><v>2021</v></cell></row><row r="381"><cell r="A381" t="str"><v>ACR265</v></cell></row><row r="381"><cell r="C381"><v>2021</v></cell></row><row r="381"><cell r="E381"><v>19587</v></cell></row><row r="381"><cell r="P381"><v>169</v></cell><cell r="Q381" t="str"><v>Convert to ARB offset credits</v></cell></row><row r="381"><cell r="S381"><v>2019</v></cell><cell r="T381" t="str"><v>ARB</v></cell><cell r="U381"><v>2022</v></cell></row><row r="382"><cell r="A382" t="str"><v>ACR265</v></cell></row><row r="382"><cell r="C382"><v>2021</v></cell></row><row r="382"><cell r="E382"><v>2454</v></cell></row><row r="382"><cell r="P382" t="str"><v>The American Carbon Registry</v></cell><cell r="Q382" t="str"><v>Convert to ARB offset credits</v></cell></row><row r="382"><cell r="S382"><v>2019</v></cell><cell r="T382" t="str"><v>ARB</v></cell><cell r="U382"><v>2022</v></cell></row><row r="383"><cell r="A383" t="str"><v>ACR266</v></cell></row><row r="383"><cell r="C383"><v>2015</v></cell></row><row r="383"><cell r="E383"><v>121820</v></cell></row><row r="383"><cell r="P383"><v>169</v></cell><cell r="Q383" t="str"><v>Convert to ARB offset credits</v></cell></row><row r="383"><cell r="S383"><v>2020</v></cell><cell r="T383" t="str"><v>ARB</v></cell><cell r="U383"><v>2016</v></cell></row><row r="384"><cell r="A384" t="str"><v>ACR266</v></cell></row><row r="384"><cell r="C384"><v>2015</v></cell></row><row r="384"><cell r="E384"><v>2486</v></cell></row><row r="384"><cell r="P384"><v>169</v></cell><cell r="Q384" t="str"><v>Convert to ARB offset credits</v></cell></row><row r="384"><cell r="S384"><v>2020</v></cell><cell r="T384" t="str"><v>ARB</v></cell><cell r="U384"><v>2016</v></cell></row><row r="385"><cell r="A385" t="str"><v>ACR266</v></cell></row><row r="385"><cell r="C385"><v>2015</v></cell></row><row r="385"><cell r="E385"><v>14645</v></cell></row><row r="385"><cell r="P385" t="str"><v>The American Carbon Registry</v></cell><cell r="Q385" t="str"><v>Convert to ARB offset credits</v></cell></row><row r="385"><cell r="S385"><v>2021</v></cell><cell r="T385" t="str"><v>ARB</v></cell><cell r="U385"><v>2016</v></cell></row><row r="386"><cell r="A386" t="str"><v>ACR266</v></cell></row><row r="386"><cell r="C386"><v>2016</v></cell></row><row r="386"><cell r="E386"><v>316480</v></cell></row><row r="386"><cell r="P386"><v>169</v></cell><cell r="Q386" t="str"><v>Convert to ARB offset credits</v></cell></row><row r="386"><cell r="S386"><v>2021</v></cell><cell r="T386" t="str"><v>ARB</v></cell><cell r="U386"><v>2017</v></cell></row><row r="387"><cell r="A387" t="str"><v>ACR266</v></cell></row><row r="387"><cell r="C387"><v>2016</v></cell></row><row r="387"><cell r="E387"><v>37285</v></cell></row><row r="387"><cell r="P387" t="str"><v>The American Carbon Registry</v></cell><cell r="Q387" t="str"><v>Convert to ARB offset credits</v></cell></row><row r="387"><cell r="S387"><v>2022</v></cell><cell r="T387" t="str"><v>ARB</v></cell><cell r="U387"><v>2017</v></cell></row><row r="388"><cell r="A388" t="str"><v>ACR266</v></cell></row><row r="388"><cell r="C388"><v>2017</v></cell></row><row r="388"><cell r="E388"><v>302260</v></cell></row><row r="388"><cell r="P388"><v>169</v></cell><cell r="Q388" t="str"><v>Convert to ARB offset credits</v></cell></row><row r="388"><cell r="S388"><v>2022</v></cell><cell r="T388" t="str"><v>ARB</v></cell><cell r="U388"><v>2018</v></cell></row><row r="389"><cell r="A389" t="str"><v>ACR266</v></cell></row><row r="389"><cell r="C389"><v>2017</v></cell></row><row r="389"><cell r="E389"><v>35610</v></cell></row><row r="389"><cell r="P389" t="str"><v>The American Carbon Registry</v></cell><cell r="Q389" t="str"><v>Convert to ARB offset credits</v></cell></row><row r="389"><cell r="S389"><v>2017</v></cell><cell r="T389" t="str"><v>ARB</v></cell><cell r="U389"><v>2018</v></cell></row><row r="390"><cell r="A390" t="str"><v>ACR266</v></cell></row><row r="390"><cell r="C390"><v>2018</v></cell></row><row r="390"><cell r="E390"><v>210635</v></cell></row><row r="390"><cell r="P390"><v>169</v></cell><cell r="Q390" t="str"><v>Convert to ARB offset credits</v></cell></row><row r="390"><cell r="S390"><v>2017</v></cell><cell r="T390" t="str"><v>ARB</v></cell><cell r="U390"><v>2019</v></cell></row><row r="391"><cell r="A391" t="str"><v>ACR266</v></cell></row><row r="391"><cell r="C391"><v>2018</v></cell></row><row r="391"><cell r="E391"><v>24816</v></cell></row><row r="391"><cell r="P391" t="str"><v>The American Carbon Registry</v></cell><cell r="Q391" t="str"><v>Convert to ARB offset credits</v></cell></row><row r="391"><cell r="S391"><v>2017</v></cell><cell r="T391" t="str"><v>ARB</v></cell><cell r="U391"><v>2019</v></cell></row><row r="392"><cell r="A392" t="str"><v>ACR266</v></cell></row><row r="392"><cell r="C392"><v>2019</v></cell></row><row r="392"><cell r="E392"><v>22175</v></cell></row><row r="392"><cell r="P392"><v>169</v></cell><cell r="Q392" t="str"><v>Convert to ARB offset credits</v></cell></row><row r="392"><cell r="S392"><v>2017</v></cell><cell r="T392" t="str"><v>ARB</v></cell><cell r="U392"><v>2020</v></cell></row><row r="393"><cell r="A393" t="str"><v>ACR266</v></cell></row><row r="393"><cell r="C393"><v>2019</v></cell></row><row r="393"><cell r="E393"><v>2613</v></cell></row><row r="393"><cell r="P393" t="str"><v>The American Carbon Registry</v></cell><cell r="Q393" t="str"><v>Convert to ARB offset credits</v></cell></row><row r="393"><cell r="S393"><v>2017</v></cell><cell r="T393" t="str"><v>ARB</v></cell><cell r="U393"><v>2020</v></cell></row><row r="394"><cell r="A394" t="str"><v>ACR266</v></cell></row><row r="394"><cell r="C394"><v>2020</v></cell></row><row r="394"><cell r="E394"><v>19910</v></cell></row><row r="394"><cell r="P394"><v>169</v></cell><cell r="Q394" t="str"><v>Convert to ARB offset credits</v></cell></row><row r="394"><cell r="S394"><v>2018</v></cell><cell r="T394" t="str"><v>ARB</v></cell><cell r="U394"><v>2021</v></cell></row><row r="395"><cell r="A395" t="str"><v>ACR266</v></cell></row><row r="395"><cell r="C395"><v>2020</v></cell></row><row r="395"><cell r="E395"><v>2346</v></cell></row><row r="395"><cell r="P395" t="str"><v>The American Carbon Registry</v></cell><cell r="Q395" t="str"><v>Convert to ARB offset credits</v></cell></row><row r="395"><cell r="S395"><v>2018</v></cell><cell r="T395" t="str"><v>ARB</v></cell><cell r="U395"><v>2021</v></cell></row><row r="396"><cell r="A396" t="str"><v>ACR266</v></cell></row><row r="396"><cell r="C396"><v>2021</v></cell></row><row r="396"><cell r="E396"><v>18624</v></cell></row><row r="396"><cell r="P396"><v>169</v></cell><cell r="Q396" t="str"><v>Convert to ARB offset credits</v></cell></row><row r="396"><cell r="S396"><v>2019</v></cell><cell r="T396" t="str"><v>ARB</v></cell><cell r="U396"><v>2022</v></cell></row><row r="397"><cell r="A397" t="str"><v>ACR266</v></cell></row><row r="397"><cell r="C397"><v>2021</v></cell></row><row r="397"><cell r="E397"><v>2194</v></cell></row><row r="397"><cell r="P397" t="str"><v>The American Carbon Registry</v></cell><cell r="Q397" t="str"><v>Convert to ARB offset credits</v></cell></row><row r="397"><cell r="S397"><v>2019</v></cell><cell r="T397" t="str"><v>ARB</v></cell><cell r="U397"><v>2022</v></cell></row><row r="398"><cell r="A398" t="str"><v>ACR267</v></cell></row><row r="398"><cell r="C398"><v>2017</v></cell></row><row r="398"><cell r="E398"><v>1268801</v></cell></row><row r="398"><cell r="P398" t="str"><v>Blue Source</v></cell><cell r="Q398" t="str"><v>Convert to ARB offset credits</v></cell></row><row r="398"><cell r="S398"><v>2020</v></cell><cell r="T398" t="str"><v>ARB</v></cell><cell r="U398"><v>2017</v></cell></row><row r="399"><cell r="A399" t="str"><v>ACR267</v></cell></row><row r="399"><cell r="C399"><v>2017</v></cell></row><row r="399"><cell r="E399"><v>280406</v></cell></row><row r="399"><cell r="P399" t="str"><v>The American Carbon Registry</v></cell><cell r="Q399" t="str"><v>Convert to ARB offset credits</v></cell></row><row r="399"><cell r="S399"><v>2020</v></cell><cell r="T399" t="str"><v>ARB</v></cell><cell r="U399"><v>2017</v></cell></row><row r="400"><cell r="A400" t="str"><v>ACR267</v></cell></row><row r="400"><cell r="C400"><v>2018</v></cell></row><row r="400"><cell r="E400"><v>83828</v></cell></row><row r="400"><cell r="P400" t="str"><v>Blue Source</v></cell><cell r="Q400" t="str"><v>Convert to ARB offset credits</v></cell></row><row r="400"><cell r="S400"><v>2021</v></cell><cell r="T400" t="str"><v>ARB</v></cell><cell r="U400"><v>2019</v></cell></row><row r="401"><cell r="A401" t="str"><v>ACR267</v></cell></row><row r="401"><cell r="C401"><v>2018</v></cell></row><row r="401"><cell r="E401"><v>19967</v></cell></row><row r="401"><cell r="P401" t="str"><v>The American Carbon Registry</v></cell><cell r="Q401" t="str"><v>Convert to ARB offset credits</v></cell></row><row r="401"><cell r="S401"><v>2021</v></cell><cell r="T401" t="str"><v>ARB</v></cell><cell r="U401"><v>2019</v></cell></row><row r="402"><cell r="A402" t="str"><v>ACR267</v></cell></row><row r="402"><cell r="C402"><v>2019</v></cell></row><row r="402"><cell r="E402"><v>105304</v></cell></row><row r="402"><cell r="P402" t="str"><v>Blue Source</v></cell><cell r="Q402" t="str"><v>Convert to ARB offset credits</v></cell></row><row r="402"><cell r="S402"><v>2022</v></cell><cell r="T402" t="str"><v>ARB</v></cell><cell r="U402"><v>2019</v></cell></row><row r="403"><cell r="A403" t="str"><v>ACR267</v></cell></row><row r="403"><cell r="C403"><v>2019</v></cell></row><row r="403"><cell r="E403"><v>25082</v></cell></row><row r="403"><cell r="P403" t="str"><v>The American Carbon Registry</v></cell><cell r="Q403" t="str"><v>Convert to ARB offset credits</v></cell></row><row r="403"><cell r="S403"><v>2022</v></cell><cell r="T403" t="str"><v>ARB</v></cell><cell r="U403"><v>2019</v></cell></row><row r="404"><cell r="A404" t="str"><v>ACR267</v></cell></row><row r="404"><cell r="C404"><v>2020</v></cell></row><row r="404"><cell r="E404"><v>86201</v></cell></row><row r="404"><cell r="P404" t="str"><v>Blue Source</v></cell><cell r="Q404" t="str"><v>Convert to ARB offset credits</v></cell></row><row r="404"><cell r="S404"><v>2018</v></cell><cell r="T404" t="str"><v>ARB</v></cell><cell r="U404"><v>2021</v></cell></row><row r="405"><cell r="A405" t="str"><v>ACR267</v></cell></row><row r="405"><cell r="C405"><v>2020</v></cell></row><row r="405"><cell r="E405"><v>20532</v></cell></row><row r="405"><cell r="P405" t="str"><v>The American Carbon Registry</v></cell><cell r="Q405" t="str"><v>Convert to ARB offset credits</v></cell></row><row r="405"><cell r="S405"><v>2018</v></cell><cell r="T405" t="str"><v>ARB</v></cell><cell r="U405"><v>2021</v></cell></row><row r="406"><cell r="A406" t="str"><v>ACR267</v></cell></row><row r="406"><cell r="C406"><v>2021</v></cell></row><row r="406"><cell r="E406"><v>108814</v></cell></row><row r="406"><cell r="P406" t="str"><v>Blue Source</v></cell><cell r="Q406" t="str"><v>Convert to ARB offset credits</v></cell></row><row r="406"><cell r="S406"><v>2020</v></cell><cell r="T406" t="str"><v>ARB</v></cell><cell r="U406"><v>2021</v></cell></row><row r="407"><cell r="A407" t="str"><v>ACR267</v></cell></row><row r="407"><cell r="C407"><v>2021</v></cell></row><row r="407"><cell r="E407"><v>25918</v></cell></row><row r="407"><cell r="P407" t="str"><v>The American Carbon Registry</v></cell><cell r="Q407" t="str"><v>Convert to ARB offset credits</v></cell></row><row r="407"><cell r="S407"><v>2020</v></cell><cell r="T407" t="str"><v>ARB</v></cell><cell r="U407"><v>2021</v></cell></row><row r="408"><cell r="A408" t="str"><v>ACR268</v></cell></row><row r="408"><cell r="C408"><v>2017</v></cell></row><row r="408"><cell r="E408"><v>729216</v></cell></row><row r="408"><cell r="P408"><v>169</v></cell><cell r="Q408" t="str"><v>Convert to ARB offset credits</v></cell></row><row r="408"><cell r="S408"><v>2020</v></cell><cell r="T408" t="str"><v>ARB</v></cell><cell r="U408"><v>2018</v></cell></row><row r="409"><cell r="A409" t="str"><v>ACR268</v></cell></row><row r="409"><cell r="C409"><v>2017</v></cell></row><row r="409"><cell r="E409"><v>91371</v></cell></row><row r="409"><cell r="P409" t="str"><v>The American Carbon Registry</v></cell><cell r="Q409" t="str"><v>Convert to ARB offset credits</v></cell></row><row r="409"><cell r="S409"><v>2020</v></cell><cell r="T409" t="str"><v>ARB</v></cell><cell r="U409"><v>2018</v></cell></row><row r="410"><cell r="A410" t="str"><v>ACR268</v></cell></row><row r="410"><cell r="C410"><v>2018</v></cell></row><row r="410"><cell r="E410"><v>810952</v></cell></row><row r="410"><cell r="P410"><v>169</v></cell><cell r="Q410" t="str"><v>Convert to ARB offset credits</v></cell></row><row r="410"><cell r="S410"><v>2021</v></cell><cell r="T410" t="str"><v>ARB</v></cell><cell r="U410"><v>2019</v></cell></row><row r="411"><cell r="A411" t="str"><v>ACR268</v></cell></row><row r="411"><cell r="C411"><v>2018</v></cell></row><row r="411"><cell r="E411"><v>101612</v></cell></row><row r="411"><cell r="P411" t="str"><v>The American Carbon Registry</v></cell><cell r="Q411" t="str"><v>Convert to ARB offset credits</v></cell></row><row r="411"><cell r="S411"><v>2021</v></cell><cell r="T411" t="str"><v>ARB</v></cell><cell r="U411"><v>2019</v></cell></row><row r="412"><cell r="A412" t="str"><v>ACR268</v></cell></row><row r="412"><cell r="C412"><v>2018</v></cell></row><row r="412"><cell r="E412"><v>2259</v></cell></row><row r="412"><cell r="P412"><v>169</v></cell><cell r="Q412" t="str"><v>Convert to ARB offset credits</v></cell></row><row r="412"><cell r="S412"><v>2022</v></cell><cell r="T412" t="str"><v>ARB</v></cell><cell r="U412"><v>2019</v></cell></row><row r="413"><cell r="A413" t="str"><v>ACR268</v></cell></row><row r="413"><cell r="C413"><v>2018</v></cell></row><row r="413"><cell r="E413"><v>283</v></cell></row><row r="413"><cell r="P413" t="str"><v>The American Carbon Registry</v></cell><cell r="Q413" t="str"><v>Convert to ARB offset credits</v></cell></row><row r="413"><cell r="S413"><v>2022</v></cell><cell r="T413" t="str"><v>ARB</v></cell><cell r="U413"><v>2019</v></cell></row><row r="414"><cell r="A414" t="str"><v>ACR268</v></cell></row><row r="414"><cell r="C414"><v>2019</v></cell></row><row r="414"><cell r="E414"><v>797716</v></cell></row><row r="414"><cell r="P414"><v>169</v></cell><cell r="Q414" t="str"><v>Convert to ARB offset credits</v></cell></row><row r="414"><cell r="S414"><v>2018</v></cell><cell r="T414" t="str"><v>ARB</v></cell><cell r="U414"><v>2020</v></cell></row><row r="415"><cell r="A415" t="str"><v>ACR268</v></cell></row><row r="415"><cell r="C415"><v>2019</v></cell></row><row r="415"><cell r="E415"><v>99954</v></cell></row><row r="415"><cell r="P415" t="str"><v>The American Carbon Registry</v></cell><cell r="Q415" t="str"><v>Convert to ARB offset credits</v></cell></row><row r="415"><cell r="S415"><v>2018</v></cell><cell r="T415" t="str"><v>ARB</v></cell><cell r="U415"><v>2020</v></cell></row><row r="416"><cell r="A416" t="str"><v>ACR268</v></cell></row><row r="416"><cell r="C416"><v>2020</v></cell></row><row r="416"><cell r="E416"><v>701479</v></cell></row><row r="416"><cell r="P416"><v>169</v></cell><cell r="Q416" t="str"><v>Convert to ARB offset credits</v></cell></row><row r="416"><cell r="S416"><v>2019</v></cell><cell r="T416" t="str"><v>ARB</v></cell><cell r="U416"><v>2021</v></cell></row><row r="417"><cell r="A417" t="str"><v>ACR268</v></cell></row><row r="417"><cell r="C417"><v>2020</v></cell></row><row r="417"><cell r="E417"><v>87895</v></cell></row><row r="417"><cell r="P417" t="str"><v>The American Carbon Registry</v></cell><cell r="Q417" t="str"><v>Convert to ARB offset credits</v></cell></row><row r="417"><cell r="S417"><v>2019</v></cell><cell r="T417" t="str"><v>ARB</v></cell><cell r="U417"><v>2021</v></cell></row><row r="418"><cell r="A418" t="str"><v>ACR268</v></cell></row><row r="418"><cell r="C418"><v>2021</v></cell></row><row r="418"><cell r="E418"><v>675257</v></cell></row><row r="418"><cell r="P418"><v>169</v></cell><cell r="Q418" t="str"><v>Convert to ARB offset credits</v></cell></row><row r="418"><cell r="S418"><v>2019</v></cell><cell r="T418" t="str"><v>ARB</v></cell><cell r="U418"><v>2022</v></cell></row><row r="419"><cell r="A419" t="str"><v>ACR268</v></cell></row><row r="419"><cell r="C419"><v>2021</v></cell></row><row r="419"><cell r="E419"><v>84609</v></cell></row><row r="419"><cell r="P419" t="str"><v>The American Carbon Registry</v></cell><cell r="Q419" t="str"><v>Convert to ARB offset credits</v></cell></row><row r="419"><cell r="S419"><v>2019</v></cell><cell r="T419" t="str"><v>ARB</v></cell><cell r="U419"><v>2022</v></cell></row><row r="420"><cell r="A420" t="str"><v>ACR269</v></cell></row><row r="420"><cell r="C420"><v>2018</v></cell></row><row r="420"><cell r="E420"><v>548909</v></cell></row><row r="420"><cell r="P420"><v>169</v></cell><cell r="Q420" t="str"><v>Convert to ARB offset credits</v></cell></row><row r="420"><cell r="S420"><v>2020</v></cell><cell r="T420" t="str"><v>ARB</v></cell><cell r="U420"><v>2018</v></cell></row><row r="421"><cell r="A421" t="str"><v>ACR269</v></cell></row><row r="421"><cell r="C421"><v>2018</v></cell></row><row r="421"><cell r="E421"><v>68778</v></cell></row><row r="421"><cell r="P421" t="str"><v>The American Carbon Registry</v></cell><cell r="Q421" t="str"><v>Convert to ARB offset credits</v></cell></row><row r="421"><cell r="S421"><v>2020</v></cell><cell r="T421" t="str"><v>ARB</v></cell><cell r="U421"><v>2018</v></cell></row><row r="422"><cell r="A422" t="str"><v>ACR269</v></cell></row><row r="422"><cell r="C422"><v>2019</v></cell></row><row r="422"><cell r="E422"><v>343165</v></cell></row><row r="422"><cell r="P422"><v>169</v></cell><cell r="Q422" t="str"><v>Convert to ARB offset credits</v></cell></row><row r="422"><cell r="S422"><v>2021</v></cell><cell r="T422" t="str"><v>ARB</v></cell><cell r="U422"><v>2020</v></cell></row><row r="423"><cell r="A423" t="str"><v>ACR269</v></cell></row><row r="423"><cell r="C423"><v>2019</v></cell></row><row r="423"><cell r="E423"><v>42999</v></cell></row><row r="423"><cell r="P423" t="str"><v>The American Carbon Registry</v></cell><cell r="Q423" t="str"><v>Convert to ARB offset credits</v></cell></row><row r="423"><cell r="S423"><v>2021</v></cell><cell r="T423" t="str"><v>ARB</v></cell><cell r="U423"><v>2020</v></cell></row><row r="424"><cell r="A424" t="str"><v>ACR269</v></cell></row><row r="424"><cell r="C424"><v>2020</v></cell></row><row r="424"><cell r="E424"><v>343195</v></cell></row><row r="424"><cell r="P424"><v>169</v></cell><cell r="Q424" t="str"><v>Convert to ARB offset credits</v></cell></row><row r="424"><cell r="S424"><v>2022</v></cell><cell r="T424" t="str"><v>ARB</v></cell><cell r="U424"><v>2020</v></cell></row><row r="425"><cell r="A425" t="str"><v>ACR269</v></cell></row><row r="425"><cell r="C425"><v>2020</v></cell></row><row r="425"><cell r="E425"><v>43002</v></cell></row><row r="425"><cell r="P425" t="str"><v>The American Carbon Registry</v></cell><cell r="Q425" t="str"><v>Convert to ARB offset credits</v></cell></row><row r="425"><cell r="S425"><v>2022</v></cell><cell r="T425" t="str"><v>ARB</v></cell><cell r="U425"><v>2020</v></cell></row><row r="426"><cell r="A426" t="str"><v>ACR269</v></cell></row><row r="426"><cell r="C426"><v>2021</v></cell></row><row r="426"><cell r="E426"><v>355488</v></cell></row><row r="426"><cell r="P426"><v>169</v></cell><cell r="Q426" t="str"><v>Convert to ARB offset credits</v></cell></row><row r="426"><cell r="S426"><v>2019</v></cell><cell r="T426" t="str"><v>ARB</v></cell><cell r="U426"><v>2022</v></cell></row><row r="427"><cell r="A427" t="str"><v>ACR269</v></cell></row><row r="427"><cell r="C427"><v>2021</v></cell></row><row r="427"><cell r="E427"><v>44543</v></cell></row><row r="427"><cell r="P427" t="str"><v>The American Carbon Registry</v></cell><cell r="Q427" t="str"><v>Convert to ARB offset credits</v></cell></row><row r="427"><cell r="S427"><v>2019</v></cell><cell r="T427" t="str"><v>ARB</v></cell><cell r="U427"><v>2022</v></cell></row><row r="428"><cell r="A428" t="str"><v>ACR271</v></cell></row><row r="428"><cell r="C428"><v>2016</v></cell></row><row r="428"><cell r="E428"><v>124882</v></cell></row><row r="428"><cell r="P428" t="str"><v>EOS Climate Inc</v></cell><cell r="Q428" t="str"><v>Convert to ARB offset credits</v></cell></row><row r="428"><cell r="S428"><v>2020</v></cell><cell r="T428" t="str"><v>ARB</v></cell><cell r="U428"><v>2016</v></cell></row><row r="429"><cell r="A429" t="str"><v>ACR273</v></cell></row><row r="429"><cell r="C429"><v>2017</v></cell></row><row r="429"><cell r="E429"><v>3517</v></cell></row><row r="429"><cell r="P429"><v>277</v></cell><cell r="Q429" t="str"><v>Removal of credits from the registry</v></cell></row><row r="429"><cell r="S429"><v>2020</v></cell><cell r="T429" t="str"><v>Canceled</v></cell><cell r="U429"><v>2017</v></cell></row><row r="430"><cell r="A430" t="str"><v>ACR273</v></cell></row><row r="430"><cell r="C430"><v>2017</v></cell></row><row r="430"><cell r="E430"><v>100932</v></cell></row><row r="430"><cell r="P430"><v>277</v></cell><cell r="Q430" t="str"><v>Convert to ARB offset credits</v></cell></row><row r="430"><cell r="S430"><v>2021</v></cell><cell r="T430" t="str"><v>ARB</v></cell><cell r="U430"><v>2017</v></cell></row><row r="431"><cell r="A431" t="str"><v>ACR273</v></cell></row><row r="431"><cell r="C431"><v>2017</v></cell></row><row r="431"><cell r="E431"><v>777</v></cell></row><row r="431"><cell r="P431" t="str"><v>The American Carbon Registry</v></cell><cell r="Q431" t="str"><v>Removal of credits from the registry</v></cell></row><row r="431"><cell r="S431"><v>2021</v></cell><cell r="T431" t="str"><v>Canceled</v></cell><cell r="U431"><v>2017</v></cell></row><row r="432"><cell r="A432" t="str"><v>ACR273</v></cell></row><row r="432"><cell r="C432"><v>2017</v></cell></row><row r="432"><cell r="E432"><v>22306</v></cell></row><row r="432"><cell r="P432" t="str"><v>The American Carbon Registry</v></cell><cell r="Q432" t="str"><v>Convert to ARB offset credits</v></cell></row><row r="432"><cell r="S432"><v>2022</v></cell><cell r="T432" t="str"><v>ARB</v></cell><cell r="U432"><v>2017</v></cell></row><row r="433"><cell r="A433" t="str"><v>ACR273</v></cell></row><row r="433"><cell r="C433"><v>2017</v></cell></row><row r="433"><cell r="E433"><v>32356</v></cell></row><row r="433"><cell r="P433"><v>277</v></cell><cell r="Q433" t="str"><v>Convert to ARB offset credits</v></cell></row><row r="433"><cell r="S433"><v>2022</v></cell><cell r="T433" t="str"><v>ARB</v></cell><cell r="U433"><v>2018</v></cell></row><row r="434"><cell r="A434" t="str"><v>ACR273</v></cell></row><row r="434"><cell r="C434"><v>2017</v></cell></row><row r="434"><cell r="E434"><v>7151</v></cell></row><row r="434"><cell r="P434" t="str"><v>The American Carbon Registry</v></cell><cell r="Q434" t="str"><v>Convert to ARB offset credits</v></cell></row><row r="434"><cell r="S434"><v>2016</v></cell><cell r="T434" t="str"><v>ARB</v></cell><cell r="U434"><v>2018</v></cell></row><row r="435"><cell r="A435" t="str"><v>ACR273</v></cell></row><row r="435"><cell r="C435"><v>2017</v></cell></row><row r="435"><cell r="E435"><v>3517</v></cell></row><row r="435"><cell r="P435"><v>277</v></cell><cell r="Q435" t="str"><v>Convert to ARB offset credits</v></cell></row><row r="435"><cell r="S435"><v>2018</v></cell><cell r="T435" t="str"><v>ARB</v></cell><cell r="U435"><v>2018</v></cell></row><row r="436"><cell r="A436" t="str"><v>ACR273</v></cell></row><row r="436"><cell r="C436"><v>2017</v></cell></row><row r="436"><cell r="E436"><v>777</v></cell></row><row r="436"><cell r="P436" t="str"><v>The American Carbon Registry</v></cell><cell r="Q436" t="str"><v>Convert to ARB offset credits</v></cell></row><row r="436"><cell r="S436"><v>2018</v></cell><cell r="T436" t="str"><v>ARB</v></cell><cell r="U436"><v>2018</v></cell></row><row r="437"><cell r="A437" t="str"><v>ACR273</v></cell></row><row r="437"><cell r="C437"><v>2018</v></cell></row><row r="437"><cell r="E437"><v>285782</v></cell></row><row r="437"><cell r="P437"><v>277</v></cell><cell r="Q437" t="str"><v>Convert to ARB offset credits</v></cell></row><row r="437"><cell r="S437"><v>2018</v></cell><cell r="T437" t="str"><v>ARB</v></cell><cell r="U437"><v>2018</v></cell></row><row r="438"><cell r="A438" t="str"><v>ACR273</v></cell></row><row r="438"><cell r="C438"><v>2018</v></cell></row><row r="438"><cell r="E438"><v>63158</v></cell></row><row r="438"><cell r="P438" t="str"><v>The American Carbon Registry</v></cell><cell r="Q438" t="str"><v>Convert to ARB offset credits</v></cell></row><row r="438"><cell r="S438"><v>2018</v></cell><cell r="T438" t="str"><v>ARB</v></cell><cell r="U438"><v>2018</v></cell></row><row r="439"><cell r="A439" t="str"><v>ACR273</v></cell></row><row r="439"><cell r="C439"><v>2019</v></cell></row><row r="439"><cell r="E439"><v>223360</v></cell></row><row r="439"><cell r="P439"><v>277</v></cell><cell r="Q439" t="str"><v>Convert to ARB offset credits</v></cell></row><row r="439"><cell r="S439"><v>2018</v></cell><cell r="T439" t="str"><v>ARB</v></cell><cell r="U439"><v>2019</v></cell></row><row r="440"><cell r="A440" t="str"><v>ACR273</v></cell></row><row r="440"><cell r="C440"><v>2019</v></cell></row><row r="440"><cell r="E440"><v>49505</v></cell></row><row r="440"><cell r="P440" t="str"><v>The American Carbon Registry</v></cell><cell r="Q440" t="str"><v>Convert to ARB offset credits</v></cell></row><row r="440"><cell r="S440"><v>2018</v></cell><cell r="T440" t="str"><v>ARB</v></cell><cell r="U440"><v>2019</v></cell></row><row r="441"><cell r="A441" t="str"><v>ACR273</v></cell></row><row r="441"><cell r="C441"><v>2020</v></cell></row><row r="441"><cell r="E441"><v>135339</v></cell></row><row r="441"><cell r="P441"><v>277</v></cell><cell r="Q441" t="str"><v>Convert to ARB offset credits</v></cell></row><row r="441"><cell r="S441"><v>2018</v></cell><cell r="T441" t="str"><v>ARB</v></cell><cell r="U441"><v>2020</v></cell></row><row r="442"><cell r="A442" t="str"><v>ACR273</v></cell></row><row r="442"><cell r="C442"><v>2020</v></cell></row><row r="442"><cell r="E442"><v>29996</v></cell></row><row r="442"><cell r="P442" t="str"><v>The American Carbon Registry</v></cell><cell r="Q442" t="str"><v>Convert to ARB offset credits</v></cell></row><row r="442"><cell r="S442"><v>2018</v></cell><cell r="T442" t="str"><v>ARB</v></cell><cell r="U442"><v>2020</v></cell></row><row r="443"><cell r="A443" t="str"><v>ACR273</v></cell></row><row r="443"><cell r="C443"><v>2020</v></cell></row><row r="443"><cell r="E443"><v>156498</v></cell></row><row r="443"><cell r="P443"><v>277</v></cell><cell r="Q443" t="str"><v>Convert to ARB offset credits</v></cell></row><row r="443"><cell r="S443"><v>2019</v></cell><cell r="T443" t="str"><v>ARB</v></cell><cell r="U443"><v>2021</v></cell></row><row r="444"><cell r="A444" t="str"><v>ACR273</v></cell></row><row r="444"><cell r="C444"><v>2020</v></cell></row><row r="444"><cell r="E444"><v>34686</v></cell></row><row r="444"><cell r="P444" t="str"><v>The American Carbon Registry</v></cell><cell r="Q444" t="str"><v>Convert to ARB offset credits</v></cell></row><row r="444"><cell r="S444"><v>2019</v></cell><cell r="T444" t="str"><v>ARB</v></cell><cell r="U444"><v>2021</v></cell></row><row r="445"><cell r="A445" t="str"><v>ACR274</v></cell></row><row r="445"><cell r="C445"><v>2017</v></cell></row><row r="445"><cell r="E445"><v>223</v></cell></row><row r="445"><cell r="P445"><v>277</v></cell><cell r="Q445" t="str"><v>Removal of credits from the registry</v></cell></row><row r="445"><cell r="S445"><v>2020</v></cell><cell r="T445" t="str"><v>Canceled</v></cell><cell r="U445"><v>2017</v></cell></row><row r="446"><cell r="A446" t="str"><v>ACR274</v></cell></row><row r="446"><cell r="C446"><v>2017</v></cell></row><row r="446"><cell r="E446"><v>62905</v></cell></row><row r="446"><cell r="P446"><v>277</v></cell><cell r="Q446" t="str"><v>Convert to ARB offset credits</v></cell></row><row r="446"><cell r="S446"><v>2020</v></cell><cell r="T446" t="str"><v>ARB</v></cell><cell r="U446"><v>2017</v></cell></row><row r="447"><cell r="A447" t="str"><v>ACR274</v></cell></row><row r="447"><cell r="C447"><v>2017</v></cell></row><row r="447"><cell r="E447"><v>50</v></cell></row><row r="447"><cell r="P447" t="str"><v>The American Carbon Registry</v></cell><cell r="Q447" t="str"><v>Removal of credits from the registry</v></cell></row><row r="447"><cell r="S447"><v>2021</v></cell><cell r="T447" t="str"><v>Canceled</v></cell><cell r="U447"><v>2017</v></cell></row><row r="448"><cell r="A448" t="str"><v>ACR274</v></cell></row><row r="448"><cell r="C448"><v>2017</v></cell></row><row r="448"><cell r="E448"><v>13942</v></cell></row><row r="448"><cell r="P448" t="str"><v>The American Carbon Registry</v></cell><cell r="Q448" t="str"><v>Convert to ARB offset credits</v></cell></row><row r="448"><cell r="S448"><v>2021</v></cell><cell r="T448" t="str"><v>ARB</v></cell><cell r="U448"><v>2017</v></cell></row><row r="449"><cell r="A449" t="str"><v>ACR274</v></cell></row><row r="449"><cell r="C449"><v>2019</v></cell></row><row r="449"><cell r="E449"><v>97806</v></cell></row><row r="449"><cell r="P449"><v>277</v></cell><cell r="Q449" t="str"><v>Convert to ARB offset credits</v></cell></row><row r="449"><cell r="S449"><v>2021</v></cell><cell r="T449" t="str"><v>ARB</v></cell><cell r="U449"><v>2019</v></cell></row><row r="450"><cell r="A450" t="str"><v>ACR274</v></cell></row><row r="450"><cell r="C450"><v>2019</v></cell></row><row r="450"><cell r="E450"><v>21677</v></cell></row><row r="450"><cell r="P450" t="str"><v>The American Carbon Registry</v></cell><cell r="Q450" t="str"><v>Convert to ARB offset credits</v></cell></row><row r="450"><cell r="S450"><v>2021</v></cell><cell r="T450" t="str"><v>ARB</v></cell><cell r="U450"><v>2019</v></cell></row><row r="451"><cell r="A451" t="str"><v>ACR274</v></cell></row><row r="451"><cell r="C451"><v>2020</v></cell></row><row r="451"><cell r="E451"><v>22148</v></cell></row><row r="451"><cell r="P451" t="str"><v>The American Carbon Registry</v></cell><cell r="Q451" t="str"><v>Convert to ARB offset credits</v></cell></row><row r="451"><cell r="S451"><v>2017</v></cell><cell r="T451" t="str"><v>ARB</v></cell><cell r="U451"><v>2020</v></cell></row><row r="452"><cell r="A452" t="str"><v>ACR274</v></cell></row><row r="452"><cell r="C452"><v>2020</v></cell></row><row r="452"><cell r="E452"><v>134036</v></cell></row><row r="452"><cell r="P452"><v>277</v></cell><cell r="Q452" t="str"><v>Convert to ARB offset credits</v></cell></row><row r="452"><cell r="S452"><v>2017</v></cell><cell r="T452" t="str"><v>ARB</v></cell><cell r="U452"><v>2021</v></cell></row><row r="453"><cell r="A453" t="str"><v>ACR274</v></cell></row><row r="453"><cell r="C453"><v>2020</v></cell></row><row r="453"><cell r="E453"><v>29707</v></cell></row><row r="453"><cell r="P453" t="str"><v>The American Carbon Registry</v></cell><cell r="Q453" t="str"><v>Convert to ARB offset credits</v></cell></row><row r="453"><cell r="S453"><v>2017</v></cell><cell r="T453" t="str"><v>ARB</v></cell><cell r="U453"><v>2021</v></cell></row><row r="454"><cell r="A454" t="str"><v>ACR274</v></cell></row><row r="454"><cell r="C454"><v>2020</v></cell></row><row r="454"><cell r="E454"><v>99929</v></cell></row><row r="454"><cell r="P454"><v>277</v></cell><cell r="Q454" t="str"><v>Convert to ARB offset credits</v></cell></row><row r="454"><cell r="S454"><v>2017</v></cell><cell r="T454" t="str"><v>ARB</v></cell><cell r="U454"><v>2020</v></cell></row><row r="455"><cell r="A455" t="str"><v>ACR274</v></cell></row><row r="455"><cell r="C455"><v>2021</v></cell></row><row r="455"><cell r="E455"><v>122623</v></cell></row><row r="455"><cell r="P455"><v>277</v></cell><cell r="Q455" t="str"><v>Convert to ARB offset credits</v></cell></row><row r="455"><cell r="S455"><v>2019</v></cell><cell r="T455" t="str"><v>ARB</v></cell><cell r="U455"><v>2022</v></cell></row><row r="456"><cell r="A456" t="str"><v>ACR274</v></cell></row><row r="456"><cell r="C456"><v>2021</v></cell></row><row r="456"><cell r="E456"><v>27104</v></cell></row><row r="456"><cell r="P456" t="str"><v>The American Carbon Registry</v></cell><cell r="Q456" t="str"><v>Convert to ARB offset credits</v></cell></row><row r="456"><cell r="S456"><v>2019</v></cell><cell r="T456" t="str"><v>ARB</v></cell><cell r="U456"><v>2022</v></cell></row><row r="457"><cell r="A457" t="str"><v>ACR275</v></cell></row><row r="457"><cell r="C457"><v>2016</v></cell></row><row r="457"><cell r="E457"><v>116836</v></cell></row><row r="457"><cell r="P457" t="str"><v>Wabashco, LLC</v></cell><cell r="Q457" t="str"><v>Convert to ARB offset credits</v></cell></row><row r="457"><cell r="S457"><v>2020</v></cell><cell r="T457" t="str"><v>ARB</v></cell><cell r="U457"><v>2016</v></cell></row><row r="458"><cell r="A458" t="str"><v>ACR276</v></cell></row><row r="458"><cell r="C458"><v>2017</v></cell></row><row r="458"><cell r="E458"><v>1711529</v></cell></row><row r="458"><cell r="P458" t="str"><v>Blue Source</v></cell><cell r="Q458" t="str"><v>Convert to ARB offset credits</v></cell></row><row r="458"><cell r="S458"><v>2021</v></cell><cell r="T458" t="str"><v>ARB</v></cell><cell r="U458"><v>2017</v></cell></row><row r="459"><cell r="A459" t="str"><v>ACR276</v></cell></row><row r="459"><cell r="C459"><v>2017</v></cell></row><row r="459"><cell r="E459"><v>407650</v></cell></row><row r="459"><cell r="P459" t="str"><v>The American Carbon Registry</v></cell><cell r="Q459" t="str"><v>Convert to ARB offset credits</v></cell></row><row r="459"><cell r="S459"><v>2021</v></cell><cell r="T459" t="str"><v>ARB</v></cell><cell r="U459"><v>2017</v></cell></row><row r="460"><cell r="A460" t="str"><v>ACR276</v></cell></row><row r="460"><cell r="C460"><v>2018</v></cell></row><row r="460"><cell r="E460"><v>4356</v></cell></row><row r="460"><cell r="P460" t="str"><v>Blue Source</v></cell><cell r="Q460" t="str"><v>Convert to ARB offset credits</v></cell></row><row r="460"><cell r="S460"><v>2020</v></cell><cell r="T460" t="str"><v>ARB</v></cell><cell r="U460"><v>2019</v></cell></row><row r="461"><cell r="A461" t="str"><v>ACR276</v></cell></row><row r="461"><cell r="C461"><v>2018</v></cell></row><row r="461"><cell r="E461"><v>1038</v></cell></row><row r="461"><cell r="P461" t="str"><v>The American Carbon Registry</v></cell><cell r="Q461" t="str"><v>Convert to ARB offset credits</v></cell></row><row r="461"><cell r="S461"><v>2022</v></cell><cell r="T461" t="str"><v>ARB</v></cell><cell r="U461"><v>2019</v></cell></row><row r="462"><cell r="A462" t="str"><v>ACR276</v></cell></row><row r="462"><cell r="C462"><v>2019</v></cell></row><row r="462"><cell r="E462"><v>74334</v></cell></row><row r="462"><cell r="P462" t="str"><v>Blue Source</v></cell><cell r="Q462" t="str"><v>Convert to ARB offset credits</v></cell></row><row r="462"><cell r="S462"><v>2022</v></cell><cell r="T462" t="str"><v>ARB</v></cell><cell r="U462"><v>2019</v></cell></row><row r="463"><cell r="A463" t="str"><v>ACR276</v></cell></row><row r="463"><cell r="C463"><v>2019</v></cell></row><row r="463"><cell r="E463"><v>17706</v></cell></row><row r="463"><cell r="P463" t="str"><v>The American Carbon Registry</v></cell><cell r="Q463" t="str"><v>Convert to ARB offset credits</v></cell></row><row r="463"><cell r="S463"><v>2016</v></cell><cell r="T463" t="str"><v>ARB</v></cell><cell r="U463"><v>2019</v></cell></row><row r="464"><cell r="A464" t="str"><v>ACR276</v></cell></row><row r="464"><cell r="C464"><v>2020</v></cell></row><row r="464"><cell r="E464"><v>11337</v></cell></row><row r="464"><cell r="P464" t="str"><v>Blue Source</v></cell><cell r="Q464" t="str"><v>Convert to ARB offset credits</v></cell></row><row r="464"><cell r="S464"><v>2018</v></cell><cell r="T464" t="str"><v>ARB</v></cell><cell r="U464"><v>2022</v></cell></row><row r="465"><cell r="A465" t="str"><v>ACR276</v></cell></row><row r="465"><cell r="C465"><v>2020</v></cell></row><row r="465"><cell r="E465"><v>2701</v></cell></row><row r="465"><cell r="P465" t="str"><v>The American Carbon Registry</v></cell><cell r="Q465" t="str"><v>Convert to ARB offset credits</v></cell></row><row r="465"><cell r="S465"><v>2018</v></cell><cell r="T465" t="str"><v>ARB</v></cell><cell r="U465"><v>2022</v></cell></row><row r="466"><cell r="A466" t="str"><v>ACR276</v></cell></row><row r="466"><cell r="C466"><v>2021</v></cell></row><row r="466"><cell r="E466"><v>59867</v></cell></row><row r="466"><cell r="P466" t="str"><v>Blue Source</v></cell><cell r="Q466" t="str"><v>Convert to ARB offset credits</v></cell></row><row r="466"><cell r="S466"><v>2020</v></cell><cell r="T466" t="str"><v>ARB</v></cell><cell r="U466"><v>2022</v></cell></row><row r="467"><cell r="A467" t="str"><v>ACR276</v></cell></row><row r="467"><cell r="C467"><v>2021</v></cell></row><row r="467"><cell r="E467"><v>14260</v></cell></row><row r="467"><cell r="P467" t="str"><v>The American Carbon Registry</v></cell><cell r="Q467" t="str"><v>Convert to ARB offset credits</v></cell></row><row r="467"><cell r="S467"><v>2020</v></cell><cell r="T467" t="str"><v>ARB</v></cell><cell r="U467"><v>2022</v></cell></row><row r="468"><cell r="A468" t="str"><v>ACR279</v></cell></row><row r="468"><cell r="C468"><v>2017</v></cell></row><row r="468"><cell r="E468"><v>26019</v></cell></row><row r="468"><cell r="P468" t="str"><v>Blue Source</v></cell><cell r="Q468" t="str"><v>Removal of credits from the registry</v></cell></row><row r="468"><cell r="S468"><v>2020</v></cell><cell r="T468" t="str"><v>Canceled</v></cell><cell r="U468"><v>2018</v></cell></row><row r="469"><cell r="A469" t="str"><v>ACR279</v></cell></row><row r="469"><cell r="C469"><v>2017</v></cell></row><row r="469"><cell r="E469"><v>447124</v></cell></row><row r="469"><cell r="P469" t="str"><v>Blue Source</v></cell><cell r="Q469" t="str"><v>Convert to ARB offset credits</v></cell></row><row r="469"><cell r="S469"><v>2020</v></cell><cell r="T469" t="str"><v>ARB</v></cell><cell r="U469"><v>2018</v></cell></row><row r="470"><cell r="A470" t="str"><v>ACR279</v></cell></row><row r="470"><cell r="C470"><v>2017</v></cell></row><row r="470"><cell r="E470"><v>6183</v></cell></row><row r="470"><cell r="P470" t="str"><v>The American Carbon Registry</v></cell><cell r="Q470" t="str"><v>Removal of credits from the registry</v></cell></row><row r="470"><cell r="S470"><v>2022</v></cell><cell r="T470" t="str"><v>Canceled</v></cell><cell r="U470"><v>2018</v></cell></row><row r="471"><cell r="A471" t="str"><v>ACR279</v></cell></row><row r="471"><cell r="C471"><v>2017</v></cell></row><row r="471"><cell r="E471"><v>106247</v></cell></row><row r="471"><cell r="P471" t="str"><v>The American Carbon Registry</v></cell><cell r="Q471" t="str"><v>Convert to ARB offset credits</v></cell></row><row r="471"><cell r="S471"><v>2022</v></cell><cell r="T471" t="str"><v>ARB</v></cell><cell r="U471"><v>2018</v></cell></row><row r="472"><cell r="A472" t="str"><v>ACR279</v></cell></row><row r="472"><cell r="C472"><v>2018</v></cell></row><row r="472"><cell r="E472"><v>43671</v></cell></row><row r="472"><cell r="P472" t="str"><v>Blue Source</v></cell><cell r="Q472" t="str"><v>Convert to ARB offset credits</v></cell></row><row r="472"><cell r="S472"><v>2022</v></cell><cell r="T472" t="str"><v>ARB</v></cell><cell r="U472"><v>2020</v></cell></row><row r="473"><cell r="A473" t="str"><v>ACR279</v></cell></row><row r="473"><cell r="C473"><v>2018</v></cell></row><row r="473"><cell r="E473"><v>10378</v></cell></row><row r="473"><cell r="P473" t="str"><v>The American Carbon Registry</v></cell><cell r="Q473" t="str"><v>Convert to ARB offset credits</v></cell></row><row r="473"><cell r="S473"><v>2022</v></cell><cell r="T473" t="str"><v>ARB</v></cell><cell r="U473"><v>2020</v></cell></row><row r="474"><cell r="A474" t="str"><v>ACR279</v></cell></row><row r="474"><cell r="C474"><v>2019</v></cell></row><row r="474"><cell r="E474"><v>38939</v></cell></row><row r="474"><cell r="P474" t="str"><v>Blue Source</v></cell><cell r="Q474" t="str"><v>Convert to ARB offset credits</v></cell></row><row r="474"><cell r="S474"><v>2019</v></cell><cell r="T474" t="str"><v>ARB</v></cell><cell r="U474"><v>2020</v></cell></row><row r="475"><cell r="A475" t="str"><v>ACR279</v></cell></row><row r="475"><cell r="C475"><v>2019</v></cell></row><row r="475"><cell r="E475"><v>9253</v></cell></row><row r="475"><cell r="P475" t="str"><v>The American Carbon Registry</v></cell><cell r="Q475" t="str"><v>Convert to ARB offset credits</v></cell></row><row r="475"><cell r="S475"><v>2019</v></cell><cell r="T475" t="str"><v>ARB</v></cell><cell r="U475"><v>2020</v></cell></row><row r="476"><cell r="A476" t="str"><v>ACR279</v></cell></row><row r="476"><cell r="C476"><v>2020</v></cell></row><row r="476"><cell r="E476"><v>40938</v></cell></row><row r="476"><cell r="P476" t="str"><v>The Nature Conservancy</v></cell><cell r="Q476" t="str"><v>Convert to ARB offset credits</v></cell></row><row r="476"><cell r="S476"><v>2019</v></cell><cell r="T476" t="str"><v>ARB</v></cell><cell r="U476"><v>2020</v></cell></row><row r="477"><cell r="A477" t="str"><v>ACR279</v></cell></row><row r="477"><cell r="C477"><v>2020</v></cell></row><row r="477"><cell r="E477"><v>9728</v></cell></row><row r="477"><cell r="P477" t="str"><v>The American Carbon Registry</v></cell><cell r="Q477" t="str"><v>Convert to ARB offset credits</v></cell></row><row r="477"><cell r="S477"><v>2019</v></cell><cell r="T477" t="str"><v>ARB</v></cell><cell r="U477"><v>2020</v></cell></row><row r="478"><cell r="A478" t="str"><v>ACR279</v></cell></row><row r="478"><cell r="C478"><v>2021</v></cell></row><row r="478"><cell r="E478"><v>41944</v></cell></row><row r="478"><cell r="P478" t="str"><v>The Nature Conservancy</v></cell><cell r="Q478" t="str"><v>Convert to ARB offset credits</v></cell></row><row r="478"><cell r="S478"><v>2020</v></cell><cell r="T478" t="str"><v>ARB</v></cell><cell r="U478"><v>2021</v></cell></row><row r="479"><cell r="A479" t="str"><v>ACR279</v></cell></row><row r="479"><cell r="C479"><v>2021</v></cell></row><row r="479"><cell r="E479"><v>9967</v></cell></row><row r="479"><cell r="P479" t="str"><v>The American Carbon Registry</v></cell><cell r="Q479" t="str"><v>Convert to ARB offset credits</v></cell></row><row r="479"><cell r="S479"><v>2020</v></cell><cell r="T479" t="str"><v>ARB</v></cell><cell r="U479"><v>2021</v></cell></row><row r="480"><cell r="A480" t="str"><v>ACR280</v></cell></row><row r="480"><cell r="C480"><v>2017</v></cell></row><row r="480"><cell r="E480"><v>823265</v></cell></row><row r="480"><cell r="P480" t="str"><v>Blue Source</v></cell><cell r="Q480" t="str"><v>Convert to ARB offset credits</v></cell></row><row r="480"><cell r="S480"><v>2020</v></cell><cell r="T480" t="str"><v>ARB</v></cell><cell r="U480"><v>2018</v></cell></row><row r="481"><cell r="A481" t="str"><v>ACR280</v></cell></row><row r="481"><cell r="C481"><v>2017</v></cell></row><row r="481"><cell r="E481"><v>196085</v></cell></row><row r="481"><cell r="P481" t="str"><v>The American Carbon Registry</v></cell><cell r="Q481" t="str"><v>Convert to ARB offset credits</v></cell></row><row r="481"><cell r="S481"><v>2020</v></cell><cell r="T481" t="str"><v>ARB</v></cell><cell r="U481"><v>2018</v></cell></row><row r="482"><cell r="A482" t="str"><v>ACR280</v></cell></row><row r="482"><cell r="C482"><v>2018</v></cell></row><row r="482"><cell r="E482"><v>19042</v></cell></row><row r="482"><cell r="P482" t="str"><v>Blue Source</v></cell><cell r="Q482" t="str"><v>Convert to ARB offset credits</v></cell></row><row r="482"><cell r="S482"><v>2021</v></cell><cell r="T482" t="str"><v>ARB</v></cell><cell r="U482"><v>2020</v></cell></row><row r="483"><cell r="A483" t="str"><v>ACR280</v></cell></row><row r="483"><cell r="C483"><v>2018</v></cell></row><row r="483"><cell r="E483"><v>4536</v></cell></row><row r="483"><cell r="P483" t="str"><v>The American Carbon Registry</v></cell><cell r="Q483" t="str"><v>Convert to ARB offset credits</v></cell></row><row r="483"><cell r="S483"><v>2021</v></cell><cell r="T483" t="str"><v>ARB</v></cell><cell r="U483"><v>2020</v></cell></row><row r="484"><cell r="A484" t="str"><v>ACR280</v></cell></row><row r="484"><cell r="C484"><v>2019</v></cell></row><row r="484"><cell r="E484"><v>91408</v></cell></row><row r="484"><cell r="P484" t="str"><v>Blue Source</v></cell><cell r="Q484" t="str"><v>Convert to ARB offset credits</v></cell></row><row r="484"><cell r="S484"><v>2022</v></cell><cell r="T484" t="str"><v>ARB</v></cell><cell r="U484"><v>2020</v></cell></row><row r="485"><cell r="A485" t="str"><v>ACR280</v></cell></row><row r="485"><cell r="C485"><v>2019</v></cell></row><row r="485"><cell r="E485"><v>21772</v></cell></row><row r="485"><cell r="P485" t="str"><v>The American Carbon Registry</v></cell><cell r="Q485" t="str"><v>Convert to ARB offset credits</v></cell></row><row r="485"><cell r="S485"><v>2022</v></cell><cell r="T485" t="str"><v>ARB</v></cell><cell r="U485"><v>2020</v></cell></row><row r="486"><cell r="A486" t="str"><v>ACR280</v></cell></row><row r="486"><cell r="C486"><v>2020</v></cell></row><row r="486"><cell r="E486"><v>17991</v></cell></row><row r="486"><cell r="P486" t="str"><v>Blue Source</v></cell><cell r="Q486" t="str"><v>Convert to ARB offset credits</v></cell></row><row r="486"><cell r="S486"><v>2019</v></cell><cell r="T486" t="str"><v>ARB</v></cell><cell r="U486"><v>2020</v></cell></row><row r="487"><cell r="A487" t="str"><v>ACR280</v></cell></row><row r="487"><cell r="C487"><v>2020</v></cell></row><row r="487"><cell r="E487"><v>4286</v></cell></row><row r="487"><cell r="P487" t="str"><v>The American Carbon Registry</v></cell><cell r="Q487" t="str"><v>Convert to ARB offset credits</v></cell></row><row r="487"><cell r="S487"><v>2019</v></cell><cell r="T487" t="str"><v>ARB</v></cell><cell r="U487"><v>2020</v></cell></row><row r="488"><cell r="A488" t="str"><v>ACR280</v></cell></row><row r="488"><cell r="C488"><v>2021</v></cell></row><row r="488"><cell r="E488"><v>64031</v></cell></row><row r="488"><cell r="P488" t="str"><v>Blue Source</v></cell><cell r="Q488" t="str"><v>Convert to ARB offset credits</v></cell></row><row r="488"><cell r="S488"><v>2020</v></cell><cell r="T488" t="str"><v>ARB</v></cell><cell r="U488"><v>2022</v></cell></row><row r="489"><cell r="A489" t="str"><v>ACR280</v></cell></row><row r="489"><cell r="C489"><v>2021</v></cell></row><row r="489"><cell r="E489"><v>15252</v></cell></row><row r="489"><cell r="P489" t="str"><v>The American Carbon Registry</v></cell><cell r="Q489" t="str"><v>Convert to ARB offset credits</v></cell></row><row r="489"><cell r="S489"><v>2020</v></cell><cell r="T489" t="str"><v>ARB</v></cell><cell r="U489"><v>2022</v></cell></row><row r="490"><cell r="A490" t="str"><v>ACR281</v></cell></row><row r="490"><cell r="C490"><v>2016</v></cell></row><row r="490"><cell r="E490"><v>63</v></cell></row><row r="490"><cell r="P490" t="str"><v>Blue Source</v></cell><cell r="Q490" t="str"><v>Removal of credits from the registry</v></cell></row><row r="490"><cell r="S490"><v>2020</v></cell><cell r="T490" t="str"><v>Canceled</v></cell><cell r="U490"><v>2017</v></cell></row><row r="491"><cell r="A491" t="str"><v>ACR281</v></cell></row><row r="491"><cell r="C491"><v>2016</v></cell></row><row r="491"><cell r="E491"><v>305122</v></cell></row><row r="491"><cell r="P491" t="str"><v>Blue Source</v></cell><cell r="Q491" t="str"><v>Convert to ARB offset credits</v></cell></row><row r="491"><cell r="S491"><v>2020</v></cell><cell r="T491" t="str"><v>ARB</v></cell><cell r="U491"><v>2017</v></cell></row><row r="492"><cell r="A492" t="str"><v>ACR281</v></cell></row><row r="492"><cell r="C492"><v>2016</v></cell></row><row r="492"><cell r="E492"><v>14</v></cell></row><row r="492"><cell r="P492" t="str"><v>The American Carbon Registry</v></cell><cell r="Q492" t="str"><v>Removal of credits from the registry</v></cell></row><row r="492"><cell r="S492"><v>2021</v></cell><cell r="T492" t="str"><v>Canceled</v></cell><cell r="U492"><v>2017</v></cell></row><row r="493"><cell r="A493" t="str"><v>ACR281</v></cell></row><row r="493"><cell r="C493"><v>2016</v></cell></row><row r="493"><cell r="E493"><v>69951</v></cell></row><row r="493"><cell r="P493" t="str"><v>The American Carbon Registry</v></cell><cell r="Q493" t="str"><v>Convert to ARB offset credits</v></cell></row><row r="493"><cell r="S493"><v>2021</v></cell><cell r="T493" t="str"><v>ARB</v></cell><cell r="U493"><v>2017</v></cell></row><row r="494"><cell r="A494" t="str"><v>ACR281</v></cell></row><row r="494"><cell r="C494"><v>2017</v></cell></row><row r="494"><cell r="E494"><v>22731</v></cell></row><row r="494"><cell r="P494" t="str"><v>Blue Source</v></cell><cell r="Q494" t="str"><v>Convert to ARB offset credits</v></cell></row><row r="494"><cell r="S494"><v>2022</v></cell><cell r="T494" t="str"><v>ARB</v></cell><cell r="U494"><v>2021</v></cell></row><row r="495"><cell r="A495" t="str"><v>ACR281</v></cell></row><row r="495"><cell r="C495"><v>2017</v></cell></row><row r="495"><cell r="E495"><v>5402</v></cell></row><row r="495"><cell r="P495" t="str"><v>The American Carbon Registry</v></cell><cell r="Q495" t="str"><v>Convert to ARB offset credits</v></cell></row><row r="495"><cell r="S495"><v>2022</v></cell><cell r="T495" t="str"><v>ARB</v></cell><cell r="U495"><v>2021</v></cell></row><row r="496"><cell r="A496" t="str"><v>ACR281</v></cell></row><row r="496"><cell r="C496"><v>2018</v></cell></row><row r="496"><cell r="E496"><v>3853</v></cell></row><row r="496"><cell r="P496" t="str"><v>Blue Source</v></cell><cell r="Q496" t="str"><v>Convert to ARB offset credits</v></cell></row><row r="496"><cell r="S496"><v>2023</v></cell><cell r="T496" t="str"><v>ARB</v></cell><cell r="U496"><v>2021</v></cell></row><row r="497"><cell r="A497" t="str"><v>ACR281</v></cell></row><row r="497"><cell r="C497"><v>2018</v></cell></row><row r="497"><cell r="E497"><v>915</v></cell></row><row r="497"><cell r="P497" t="str"><v>The American Carbon Registry</v></cell><cell r="Q497" t="str"><v>Convert to ARB offset credits</v></cell></row><row r="497"><cell r="S497"><v>2018</v></cell><cell r="T497" t="str"><v>ARB</v></cell><cell r="U497"><v>2021</v></cell></row><row r="498"><cell r="A498" t="str"><v>ACR282</v></cell></row><row r="498"><cell r="C498"><v>2016</v></cell></row><row r="498"><cell r="E498"><v>428644</v></cell></row><row r="498"><cell r="P498"><v>282</v></cell><cell r="Q498" t="str"><v>Convert to ARB offset credits</v></cell></row><row r="498"><cell r="S498"><v>2018</v></cell><cell r="T498" t="str"><v>ARB</v></cell><cell r="U498"><v>2017</v></cell></row><row r="499"><cell r="A499" t="str"><v>ACR282</v></cell></row><row r="499"><cell r="C499"><v>2016</v></cell></row><row r="499"><cell r="E499"><v>102094</v></cell></row><row r="499"><cell r="P499" t="str"><v>The American Carbon Registry</v></cell><cell r="Q499" t="str"><v>Convert to ARB offset credits</v></cell></row><row r="499"><cell r="S499"><v>2018</v></cell><cell r="T499" t="str"><v>ARB</v></cell><cell r="U499"><v>2017</v></cell></row><row r="500"><cell r="A500" t="str"><v>ACR282</v></cell></row><row r="500"><cell r="C500"><v>2016</v></cell></row><row r="500"><cell r="E500"><v>7964</v></cell></row><row r="500"><cell r="P500"><v>282</v></cell><cell r="Q500" t="str"><v>Convert to ARB offset credits</v></cell></row><row r="500"><cell r="S500"><v>2022</v></cell><cell r="T500" t="str"><v>ARB</v></cell><cell r="U500"><v>2017</v></cell></row><row r="501"><cell r="A501" t="str"><v>ACR282</v></cell></row><row r="501"><cell r="C501"><v>2016</v></cell></row><row r="501"><cell r="E501"><v>1897</v></cell></row><row r="501"><cell r="P501" t="str"><v>The American Carbon Registry</v></cell><cell r="Q501" t="str"><v>Convert to ARB offset credits</v></cell></row><row r="501"><cell r="S501"><v>2022</v></cell><cell r="T501" t="str"><v>ARB</v></cell><cell r="U501"><v>2017</v></cell></row><row r="502"><cell r="A502" t="str"><v>ACR282</v></cell></row><row r="502"><cell r="C502"><v>2017</v></cell></row><row r="502"><cell r="E502"><v>183464</v></cell></row><row r="502"><cell r="P502"><v>282</v></cell><cell r="Q502" t="str"><v>Convert to ARB offset credits</v></cell></row><row r="502"><cell r="S502"><v>2022</v></cell><cell r="T502" t="str"><v>ARB</v></cell><cell r="U502"><v>2017</v></cell></row><row r="503"><cell r="A503" t="str"><v>ACR282</v></cell></row><row r="503"><cell r="C503"><v>2017</v></cell></row><row r="503"><cell r="E503"><v>43697</v></cell></row><row r="503"><cell r="P503" t="str"><v>The American Carbon Registry</v></cell><cell r="Q503" t="str"><v>Convert to ARB offset credits</v></cell></row><row r="503"><cell r="S503"><v>2022</v></cell><cell r="T503" t="str"><v>ARB</v></cell><cell r="U503"><v>2017</v></cell></row><row r="504"><cell r="A504" t="str"><v>ACR282</v></cell></row><row r="504"><cell r="C504"><v>2018</v></cell></row><row r="504"><cell r="E504"><v>70531</v></cell></row><row r="504"><cell r="P504"><v>282</v></cell><cell r="Q504" t="str"><v>Convert to ARB offset credits</v></cell></row><row r="504"><cell r="S504"><v>2017</v></cell><cell r="T504" t="str"><v>ARB</v></cell><cell r="U504"><v>2018</v></cell></row><row r="505"><cell r="A505" t="str"><v>ACR282</v></cell></row><row r="505"><cell r="C505"><v>2018</v></cell></row><row r="505"><cell r="E505"><v>16799</v></cell></row><row r="505"><cell r="P505" t="str"><v>The American Carbon Registry</v></cell><cell r="Q505" t="str"><v>Convert to ARB offset credits</v></cell></row><row r="505"><cell r="S505"><v>2017</v></cell><cell r="T505" t="str"><v>ARB</v></cell><cell r="U505"><v>2018</v></cell></row><row r="506"><cell r="A506" t="str"><v>ACR282</v></cell></row><row r="506"><cell r="C506"><v>2019</v></cell></row><row r="506"><cell r="E506"><v>120857</v></cell></row><row r="506"><cell r="P506"><v>282</v></cell><cell r="Q506" t="str"><v>Convert to ARB offset credits</v></cell></row><row r="506"><cell r="S506"><v>2017</v></cell><cell r="T506" t="str"><v>ARB</v></cell><cell r="U506"><v>2020</v></cell></row><row r="507"><cell r="A507" t="str"><v>ACR282</v></cell></row><row r="507"><cell r="C507"><v>2019</v></cell></row><row r="507"><cell r="E507"><v>28786</v></cell></row><row r="507"><cell r="P507" t="str"><v>The American Carbon Registry</v></cell><cell r="Q507" t="str"><v>Convert to ARB offset credits</v></cell></row><row r="507"><cell r="S507"><v>2017</v></cell><cell r="T507" t="str"><v>ARB</v></cell><cell r="U507"><v>2020</v></cell></row><row r="508"><cell r="A508" t="str"><v>ACR282</v></cell></row><row r="508"><cell r="C508"><v>2020</v></cell></row><row r="508"><cell r="E508"><v>79606</v></cell></row><row r="508"><cell r="P508"><v>282</v></cell><cell r="Q508" t="str"><v>Convert to ARB offset credits</v></cell></row><row r="508"><cell r="S508"><v>2018</v></cell><cell r="T508" t="str"><v>ARB</v></cell><cell r="U508"><v>2020</v></cell></row><row r="509"><cell r="A509" t="str"><v>ACR282</v></cell></row><row r="509"><cell r="C509"><v>2020</v></cell></row><row r="509"><cell r="E509"><v>18961</v></cell></row><row r="509"><cell r="P509" t="str"><v>The American Carbon Registry</v></cell><cell r="Q509" t="str"><v>Convert to ARB offset credits</v></cell></row><row r="509"><cell r="S509"><v>2018</v></cell><cell r="T509" t="str"><v>ARB</v></cell><cell r="U509"><v>2020</v></cell></row><row r="510"><cell r="A510" t="str"><v>ACR282</v></cell></row><row r="510"><cell r="C510"><v>2021</v></cell></row><row r="510"><cell r="E510"><v>95203</v></cell></row><row r="510"><cell r="P510"><v>282</v></cell><cell r="Q510" t="str"><v>Convert to ARB offset credits</v></cell></row><row r="510"><cell r="S510"><v>2019</v></cell><cell r="T510" t="str"><v>ARB</v></cell><cell r="U510"><v>2022</v></cell></row><row r="511"><cell r="A511" t="str"><v>ACR282</v></cell></row><row r="511"><cell r="C511"><v>2021</v></cell></row><row r="511"><cell r="E511"><v>22675</v></cell></row><row r="511"><cell r="P511" t="str"><v>The American Carbon Registry</v></cell><cell r="Q511" t="str"><v>Convert to ARB offset credits</v></cell></row><row r="511"><cell r="S511"><v>2019</v></cell><cell r="T511" t="str"><v>ARB</v></cell><cell r="U511"><v>2022</v></cell></row><row r="512"><cell r="A512" t="str"><v>ACR283</v></cell></row><row r="512"><cell r="C512"><v>2015</v></cell></row><row r="512"><cell r="E512"><v>28911</v></cell></row><row r="512"><cell r="P512" t="str"><v>Camco Offsets I, LLC</v></cell><cell r="Q512" t="str"><v>Convert to ARB offset credits</v></cell></row><row r="512"><cell r="S512"><v>2020</v></cell><cell r="T512" t="str"><v>ARB</v></cell><cell r="U512"><v>2016</v></cell></row><row r="513"><cell r="A513" t="str"><v>ACR283</v></cell></row><row r="513"><cell r="C513"><v>2016</v></cell></row><row r="513"><cell r="E513"><v>36380</v></cell></row><row r="513"><cell r="P513" t="str"><v>Camco Offsets I, LLC</v></cell><cell r="Q513" t="str"><v>Convert to ARB offset credits</v></cell></row><row r="513"><cell r="S513"><v>2020</v></cell><cell r="T513" t="str"><v>ARB</v></cell><cell r="U513"><v>2017</v></cell></row><row r="514"><cell r="A514" t="str"><v>ACR283</v></cell></row><row r="514"><cell r="C514"><v>2017</v></cell></row><row r="514"><cell r="E514"><v>29410</v></cell></row><row r="514"><cell r="P514" t="str"><v>Camco Offsets I, LLC</v></cell><cell r="Q514" t="str"><v>Convert to ARB offset credits</v></cell></row><row r="514"><cell r="S514"><v>2020</v></cell><cell r="T514" t="str"><v>ARB</v></cell><cell r="U514"><v>2018</v></cell></row><row r="515"><cell r="A515" t="str"><v>ACR284</v></cell></row><row r="515"><cell r="C515"><v>2017</v></cell></row><row r="515"><cell r="E515"><v>640002</v></cell></row><row r="515"><cell r="P515" t="str"><v>Massachusetts Audubon Society, Inc.</v></cell><cell r="Q515" t="str"><v>Convert to ARB offset credits</v></cell></row><row r="515"><cell r="S515"><v>2020</v></cell><cell r="T515" t="str"><v>ARB</v></cell><cell r="U515"><v>2018</v></cell></row><row r="516"><cell r="A516" t="str"><v>ACR284</v></cell></row><row r="516"><cell r="C516"><v>2017</v></cell></row><row r="516"><cell r="E516"><v>152472</v></cell></row><row r="516"><cell r="P516" t="str"><v>The American Carbon Registry</v></cell><cell r="Q516" t="str"><v>Convert to ARB offset credits</v></cell></row><row r="516"><cell r="S516"><v>2022</v></cell><cell r="T516" t="str"><v>ARB</v></cell><cell r="U516"><v>2018</v></cell></row><row r="517"><cell r="A517" t="str"><v>ACR284</v></cell></row><row r="517"><cell r="C517"><v>2018</v></cell></row><row r="517"><cell r="E517"><v>15721</v></cell></row><row r="517"><cell r="P517" t="str"><v>Massachusetts Audubon Society, Inc.</v></cell><cell r="Q517" t="str"><v>Convert to ARB offset credits</v></cell></row><row r="517"><cell r="S517"><v>2022</v></cell><cell r="T517" t="str"><v>ARB</v></cell><cell r="U517"><v>2018</v></cell></row><row r="518"><cell r="A518" t="str"><v>ACR284</v></cell></row><row r="518"><cell r="C518"><v>2018</v></cell></row><row r="518"><cell r="E518"><v>3746</v></cell></row><row r="518"><cell r="P518" t="str"><v>The American Carbon Registry</v></cell><cell r="Q518" t="str"><v>Convert to ARB offset credits</v></cell></row><row r="518"><cell r="S518"><v>2016</v></cell><cell r="T518" t="str"><v>ARB</v></cell><cell r="U518"><v>2018</v></cell></row><row r="519"><cell r="A519" t="str"><v>ACR284</v></cell></row><row r="519"><cell r="C519"><v>2019</v></cell></row><row r="519"><cell r="E519"><v>16894</v></cell></row><row r="519"><cell r="P519" t="str"><v>Massachusetts Audubon Society, Inc.</v></cell><cell r="Q519" t="str"><v>Convert to ARB offset credits</v></cell></row><row r="519"><cell r="S519"><v>2017</v></cell><cell r="T519" t="str"><v>ARB</v></cell><cell r="U519"><v>2020</v></cell></row><row r="520"><cell r="A520" t="str"><v>ACR284</v></cell></row><row r="520"><cell r="C520"><v>2019</v></cell></row><row r="520"><cell r="E520"><v>4026</v></cell></row><row r="520"><cell r="P520" t="str"><v>The American Carbon Registry</v></cell><cell r="Q520" t="str"><v>Convert to ARB offset credits</v></cell></row><row r="520"><cell r="S520"><v>2018</v></cell><cell r="T520" t="str"><v>ARB</v></cell><cell r="U520"><v>2020</v></cell></row><row r="521"><cell r="A521" t="str"><v>ACR284</v></cell></row><row r="521"><cell r="C521"><v>2020</v></cell></row><row r="521"><cell r="E521"><v>16894</v></cell></row><row r="521"><cell r="P521" t="str"><v>Massachusetts Audubon Society, Inc.</v></cell><cell r="Q521" t="str"><v>Convert to ARB offset credits</v></cell></row><row r="521"><cell r="S521"><v>2018</v></cell><cell r="T521" t="str"><v>ARB</v></cell><cell r="U521"><v>2020</v></cell></row><row r="522"><cell r="A522" t="str"><v>ACR284</v></cell></row><row r="522"><cell r="C522"><v>2020</v></cell></row><row r="522"><cell r="E522"><v>4026</v></cell></row><row r="522"><cell r="P522" t="str"><v>The American Carbon Registry</v></cell><cell r="Q522" t="str"><v>Convert to ARB offset credits</v></cell></row><row r="522"><cell r="S522"><v>2018</v></cell><cell r="T522" t="str"><v>ARB</v></cell><cell r="U522"><v>2020</v></cell></row><row r="523"><cell r="A523" t="str"><v>ACR285</v></cell></row><row r="523"><cell r="C523"><v>2015</v></cell></row><row r="523"><cell r="E523"><v>45663</v></cell></row><row r="523"><cell r="P523" t="str"><v>EOS Climate Inc</v></cell><cell r="Q523" t="str"><v>Convert to ARB offset credits</v></cell></row><row r="523"><cell r="S523"><v>2019</v></cell><cell r="T523" t="str"><v>ARB</v></cell><cell r="U523"><v>2016</v></cell></row><row r="524"><cell r="A524" t="str"><v>ACR287</v></cell></row><row r="524"><cell r="C524"><v>2018</v></cell></row><row r="524"><cell r="E524"><v>243527</v></cell></row><row r="524"><cell r="P524"><v>169</v></cell><cell r="Q524" t="str"><v>Convert to ARB offset credits</v></cell></row><row r="524"><cell r="S524"><v>2019</v></cell><cell r="T524" t="str"><v>ARB</v></cell><cell r="U524"><v>2018</v></cell></row><row r="525"><cell r="A525" t="str"><v>ACR287</v></cell></row><row r="525"><cell r="C525"><v>2018</v></cell></row><row r="525"><cell r="E525"><v>34362</v></cell></row><row r="525"><cell r="P525" t="str"><v>The American Carbon Registry</v></cell><cell r="Q525" t="str"><v>Convert to ARB offset credits</v></cell></row><row r="525"><cell r="S525"><v>2020</v></cell><cell r="T525" t="str"><v>ARB</v></cell><cell r="U525"><v>2018</v></cell></row><row r="526"><cell r="A526" t="str"><v>ACR287</v></cell></row><row r="526"><cell r="C526"><v>2019</v></cell></row><row r="526"><cell r="E526"><v>148401</v></cell></row><row r="526"><cell r="P526"><v>169</v></cell><cell r="Q526" t="str"><v>Convert to ARB offset credits</v></cell></row><row r="526"><cell r="S526"><v>2020</v></cell><cell r="T526" t="str"><v>ARB</v></cell><cell r="U526"><v>2019</v></cell></row><row r="527"><cell r="A527" t="str"><v>ACR287</v></cell></row><row r="527"><cell r="C527"><v>2019</v></cell></row><row r="527"><cell r="E527"><v>20940</v></cell></row><row r="527"><cell r="P527" t="str"><v>The American Carbon Registry</v></cell><cell r="Q527" t="str"><v>Convert to ARB offset credits</v></cell></row><row r="527"><cell r="S527"><v>2020</v></cell><cell r="T527" t="str"><v>ARB</v></cell><cell r="U527"><v>2019</v></cell></row><row r="528"><cell r="A528" t="str"><v>ACR287</v></cell></row><row r="528"><cell r="C528"><v>2020</v></cell></row><row r="528"><cell r="E528"><v>35335</v></cell></row><row r="528"><cell r="P528"><v>169</v></cell><cell r="Q528" t="str"><v>Convert to ARB offset credits</v></cell></row><row r="528"><cell r="S528"><v>2020</v></cell><cell r="T528" t="str"><v>ARB</v></cell><cell r="U528"><v>2020</v></cell></row><row r="529"><cell r="A529" t="str"><v>ACR287</v></cell></row><row r="529"><cell r="C529"><v>2020</v></cell></row><row r="529"><cell r="E529"><v>4986</v></cell></row><row r="529"><cell r="P529" t="str"><v>The American Carbon Registry</v></cell><cell r="Q529" t="str"><v>Convert to ARB offset credits</v></cell></row><row r="529"><cell r="S529"><v>2016</v></cell><cell r="T529" t="str"><v>ARB</v></cell><cell r="U529"><v>2020</v></cell></row><row r="530"><cell r="A530" t="str"><v>ACR287</v></cell></row><row r="530"><cell r="C530"><v>2021</v></cell></row><row r="530"><cell r="E530"><v>14669</v></cell></row><row r="530"><cell r="P530"><v>169</v></cell><cell r="Q530" t="str"><v>Convert to ARB offset credits</v></cell></row><row r="530"><cell r="S530"><v>2019</v></cell><cell r="T530" t="str"><v>ARB</v></cell><cell r="U530"><v>2021</v></cell></row><row r="531"><cell r="A531" t="str"><v>ACR287</v></cell></row><row r="531"><cell r="C531"><v>2021</v></cell></row><row r="531"><cell r="E531"><v>2070</v></cell></row><row r="531"><cell r="P531" t="str"><v>The American Carbon Registry</v></cell><cell r="Q531" t="str"><v>Convert to ARB offset credits</v></cell></row><row r="531"><cell r="S531"><v>2019</v></cell><cell r="T531" t="str"><v>ARB</v></cell><cell r="U531"><v>2021</v></cell></row><row r="532"><cell r="A532" t="str"><v>ACR288</v></cell></row><row r="532"><cell r="C532"><v>2016</v></cell></row><row r="532"><cell r="E532"><v>468</v></cell></row><row r="532"><cell r="P532"><v>280</v></cell><cell r="Q532" t="str"><v>Removal of credits from the registry</v></cell></row><row r="532"><cell r="S532"><v>2019</v></cell><cell r="T532" t="str"><v>Canceled</v></cell><cell r="U532"><v>2017</v></cell></row><row r="533"><cell r="A533" t="str"><v>ACR288</v></cell></row><row r="533"><cell r="C533"><v>2016</v></cell></row><row r="533"><cell r="E533"><v>18683</v></cell></row><row r="533"><cell r="P533"><v>280</v></cell><cell r="Q533" t="str"><v>Convert to ARB offset credits</v></cell></row><row r="533"><cell r="S533"><v>2019</v></cell><cell r="T533" t="str"><v>ARB</v></cell><cell r="U533"><v>2017</v></cell></row><row r="534"><cell r="A534" t="str"><v>ACR288</v></cell></row><row r="534"><cell r="C534"><v>2016</v></cell></row><row r="534"><cell r="E534"><v>66</v></cell></row><row r="534"><cell r="P534" t="str"><v>The American Carbon Registry</v></cell><cell r="Q534" t="str"><v>Removal of credits from the registry</v></cell></row><row r="534"><cell r="S534"><v>2020</v></cell><cell r="T534" t="str"><v>Canceled</v></cell><cell r="U534"><v>2017</v></cell></row><row r="535"><cell r="A535" t="str"><v>ACR288</v></cell></row><row r="535"><cell r="C535"><v>2016</v></cell></row><row r="535"><cell r="E535"><v>2636</v></cell></row><row r="535"><cell r="P535" t="str"><v>The American Carbon Registry</v></cell><cell r="Q535" t="str"><v>Convert to ARB offset credits</v></cell></row><row r="535"><cell r="S535"><v>2020</v></cell><cell r="T535" t="str"><v>ARB</v></cell><cell r="U535"><v>2017</v></cell></row><row r="536"><cell r="A536" t="str"><v>ACR288</v></cell></row><row r="536"><cell r="C536"><v>2017</v></cell></row><row r="536"><cell r="E536"><v>3470</v></cell></row><row r="536"><cell r="P536"><v>280</v></cell><cell r="Q536" t="str"><v>Convert to ARB offset credits</v></cell></row><row r="536"><cell r="S536"><v>2022</v></cell><cell r="T536" t="str"><v>ARB</v></cell><cell r="U536"><v>2019</v></cell></row><row r="537"><cell r="A537" t="str"><v>ACR288</v></cell></row><row r="537"><cell r="C537"><v>2017</v></cell></row><row r="537"><cell r="E537"><v>490</v></cell></row><row r="537"><cell r="P537" t="str"><v>The American Carbon Registry</v></cell><cell r="Q537" t="str"><v>Convert to ARB offset credits</v></cell></row><row r="537"><cell r="S537"><v>2022</v></cell><cell r="T537" t="str"><v>ARB</v></cell><cell r="U537"><v>2019</v></cell></row><row r="538"><cell r="A538" t="str"><v>ACR288</v></cell></row><row r="538"><cell r="C538"><v>2018</v></cell></row><row r="538"><cell r="E538"><v>1506</v></cell></row><row r="538"><cell r="P538"><v>280</v></cell><cell r="Q538" t="str"><v>Convert to ARB offset credits</v></cell></row><row r="538"><cell r="S538"><v>2017</v></cell><cell r="T538" t="str"><v>ARB</v></cell><cell r="U538"><v>2019</v></cell></row><row r="539"><cell r="A539" t="str"><v>ACR288</v></cell></row><row r="539"><cell r="C539"><v>2018</v></cell></row><row r="539"><cell r="E539"><v>213</v></cell></row><row r="539"><cell r="P539" t="str"><v>The American Carbon Registry</v></cell><cell r="Q539" t="str"><v>Convert to ARB offset credits</v></cell></row><row r="539"><cell r="S539"><v>2017</v></cell><cell r="T539" t="str"><v>ARB</v></cell><cell r="U539"><v>2019</v></cell></row><row r="540"><cell r="A540" t="str"><v>ACR288</v></cell></row><row r="540"><cell r="C540"><v>2019</v></cell></row><row r="540"><cell r="E540"><v>2115</v></cell></row><row r="540"><cell r="P540"><v>280</v></cell><cell r="Q540" t="str"><v>Convert to ARB offset credits</v></cell></row><row r="540"><cell r="S540"><v>2017</v></cell><cell r="T540" t="str"><v>ARB</v></cell><cell r="U540"><v>2019</v></cell></row><row r="541"><cell r="A541" t="str"><v>ACR288</v></cell></row><row r="541"><cell r="C541"><v>2019</v></cell></row><row r="541"><cell r="E541"><v>298</v></cell></row><row r="541"><cell r="P541" t="str"><v>The American Carbon Registry</v></cell><cell r="Q541" t="str"><v>Convert to ARB offset credits</v></cell></row><row r="541"><cell r="S541"><v>2017</v></cell><cell r="T541" t="str"><v>ARB</v></cell><cell r="U541"><v>2019</v></cell></row><row r="542"><cell r="A542" t="str"><v>ACR292</v></cell></row><row r="542"><cell r="C542"><v>2016</v></cell></row><row r="542"><cell r="E542"><v>94711</v></cell></row><row r="542"><cell r="P542" t="str"><v>Congaree River LLC</v></cell><cell r="Q542" t="str"><v>Convert to ARB offset credits</v></cell></row><row r="542"><cell r="S542"><v>2019</v></cell><cell r="T542" t="str"><v>ARB</v></cell><cell r="U542"><v>2017</v></cell></row><row r="543"><cell r="A543" t="str"><v>ACR292</v></cell></row><row r="543"><cell r="C543"><v>2016</v></cell></row><row r="543"><cell r="E543"><v>22505</v></cell></row><row r="543"><cell r="P543" t="str"><v>The American Carbon Registry</v></cell><cell r="Q543" t="str"><v>Convert to ARB offset credits</v></cell></row><row r="543"><cell r="S543"><v>2019</v></cell><cell r="T543" t="str"><v>ARB</v></cell><cell r="U543"><v>2017</v></cell></row><row r="544"><cell r="A544" t="str"><v>ACR292</v></cell></row><row r="544"><cell r="C544"><v>2017</v></cell></row><row r="544"><cell r="E544"><v>2335</v></cell></row><row r="544"><cell r="P544" t="str"><v>Congaree River LLC</v></cell><cell r="Q544" t="str"><v>Convert to ARB offset credits</v></cell></row><row r="544"><cell r="S544"><v>2019</v></cell><cell r="T544" t="str"><v>ARB</v></cell><cell r="U544"><v>2020</v></cell></row><row r="545"><cell r="A545" t="str"><v>ACR292</v></cell></row><row r="545"><cell r="C545"><v>2017</v></cell></row><row r="545"><cell r="E545"><v>556</v></cell></row><row r="545"><cell r="P545" t="str"><v>The American Carbon Registry</v></cell><cell r="Q545" t="str"><v>Convert to ARB offset credits</v></cell></row><row r="545"><cell r="S545"><v>2019</v></cell><cell r="T545" t="str"><v>ARB</v></cell><cell r="U545"><v>2020</v></cell></row><row r="546"><cell r="A546" t="str"><v>ACR292</v></cell></row><row r="546"><cell r="C546"><v>2019</v></cell></row><row r="546"><cell r="E546"><v>27121</v></cell></row><row r="546"><cell r="P546" t="str"><v>Congaree River LLC</v></cell><cell r="Q546" t="str"><v>Convert to ARB offset credits</v></cell></row><row r="546"><cell r="S546"><v>2019</v></cell><cell r="T546" t="str"><v>ARB</v></cell><cell r="U546"><v>2020</v></cell></row><row r="547"><cell r="A547" t="str"><v>ACR292</v></cell></row><row r="547"><cell r="C547"><v>2019</v></cell></row><row r="547"><cell r="E547"><v>6461</v></cell></row><row r="547"><cell r="P547" t="str"><v>The American Carbon Registry</v></cell><cell r="Q547" t="str"><v>Convert to ARB offset credits</v></cell></row><row r="547"><cell r="S547"><v>2019</v></cell><cell r="T547" t="str"><v>ARB</v></cell><cell r="U547"><v>2020</v></cell></row><row r="548"><cell r="A548" t="str"><v>ACR292</v></cell></row><row r="548"><cell r="C548"><v>2020</v></cell></row><row r="548"><cell r="E548"><v>20422</v></cell></row><row r="548"><cell r="P548" t="str"><v>Congaree River LLC</v></cell><cell r="Q548" t="str"><v>Convert to ARB offset credits</v></cell></row><row r="548"><cell r="S548"><v>2017</v></cell><cell r="T548" t="str"><v>ARB</v></cell><cell r="U548"><v>2022</v></cell></row><row r="549"><cell r="A549" t="str"><v>ACR292</v></cell></row><row r="549"><cell r="C549"><v>2020</v></cell></row><row r="549"><cell r="E549"><v>4865</v></cell></row><row r="549"><cell r="P549" t="str"><v>The American Carbon Registry</v></cell><cell r="Q549" t="str"><v>Convert to ARB offset credits</v></cell></row><row r="549"><cell r="S549"><v>2017</v></cell><cell r="T549" t="str"><v>ARB</v></cell><cell r="U549"><v>2022</v></cell></row><row r="550"><cell r="A550" t="str"><v>ACR292</v></cell></row><row r="550"><cell r="C550"><v>2021</v></cell></row><row r="550"><cell r="E550"><v>24254</v></cell></row><row r="550"><cell r="P550" t="str"><v>Congaree River LLC</v></cell><cell r="Q550" t="str"><v>Convert to ARB offset credits</v></cell></row><row r="550"><cell r="S550"><v>2020</v></cell><cell r="T550" t="str"><v>ARB</v></cell><cell r="U550"><v>2022</v></cell></row><row r="551"><cell r="A551" t="str"><v>ACR292</v></cell></row><row r="551"><cell r="C551"><v>2021</v></cell></row><row r="551"><cell r="E551"><v>5778</v></cell></row><row r="551"><cell r="P551" t="str"><v>The American Carbon Registry</v></cell><cell r="Q551" t="str"><v>Convert to ARB offset credits</v></cell></row><row r="551"><cell r="S551"><v>2020</v></cell><cell r="T551" t="str"><v>ARB</v></cell><cell r="U551"><v>2022</v></cell></row><row r="552"><cell r="A552" t="str"><v>ACR293</v></cell></row><row r="552"><cell r="C552"><v>2017</v></cell></row><row r="552"><cell r="E552"><v>16843</v></cell></row><row r="552"><cell r="P552" t="str"><v>Lakes Region Conservation Trust</v></cell><cell r="Q552" t="str"><v>Removal of credits from the registry</v></cell></row><row r="552"><cell r="S552"><v>2020</v></cell><cell r="T552" t="str"><v>Canceled</v></cell><cell r="U552"><v>2018</v></cell></row><row r="553"><cell r="A553" t="str"><v>ACR293</v></cell></row><row r="553"><cell r="C553"><v>2017</v></cell></row><row r="553"><cell r="E553"><v>373932</v></cell></row><row r="553"><cell r="P553" t="str"><v>Lakes Region Conservation Trust</v></cell><cell r="Q553" t="str"><v>Convert to ARB offset credits</v></cell></row><row r="553"><cell r="S553"><v>2020</v></cell><cell r="T553" t="str"><v>ARB</v></cell><cell r="U553"><v>2018</v></cell></row><row r="554"><cell r="A554" t="str"><v>ACR293</v></cell></row><row r="554"><cell r="C554"><v>2017</v></cell></row><row r="554"><cell r="E554"><v>4013</v></cell></row><row r="554"><cell r="P554" t="str"><v>The American Carbon Registry</v></cell><cell r="Q554" t="str"><v>Removal of credits from the registry</v></cell></row><row r="554"><cell r="S554"><v>2022</v></cell><cell r="T554" t="str"><v>Canceled</v></cell><cell r="U554"><v>2018</v></cell></row><row r="555"><cell r="A555" t="str"><v>ACR293</v></cell></row><row r="555"><cell r="C555"><v>2017</v></cell></row><row r="555"><cell r="E555"><v>89085</v></cell></row><row r="555"><cell r="P555" t="str"><v>The American Carbon Registry</v></cell><cell r="Q555" t="str"><v>Convert to ARB offset credits</v></cell></row><row r="555"><cell r="S555"><v>2022</v></cell><cell r="T555" t="str"><v>ARB</v></cell><cell r="U555"><v>2018</v></cell></row><row r="556"><cell r="A556" t="str"><v>ACR303</v></cell></row><row r="556"><cell r="C556"><v>2015</v></cell></row><row r="556"><cell r="E556"><v>5159212</v></cell></row><row r="556"><cell r="P556" t="str"><v>White Mountain Apache Tribe</v></cell><cell r="Q556" t="str"><v>Convert to ARB offset credits</v></cell></row><row r="556"><cell r="S556"><v>2022</v></cell><cell r="T556" t="str"><v>ARB</v></cell><cell r="U556"><v>2017</v></cell></row><row r="557"><cell r="A557" t="str"><v>ACR303</v></cell></row><row r="557"><cell r="C557"><v>2015</v></cell></row><row r="557"><cell r="E557"><v>845614</v></cell></row><row r="557"><cell r="P557" t="str"><v>The American Carbon Registry</v></cell><cell r="Q557" t="str"><v>Convert to ARB offset credits</v></cell></row><row r="557"><cell r="S557"><v>2022</v></cell><cell r="T557" t="str"><v>ARB</v></cell><cell r="U557"><v>2017</v></cell></row><row r="558"><cell r="A558" t="str"><v>ACR303</v></cell></row><row r="558"><cell r="C558"><v>2017</v></cell></row><row r="558"><cell r="E558"><v>303819</v></cell></row><row r="558"><cell r="P558" t="str"><v>White Mountain Apache Tribe</v></cell><cell r="Q558" t="str"><v>Convert to ARB offset credits</v></cell></row><row r="558"><cell r="S558"><v>2020</v></cell><cell r="T558" t="str"><v>ARB</v></cell><cell r="U558"><v>2021</v></cell></row><row r="559"><cell r="A559" t="str"><v>ACR303</v></cell></row><row r="559"><cell r="C559"><v>2017</v></cell></row><row r="559"><cell r="E559"><v>35796</v></cell></row><row r="559"><cell r="P559" t="str"><v>The American Carbon Registry</v></cell><cell r="Q559" t="str"><v>Convert to ARB offset credits</v></cell></row><row r="559"><cell r="S559"><v>2020</v></cell><cell r="T559" t="str"><v>ARB</v></cell><cell r="U559"><v>2021</v></cell></row><row r="560"><cell r="A560" t="str"><v>ACR303</v></cell></row><row r="560"><cell r="C560"><v>2018</v></cell></row><row r="560"><cell r="E560"><v>159711</v></cell></row><row r="560"><cell r="P560" t="str"><v>White Mountain Apache Tribe</v></cell><cell r="Q560" t="str"><v>Convert to ARB offset credits</v></cell></row><row r="560"><cell r="S560"><v>2020</v></cell><cell r="T560" t="str"><v>ARB</v></cell><cell r="U560"><v>2021</v></cell></row><row r="561"><cell r="A561" t="str"><v>ACR303</v></cell></row><row r="561"><cell r="C561"><v>2018</v></cell></row><row r="561"><cell r="E561"><v>18817</v></cell></row><row r="561"><cell r="P561" t="str"><v>The American Carbon Registry</v></cell><cell r="Q561" t="str"><v>Convert to ARB offset credits</v></cell></row><row r="561"><cell r="S561"><v>2020</v></cell><cell r="T561" t="str"><v>ARB</v></cell><cell r="U561"><v>2021</v></cell></row><row r="562"><cell r="A562" t="str"><v>ACR311</v></cell></row><row r="562"><cell r="C562"><v>2016</v></cell></row><row r="562"><cell r="E562"><v>107264</v></cell></row><row r="562"><cell r="P562" t="str"><v>EOS Climate Inc</v></cell><cell r="Q562" t="str"><v>Convert to ARB offset credits</v></cell></row><row r="562"><cell r="S562"><v>2018</v></cell><cell r="T562" t="str"><v>ARB</v></cell><cell r="U562"><v>2016</v></cell></row><row r="563"><cell r="A563" t="str"><v>ACR312</v></cell></row><row r="563"><cell r="C563"><v>2016</v></cell></row><row r="563"><cell r="E563"><v>140871</v></cell></row><row r="563"><cell r="P563" t="str"><v>EOS Climate Inc</v></cell><cell r="Q563" t="str"><v>Convert to ARB offset credits</v></cell></row><row r="563"><cell r="S563"><v>2018</v></cell><cell r="T563" t="str"><v>ARB</v></cell><cell r="U563"><v>2016</v></cell></row><row r="564"><cell r="A564" t="str"><v>ACR313</v></cell></row><row r="564"><cell r="C564"><v>2015</v></cell></row><row r="564"><cell r="E564"><v>21886</v></cell></row><row r="564"><cell r="P564" t="str"><v>Camco Offsets I, LLC</v></cell><cell r="Q564" t="str"><v>Convert to ARB offset credits</v></cell></row><row r="564"><cell r="S564"><v>2022</v></cell><cell r="T564" t="str"><v>ARB</v></cell><cell r="U564"><v>2016</v></cell></row><row r="565"><cell r="A565" t="str"><v>ACR313</v></cell></row><row r="565"><cell r="C565"><v>2016</v></cell></row><row r="565"><cell r="E565"><v>15385</v></cell></row><row r="565"><cell r="P565" t="str"><v>Camco Offsets I, LLC</v></cell><cell r="Q565" t="str"><v>Convert to ARB offset credits</v></cell></row><row r="565"><cell r="S565"><v>2022</v></cell><cell r="T565" t="str"><v>ARB</v></cell><cell r="U565"><v>2017</v></cell></row><row r="566"><cell r="A566" t="str"><v>ACR313</v></cell></row><row r="566"><cell r="C566"><v>2017</v></cell></row><row r="566"><cell r="E566"><v>14815</v></cell></row><row r="566"><cell r="P566" t="str"><v>Camco Offsets I, LLC</v></cell><cell r="Q566" t="str"><v>Convert to ARB offset credits</v></cell></row><row r="566"><cell r="S566"><v>2022</v></cell><cell r="T566" t="str"><v>ARB</v></cell><cell r="U566"><v>2018</v></cell></row><row r="567"><cell r="A567" t="str"><v>ACR313</v></cell></row><row r="567"><cell r="C567"><v>2018</v></cell></row><row r="567"><cell r="E567"><v>15347</v></cell></row><row r="567"><cell r="P567" t="str"><v>Camco Offsets I, LLC</v></cell><cell r="Q567" t="str"><v>Convert to ARB offset credits</v></cell></row><row r="567"><cell r="S567"><v>2022</v></cell><cell r="T567" t="str"><v>ARB</v></cell><cell r="U567"><v>2019</v></cell></row><row r="568"><cell r="A568" t="str"><v>ACR313</v></cell></row><row r="568"><cell r="C568"><v>2019</v></cell></row><row r="568"><cell r="E568"><v>15533</v></cell></row><row r="568"><cell r="P568" t="str"><v>Camco Offsets I, LLC</v></cell><cell r="Q568" t="str"><v>Convert to ARB offset credits</v></cell></row><row r="568"><cell r="S568"><v>2016</v></cell><cell r="T568" t="str"><v>ARB</v></cell><cell r="U568"><v>2020</v></cell></row><row r="569"><cell r="A569" t="str"><v>ACR313</v></cell></row><row r="569"><cell r="C569"><v>2020</v></cell></row><row r="569"><cell r="E569"><v>15646</v></cell></row><row r="569"><cell r="P569" t="str"><v>Camco Offsets I, LLC</v></cell><cell r="Q569" t="str"><v>Convert to ARB offset credits</v></cell></row><row r="569"><cell r="S569"><v>2016</v></cell><cell r="T569" t="str"><v>ARB</v></cell><cell r="U569"><v>2021</v></cell></row><row r="570"><cell r="A570" t="str"><v>ACR313</v></cell></row><row r="570"><cell r="C570"><v>2021</v></cell></row><row r="570"><cell r="E570"><v>19151</v></cell></row><row r="570"><cell r="P570" t="str"><v>Camco Offsets I, LLC</v></cell><cell r="Q570" t="str"><v>Convert to ARB offset credits</v></cell></row><row r="570"><cell r="S570"><v>2016</v></cell><cell r="T570" t="str"><v>ARB</v></cell><cell r="U570"><v>2022</v></cell></row><row r="571"><cell r="A571" t="str"><v>ACR314</v></cell></row><row r="571"><cell r="C571"><v>2016</v></cell></row><row r="571"><cell r="E571"><v>111977</v></cell></row><row r="571"><cell r="P571" t="str"><v>Wabashco, LLC</v></cell><cell r="Q571" t="str"><v>Convert to ARB offset credits</v></cell></row><row r="571"><cell r="S571"><v>2018</v></cell><cell r="T571" t="str"><v>ARB</v></cell><cell r="U571"><v>2016</v></cell></row><row r="572"><cell r="A572" t="str"><v>ACR315</v></cell></row><row r="572"><cell r="C572"><v>2016</v></cell></row><row r="572"><cell r="E572"><v>86839</v></cell></row><row r="572"><cell r="P572" t="str"><v>EOS Climate Inc</v></cell><cell r="Q572" t="str"><v>Convert to ARB offset credits</v></cell></row><row r="572"><cell r="S572"><v>2018</v></cell><cell r="T572" t="str"><v>ARB</v></cell><cell r="U572"><v>2016</v></cell></row><row r="573"><cell r="A573" t="str"><v>ACR316</v></cell></row><row r="573"><cell r="C573"><v>2016</v></cell></row><row r="573"><cell r="E573"><v>104897</v></cell></row><row r="573"><cell r="P573" t="str"><v>EOS Climate Inc</v></cell><cell r="Q573" t="str"><v>Convert to ARB offset credits</v></cell></row><row r="573"><cell r="S573"><v>2019</v></cell><cell r="T573" t="str"><v>ARB</v></cell><cell r="U573"><v>2016</v></cell></row><row r="574"><cell r="A574" t="str"><v>ACR322</v></cell></row><row r="574"><cell r="C574"><v>2017</v></cell></row><row r="574"><cell r="E574"><v>10926</v></cell></row><row r="574"><cell r="P574" t="str"><v>3Degrees Group, Inc.</v></cell><cell r="Q574" t="str"><v>Convert to ARB offset credits</v></cell></row><row r="574"><cell r="S574"><v>2020</v></cell><cell r="T574" t="str"><v>ARB</v></cell><cell r="U574"><v>2017</v></cell></row><row r="575"><cell r="A575" t="str"><v>ACR322</v></cell></row><row r="575"><cell r="C575"><v>2018</v></cell></row><row r="575"><cell r="E575"><v>9196</v></cell></row><row r="575"><cell r="P575" t="str"><v>3Degrees Group, Inc.</v></cell><cell r="Q575" t="str"><v>Convert to ARB offset credits</v></cell></row><row r="575"><cell r="S575"><v>2021</v></cell><cell r="T575" t="str"><v>ARB</v></cell><cell r="U575"><v>2018</v></cell></row><row r="576"><cell r="A576" t="str"><v>ACR323</v></cell></row><row r="576"><cell r="C576"><v>2017</v></cell></row><row r="576"><cell r="E576"><v>20009</v></cell></row><row r="576"><cell r="P576" t="str"><v>3Degrees Group, Inc.</v></cell><cell r="Q576" t="str"><v>Convert to ARB offset credits</v></cell></row><row r="576"><cell r="S576"><v>2022</v></cell><cell r="T576" t="str"><v>ARB</v></cell><cell r="U576"><v>2017</v></cell></row><row r="577"><cell r="A577" t="str"><v>ACR323</v></cell></row><row r="577"><cell r="C577"><v>2018</v></cell></row><row r="577"><cell r="E577"><v>15226</v></cell></row><row r="577"><cell r="P577" t="str"><v>3Degrees Group, Inc.</v></cell><cell r="Q577" t="str"><v>Convert to ARB offset credits</v></cell></row><row r="577"><cell r="S577"><v>2016</v></cell><cell r="T577" t="str"><v>ARB</v></cell><cell r="U577"><v>2019</v></cell></row><row r="578"><cell r="A578" t="str"><v>ACR324</v></cell></row><row r="578"><cell r="C578"><v>2016</v></cell></row><row r="578"><cell r="E578"><v>9306732</v></cell></row><row r="578"><cell r="P578" t="str"><v>Sealaska Corporation</v></cell><cell r="Q578" t="str"><v>Convert to ARB offset credits</v></cell></row><row r="578"><cell r="S578"><v>2016</v></cell><cell r="T578" t="str"><v>ARB</v></cell><cell r="U578"><v>2017</v></cell></row><row r="579"><cell r="A579" t="str"><v>ACR324</v></cell></row><row r="579"><cell r="C579"><v>2016</v></cell></row><row r="579"><cell r="E579"><v>1755591</v></cell></row><row r="579"><cell r="P579" t="str"><v>The American Carbon Registry</v></cell><cell r="Q579" t="str"><v>Convert to ARB offset credits</v></cell></row><row r="579"><cell r="S579"><v>2016</v></cell><cell r="T579" t="str"><v>ARB</v></cell><cell r="U579"><v>2017</v></cell></row><row r="580"><cell r="A580" t="str"><v>ACR324</v></cell></row><row r="580"><cell r="C580"><v>2017</v></cell></row><row r="580"><cell r="E580"><v>293129</v></cell></row><row r="580"><cell r="P580" t="str"><v>Sealaska Corporation</v></cell><cell r="Q580" t="str"><v>Convert to ARB offset credits</v></cell></row><row r="580"><cell r="S580"><v>2017</v></cell><cell r="T580" t="str"><v>ARB</v></cell><cell r="U580"><v>2018</v></cell></row><row r="581"><cell r="A581" t="str"><v>ACR324</v></cell></row><row r="581"><cell r="C581"><v>2017</v></cell></row><row r="581"><cell r="E581"><v>55296</v></cell></row><row r="581"><cell r="P581" t="str"><v>The American Carbon Registry</v></cell><cell r="Q581" t="str"><v>Convert to ARB offset credits</v></cell></row><row r="581"><cell r="S581"><v>2019</v></cell><cell r="T581" t="str"><v>ARB</v></cell><cell r="U581"><v>2018</v></cell></row><row r="582"><cell r="A582" t="str"><v>ACR324</v></cell></row><row r="582"><cell r="C582"><v>2018</v></cell></row><row r="582"><cell r="E582"><v>329350</v></cell></row><row r="582"><cell r="P582" t="str"><v>Sealaska Corporation</v></cell><cell r="Q582" t="str"><v>Convert to ARB offset credits</v></cell></row><row r="582"><cell r="S582"><v>2017</v></cell><cell r="T582" t="str"><v>ARB</v></cell><cell r="U582"><v>2019</v></cell></row><row r="583"><cell r="A583" t="str"><v>ACR324</v></cell></row><row r="583"><cell r="C583"><v>2018</v></cell></row><row r="583"><cell r="E583"><v>62128</v></cell></row><row r="583"><cell r="P583" t="str"><v>The American Carbon Registry</v></cell><cell r="Q583" t="str"><v>Convert to ARB offset credits</v></cell></row><row r="583"><cell r="S583"><v>2019</v></cell><cell r="T583" t="str"><v>ARB</v></cell><cell r="U583"><v>2019</v></cell></row><row r="584"><cell r="A584" t="str"><v>ACR324</v></cell></row><row r="584"><cell r="C584"><v>2019</v></cell></row><row r="584"><cell r="E584"><v>357365</v></cell></row><row r="584"><cell r="P584" t="str"><v>Sealaska Corporation</v></cell><cell r="Q584" t="str"><v>Convert to ARB offset credits</v></cell></row><row r="584"><cell r="S584"><v>2018</v></cell><cell r="T584" t="str"><v>ARB</v></cell><cell r="U584"><v>2020</v></cell></row><row r="585"><cell r="A585" t="str"><v>ACR324</v></cell></row><row r="585"><cell r="C585"><v>2019</v></cell></row><row r="585"><cell r="E585"><v>34113</v></cell></row><row r="585"><cell r="P585" t="str"><v>The American Carbon Registry</v></cell><cell r="Q585" t="str"><v>Convert to ARB offset credits</v></cell></row><row r="585"><cell r="S585"><v>2018</v></cell><cell r="T585" t="str"><v>ARB</v></cell><cell r="U585"><v>2020</v></cell></row><row r="586"><cell r="A586" t="str"><v>ACR342</v></cell></row><row r="586"><cell r="C586"><v>2016</v></cell></row><row r="586"><cell r="E586"><v>2236</v></cell></row><row r="586"><cell r="P586" t="str"><v>Wabashco, LLC</v></cell><cell r="Q586" t="str"><v>Convert to ARB offset credits</v></cell></row><row r="586"><cell r="S586"><v>2019</v></cell><cell r="T586" t="str"><v>ARB</v></cell><cell r="U586"><v>2017</v></cell></row><row r="587"><cell r="A587" t="str"><v>ACR343</v></cell></row><row r="587"><cell r="C587"><v>2016</v></cell></row><row r="587"><cell r="E587"><v>92236</v></cell></row><row r="587"><cell r="P587" t="str"><v>Wabashco, LLC</v></cell><cell r="Q587" t="str"><v>Convert to ARB offset credits</v></cell></row><row r="587"><cell r="S587"><v>2019</v></cell><cell r="T587" t="str"><v>ARB</v></cell><cell r="U587"><v>2016</v></cell></row><row r="588"><cell r="A588" t="str"><v>ACR343</v></cell></row><row r="588"><cell r="C588"><v>2016</v></cell></row><row r="588"><cell r="E588"><v>1062</v></cell></row><row r="588"><cell r="P588" t="str"><v>Wabashco, LLC</v></cell><cell r="Q588" t="str"><v>Convert to ARB offset credits</v></cell></row><row r="588"><cell r="S588"><v>2020</v></cell><cell r="T588" t="str"><v>ARB</v></cell><cell r="U588"><v>2016</v></cell></row><row r="589"><cell r="A589" t="str"><v>ACR349</v></cell></row><row r="589"><cell r="C589"><v>2016</v></cell></row><row r="589"><cell r="E589"><v>19666</v></cell></row><row r="589"><cell r="P589" t="str"><v>3Degrees Group, Inc.</v></cell><cell r="Q589" t="str"><v>Convert to ARB offset credits</v></cell></row><row r="589"><cell r="S589"><v>2020</v></cell><cell r="T589" t="str"><v>ARB</v></cell><cell r="U589"><v>2017</v></cell></row><row r="590"><cell r="A590" t="str"><v>ACR349</v></cell></row><row r="590"><cell r="C590"><v>2017</v></cell></row><row r="590"><cell r="E590"><v>24220</v></cell></row><row r="590"><cell r="P590" t="str"><v>3Degrees Group, Inc.</v></cell><cell r="Q590" t="str"><v>Convert to ARB offset credits</v></cell></row><row r="590"><cell r="S590"><v>2021</v></cell><cell r="T590" t="str"><v>ARB</v></cell><cell r="U590"><v>2018</v></cell></row><row r="591"><cell r="A591" t="str"><v>ACR349</v></cell></row><row r="591"><cell r="C591"><v>2018</v></cell></row><row r="591"><cell r="E591"><v>24674</v></cell></row><row r="591"><cell r="P591" t="str"><v>3Degrees Group, Inc.</v></cell><cell r="Q591" t="str"><v>Convert to ARB offset credits</v></cell></row><row r="591"><cell r="S591"><v>2021</v></cell><cell r="T591" t="str"><v>ARB</v></cell><cell r="U591"><v>2019</v></cell></row><row r="592"><cell r="A592" t="str"><v>ACR349</v></cell></row><row r="592"><cell r="C592"><v>2019</v></cell></row><row r="592"><cell r="E592"><v>22981</v></cell></row><row r="592"><cell r="P592" t="str"><v>3Degrees Group, Inc.</v></cell><cell r="Q592" t="str"><v>Convert to ARB offset credits</v></cell></row><row r="592"><cell r="S592"><v>2017</v></cell><cell r="T592" t="str"><v>ARB</v></cell><cell r="U592"><v>2020</v></cell></row><row r="593"><cell r="A593" t="str"><v>ACR349</v></cell></row><row r="593"><cell r="C593"><v>2020</v></cell></row><row r="593"><cell r="E593"><v>11508</v></cell></row><row r="593"><cell r="P593" t="str"><v>3Degrees Group, Inc.</v></cell><cell r="Q593" t="str"><v>Convert to ARB offset credits</v></cell></row><row r="593"><cell r="S593"><v>2016</v></cell><cell r="T593" t="str"><v>ARB</v></cell><cell r="U593"><v>2021</v></cell></row><row r="594"><cell r="A594" t="str"><v>ACR350</v></cell></row><row r="594"><cell r="C594"><v>2016</v></cell></row><row r="594"><cell r="E594"><v>116741</v></cell></row><row r="594"><cell r="P594" t="str"><v>Tradewater, LLC</v></cell><cell r="Q594" t="str"><v>Convert to ARB offset credits</v></cell></row><row r="594"><cell r="S594"><v>2016</v></cell><cell r="T594" t="str"><v>ARB</v></cell><cell r="U594"><v>2016</v></cell></row><row r="595"><cell r="A595" t="str"><v>ACR351</v></cell></row><row r="595"><cell r="C595"><v>2016</v></cell></row><row r="595"><cell r="E595"><v>28562</v></cell></row><row r="595"><cell r="P595" t="str"><v>EOS Climate Inc</v></cell><cell r="Q595" t="str"><v>Convert to ARB offset credits</v></cell></row><row r="595"><cell r="S595"><v>2017</v></cell><cell r="T595" t="str"><v>ARB</v></cell><cell r="U595"><v>2016</v></cell></row><row r="596"><cell r="A596" t="str"><v>ACR352</v></cell></row><row r="596"><cell r="C596"><v>2016</v></cell></row><row r="596"><cell r="E596"><v>68637</v></cell></row><row r="596"><cell r="P596" t="str"><v>EOS Climate Inc</v></cell><cell r="Q596" t="str"><v>Convert to ARB offset credits</v></cell></row><row r="596"><cell r="S596"><v>2018</v></cell><cell r="T596" t="str"><v>ARB</v></cell><cell r="U596"><v>2016</v></cell></row><row r="597"><cell r="A597" t="str"><v>ACR353</v></cell></row><row r="597"><cell r="C597"><v>2017</v></cell></row><row r="597"><cell r="E597"><v>7781</v></cell></row><row r="597"><cell r="P597" t="str"><v>3Degrees Group, Inc.</v></cell><cell r="Q597" t="str"><v>Convert to ARB offset credits</v></cell></row><row r="597"><cell r="S597"><v>2019</v></cell><cell r="T597" t="str"><v>ARB</v></cell><cell r="U597"><v>2017</v></cell></row><row r="598"><cell r="A598" t="str"><v>ACR354</v></cell></row><row r="598"><cell r="C598"><v>2016</v></cell></row><row r="598"><cell r="E598"><v>103357</v></cell></row><row r="598"><cell r="P598" t="str"><v>Tradewater, LLC</v></cell><cell r="Q598" t="str"><v>Convert to ARB offset credits</v></cell></row><row r="598"><cell r="S598"><v>2020</v></cell><cell r="T598" t="str"><v>ARB</v></cell><cell r="U598"><v>2016</v></cell></row><row r="599"><cell r="A599" t="str"><v>ACR355</v></cell></row><row r="599"><cell r="C599"><v>2017</v></cell></row><row r="599"><cell r="E599"><v>8240</v></cell></row><row r="599"><cell r="P599" t="str"><v>3Degrees Group, Inc.</v></cell><cell r="Q599" t="str"><v>Convert to ARB offset credits</v></cell></row><row r="599"><cell r="S599"><v>2021</v></cell><cell r="T599" t="str"><v>ARB</v></cell><cell r="U599"><v>2017</v></cell></row><row r="600"><cell r="A600" t="str"><v>ACR355</v></cell></row><row r="600"><cell r="C600"><v>2018</v></cell></row><row r="600"><cell r="E600"><v>7495</v></cell></row><row r="600"><cell r="P600" t="str"><v>3Degrees Group, Inc.</v></cell><cell r="Q600" t="str"><v>Convert to ARB offset credits</v></cell></row><row r="600"><cell r="S600"><v>2016</v></cell><cell r="T600" t="str"><v>ARB</v></cell><cell r="U600"><v>2018</v></cell></row><row r="601"><cell r="A601" t="str"><v>ACR355</v></cell></row><row r="601"><cell r="C601"><v>2019</v></cell></row><row r="601"><cell r="E601"><v>9311</v></cell></row><row r="601"><cell r="P601" t="str"><v>3Degrees Group, Inc.</v></cell><cell r="Q601" t="str"><v>Convert to ARB offset credits</v></cell></row><row r="601"><cell r="S601"><v>2016</v></cell><cell r="T601" t="str"><v>ARB</v></cell><cell r="U601"><v>2019</v></cell></row><row r="602"><cell r="A602" t="str"><v>ACR355</v></cell></row><row r="602"><cell r="C602"><v>2020</v></cell></row><row r="602"><cell r="E602"><v>7320</v></cell></row><row r="602"><cell r="P602" t="str"><v>3Degrees Group, Inc.</v></cell><cell r="Q602" t="str"><v>Convert to ARB offset credits</v></cell></row><row r="602"><cell r="S602"><v>2016</v></cell><cell r="T602" t="str"><v>ARB</v></cell><cell r="U602"><v>2020</v></cell></row><row r="603"><cell r="A603" t="str"><v>ACR355</v></cell></row><row r="603"><cell r="C603"><v>2021</v></cell></row><row r="603"><cell r="E603"><v>9850</v></cell></row><row r="603"><cell r="P603" t="str"><v>3Degrees Group, Inc.</v></cell><cell r="Q603" t="str"><v>Convert to ARB offset credits</v></cell></row><row r="603"><cell r="S603"><v>2017</v></cell><cell r="T603" t="str"><v>ARB</v></cell><cell r="U603"><v>2021</v></cell></row><row r="604"><cell r="A604" t="str"><v>ACR356</v></cell></row><row r="604"><cell r="C604"><v>2016</v></cell></row><row r="604"><cell r="E604"><v>110720</v></cell></row><row r="604"><cell r="P604" t="str"><v>EOS Climate Inc</v></cell><cell r="Q604" t="str"><v>Convert to ARB offset credits</v></cell></row><row r="604"><cell r="S604"><v>2016</v></cell><cell r="T604" t="str"><v>ARB</v></cell><cell r="U604"><v>2017</v></cell></row><row r="605"><cell r="A605" t="str"><v>ACR357</v></cell></row><row r="605"><cell r="C605"><v>2017</v></cell></row><row r="605"><cell r="E605"><v>84131</v></cell></row><row r="605"><cell r="P605" t="str"><v>EOS Climate Inc</v></cell><cell r="Q605" t="str"><v>Convert to ARB offset credits</v></cell></row><row r="605"><cell r="S605"><v>2017</v></cell><cell r="T605" t="str"><v>ARB</v></cell><cell r="U605"><v>2017</v></cell></row><row r="606"><cell r="A606" t="str"><v>ACR358</v></cell></row><row r="606"><cell r="C606"><v>2017</v></cell></row><row r="606"><cell r="E606"><v>60749</v></cell></row><row r="606"><cell r="P606" t="str"><v>EOS Climate Inc</v></cell><cell r="Q606" t="str"><v>Convert to ARB offset credits</v></cell></row><row r="606"><cell r="S606"><v>2018</v></cell><cell r="T606" t="str"><v>ARB</v></cell><cell r="U606"><v>2017</v></cell></row><row r="607"><cell r="A607" t="str"><v>ACR359</v></cell></row><row r="607"><cell r="C607"><v>2016</v></cell></row><row r="607"><cell r="E607"><v>97813</v></cell></row><row r="607"><cell r="P607" t="str"><v>Tradewater, LLC</v></cell><cell r="Q607" t="str"><v>Convert to ARB offset credits</v></cell></row><row r="607"><cell r="S607"><v>2019</v></cell><cell r="T607" t="str"><v>ARB</v></cell><cell r="U607"><v>2017</v></cell></row><row r="608"><cell r="A608" t="str"><v>ACR360</v></cell></row><row r="608"><cell r="C608"><v>2017</v></cell></row><row r="608"><cell r="E608"><v>2057</v></cell></row><row r="608"><cell r="P608" t="str"><v>Ahtna, Incorporated</v></cell><cell r="Q608" t="str"><v>Removal of credits from the registry</v></cell></row><row r="608"><cell r="S608"><v>2021</v></cell><cell r="T608" t="str"><v>Canceled</v></cell><cell r="U608"><v>2017</v></cell></row><row r="609"><cell r="A609" t="str"><v>ACR360</v></cell></row><row r="609"><cell r="C609"><v>2017</v></cell></row><row r="609"><cell r="E609"><v>12502637</v></cell></row><row r="609"><cell r="P609" t="str"><v>Ahtna, Incorporated</v></cell><cell r="Q609" t="str"><v>Convert to ARB offset credits</v></cell></row><row r="609"><cell r="S609"><v>2022</v></cell><cell r="T609" t="str"><v>ARB</v></cell><cell r="U609"><v>2017</v></cell></row><row r="610"><cell r="A610" t="str"><v>ACR360</v></cell></row><row r="610"><cell r="C610"><v>2017</v></cell></row><row r="610"><cell r="E610"><v>388</v></cell></row><row r="610"><cell r="P610" t="str"><v>The American Carbon Registry</v></cell><cell r="Q610" t="str"><v>Removal of credits from the registry</v></cell></row><row r="610"><cell r="S610"><v>2017</v></cell><cell r="T610" t="str"><v>Canceled</v></cell><cell r="U610"><v>2017</v></cell></row><row r="611"><cell r="A611" t="str"><v>ACR360</v></cell></row><row r="611"><cell r="C611"><v>2017</v></cell></row><row r="611"><cell r="E611"><v>2358456</v></cell></row><row r="611"><cell r="P611" t="str"><v>The American Carbon Registry</v></cell><cell r="Q611" t="str"><v>Convert to ARB offset credits</v></cell></row><row r="611"><cell r="S611"><v>2017</v></cell><cell r="T611" t="str"><v>ARB</v></cell><cell r="U611"><v>2017</v></cell></row><row r="612"><cell r="A612" t="str"><v>ACR360</v></cell></row><row r="612"><cell r="C612"><v>2018</v></cell></row><row r="612"><cell r="E612"><v>261368</v></cell></row><row r="612"><cell r="P612" t="str"><v>Ahtna, Incorporated</v></cell><cell r="Q612" t="str"><v>Convert to ARB offset credits</v></cell></row><row r="612"><cell r="S612"><v>2017</v></cell><cell r="T612" t="str"><v>ARB</v></cell><cell r="U612"><v>2020</v></cell></row><row r="613"><cell r="A613" t="str"><v>ACR360</v></cell></row><row r="613"><cell r="C613"><v>2018</v></cell></row><row r="613"><cell r="E613"><v>24950</v></cell></row><row r="613"><cell r="P613" t="str"><v>The American Carbon Registry</v></cell><cell r="Q613" t="str"><v>Convert to ARB offset credits</v></cell></row><row r="613"><cell r="S613"><v>2017</v></cell><cell r="T613" t="str"><v>ARB</v></cell><cell r="U613"><v>2020</v></cell></row><row r="614"><cell r="A614" t="str"><v>ACR360</v></cell></row><row r="614"><cell r="C614"><v>2019</v></cell></row><row r="614"><cell r="E614"><v>280185</v></cell></row><row r="614"><cell r="P614" t="str"><v>Ahtna, Incorporated</v></cell><cell r="Q614" t="str"><v>Convert to ARB offset credits</v></cell></row><row r="614"><cell r="S614"><v>2018</v></cell><cell r="T614" t="str"><v>ARB</v></cell><cell r="U614"><v>2020</v></cell></row><row r="615"><cell r="A615" t="str"><v>ACR360</v></cell></row><row r="615"><cell r="C615"><v>2019</v></cell></row><row r="615"><cell r="E615"><v>26746</v></cell></row><row r="615"><cell r="P615" t="str"><v>The American Carbon Registry</v></cell><cell r="Q615" t="str"><v>Convert to ARB offset credits</v></cell></row><row r="615"><cell r="S615"><v>2018</v></cell><cell r="T615" t="str"><v>ARB</v></cell><cell r="U615"><v>2020</v></cell></row><row r="616"><cell r="A616" t="str"><v>ACR360</v></cell></row><row r="616"><cell r="C616"><v>2020</v></cell></row><row r="616"><cell r="E616"><v>287456</v></cell></row><row r="616"><cell r="P616" t="str"><v>Ahtna, Incorporated</v></cell><cell r="Q616" t="str"><v>Convert to ARB offset credits</v></cell></row><row r="616"><cell r="S616"><v>2018</v></cell><cell r="T616" t="str"><v>ARB</v></cell><cell r="U616"><v>2021</v></cell></row><row r="617"><cell r="A617" t="str"><v>ACR360</v></cell></row><row r="617"><cell r="C617"><v>2020</v></cell></row><row r="617"><cell r="E617"><v>27440</v></cell></row><row r="617"><cell r="P617" t="str"><v>The American Carbon Registry</v></cell><cell r="Q617" t="str"><v>Convert to ARB offset credits</v></cell></row><row r="617"><cell r="S617"><v>2018</v></cell><cell r="T617" t="str"><v>ARB</v></cell><cell r="U617"><v>2021</v></cell></row><row r="618"><cell r="A618" t="str"><v>ACR361</v></cell></row><row r="618"><cell r="C618"><v>2018</v></cell></row><row r="618"><cell r="E618"><v>1956370</v></cell></row><row r="618"><cell r="P618" t="str"><v>Forest Carbon Partners, L.P.</v></cell><cell r="Q618" t="str"><v>Convert to ARB offset credits</v></cell></row><row r="618"><cell r="S618"><v>2020</v></cell><cell r="T618" t="str"><v>ARB</v></cell><cell r="U618"><v>2019</v></cell></row><row r="619"><cell r="A619" t="str"><v>ACR361</v></cell></row><row r="619"><cell r="C619"><v>2018</v></cell></row><row r="619"><cell r="E619"><v>417865</v></cell></row><row r="619"><cell r="P619" t="str"><v>The American Carbon Registry</v></cell><cell r="Q619" t="str"><v>Convert to ARB offset credits</v></cell></row><row r="619"><cell r="S619"><v>2020</v></cell><cell r="T619" t="str"><v>ARB</v></cell><cell r="U619"><v>2019</v></cell></row><row r="620"><cell r="A620" t="str"><v>ACR361</v></cell></row><row r="620"><cell r="C620"><v>2019</v></cell></row><row r="620"><cell r="E620"><v>29410</v></cell></row><row r="620"><cell r="P620" t="str"><v>Forest Carbon Partners, L.P.</v></cell><cell r="Q620" t="str"><v>Removal of credits from the registry</v></cell></row><row r="620"><cell r="S620"><v>2020</v></cell><cell r="T620" t="str"><v>Canceled</v></cell><cell r="U620"><v>2021</v></cell></row><row r="621"><cell r="A621" t="str"><v>ACR361</v></cell></row><row r="621"><cell r="C621"><v>2019</v></cell></row><row r="621"><cell r="E621"><v>47255</v></cell></row><row r="621"><cell r="P621" t="str"><v>Forest Carbon Partners, L.P.</v></cell><cell r="Q621" t="str"><v>Convert to ARB offset credits</v></cell></row><row r="621"><cell r="S621"><v>2020</v></cell><cell r="T621" t="str"><v>ARB</v></cell><cell r="U621"><v>2021</v></cell></row><row r="622"><cell r="A622" t="str"><v>ACR361</v></cell></row><row r="622"><cell r="C622"><v>2019</v></cell></row><row r="622"><cell r="E622"><v>3480</v></cell></row><row r="622"><cell r="P622" t="str"><v>The American Carbon Registry</v></cell><cell r="Q622" t="str"><v>Removal of credits from the registry</v></cell></row><row r="622"><cell r="S622"><v>2021</v></cell><cell r="T622" t="str"><v>Canceled</v></cell><cell r="U622"><v>2021</v></cell></row><row r="623"><cell r="A623" t="str"><v>ACR361</v></cell></row><row r="623"><cell r="C623"><v>2019</v></cell></row><row r="623"><cell r="E623"><v>5591</v></cell></row><row r="623"><cell r="P623" t="str"><v>The American Carbon Registry</v></cell><cell r="Q623" t="str"><v>Convert to ARB offset credits</v></cell></row><row r="623"><cell r="S623"><v>2021</v></cell><cell r="T623" t="str"><v>ARB</v></cell><cell r="U623"><v>2021</v></cell></row><row r="624"><cell r="A624" t="str"><v>ACR361</v></cell></row><row r="624"><cell r="C624"><v>2020</v></cell></row><row r="624"><cell r="E624"><v>8157</v></cell></row><row r="624"><cell r="P624" t="str"><v>Forest Carbon Partners, L.P.</v></cell><cell r="Q624" t="str"><v>Convert to ARB offset credits</v></cell></row><row r="624"><cell r="S624"><v>2019</v></cell><cell r="T624" t="str"><v>ARB</v></cell><cell r="U624"><v>2021</v></cell></row><row r="625"><cell r="A625" t="str"><v>ACR361</v></cell></row><row r="625"><cell r="C625"><v>2020</v></cell></row><row r="625"><cell r="E625"><v>965</v></cell></row><row r="625"><cell r="P625" t="str"><v>The American Carbon Registry</v></cell><cell r="Q625" t="str"><v>Convert to ARB offset credits</v></cell></row><row r="625"><cell r="S625"><v>2019</v></cell><cell r="T625" t="str"><v>ARB</v></cell><cell r="U625"><v>2021</v></cell></row><row r="626"><cell r="A626" t="str"><v>ACR361</v></cell></row><row r="626"><cell r="C626"><v>2020</v></cell></row><row r="626"><cell r="E626"><v>29409</v></cell></row><row r="626"><cell r="P626" t="str"><v>Forest Carbon Partners, L.P.</v></cell><cell r="Q626" t="str"><v>Convert to ARB offset credits</v></cell></row><row r="626"><cell r="S626"><v>2021</v></cell><cell r="T626" t="str"><v>ARB</v></cell><cell r="U626"><v>2021</v></cell></row><row r="627"><cell r="A627" t="str"><v>ACR361</v></cell></row><row r="627"><cell r="C627"><v>2020</v></cell></row><row r="627"><cell r="E627"><v>3480</v></cell></row><row r="627"><cell r="P627" t="str"><v>The American Carbon Registry</v></cell><cell r="Q627" t="str"><v>Convert to ARB offset credits</v></cell></row><row r="627"><cell r="S627"><v>2021</v></cell><cell r="T627" t="str"><v>ARB</v></cell><cell r="U627"><v>2021</v></cell></row><row r="628"><cell r="A628" t="str"><v>ACR363</v></cell></row><row r="628"><cell r="C628"><v>2017</v></cell></row><row r="628"><cell r="E628"><v>91819</v></cell></row><row r="628"><cell r="P628" t="str"><v>Tradewater, LLC</v></cell><cell r="Q628" t="str"><v>Convert to ARB offset credits</v></cell></row><row r="628"><cell r="S628"><v>2021</v></cell><cell r="T628" t="str"><v>ARB</v></cell><cell r="U628"><v>2017</v></cell></row><row r="629"><cell r="A629" t="str"><v>ACR367</v></cell></row><row r="629"><cell r="C629"><v>2016</v></cell></row><row r="629"><cell r="E629"><v>230848</v></cell></row><row r="629"><cell r="P629" t="str"><v>Vessels Carbon Solutions</v></cell><cell r="Q629" t="str"><v>Convert to ARB offset credits</v></cell></row><row r="629"><cell r="S629"><v>2021</v></cell><cell r="T629" t="str"><v>ARB</v></cell><cell r="U629"><v>2017</v></cell></row><row r="630"><cell r="A630" t="str"><v>ACR367</v></cell></row><row r="630"><cell r="C630"><v>2017</v></cell></row><row r="630"><cell r="E630"><v>189550</v></cell></row><row r="630"><cell r="P630" t="str"><v>Vessels Carbon Solutions</v></cell><cell r="Q630" t="str"><v>Convert to ARB offset credits</v></cell></row><row r="630"><cell r="S630"><v>2021</v></cell><cell r="T630" t="str"><v>ARB</v></cell><cell r="U630"><v>2018</v></cell></row><row r="631"><cell r="A631" t="str"><v>ACR367</v></cell></row><row r="631"><cell r="C631"><v>2018</v></cell></row><row r="631"><cell r="E631"><v>114279</v></cell></row><row r="631"><cell r="P631" t="str"><v>Vessels Carbon Solutions</v></cell><cell r="Q631" t="str"><v>Convert to ARB offset credits</v></cell></row><row r="631"><cell r="S631"><v>2021</v></cell><cell r="T631" t="str"><v>ARB</v></cell><cell r="U631"><v>2019</v></cell></row><row r="632"><cell r="A632" t="str"><v>ACR367</v></cell></row><row r="632"><cell r="C632"><v>2019</v></cell></row><row r="632"><cell r="E632"><v>94217</v></cell></row><row r="632"><cell r="P632" t="str"><v>Vessels Carbon Solutions</v></cell><cell r="Q632" t="str"><v>Convert to ARB offset credits</v></cell></row><row r="632"><cell r="S632"><v>2021</v></cell><cell r="T632" t="str"><v>ARB</v></cell><cell r="U632"><v>2020</v></cell></row><row r="633"><cell r="A633" t="str"><v>ACR367</v></cell></row><row r="633"><cell r="C633"><v>2020</v></cell></row><row r="633"><cell r="E633"><v>75723</v></cell></row><row r="633"><cell r="P633" t="str"><v>Vessels Carbon Solutions</v></cell><cell r="Q633" t="str"><v>Convert to ARB offset credits</v></cell></row><row r="633"><cell r="S633"><v>2021</v></cell><cell r="T633" t="str"><v>ARB</v></cell><cell r="U633"><v>2021</v></cell></row><row r="634"><cell r="A634" t="str"><v>ACR370</v></cell></row><row r="634"><cell r="C634"><v>2017</v></cell></row><row r="634"><cell r="E634"><v>121455</v></cell></row><row r="634"><cell r="P634" t="str"><v>Tradewater, LLC</v></cell><cell r="Q634" t="str"><v>Convert to ARB offset credits</v></cell></row><row r="634"><cell r="S634"><v>2017</v></cell><cell r="T634" t="str"><v>ARB</v></cell><cell r="U634"><v>2017</v></cell></row><row r="635"><cell r="A635" t="str"><v>ACR371</v></cell></row><row r="635"><cell r="C635"><v>2017</v></cell></row><row r="635"><cell r="E635"><v>277025</v></cell></row><row r="635"><cell r="P635" t="str"><v>Blue Source</v></cell><cell r="Q635" t="str"><v>Convert to ARB offset credits</v></cell></row><row r="635"><cell r="S635"><v>2017</v></cell><cell r="T635" t="str"><v>ARB</v></cell><cell r="U635"><v>2018</v></cell></row><row r="636"><cell r="A636" t="str"><v>ACR371</v></cell></row><row r="636"><cell r="C636"><v>2017</v></cell></row><row r="636"><cell r="E636"><v>59121</v></cell></row><row r="636"><cell r="P636" t="str"><v>The American Carbon Registry</v></cell><cell r="Q636" t="str"><v>Convert to ARB offset credits</v></cell></row><row r="636"><cell r="S636"><v>2018</v></cell><cell r="T636" t="str"><v>ARB</v></cell><cell r="U636"><v>2018</v></cell></row><row r="637"><cell r="A637" t="str"><v>ACR371</v></cell></row><row r="637"><cell r="C637"><v>2017</v></cell></row><row r="637"><cell r="E637"><v>16947</v></cell></row><row r="637"><cell r="P637" t="str"><v>Blue Source</v></cell><cell r="Q637" t="str"><v>Convert to ARB offset credits</v></cell></row><row r="637"><cell r="S637"><v>2019</v></cell><cell r="T637" t="str"><v>ARB</v></cell><cell r="U637"><v>2019</v></cell></row><row r="638"><cell r="A638" t="str"><v>ACR371</v></cell></row><row r="638"><cell r="C638"><v>2017</v></cell></row><row r="638"><cell r="E638"><v>3617</v></cell></row><row r="638"><cell r="P638" t="str"><v>The American Carbon Registry</v></cell><cell r="Q638" t="str"><v>Convert to ARB offset credits</v></cell></row><row r="638"><cell r="S638"><v>2020</v></cell><cell r="T638" t="str"><v>ARB</v></cell><cell r="U638"><v>2019</v></cell></row><row r="639"><cell r="A639" t="str"><v>ACR371</v></cell></row><row r="639"><cell r="C639"><v>2018</v></cell></row><row r="639"><cell r="E639"><v>10442</v></cell></row><row r="639"><cell r="P639" t="str"><v>Blue Source</v></cell><cell r="Q639" t="str"><v>Convert to ARB offset credits</v></cell></row><row r="639"><cell r="S639"><v>2021</v></cell><cell r="T639" t="str"><v>ARB</v></cell><cell r="U639"><v>2020</v></cell></row><row r="640"><cell r="A640" t="str"><v>ACR371</v></cell></row><row r="640"><cell r="C640"><v>2018</v></cell></row><row r="640"><cell r="E640"><v>2229</v></cell></row><row r="640"><cell r="P640" t="str"><v>The American Carbon Registry</v></cell><cell r="Q640" t="str"><v>Convert to ARB offset credits</v></cell></row><row r="640"><cell r="S640"><v>2017</v></cell><cell r="T640" t="str"><v>ARB</v></cell><cell r="U640"><v>2020</v></cell></row><row r="641"><cell r="A641" t="str"><v>ACR371</v></cell></row><row r="641"><cell r="C641"><v>2019</v></cell></row><row r="641"><cell r="E641"><v>10392</v></cell></row><row r="641"><cell r="P641" t="str"><v>Blue Source</v></cell><cell r="Q641" t="str"><v>Convert to ARB offset credits</v></cell></row><row r="641"><cell r="S641"><v>2019</v></cell><cell r="T641" t="str"><v>ARB</v></cell><cell r="U641"><v>2020</v></cell></row><row r="642"><cell r="A642" t="str"><v>ACR371</v></cell></row><row r="642"><cell r="C642"><v>2019</v></cell></row><row r="642"><cell r="E642"><v>2219</v></cell></row><row r="642"><cell r="P642" t="str"><v>The American Carbon Registry</v></cell><cell r="Q642" t="str"><v>Convert to ARB offset credits</v></cell></row><row r="642"><cell r="S642"><v>2019</v></cell><cell r="T642" t="str"><v>ARB</v></cell><cell r="U642"><v>2020</v></cell></row><row r="643"><cell r="A643" t="str"><v>ACR371</v></cell></row><row r="643"><cell r="C643"><v>2020</v></cell></row><row r="643"><cell r="E643"><v>7628</v></cell></row><row r="643"><cell r="P643" t="str"><v>Blue Source</v></cell><cell r="Q643" t="str"><v>Convert to ARB offset credits</v></cell></row><row r="643"><cell r="S643"><v>2019</v></cell><cell r="T643" t="str"><v>ARB</v></cell><cell r="U643"><v>2021</v></cell></row><row r="644"><cell r="A644" t="str"><v>ACR371</v></cell></row><row r="644"><cell r="C644"><v>2020</v></cell></row><row r="644"><cell r="E644"><v>1629</v></cell></row><row r="644"><cell r="P644" t="str"><v>The American Carbon Registry</v></cell><cell r="Q644" t="str"><v>Convert to ARB offset credits</v></cell></row><row r="644"><cell r="S644"><v>2019</v></cell><cell r="T644" t="str"><v>ARB</v></cell><cell r="U644"><v>2021</v></cell></row><row r="645"><cell r="A645" t="str"><v>ACR371</v></cell></row><row r="645"><cell r="C645"><v>2021</v></cell></row><row r="645"><cell r="E645"><v>10915</v></cell></row><row r="645"><cell r="P645" t="str"><v>Blue Source</v></cell><cell r="Q645" t="str"><v>Convert to ARB offset credits</v></cell></row><row r="645"><cell r="S645"><v>2020</v></cell><cell r="T645" t="str"><v>ARB</v></cell><cell r="U645"><v>2022</v></cell></row><row r="646"><cell r="A646" t="str"><v>ACR371</v></cell></row><row r="646"><cell r="C646"><v>2021</v></cell></row><row r="646"><cell r="E646"><v>2330</v></cell></row><row r="646"><cell r="P646" t="str"><v>The American Carbon Registry</v></cell><cell r="Q646" t="str"><v>Convert to ARB offset credits</v></cell></row><row r="646"><cell r="S646"><v>2020</v></cell><cell r="T646" t="str"><v>ARB</v></cell><cell r="U646"><v>2022</v></cell></row><row r="647"><cell r="A647" t="str"><v>ACR373</v></cell></row><row r="647"><cell r="C647"><v>2017</v></cell></row><row r="647"><cell r="E647"><v>325415</v></cell></row><row r="647"><cell r="P647" t="str"><v>Blue Source</v></cell><cell r="Q647" t="str"><v>Convert to ARB offset credits</v></cell></row><row r="647"><cell r="S647"><v>2020</v></cell><cell r="T647" t="str"><v>ARB</v></cell><cell r="U647"><v>2018</v></cell></row><row r="648"><cell r="A648" t="str"><v>ACR373</v></cell></row><row r="648"><cell r="C648"><v>2017</v></cell></row><row r="648"><cell r="E648"><v>69449</v></cell></row><row r="648"><cell r="P648" t="str"><v>The American Carbon Registry</v></cell><cell r="Q648" t="str"><v>Convert to ARB offset credits</v></cell></row><row r="648"><cell r="S648"><v>2020</v></cell><cell r="T648" t="str"><v>ARB</v></cell><cell r="U648"><v>2018</v></cell></row><row r="649"><cell r="A649" t="str"><v>ACR373</v></cell></row><row r="649"><cell r="C649"><v>2018</v></cell></row><row r="649"><cell r="E649"><v>28045</v></cell></row><row r="649"><cell r="P649" t="str"><v>Blue Source</v></cell><cell r="Q649" t="str"><v>Convert to ARB offset credits</v></cell></row><row r="649"><cell r="S649"><v>2021</v></cell><cell r="T649" t="str"><v>ARB</v></cell><cell r="U649"><v>2020</v></cell></row><row r="650"><cell r="A650" t="str"><v>ACR373</v></cell></row><row r="650"><cell r="C650"><v>2018</v></cell></row><row r="650"><cell r="E650"><v>5986</v></cell></row><row r="650"><cell r="P650" t="str"><v>The American Carbon Registry</v></cell><cell r="Q650" t="str"><v>Convert to ARB offset credits</v></cell></row><row r="650"><cell r="S650"><v>2021</v></cell><cell r="T650" t="str"><v>ARB</v></cell><cell r="U650"><v>2020</v></cell></row><row r="651"><cell r="A651" t="str"><v>ACR373</v></cell></row><row r="651"><cell r="C651"><v>2019</v></cell></row><row r="651"><cell r="E651"><v>37833</v></cell></row><row r="651"><cell r="P651" t="str"><v>Blue Source</v></cell><cell r="Q651" t="str"><v>Convert to ARB offset credits</v></cell></row><row r="651"><cell r="S651"><v>2022</v></cell><cell r="T651" t="str"><v>ARB</v></cell><cell r="U651"><v>2020</v></cell></row><row r="652"><cell r="A652" t="str"><v>ACR373</v></cell></row><row r="652"><cell r="C652"><v>2019</v></cell></row><row r="652"><cell r="E652"><v>8075</v></cell></row><row r="652"><cell r="P652" t="str"><v>The American Carbon Registry</v></cell><cell r="Q652" t="str"><v>Convert to ARB offset credits</v></cell></row><row r="652"><cell r="S652"><v>2022</v></cell><cell r="T652" t="str"><v>ARB</v></cell><cell r="U652"><v>2020</v></cell></row><row r="653"><cell r="A653" t="str"><v>ACR373</v></cell></row><row r="653"><cell r="C653"><v>2020</v></cell></row><row r="653"><cell r="E653"><v>19948</v></cell></row><row r="653"><cell r="P653" t="str"><v>Blue Source</v></cell><cell r="Q653" t="str"><v>Convert to ARB offset credits</v></cell></row><row r="653"><cell r="S653"><v>2019</v></cell><cell r="T653" t="str"><v>ARB</v></cell><cell r="U653"><v>2021</v></cell></row><row r="654"><cell r="A654" t="str"><v>ACR373</v></cell></row><row r="654"><cell r="C654"><v>2020</v></cell></row><row r="654"><cell r="E654"><v>4258</v></cell></row><row r="654"><cell r="P654" t="str"><v>The American Carbon Registry</v></cell><cell r="Q654" t="str"><v>Convert to ARB offset credits</v></cell></row><row r="654"><cell r="S654"><v>2019</v></cell><cell r="T654" t="str"><v>ARB</v></cell><cell r="U654"><v>2021</v></cell></row><row r="655"><cell r="A655" t="str"><v>ACR377</v></cell></row><row r="655"><cell r="C655"><v>2017</v></cell></row><row r="655"><cell r="E655"><v>302769</v></cell></row><row r="655"><cell r="P655" t="str"><v>California Timberlands 2 LLC</v></cell><cell r="Q655" t="str"><v>Convert to ARB offset credits</v></cell></row><row r="655"><cell r="S655"><v>2020</v></cell><cell r="T655" t="str"><v>ARB</v></cell><cell r="U655"><v>2018</v></cell></row><row r="656"><cell r="A656" t="str"><v>ACR377</v></cell></row><row r="656"><cell r="C656"><v>2017</v></cell></row><row r="656"><cell r="E656"><v>64669</v></cell></row><row r="656"><cell r="P656" t="str"><v>The American Carbon Registry</v></cell><cell r="Q656" t="str"><v>Convert to ARB offset credits</v></cell></row><row r="656"><cell r="S656"><v>2020</v></cell><cell r="T656" t="str"><v>ARB</v></cell><cell r="U656"><v>2018</v></cell></row><row r="657"><cell r="A657" t="str"><v>ACR377</v></cell></row><row r="657"><cell r="C657"><v>2018</v></cell></row><row r="657"><cell r="E657"><v>2093</v></cell></row><row r="657"><cell r="P657" t="str"><v>California Timberlands 2 LLC</v></cell><cell r="Q657" t="str"><v>Convert to ARB offset credits</v></cell></row><row r="657"><cell r="S657"><v>2020</v></cell><cell r="T657" t="str"><v>ARB</v></cell><cell r="U657"><v>2021</v></cell></row><row r="658"><cell r="A658" t="str"><v>ACR377</v></cell></row><row r="658"><cell r="C658"><v>2018</v></cell></row><row r="658"><cell r="E658"><v>447</v></cell></row><row r="658"><cell r="P658" t="str"><v>The American Carbon Registry</v></cell><cell r="Q658" t="str"><v>Convert to ARB offset credits</v></cell></row><row r="658"><cell r="S658"><v>2020</v></cell><cell r="T658" t="str"><v>ARB</v></cell><cell r="U658"><v>2021</v></cell></row><row r="659"><cell r="A659" t="str"><v>ACR377</v></cell></row><row r="659"><cell r="C659"><v>2019</v></cell></row><row r="659"><cell r="E659"><v>2093</v></cell></row><row r="659"><cell r="P659" t="str"><v>California Timberlands 2 LLC</v></cell><cell r="Q659" t="str"><v>Convert to ARB offset credits</v></cell></row><row r="659"><cell r="S659"><v>2021</v></cell><cell r="T659" t="str"><v>ARB</v></cell><cell r="U659"><v>2021</v></cell></row><row r="660"><cell r="A660" t="str"><v>ACR377</v></cell></row><row r="660"><cell r="C660"><v>2019</v></cell></row><row r="660"><cell r="E660"><v>447</v></cell></row><row r="660"><cell r="P660" t="str"><v>The American Carbon Registry</v></cell><cell r="Q660" t="str"><v>Convert to ARB offset credits</v></cell></row><row r="660"><cell r="S660"><v>2021</v></cell><cell r="T660" t="str"><v>ARB</v></cell><cell r="U660"><v>2021</v></cell></row><row r="661"><cell r="A661" t="str"><v>ACR377</v></cell></row><row r="661"><cell r="C661"><v>2020</v></cell></row><row r="661"><cell r="E661"><v>20785</v></cell></row><row r="661"><cell r="P661" t="str"><v>California Timberlands 2 LLC</v></cell><cell r="Q661" t="str"><v>Convert to ARB offset credits</v></cell></row><row r="661"><cell r="S661"><v>2018</v></cell><cell r="T661" t="str"><v>ARB</v></cell><cell r="U661"><v>2021</v></cell></row><row r="662"><cell r="A662" t="str"><v>ACR377</v></cell></row><row r="662"><cell r="C662"><v>2020</v></cell></row><row r="662"><cell r="E662"><v>4440</v></cell></row><row r="662"><cell r="P662" t="str"><v>The American Carbon Registry</v></cell><cell r="Q662" t="str"><v>Convert to ARB offset credits</v></cell></row><row r="662"><cell r="S662"><v>2018</v></cell><cell r="T662" t="str"><v>ARB</v></cell><cell r="U662"><v>2021</v></cell></row><row r="663"><cell r="A663" t="str"><v>ACR378</v></cell></row><row r="663"><cell r="C663"><v>2017</v></cell></row><row r="663"><cell r="E663"><v>16080</v></cell></row><row r="663"><cell r="P663" t="str"><v>California Timberlands 2 LLC</v></cell><cell r="Q663" t="str"><v>Removal of credits from the registry</v></cell></row><row r="663"><cell r="S663"><v>2021</v></cell><cell r="T663" t="str"><v>Canceled</v></cell><cell r="U663"><v>2018</v></cell></row><row r="664"><cell r="A664" t="str"><v>ACR378</v></cell></row><row r="664"><cell r="C664"><v>2017</v></cell></row><row r="664"><cell r="E664"><v>290915</v></cell></row><row r="664"><cell r="P664" t="str"><v>California Timberlands 2 LLC</v></cell><cell r="Q664" t="str"><v>Convert to ARB offset credits</v></cell></row><row r="664"><cell r="S664"><v>2021</v></cell><cell r="T664" t="str"><v>ARB</v></cell><cell r="U664"><v>2018</v></cell></row><row r="665"><cell r="A665" t="str"><v>ACR378</v></cell></row><row r="665"><cell r="C665"><v>2017</v></cell></row><row r="665"><cell r="E665"><v>3435</v></cell></row><row r="665"><cell r="P665" t="str"><v>The American Carbon Registry</v></cell><cell r="Q665" t="str"><v>Removal of credits from the registry</v></cell></row><row r="665"><cell r="S665"><v>2021</v></cell><cell r="T665" t="str"><v>Canceled</v></cell><cell r="U665"><v>2018</v></cell></row><row r="666"><cell r="A666" t="str"><v>ACR378</v></cell></row><row r="666"><cell r="C666"><v>2017</v></cell></row><row r="666"><cell r="E666"><v>62137</v></cell></row><row r="666"><cell r="P666" t="str"><v>The American Carbon Registry</v></cell><cell r="Q666" t="str"><v>Convert to ARB offset credits</v></cell></row><row r="666"><cell r="S666"><v>2021</v></cell><cell r="T666" t="str"><v>ARB</v></cell><cell r="U666"><v>2018</v></cell></row><row r="667"><cell r="A667" t="str"><v>ACR378</v></cell></row><row r="667"><cell r="C667"><v>2018</v></cell></row><row r="667"><cell r="E667"><v>620</v></cell></row><row r="667"><cell r="P667" t="str"><v>California Timberlands 2 LLC</v></cell><cell r="Q667" t="str"><v>Removal of credits from the registry</v></cell></row><row r="667"><cell r="S667"><v>2021</v></cell><cell r="T667" t="str"><v>Canceled</v></cell><cell r="U667"><v>2021</v></cell></row><row r="668"><cell r="A668" t="str"><v>ACR378</v></cell></row><row r="668"><cell r="C668"><v>2018</v></cell></row><row r="668"><cell r="E668"><v>2873</v></cell></row><row r="668"><cell r="P668" t="str"><v>California Timberlands 2 LLC</v></cell><cell r="Q668" t="str"><v>Convert to ARB offset credits</v></cell></row><row r="668"><cell r="S668"><v>2021</v></cell><cell r="T668" t="str"><v>ARB</v></cell><cell r="U668"><v>2021</v></cell></row><row r="669"><cell r="A669" t="str"><v>ACR378</v></cell></row><row r="669"><cell r="C669"><v>2018</v></cell></row><row r="669"><cell r="E669"><v>132</v></cell></row><row r="669"><cell r="P669" t="str"><v>The American Carbon Registry</v></cell><cell r="Q669" t="str"><v>Removal of credits from the registry</v></cell></row><row r="669"><cell r="S669"><v>2018</v></cell><cell r="T669" t="str"><v>Canceled</v></cell><cell r="U669"><v>2021</v></cell></row><row r="670"><cell r="A670" t="str"><v>ACR378</v></cell></row><row r="670"><cell r="C670"><v>2018</v></cell></row><row r="670"><cell r="E670"><v>614</v></cell></row><row r="670"><cell r="P670" t="str"><v>The American Carbon Registry</v></cell><cell r="Q670" t="str"><v>Convert to ARB offset credits</v></cell></row><row r="670"><cell r="S670"><v>2018</v></cell><cell r="T670" t="str"><v>ARB</v></cell><cell r="U670"><v>2021</v></cell></row><row r="671"><cell r="A671" t="str"><v>ACR378</v></cell></row><row r="671"><cell r="C671"><v>2019</v></cell></row><row r="671"><cell r="E671"><v>6</v></cell></row><row r="671"><cell r="P671" t="str"><v>California Timberlands 2 LLC</v></cell><cell r="Q671" t="str"><v>Removal of credits from the registry</v></cell></row><row r="671"><cell r="S671"><v>2018</v></cell><cell r="T671" t="str"><v>Canceled</v></cell><cell r="U671"><v>2021</v></cell></row><row r="672"><cell r="A672" t="str"><v>ACR378</v></cell></row><row r="672"><cell r="C672"><v>2019</v></cell></row><row r="672"><cell r="E672"><v>2873</v></cell></row><row r="672"><cell r="P672" t="str"><v>California Timberlands 2 LLC</v></cell><cell r="Q672" t="str"><v>Convert to ARB offset credits</v></cell></row><row r="672"><cell r="S672"><v>2018</v></cell><cell r="T672" t="str"><v>ARB</v></cell><cell r="U672"><v>2021</v></cell></row><row r="673"><cell r="A673" t="str"><v>ACR378</v></cell></row><row r="673"><cell r="C673"><v>2019</v></cell></row><row r="673"><cell r="E673"><v>1</v></cell></row><row r="673"><cell r="P673" t="str"><v>The American Carbon Registry</v></cell><cell r="Q673" t="str"><v>Removal of credits from the registry</v></cell></row><row r="673"><cell r="S673"><v>2021</v></cell><cell r="T673" t="str"><v>Canceled</v></cell><cell r="U673"><v>2021</v></cell></row><row r="674"><cell r="A674" t="str"><v>ACR378</v></cell></row><row r="674"><cell r="C674"><v>2019</v></cell></row><row r="674"><cell r="E674"><v>614</v></cell></row><row r="674"><cell r="P674" t="str"><v>The American Carbon Registry</v></cell><cell r="Q674" t="str"><v>Convert to ARB offset credits</v></cell></row><row r="674"><cell r="S674"><v>2021</v></cell><cell r="T674" t="str"><v>ARB</v></cell><cell r="U674"><v>2021</v></cell></row><row r="675"><cell r="A675" t="str"><v>ACR378</v></cell></row><row r="675"><cell r="C675"><v>2020</v></cell></row><row r="675"><cell r="E675"><v>3163</v></cell></row><row r="675"><cell r="P675" t="str"><v>California Timberlands 2 LLC</v></cell><cell r="Q675" t="str"><v>Convert to ARB offset credits</v></cell></row><row r="675"><cell r="S675"><v>2021</v></cell><cell r="T675" t="str"><v>ARB</v></cell><cell r="U675"><v>2021</v></cell></row><row r="676"><cell r="A676" t="str"><v>ACR378</v></cell></row><row r="676"><cell r="C676"><v>2020</v></cell></row><row r="676"><cell r="E676"><v>675</v></cell></row><row r="676"><cell r="P676" t="str"><v>The American Carbon Registry</v></cell><cell r="Q676" t="str"><v>Convert to ARB offset credits</v></cell></row><row r="676"><cell r="S676"><v>2021</v></cell><cell r="T676" t="str"><v>ARB</v></cell><cell r="U676"><v>2021</v></cell></row><row r="677"><cell r="A677" t="str"><v>ACR378</v></cell></row><row r="677"><cell r="C677"><v>2020</v></cell></row><row r="677"><cell r="E677"><v>624</v></cell></row><row r="677"><cell r="P677" t="str"><v>California Timberlands 2 LLC</v></cell><cell r="Q677" t="str"><v>Convert to ARB offset credits</v></cell></row><row r="677"><cell r="S677"><v>2021</v></cell><cell r="T677" t="str"><v>ARB</v></cell><cell r="U677"><v>2021</v></cell></row><row r="678"><cell r="A678" t="str"><v>ACR378</v></cell></row><row r="678"><cell r="C678"><v>2020</v></cell></row><row r="678"><cell r="E678"><v>134</v></cell></row><row r="678"><cell r="P678" t="str"><v>The American Carbon Registry</v></cell><cell r="Q678" t="str"><v>Convert to ARB offset credits</v></cell></row><row r="678"><cell r="S678"><v>2021</v></cell><cell r="T678" t="str"><v>ARB</v></cell><cell r="U678"><v>2021</v></cell></row><row r="679"><cell r="A679" t="str"><v>ACR379</v></cell></row><row r="679"><cell r="C679"><v>2017</v></cell></row><row r="679"><cell r="E679"><v>120918</v></cell></row><row r="679"><cell r="P679" t="str"><v>Tradewater, LLC</v></cell><cell r="Q679" t="str"><v>Convert to ARB offset credits</v></cell></row><row r="679"><cell r="S679"><v>2021</v></cell><cell r="T679" t="str"><v>ARB</v></cell><cell r="U679"><v>2017</v></cell></row><row r="680"><cell r="A680" t="str"><v>ACR383</v></cell></row><row r="680"><cell r="C680"><v>2017</v></cell></row><row r="680"><cell r="E680"><v>138972</v></cell></row><row r="680"><cell r="P680" t="str"><v>Tradewater, LLC</v></cell><cell r="Q680" t="str"><v>Convert to ARB offset credits</v></cell></row><row r="680"><cell r="S680"><v>2021</v></cell><cell r="T680" t="str"><v>ARB</v></cell><cell r="U680"><v>2017</v></cell></row><row r="681"><cell r="A681" t="str"><v>ACR385</v></cell></row><row r="681"><cell r="C681"><v>2017</v></cell></row><row r="681"><cell r="E681"><v>138331</v></cell></row><row r="681"><cell r="P681" t="str"><v>Tradewater, LLC</v></cell><cell r="Q681" t="str"><v>Convert to ARB offset credits</v></cell></row><row r="681"><cell r="S681"><v>2021</v></cell><cell r="T681" t="str"><v>ARB</v></cell><cell r="U681"><v>2017</v></cell></row><row r="682"><cell r="A682" t="str"><v>ACR387</v></cell></row><row r="682"><cell r="C682"><v>2017</v></cell></row><row r="682"><cell r="E682"><v>129854</v></cell></row><row r="682"><cell r="P682" t="str"><v>Tradewater, LLC</v></cell><cell r="Q682" t="str"><v>Convert to ARB offset credits</v></cell></row><row r="682"><cell r="S682"><v>2021</v></cell><cell r="T682" t="str"><v>ARB</v></cell><cell r="U682"><v>2017</v></cell></row><row r="683"><cell r="A683" t="str"><v>ACR388</v></cell></row><row r="683"><cell r="C683"><v>2017</v></cell></row><row r="683"><cell r="E683"><v>205323</v></cell></row><row r="683"><cell r="P683" t="str"><v>Keyrock Energy LLC</v></cell><cell r="Q683" t="str"><v>Convert to ARB offset credits</v></cell></row><row r="683"><cell r="S683"><v>2021</v></cell><cell r="T683" t="str"><v>ARB</v></cell><cell r="U683"><v>2018</v></cell></row><row r="684"><cell r="A684" t="str"><v>ACR388</v></cell></row><row r="684"><cell r="C684"><v>2018</v></cell></row><row r="684"><cell r="E684"><v>195079</v></cell></row><row r="684"><cell r="P684" t="str"><v>Keyrock Energy LLC</v></cell><cell r="Q684" t="str"><v>Convert to ARB offset credits</v></cell></row><row r="684"><cell r="S684"><v>2021</v></cell><cell r="T684" t="str"><v>ARB</v></cell><cell r="U684"><v>2019</v></cell></row><row r="685"><cell r="A685" t="str"><v>ACR388</v></cell></row><row r="685"><cell r="C685"><v>2019</v></cell></row><row r="685"><cell r="E685"><v>181946</v></cell></row><row r="685"><cell r="P685" t="str"><v>Keyrock Energy LLC</v></cell><cell r="Q685" t="str"><v>Convert to ARB offset credits</v></cell></row><row r="685"><cell r="S685"><v>2017</v></cell><cell r="T685" t="str"><v>ARB</v></cell><cell r="U685"><v>2020</v></cell></row><row r="686"><cell r="A686" t="str"><v>ACR388</v></cell></row><row r="686"><cell r="C686"><v>2020</v></cell></row><row r="686"><cell r="E686"><v>133327</v></cell></row><row r="686"><cell r="P686" t="str"><v>Keyrock Energy LLC</v></cell><cell r="Q686" t="str"><v>Convert to ARB offset credits</v></cell></row><row r="686"><cell r="S686"><v>2017</v></cell><cell r="T686" t="str"><v>ARB</v></cell><cell r="U686"><v>2021</v></cell></row><row r="687"><cell r="A687" t="str"><v>ACR388</v></cell></row><row r="687"><cell r="C687"><v>2021</v></cell></row><row r="687"><cell r="E687"><v>149451</v></cell></row><row r="687"><cell r="P687" t="str"><v>Keyrock Energy LLC</v></cell><cell r="Q687" t="str"><v>Convert to ARB offset credits</v></cell></row><row r="687"><cell r="S687"><v>2017</v></cell><cell r="T687" t="str"><v>ARB</v></cell><cell r="U687"><v>2022</v></cell></row><row r="688"><cell r="A688" t="str"><v>ACR390</v></cell></row><row r="688"><cell r="C688"><v>2018</v></cell></row><row r="688"><cell r="E688"><v>17208</v></cell></row><row r="688"><cell r="P688" t="str"><v>3Degrees Group, Inc.</v></cell><cell r="Q688" t="str"><v>Convert to ARB offset credits</v></cell></row><row r="688"><cell r="S688"><v>2018</v></cell><cell r="T688" t="str"><v>ARB</v></cell><cell r="U688"><v>2019</v></cell></row><row r="689"><cell r="A689" t="str"><v>ACR390</v></cell></row><row r="689"><cell r="C689"><v>2019</v></cell></row><row r="689"><cell r="E689"><v>13996</v></cell></row><row r="689"><cell r="P689" t="str"><v>3Degrees Group, Inc.</v></cell><cell r="Q689" t="str"><v>Convert to ARB offset credits</v></cell></row><row r="689"><cell r="S689"><v>2018</v></cell><cell r="T689" t="str"><v>ARB</v></cell><cell r="U689"><v>2020</v></cell></row><row r="690"><cell r="A690" t="str"><v>ACR390</v></cell></row><row r="690"><cell r="C690"><v>2020</v></cell></row><row r="690"><cell r="E690"><v>13605</v></cell></row><row r="690"><cell r="P690" t="str"><v>3Degrees Group, Inc.</v></cell><cell r="Q690" t="str"><v>Convert to ARB offset credits</v></cell></row><row r="690"><cell r="S690"><v>2019</v></cell><cell r="T690" t="str"><v>ARB</v></cell><cell r="U690"><v>2021</v></cell></row><row r="691"><cell r="A691" t="str"><v>ACR390</v></cell></row><row r="691"><cell r="C691"><v>2020</v></cell></row><row r="691"><cell r="E691"><v>3038</v></cell></row><row r="691"><cell r="P691" t="str"><v>3Degrees Group, Inc.</v></cell><cell r="Q691" t="str"><v>Convert to ARB offset credits</v></cell></row><row r="691"><cell r="S691"><v>2020</v></cell><cell r="T691" t="str"><v>ARB</v></cell><cell r="U691"><v>2021</v></cell></row><row r="692"><cell r="A692" t="str"><v>ACR393</v></cell></row><row r="692"><cell r="C692"><v>2018</v></cell></row><row r="692"><cell r="E692"><v>142237</v></cell></row><row r="692"><cell r="P692" t="str"><v>Blue Source</v></cell><cell r="Q692" t="str"><v>Convert to ARB offset credits</v></cell></row><row r="692"><cell r="S692"><v>2021</v></cell><cell r="T692" t="str"><v>ARB</v></cell><cell r="U692"><v>2019</v></cell></row><row r="693"><cell r="A693" t="str"><v>ACR393</v></cell></row><row r="693"><cell r="C693"><v>2018</v></cell></row><row r="693"><cell r="E693"><v>1166</v></cell></row><row r="693"><cell r="P693" t="str"><v>Blue Source</v></cell><cell r="Q693" t="str"><v>Removal of credits from the registry</v></cell></row><row r="693"><cell r="S693"><v>2022</v></cell><cell r="T693" t="str"><v>Canceled</v></cell><cell r="U693"><v>2019</v></cell></row><row r="694"><cell r="A694" t="str"><v>ACR393</v></cell></row><row r="694"><cell r="C694"><v>2018</v></cell></row><row r="694"><cell r="E694"><v>30355</v></cell></row><row r="694"><cell r="P694" t="str"><v>The American Carbon Registry</v></cell><cell r="Q694" t="str"><v>Convert to ARB offset credits</v></cell></row><row r="694"><cell r="S694"><v>2019</v></cell><cell r="T694" t="str"><v>ARB</v></cell><cell r="U694"><v>2019</v></cell></row><row r="695"><cell r="A695" t="str"><v>ACR393</v></cell></row><row r="695"><cell r="C695"><v>2018</v></cell></row><row r="695"><cell r="E695"><v>249</v></cell></row><row r="695"><cell r="P695" t="str"><v>The American Carbon Registry</v></cell><cell r="Q695" t="str"><v>Removal of credits from the registry</v></cell></row><row r="695"><cell r="S695"><v>2020</v></cell><cell r="T695" t="str"><v>Canceled</v></cell><cell r="U695"><v>2019</v></cell></row><row r="696"><cell r="A696" t="str"><v>ACR395</v></cell></row><row r="696"><cell r="C696"><v>2019</v></cell></row><row r="696"><cell r="E696"><v>826273</v></cell></row><row r="696"><cell r="P696" t="str"><v>Molpus Woodlands Group</v></cell><cell r="Q696" t="str"><v>Convert to ARB offset credits</v></cell></row><row r="696"><cell r="S696"><v>2021</v></cell><cell r="T696" t="str"><v>ARB</v></cell><cell r="U696"><v>2020</v></cell></row><row r="697"><cell r="A697" t="str"><v>ACR395</v></cell></row><row r="697"><cell r="C697"><v>2019</v></cell></row><row r="697"><cell r="E697"><v>155878</v></cell></row><row r="697"><cell r="P697" t="str"><v>The American Carbon Registry</v></cell><cell r="Q697" t="str"><v>Convert to ARB offset credits</v></cell></row><row r="697"><cell r="S697"><v>2021</v></cell><cell r="T697" t="str"><v>ARB</v></cell><cell r="U697"><v>2020</v></cell></row><row r="698"><cell r="A698" t="str"><v>ACR395</v></cell></row><row r="698"><cell r="C698"><v>2020</v></cell></row><row r="698"><cell r="E698"><v>216</v></cell></row><row r="698"><cell r="P698" t="str"><v>The American Carbon Registry</v></cell><cell r="Q698" t="str"><v>Convert to ARB offset credits</v></cell></row><row r="698"><cell r="S698"><v>2020</v></cell><cell r="T698" t="str"><v>ARB</v></cell><cell r="U698"><v>2021</v></cell></row><row r="699"><cell r="A699" t="str"><v>ACR395</v></cell></row><row r="699"><cell r="C699"><v>2020</v></cell></row><row r="699"><cell r="E699"><v>10390</v></cell></row><row r="699"><cell r="P699" t="str"><v>Molpus Woodlands Group</v></cell><cell r="Q699" t="str"><v>Convert to ARB offset credits</v></cell></row><row r="699"><cell r="S699"><v>2020</v></cell><cell r="T699" t="str"><v>ARB</v></cell><cell r="U699"><v>2021</v></cell></row><row r="700"><cell r="A700" t="str"><v>ACR395</v></cell></row><row r="700"><cell r="C700"><v>2020</v></cell></row><row r="700"><cell r="E700"><v>2002</v></cell></row><row r="700"><cell r="P700" t="str"><v>The American Carbon Registry</v></cell><cell r="Q700" t="str"><v>Convert to ARB offset credits</v></cell></row><row r="700"><cell r="S700"><v>2020</v></cell><cell r="T700" t="str"><v>ARB</v></cell><cell r="U700"><v>2021</v></cell></row><row r="701"><cell r="A701" t="str"><v>ACR401</v></cell></row><row r="701"><cell r="C701"><v>2018</v></cell></row><row r="701"><cell r="E701"><v>137262</v></cell></row><row r="701"><cell r="P701" t="str"><v>Tradewater, LLC</v></cell><cell r="Q701" t="str"><v>Convert to ARB offset credits</v></cell></row><row r="701"><cell r="S701"><v>2020</v></cell><cell r="T701" t="str"><v>ARB</v></cell><cell r="U701"><v>2018</v></cell></row><row r="702"><cell r="A702" t="str"><v>ACR403</v></cell></row><row r="702"><cell r="C702"><v>2018</v></cell></row><row r="702"><cell r="E702"><v>59904</v></cell></row><row r="702"><cell r="P702" t="str"><v>Blue Source</v></cell><cell r="Q702" t="str"><v>Convert to ARB offset credits</v></cell></row><row r="702"><cell r="S702"><v>2020</v></cell><cell r="T702" t="str"><v>ARB</v></cell><cell r="U702"><v>2019</v></cell></row><row r="703"><cell r="A703" t="str"><v>ACR403</v></cell></row><row r="703"><cell r="C703"><v>2019</v></cell></row><row r="703"><cell r="E703"><v>11021</v></cell></row><row r="703"><cell r="P703" t="str"><v>Blue Source</v></cell><cell r="Q703" t="str"><v>Convert to ARB offset credits</v></cell></row><row r="703"><cell r="S703"><v>2020</v></cell><cell r="T703" t="str"><v>ARB</v></cell><cell r="U703"><v>2020</v></cell></row><row r="704"><cell r="A704" t="str"><v>ACR403</v></cell></row><row r="704"><cell r="C704"><v>2020</v></cell></row><row r="704"><cell r="E704"><v>13071</v></cell></row><row r="704"><cell r="P704" t="str"><v>Blue Source</v></cell><cell r="Q704" t="str"><v>Convert to ARB offset credits</v></cell></row><row r="704"><cell r="S704"><v>2021</v></cell><cell r="T704" t="str"><v>ARB</v></cell><cell r="U704"><v>2021</v></cell></row><row r="705"><cell r="A705" t="str"><v>ACR403</v></cell></row><row r="705"><cell r="C705"><v>2021</v></cell></row><row r="705"><cell r="E705"><v>19458</v></cell></row><row r="705"><cell r="P705" t="str"><v>Blue Source</v></cell><cell r="Q705" t="str"><v>Convert to ARB offset credits</v></cell></row><row r="705"><cell r="S705"><v>2021</v></cell><cell r="T705" t="str"><v>ARB</v></cell><cell r="U705"><v>2022</v></cell></row><row r="706"><cell r="A706" t="str"><v>ACR404</v></cell></row><row r="706"><cell r="C706"><v>2018</v></cell></row><row r="706"><cell r="E706"><v>118326</v></cell></row><row r="706"><cell r="P706" t="str"><v>Tradewater, LLC</v></cell><cell r="Q706" t="str"><v>Convert to ARB offset credits</v></cell></row><row r="706"><cell r="S706"><v>2021</v></cell><cell r="T706" t="str"><v>ARB</v></cell><cell r="U706"><v>2018</v></cell></row><row r="707"><cell r="A707" t="str"><v>ACR407</v></cell></row><row r="707"><cell r="C707"><v>2018</v></cell></row><row r="707"><cell r="E707"><v>36759</v></cell></row><row r="707"><cell r="P707" t="str"><v>Environmental Commodities Corporation</v></cell><cell r="Q707" t="str"><v>Convert to ARB offset credits</v></cell></row><row r="707"><cell r="S707"><v>2018</v></cell><cell r="T707" t="str"><v>ARB</v></cell><cell r="U707"><v>2019</v></cell></row><row r="708"><cell r="A708" t="str"><v>ACR407</v></cell></row><row r="708"><cell r="C708"><v>2019</v></cell></row><row r="708"><cell r="E708"><v>157720</v></cell></row><row r="708"><cell r="P708" t="str"><v>Environmental Commodities Corporation</v></cell><cell r="Q708" t="str"><v>Convert to ARB offset credits</v></cell></row><row r="708"><cell r="S708"><v>2019</v></cell><cell r="T708" t="str"><v>ARB</v></cell><cell r="U708"><v>2020</v></cell></row><row r="709"><cell r="A709" t="str"><v>ACR407</v></cell></row><row r="709"><cell r="C709"><v>2021</v></cell></row><row r="709"><cell r="E709"><v>221888</v></cell></row><row r="709"><cell r="P709" t="str"><v>Environmental Commodities Corporation</v></cell><cell r="Q709" t="str"><v>Convert to ARB offset credits</v></cell></row><row r="709"><cell r="S709"><v>2020</v></cell><cell r="T709" t="str"><v>ARB</v></cell><cell r="U709"><v>2021</v></cell></row><row r="710"><cell r="A710" t="str"><v>ACR407</v></cell></row><row r="710"><cell r="C710"><v>2022</v></cell></row><row r="710"><cell r="E710"><v>244391</v></cell></row><row r="710"><cell r="P710" t="str"><v>Environmental Commodities Corporation</v></cell><cell r="Q710" t="str"><v>Convert to ARB offset credits</v></cell></row><row r="710"><cell r="S710"><v>2021</v></cell><cell r="T710" t="str"><v>ARB</v></cell><cell r="U710"><v>2022</v></cell></row><row r="711"><cell r="A711" t="str"><v>ACR413</v></cell></row><row r="711"><cell r="C711"><v>2020</v></cell></row><row r="711"><cell r="E711"><v>21959</v></cell></row><row r="711"><cell r="P711" t="str"><v>The American Carbon Registry</v></cell><cell r="Q711" t="str"><v>Convert to ARB offset credits</v></cell></row><row r="711"><cell r="S711"><v>2022</v></cell><cell r="T711" t="str"><v>ARB</v></cell><cell r="U711"><v>2021</v></cell></row><row r="712"><cell r="A712" t="str"><v>ACR413</v></cell></row><row r="712"><cell r="C712"><v>2020</v></cell></row><row r="712"><cell r="E712"><v>1052246</v></cell></row><row r="712"><cell r="P712" t="str"><v>Beach People, LLC</v></cell><cell r="Q712" t="str"><v>Convert to ARB offset credits</v></cell></row><row r="712"><cell r="S712"><v>2018</v></cell><cell r="T712" t="str"><v>ARB</v></cell><cell r="U712"><v>2021</v></cell></row><row r="713"><cell r="A713" t="str"><v>ACR413</v></cell></row><row r="713"><cell r="C713"><v>2020</v></cell></row><row r="713"><cell r="E713"><v>102541</v></cell></row><row r="713"><cell r="P713" t="str"><v>The American Carbon Registry</v></cell><cell r="Q713" t="str"><v>Convert to ARB offset credits</v></cell></row><row r="713"><cell r="S713"><v>2019</v></cell><cell r="T713" t="str"><v>ARB</v></cell><cell r="U713"><v>2021</v></cell></row><row r="714"><cell r="A714" t="str"><v>ACR416</v></cell></row><row r="714"><cell r="C714"><v>2019</v></cell></row><row r="714"><cell r="E714"><v>53958</v></cell></row><row r="714"><cell r="P714" t="str"><v>Molpus Woodlands Group</v></cell><cell r="Q714" t="str"><v>Removal of credits from the registry</v></cell></row><row r="714"><cell r="S714"><v>2020</v></cell><cell r="T714" t="str"><v>Canceled</v></cell><cell r="U714"><v>2020</v></cell></row><row r="715"><cell r="A715" t="str"><v>ACR416</v></cell></row><row r="715"><cell r="C715"><v>2019</v></cell></row><row r="715"><cell r="E715"><v>2683458</v></cell></row><row r="715"><cell r="P715" t="str"><v>Molpus Woodlands Group</v></cell><cell r="Q715" t="str"><v>Convert to ARB offset credits</v></cell></row><row r="715"><cell r="S715"><v>2021</v></cell><cell r="T715" t="str"><v>ARB</v></cell><cell r="U715"><v>2020</v></cell></row><row r="716"><cell r="A716" t="str"><v>ACR416</v></cell></row><row r="716"><cell r="C716"><v>2019</v></cell></row><row r="716"><cell r="E716"><v>10179</v></cell></row><row r="716"><cell r="P716" t="str"><v>The American Carbon Registry</v></cell><cell r="Q716" t="str"><v>Removal of credits from the registry</v></cell></row><row r="716"><cell r="S716"><v>2022</v></cell><cell r="T716" t="str"><v>Canceled</v></cell><cell r="U716"><v>2020</v></cell></row><row r="717"><cell r="A717" t="str"><v>ACR416</v></cell></row><row r="717"><cell r="C717"><v>2019</v></cell></row><row r="717"><cell r="E717"><v>506240</v></cell></row><row r="717"><cell r="P717" t="str"><v>The American Carbon Registry</v></cell><cell r="Q717" t="str"><v>Convert to ARB offset credits</v></cell></row><row r="717"><cell r="S717"><v>2021</v></cell><cell r="T717" t="str"><v>ARB</v></cell><cell r="U717"><v>2020</v></cell></row><row r="718"><cell r="A718" t="str"><v>ACR416</v></cell></row><row r="718"><cell r="C718"><v>2020</v></cell></row><row r="718"><cell r="E718"><v>379472</v></cell></row><row r="718"><cell r="P718" t="str"><v>Molpus Woodlands Group</v></cell><cell r="Q718" t="str"><v>Convert to ARB offset credits</v></cell></row><row r="718"><cell r="S718"><v>2021</v></cell><cell r="T718" t="str"><v>ARB</v></cell><cell r="U718"><v>2021</v></cell></row><row r="719"><cell r="A719" t="str"><v>ACR416</v></cell></row><row r="719"><cell r="C719"><v>2020</v></cell></row><row r="719"><cell r="E719"><v>71589</v></cell></row><row r="719"><cell r="P719" t="str"><v>The American Carbon Registry</v></cell><cell r="Q719" t="str"><v>Convert to ARB offset credits</v></cell></row><row r="719"><cell r="S719"><v>2021</v></cell><cell r="T719" t="str"><v>ARB</v></cell><cell r="U719"><v>2021</v></cell></row><row r="720"><cell r="A720" t="str"><v>ACR416</v></cell></row><row r="720"><cell r="C720"><v>2021</v></cell></row><row r="720"><cell r="E720"><v>4071</v></cell></row><row r="720"><cell r="P720" t="str"><v>The American Carbon Registry</v></cell><cell r="Q720" t="str"><v>Convert to ARB offset credits</v></cell></row><row r="720"><cell r="S720"><v>2020</v></cell><cell r="T720" t="str"><v>ARB</v></cell><cell r="U720"><v>2021</v></cell></row><row r="721"><cell r="A721" t="str"><v>ACR416</v></cell></row><row r="721"><cell r="C721"><v>2021</v></cell></row><row r="721"><cell r="E721"><v>195411</v></cell></row><row r="721"><cell r="P721" t="str"><v>Molpus Woodlands Group</v></cell><cell r="Q721" t="str"><v>Convert to ARB offset credits</v></cell></row><row r="721"><cell r="S721"><v>2020</v></cell><cell r="T721" t="str"><v>ARB</v></cell><cell r="U721"><v>2021</v></cell></row><row r="722"><cell r="A722" t="str"><v>ACR416</v></cell></row><row r="722"><cell r="C722"><v>2021</v></cell></row><row r="722"><cell r="E722"><v>37633</v></cell></row><row r="722"><cell r="P722" t="str"><v>The American Carbon Registry</v></cell><cell r="Q722" t="str"><v>Convert to ARB offset credits</v></cell></row><row r="722"><cell r="S722"><v>2020</v></cell><cell r="T722" t="str"><v>ARB</v></cell><cell r="U722"><v>2021</v></cell></row><row r="723"><cell r="A723" t="str"><v>ACR417</v></cell></row><row r="723"><cell r="C723"><v>2018</v></cell></row><row r="723"><cell r="E723"><v>695969</v></cell></row><row r="723"><cell r="P723" t="str"><v>Blue Source</v></cell><cell r="Q723" t="str"><v>Convert to ARB offset credits</v></cell></row><row r="723"><cell r="S723"><v>2020</v></cell><cell r="T723" t="str"><v>ARB</v></cell><cell r="U723"><v>2019</v></cell></row><row r="724"><cell r="A724" t="str"><v>ACR417</v></cell></row><row r="724"><cell r="C724"><v>2018</v></cell></row><row r="724"><cell r="E724"><v>148530</v></cell></row><row r="724"><cell r="P724" t="str"><v>The American Carbon Registry</v></cell><cell r="Q724" t="str"><v>Convert to ARB offset credits</v></cell></row><row r="724"><cell r="S724"><v>2021</v></cell><cell r="T724" t="str"><v>ARB</v></cell><cell r="U724"><v>2019</v></cell></row><row r="725"><cell r="A725" t="str"><v>ACR417</v></cell></row><row r="725"><cell r="C725"><v>2019</v></cell></row><row r="725"><cell r="E725"><v>126710</v></cell></row><row r="725"><cell r="P725" t="str"><v>Blue Source</v></cell><cell r="Q725" t="str"><v>Convert to ARB offset credits</v></cell></row><row r="725"><cell r="S725"><v>2021</v></cell><cell r="T725" t="str"><v>ARB</v></cell><cell r="U725"><v>2021</v></cell></row><row r="726"><cell r="A726" t="str"><v>ACR417</v></cell></row><row r="726"><cell r="C726"><v>2019</v></cell></row><row r="726"><cell r="E726"><v>27043</v></cell></row><row r="726"><cell r="P726" t="str"><v>The American Carbon Registry</v></cell><cell r="Q726" t="str"><v>Convert to ARB offset credits</v></cell></row><row r="726"><cell r="S726"><v>2022</v></cell><cell r="T726" t="str"><v>ARB</v></cell><cell r="U726"><v>2021</v></cell></row><row r="727"><cell r="A727" t="str"><v>ACR417</v></cell></row><row r="727"><cell r="C727"><v>2020</v></cell></row><row r="727"><cell r="E727"><v>88893</v></cell></row><row r="727"><cell r="P727" t="str"><v>Blue Source</v></cell><cell r="Q727" t="str"><v>Convert to ARB offset credits</v></cell></row><row r="727"><cell r="S727"><v>2022</v></cell><cell r="T727" t="str"><v>ARB</v></cell><cell r="U727"><v>2021</v></cell></row><row r="728"><cell r="A728" t="str"><v>ACR417</v></cell></row><row r="728"><cell r="C728"><v>2020</v></cell></row><row r="728"><cell r="E728"><v>18972</v></cell></row><row r="728"><cell r="P728" t="str"><v>The American Carbon Registry</v></cell><cell r="Q728" t="str"><v>Convert to ARB offset credits</v></cell></row><row r="728"><cell r="S728"><v>2022</v></cell><cell r="T728" t="str"><v>ARB</v></cell><cell r="U728"><v>2021</v></cell></row><row r="729"><cell r="A729" t="str"><v>ACR418</v></cell></row><row r="729"><cell r="C729"><v>2018</v></cell></row><row r="729"><cell r="E729"><v>23060</v></cell></row><row r="729"><cell r="P729" t="str"><v>Environmental Commodities Corporation</v></cell><cell r="Q729" t="str"><v>Convert to ARB offset credits</v></cell></row><row r="729"><cell r="S729"><v>2019</v></cell><cell r="T729" t="str"><v>ARB</v></cell><cell r="U729"><v>2019</v></cell></row><row r="730"><cell r="A730" t="str"><v>ACR418</v></cell></row><row r="730"><cell r="C730"><v>2020</v></cell></row><row r="730"><cell r="E730"><v>10442</v></cell></row><row r="730"><cell r="P730" t="str"><v>Environmental Commodities Corporation</v></cell><cell r="Q730" t="str"><v>Convert to ARB offset credits</v></cell></row><row r="730"><cell r="S730"><v>2019</v></cell><cell r="T730" t="str"><v>ARB</v></cell><cell r="U730"><v>2020</v></cell></row><row r="731"><cell r="A731" t="str"><v>ACR418</v></cell></row><row r="731"><cell r="C731"><v>2021</v></cell></row><row r="731"><cell r="E731"><v>4402</v></cell></row><row r="731"><cell r="P731" t="str"><v>Environmental Commodities Corporation</v></cell><cell r="Q731" t="str"><v>Convert to ARB offset credits</v></cell></row><row r="731"><cell r="S731"><v>2021</v></cell><cell r="T731" t="str"><v>ARB</v></cell><cell r="U731"><v>2021</v></cell></row><row r="732"><cell r="A732" t="str"><v>ACR419</v></cell></row><row r="732"><cell r="C732"><v>2018</v></cell></row><row r="732"><cell r="E732"><v>132126</v></cell></row><row r="732"><cell r="P732" t="str"><v>Tradewater, LLC</v></cell><cell r="Q732" t="str"><v>Convert to ARB offset credits</v></cell></row><row r="732"><cell r="S732"><v>2021</v></cell><cell r="T732" t="str"><v>ARB</v></cell><cell r="U732"><v>2018</v></cell></row><row r="733"><cell r="A733" t="str"><v>ACR420</v></cell></row><row r="733"><cell r="C733"><v>2018</v></cell></row><row r="733"><cell r="E733"><v>2153385</v></cell></row><row r="733"><cell r="P733" t="str"><v>Sealaska Corporation</v></cell><cell r="Q733" t="str"><v>Convert to ARB offset credits</v></cell></row><row r="733"><cell r="S733"><v>2021</v></cell><cell r="T733" t="str"><v>ARB</v></cell><cell r="U733"><v>2019</v></cell></row><row r="734"><cell r="A734" t="str"><v>ACR420</v></cell></row><row r="734"><cell r="C734"><v>2018</v></cell></row><row r="734"><cell r="E734"><v>183198</v></cell></row><row r="734"><cell r="P734" t="str"><v>Sealaska Corporation</v></cell><cell r="Q734" t="str"><v>Convert to ARB offset credits</v></cell></row><row r="734"><cell r="S734"><v>2021</v></cell><cell r="T734" t="str"><v>ARB</v></cell><cell r="U734"><v>2019</v></cell></row><row r="735"><cell r="A735" t="str"><v>ACR420</v></cell></row><row r="735"><cell r="C735"><v>2018</v></cell></row><row r="735"><cell r="E735"><v>223043</v></cell></row><row r="735"><cell r="P735" t="str"><v>The American Carbon Registry</v></cell><cell r="Q735" t="str"><v>Convert to ARB offset credits</v></cell></row><row r="735"><cell r="S735"><v>2019</v></cell><cell r="T735" t="str"><v>ARB</v></cell><cell r="U735"><v>2019</v></cell></row><row r="736"><cell r="A736" t="str"><v>ACR423</v></cell></row><row r="736"><cell r="C736"><v>2018</v></cell></row><row r="736"><cell r="E736"><v>23112</v></cell></row><row r="736"><cell r="P736" t="str"><v>Ecological Carbon Offset Partners LLC</v></cell><cell r="Q736" t="str"><v>Convert to ARB offset credits</v></cell></row><row r="736"><cell r="S736"><v>2020</v></cell><cell r="T736" t="str"><v>ARB</v></cell><cell r="U736"><v>2019</v></cell></row><row r="737"><cell r="A737" t="str"><v>ACR423</v></cell></row><row r="737"><cell r="C737"><v>2018</v></cell></row><row r="737"><cell r="E737"><v>4936</v></cell></row><row r="737"><cell r="P737" t="str"><v>The American Carbon Registry</v></cell><cell r="Q737" t="str"><v>Convert to ARB offset credits</v></cell></row><row r="737"><cell r="S737"><v>2021</v></cell><cell r="T737" t="str"><v>ARB</v></cell><cell r="U737"><v>2019</v></cell></row><row r="738"><cell r="A738" t="str"><v>ACR425</v></cell></row><row r="738"><cell r="C738"><v>2019</v></cell></row><row r="738"><cell r="E738"><v>368959</v></cell></row><row r="738"><cell r="P738" t="str"><v>Blue Source</v></cell><cell r="Q738" t="str"><v>Convert to ARB offset credits</v></cell></row><row r="738"><cell r="S738"><v>2018</v></cell><cell r="T738" t="str"><v>ARB</v></cell><cell r="U738"><v>2020</v></cell></row><row r="739"><cell r="A739" t="str"><v>ACR425</v></cell></row><row r="739"><cell r="C739"><v>2019</v></cell></row><row r="739"><cell r="E739"><v>31388</v></cell></row><row r="739"><cell r="P739" t="str"><v>Blue Source</v></cell><cell r="Q739" t="str"><v>Convert to ARB offset credits</v></cell></row><row r="739"><cell r="S739"><v>2020</v></cell><cell r="T739" t="str"><v>ARB</v></cell><cell r="U739"><v>2020</v></cell></row><row r="740"><cell r="A740" t="str"><v>ACR425</v></cell></row><row r="740"><cell r="C740"><v>2019</v></cell></row><row r="740"><cell r="E740"><v>47353</v></cell></row><row r="740"><cell r="P740" t="str"><v>The American Carbon Registry</v></cell><cell r="Q740" t="str"><v>Convert to ARB offset credits</v></cell></row><row r="740"><cell r="S740"><v>2020</v></cell><cell r="T740" t="str"><v>ARB</v></cell><cell r="U740"><v>2020</v></cell></row><row r="741"><cell r="A741" t="str"><v>ACR425</v></cell></row><row r="741"><cell r="C741"><v>2020</v></cell></row><row r="741"><cell r="E741"><v>2985</v></cell></row><row r="741"><cell r="P741" t="str"><v>Blue Source</v></cell><cell r="Q741" t="str"><v>Removal of credits from the registry</v></cell></row><row r="741"><cell r="S741"><v>2020</v></cell><cell r="T741" t="str"><v>Canceled</v></cell><cell r="U741"><v>2021</v></cell></row><row r="742"><cell r="A742" t="str"><v>ACR425</v></cell></row><row r="742"><cell r="C742"><v>2020</v></cell></row><row r="742"><cell r="E742"><v>854</v></cell></row><row r="742"><cell r="P742" t="str"><v>Blue Source</v></cell><cell r="Q742" t="str"><v>Removal of credits from the registry</v></cell></row><row r="742"><cell r="S742"><v>2020</v></cell><cell r="T742" t="str"><v>Canceled</v></cell><cell r="U742"><v>2021</v></cell></row><row r="743"><cell r="A743" t="str"><v>ACR425</v></cell></row><row r="743"><cell r="C743"><v>2020</v></cell></row><row r="743"><cell r="E743"><v>25235</v></cell></row><row r="743"><cell r="P743" t="str"><v>Blue Source</v></cell><cell r="Q743" t="str"><v>Convert to ARB offset credits</v></cell></row><row r="743"><cell r="S743"><v>2020</v></cell><cell r="T743" t="str"><v>ARB</v></cell><cell r="U743"><v>2021</v></cell></row><row r="744"><cell r="A744" t="str"><v>ACR425</v></cell></row><row r="744"><cell r="C744"><v>2020</v></cell></row><row r="744"><cell r="E744"><v>454</v></cell></row><row r="744"><cell r="P744" t="str"><v>The American Carbon Registry</v></cell><cell r="Q744" t="str"><v>Removal of credits from the registry</v></cell></row><row r="744"><cell r="S744"><v>2020</v></cell><cell r="T744" t="str"><v>Canceled</v></cell><cell r="U744"><v>2021</v></cell></row><row r="745"><cell r="A745" t="str"><v>ACR425</v></cell></row><row r="745"><cell r="C745"><v>2020</v></cell></row><row r="745"><cell r="E745"><v>2985</v></cell></row><row r="745"><cell r="P745" t="str"><v>The American Carbon Registry</v></cell><cell r="Q745" t="str"><v>Convert to ARB offset credits</v></cell></row><row r="745"><cell r="S745"><v>2020</v></cell><cell r="T745" t="str"><v>ARB</v></cell><cell r="U745"><v>2021</v></cell></row><row r="746"><cell r="A746" t="str"><v>ACR426</v></cell></row><row r="746"><cell r="C746"><v>2018</v></cell></row><row r="746"><cell r="E746"><v>140145</v></cell></row><row r="746"><cell r="P746" t="str"><v>Tradewater, LLC</v></cell><cell r="Q746" t="str"><v>Convert to ARB offset credits</v></cell></row><row r="746"><cell r="S746"><v>2020</v></cell><cell r="T746" t="str"><v>ARB</v></cell><cell r="U746"><v>2018</v></cell></row><row r="747"><cell r="A747" t="str"><v>ACR427</v></cell></row><row r="747"><cell r="C747"><v>2018</v></cell></row><row r="747"><cell r="E747"><v>47250</v></cell></row><row r="747"><cell r="P747" t="str"><v>The Nature Conservancy</v></cell><cell r="Q747" t="str"><v>Removal of credits from the registry</v></cell></row><row r="747"><cell r="S747"><v>2021</v></cell><cell r="T747" t="str"><v>Canceled</v></cell><cell r="U747"><v>2020</v></cell></row><row r="748"><cell r="A748" t="str"><v>ACR427</v></cell></row><row r="748"><cell r="C748"><v>2018</v></cell></row><row r="748"><cell r="E748"><v>1020684</v></cell></row><row r="748"><cell r="P748" t="str"><v>The Nature Conservancy</v></cell><cell r="Q748" t="str"><v>Convert to ARB offset credits</v></cell></row><row r="748"><cell r="S748"><v>2021</v></cell><cell r="T748" t="str"><v>ARB</v></cell><cell r="U748"><v>2020</v></cell></row><row r="749"><cell r="A749" t="str"><v>ACR427</v></cell></row><row r="749"><cell r="C749"><v>2018</v></cell></row><row r="749"><cell r="E749"><v>9841</v></cell></row><row r="749"><cell r="P749" t="str"><v>The American Carbon Registry</v></cell><cell r="Q749" t="str"><v>Removal of credits from the registry</v></cell></row><row r="749"><cell r="S749"><v>2021</v></cell><cell r="T749" t="str"><v>Canceled</v></cell><cell r="U749"><v>2020</v></cell></row><row r="750"><cell r="A750" t="str"><v>ACR427</v></cell></row><row r="750"><cell r="C750"><v>2018</v></cell></row><row r="750"><cell r="E750"><v>228033</v></cell></row><row r="750"><cell r="P750" t="str"><v>The American Carbon Registry</v></cell><cell r="Q750" t="str"><v>Convert to ARB offset credits</v></cell></row><row r="750"><cell r="S750"><v>2021</v></cell><cell r="T750" t="str"><v>ARB</v></cell><cell r="U750"><v>2020</v></cell></row><row r="751"><cell r="A751" t="str"><v>ACR427</v></cell></row><row r="751"><cell r="C751"><v>2019</v></cell></row><row r="751"><cell r="E751"><v>141549</v></cell></row><row r="751"><cell r="P751" t="str"><v>The Nature Conservancy</v></cell><cell r="Q751" t="str"><v>Convert to ARB offset credits</v></cell></row><row r="751"><cell r="S751"><v>2021</v></cell><cell r="T751" t="str"><v>ARB</v></cell><cell r="U751"><v>2020</v></cell></row><row r="752"><cell r="A752" t="str"><v>ACR427</v></cell></row><row r="752"><cell r="C752"><v>2019</v></cell></row><row r="752"><cell r="E752"><v>30209</v></cell></row><row r="752"><cell r="P752" t="str"><v>The American Carbon Registry</v></cell><cell r="Q752" t="str"><v>Convert to ARB offset credits</v></cell></row><row r="752"><cell r="S752"><v>2018</v></cell><cell r="T752" t="str"><v>ARB</v></cell><cell r="U752"><v>2020</v></cell></row><row r="753"><cell r="A753" t="str"><v>ACR427</v></cell></row><row r="753"><cell r="C753"><v>2020</v></cell></row><row r="753"><cell r="E753"><v>128390</v></cell></row><row r="753"><cell r="P753" t="str"><v>The Nature Conservancy</v></cell><cell r="Q753" t="str"><v>Convert to ARB offset credits</v></cell></row><row r="753"><cell r="S753"><v>2020</v></cell><cell r="T753" t="str"><v>ARB</v></cell><cell r="U753"><v>2021</v></cell></row><row r="754"><cell r="A754" t="str"><v>ACR427</v></cell></row><row r="754"><cell r="C754"><v>2020</v></cell></row><row r="754"><cell r="E754"><v>27400</v></cell></row><row r="754"><cell r="P754" t="str"><v>The American Carbon Registry</v></cell><cell r="Q754" t="str"><v>Convert to ARB offset credits</v></cell></row><row r="754"><cell r="S754"><v>2020</v></cell><cell r="T754" t="str"><v>ARB</v></cell><cell r="U754"><v>2021</v></cell></row><row r="755"><cell r="A755" t="str"><v>ACR427</v></cell></row><row r="755"><cell r="C755"><v>2021</v></cell></row><row r="755"><cell r="E755"><v>119647</v></cell></row><row r="755"><cell r="P755" t="str"><v>The Nature Conservancy</v></cell><cell r="Q755" t="str"><v>Convert to ARB offset credits</v></cell></row><row r="755"><cell r="S755"><v>2020</v></cell><cell r="T755" t="str"><v>ARB</v></cell><cell r="U755"><v>2022</v></cell></row><row r="756"><cell r="A756" t="str"><v>ACR427</v></cell></row><row r="756"><cell r="C756"><v>2021</v></cell></row><row r="756"><cell r="E756"><v>25535</v></cell></row><row r="756"><cell r="P756" t="str"><v>The American Carbon Registry</v></cell><cell r="Q756" t="str"><v>Convert to ARB offset credits</v></cell></row><row r="756"><cell r="S756"><v>2020</v></cell><cell r="T756" t="str"><v>ARB</v></cell><cell r="U756"><v>2022</v></cell></row><row r="757"><cell r="A757" t="str"><v>ACR428</v></cell></row><row r="757"><cell r="C757"><v>2019</v></cell></row><row r="757"><cell r="E757"><v>938531</v></cell></row><row r="757"><cell r="P757" t="str"><v>Huna Totem Corporation</v></cell><cell r="Q757" t="str"><v>Convert to ARB offset credits</v></cell></row><row r="757"><cell r="S757"><v>2021</v></cell><cell r="T757" t="str"><v>ARB</v></cell><cell r="U757"><v>2020</v></cell></row><row r="758"><cell r="A758" t="str"><v>ACR428</v></cell></row><row r="758"><cell r="C758"><v>2019</v></cell></row><row r="758"><cell r="E758"><v>89590</v></cell></row><row r="758"><cell r="P758" t="str"><v>The American Carbon Registry</v></cell><cell r="Q758" t="str"><v>Convert to ARB offset credits</v></cell></row><row r="758"><cell r="S758"><v>2021</v></cell><cell r="T758" t="str"><v>ARB</v></cell><cell r="U758"><v>2020</v></cell></row><row r="759"><cell r="A759" t="str"><v>ACR429</v></cell></row><row r="759"><cell r="C759"><v>2018</v></cell></row><row r="759"><cell r="E759"><v>141087</v></cell></row><row r="759"><cell r="P759" t="str"><v>Tradewater, LLC</v></cell><cell r="Q759" t="str"><v>Convert to ARB offset credits</v></cell></row><row r="759"><cell r="S759"><v>2021</v></cell><cell r="T759" t="str"><v>ARB</v></cell><cell r="U759"><v>2018</v></cell></row><row r="760"><cell r="A760" t="str"><v>ACR431</v></cell></row><row r="760"><cell r="C760"><v>2018</v></cell></row><row r="760"><cell r="E760"><v>52322</v></cell></row><row r="760"><cell r="P760" t="str"><v>Tradewater, LLC</v></cell><cell r="Q760" t="str"><v>Convert to ARB offset credits</v></cell></row><row r="760"><cell r="S760"><v>2021</v></cell><cell r="T760" t="str"><v>ARB</v></cell><cell r="U760"><v>2018</v></cell></row><row r="761"><cell r="A761" t="str"><v>ACR432</v></cell></row><row r="761"><cell r="C761"><v>2018</v></cell></row><row r="761"><cell r="E761"><v>21967</v></cell></row><row r="761"><cell r="P761" t="str"><v>Hudson Technologies Company</v></cell><cell r="Q761" t="str"><v>Convert to ARB offset credits</v></cell></row><row r="761"><cell r="S761"><v>2022</v></cell><cell r="T761" t="str"><v>ARB</v></cell><cell r="U761"><v>2019</v></cell></row><row r="762"><cell r="A762" t="str"><v>ACR433</v></cell></row><row r="762"><cell r="C762"><v>2018</v></cell></row><row r="762"><cell r="E762"><v>148592</v></cell></row><row r="762"><cell r="P762" t="str"><v>Tradewater, LLC</v></cell><cell r="Q762" t="str"><v>Convert to ARB offset credits</v></cell></row><row r="762"><cell r="S762"><v>2022</v></cell><cell r="T762" t="str"><v>ARB</v></cell><cell r="U762"><v>2018</v></cell></row><row r="763"><cell r="A763" t="str"><v>ACR435</v></cell></row><row r="763"><cell r="C763"><v>2018</v></cell></row><row r="763"><cell r="E763"><v>105029</v></cell></row><row r="763"><cell r="P763" t="str"><v>Tradewater, LLC</v></cell><cell r="Q763" t="str"><v>Convert to ARB offset credits</v></cell></row><row r="763"><cell r="S763"><v>2020</v></cell><cell r="T763" t="str"><v>ARB</v></cell><cell r="U763"><v>2018</v></cell></row><row r="764"><cell r="A764" t="str"><v>ACR436</v></cell></row><row r="764"><cell r="C764"><v>2018</v></cell></row><row r="764"><cell r="E764"><v>96146</v></cell></row><row r="764"><cell r="P764" t="str"><v>Tradewater, LLC</v></cell><cell r="Q764" t="str"><v>Convert to ARB offset credits</v></cell></row><row r="764"><cell r="S764"><v>2020</v></cell><cell r="T764" t="str"><v>ARB</v></cell><cell r="U764"><v>2018</v></cell></row><row r="765"><cell r="A765" t="str"><v>ACR437</v></cell></row><row r="765"><cell r="C765"><v>2019</v></cell></row><row r="765"><cell r="E765"><v>2993</v></cell></row><row r="765"><cell r="P765" t="str"><v>Blue Source</v></cell><cell r="Q765" t="str"><v>Removal of credits from the registry</v></cell></row><row r="765"><cell r="S765"><v>2018</v></cell><cell r="T765" t="str"><v>Canceled</v></cell><cell r="U765"><v>2020</v></cell></row><row r="766"><cell r="A766" t="str"><v>ACR437</v></cell></row><row r="766"><cell r="C766"><v>2019</v></cell></row><row r="766"><cell r="E766"><v>5147001</v></cell></row><row r="766"><cell r="P766" t="str"><v>Blue Source</v></cell><cell r="Q766" t="str"><v>Convert to ARB offset credits</v></cell></row><row r="766"><cell r="S766"><v>2019</v></cell><cell r="T766" t="str"><v>ARB</v></cell><cell r="U766"><v>2020</v></cell></row><row r="767"><cell r="A767" t="str"><v>ACR437</v></cell></row><row r="767"><cell r="C767"><v>2019</v></cell></row><row r="767"><cell r="E767"><v>639</v></cell></row><row r="767"><cell r="P767" t="str"><v>The American Carbon Registry</v></cell><cell r="Q767" t="str"><v>Removal of credits from the registry</v></cell></row><row r="767"><cell r="S767"><v>2019</v></cell><cell r="T767" t="str"><v>Canceled</v></cell><cell r="U767"><v>2020</v></cell></row><row r="768"><cell r="A768" t="str"><v>ACR437</v></cell></row><row r="768"><cell r="C768"><v>2019</v></cell></row><row r="768"><cell r="E768"><v>1098450</v></cell></row><row r="768"><cell r="P768" t="str"><v>The American Carbon Registry</v></cell><cell r="Q768" t="str"><v>Convert to ARB offset credits</v></cell></row><row r="768"><cell r="S768"><v>2019</v></cell><cell r="T768" t="str"><v>ARB</v></cell><cell r="U768"><v>2020</v></cell></row><row r="769"><cell r="A769" t="str"><v>ACR439</v></cell></row><row r="769"><cell r="C769"><v>2020</v></cell></row><row r="769"><cell r="E769"><v>564282</v></cell></row><row r="769"><cell r="P769" t="str"><v>Blue Source</v></cell><cell r="Q769" t="str"><v>Convert to ARB offset credits</v></cell></row><row r="769"><cell r="S769"><v>2019</v></cell><cell r="T769" t="str"><v>ARB</v></cell><cell r="U769"><v>2020</v></cell></row><row r="770"><cell r="A770" t="str"><v>ACR439</v></cell></row><row r="770"><cell r="C770"><v>2020</v></cell></row><row r="770"><cell r="E770"><v>120426</v></cell></row><row r="770"><cell r="P770" t="str"><v>The American Carbon Registry</v></cell><cell r="Q770" t="str"><v>Convert to ARB offset credits</v></cell></row><row r="770"><cell r="S770"><v>2019</v></cell><cell r="T770" t="str"><v>ARB</v></cell><cell r="U770"><v>2020</v></cell></row><row r="771"><cell r="A771" t="str"><v>ACR439</v></cell></row><row r="771"><cell r="C771"><v>2020</v></cell></row><row r="771"><cell r="E771"><v>27192</v></cell></row><row r="771"><cell r="P771" t="str"><v>Blue Source</v></cell><cell r="Q771" t="str"><v>Convert to ARB offset credits</v></cell></row><row r="771"><cell r="S771"><v>2020</v></cell><cell r="T771" t="str"><v>ARB</v></cell><cell r="U771"><v>2022</v></cell></row><row r="772"><cell r="A772" t="str"><v>ACR439</v></cell></row><row r="772"><cell r="C772"><v>2020</v></cell></row><row r="772"><cell r="E772"><v>5804</v></cell></row><row r="772"><cell r="P772" t="str"><v>The American Carbon Registry</v></cell><cell r="Q772" t="str"><v>Convert to ARB offset credits</v></cell></row><row r="772"><cell r="S772"><v>2020</v></cell><cell r="T772" t="str"><v>ARB</v></cell><cell r="U772"><v>2022</v></cell></row><row r="773"><cell r="A773" t="str"><v>ACR439</v></cell></row><row r="773"><cell r="C773"><v>2021</v></cell></row><row r="773"><cell r="E773"><v>31498</v></cell></row><row r="773"><cell r="P773" t="str"><v>Blue Source</v></cell><cell r="Q773" t="str"><v>Convert to ARB offset credits</v></cell></row><row r="773"><cell r="S773"><v>2020</v></cell><cell r="T773" t="str"><v>ARB</v></cell><cell r="U773"><v>2022</v></cell></row><row r="774"><cell r="A774" t="str"><v>ACR439</v></cell></row><row r="774"><cell r="C774"><v>2021</v></cell></row><row r="774"><cell r="E774"><v>6723</v></cell></row><row r="774"><cell r="P774" t="str"><v>The American Carbon Registry</v></cell><cell r="Q774" t="str"><v>Convert to ARB offset credits</v></cell></row><row r="774"><cell r="S774"><v>2020</v></cell><cell r="T774" t="str"><v>ARB</v></cell><cell r="U774"><v>2022</v></cell></row><row r="775"><cell r="A775" t="str"><v>ACR442</v></cell></row><row r="775"><cell r="C775"><v>2019</v></cell></row><row r="775"><cell r="E775"><v>113564</v></cell></row><row r="775"><cell r="P775" t="str"><v>A-Gas US Inc.</v></cell><cell r="Q775" t="str"><v>Convert to ARB offset credits</v></cell></row><row r="775"><cell r="S775"><v>2021</v></cell><cell r="T775" t="str"><v>ARB</v></cell><cell r="U775"><v>2019</v></cell></row><row r="776"><cell r="A776" t="str"><v>ACR443</v></cell></row><row r="776"><cell r="C776"><v>2019</v></cell></row><row r="776"><cell r="E776"><v>114871</v></cell></row><row r="776"><cell r="P776" t="str"><v>A-Gas US Inc.</v></cell><cell r="Q776" t="str"><v>Convert to ARB offset credits</v></cell></row><row r="776"><cell r="S776"><v>2021</v></cell><cell r="T776" t="str"><v>ARB</v></cell><cell r="U776"><v>2019</v></cell></row><row r="777"><cell r="A777" t="str"><v>ACR444</v></cell></row><row r="777"><cell r="C777"><v>2019</v></cell></row><row r="777"><cell r="E777"><v>88307</v></cell></row><row r="777"><cell r="P777" t="str"><v>A-Gas US Inc.</v></cell><cell r="Q777" t="str"><v>Convert to ARB offset credits</v></cell></row><row r="777"><cell r="S777"><v>2022</v></cell><cell r="T777" t="str"><v>ARB</v></cell><cell r="U777"><v>2019</v></cell></row><row r="778"><cell r="A778" t="str"><v>ACR445</v></cell></row><row r="778"><cell r="C778"><v>2019</v></cell></row><row r="778"><cell r="E778"><v>54157</v></cell></row><row r="778"><cell r="P778" t="str"><v>Hudson Technologies Company</v></cell><cell r="Q778" t="str"><v>Convert to ARB offset credits</v></cell></row><row r="778"><cell r="S778"><v>2022</v></cell><cell r="T778" t="str"><v>ARB</v></cell><cell r="U778"><v>2019</v></cell></row><row r="779"><cell r="A779" t="str"><v>ACR458</v></cell></row><row r="779"><cell r="C779"><v>2019</v></cell></row><row r="779"><cell r="E779"><v>304810</v></cell></row><row r="779"><cell r="P779" t="str"><v>Blue Source</v></cell><cell r="Q779" t="str"><v>Convert to ARB offset credits</v></cell></row><row r="779"><cell r="S779"><v>2022</v></cell><cell r="T779" t="str"><v>ARB</v></cell><cell r="U779"><v>2020</v></cell></row><row r="780"><cell r="A780" t="str"><v>ACR458</v></cell></row><row r="780"><cell r="C780"><v>2019</v></cell></row><row r="780"><cell r="E780"><v>36053</v></cell></row><row r="780"><cell r="P780" t="str"><v>The American Carbon Registry</v></cell><cell r="Q780" t="str"><v>Convert to ARB offset credits</v></cell></row><row r="780"><cell r="S780"><v>2022</v></cell><cell r="T780" t="str"><v>ARB</v></cell><cell r="U780"><v>2020</v></cell></row><row r="781"><cell r="A781" t="str"><v>ACR458</v></cell></row><row r="781"><cell r="C781"><v>2020</v></cell></row><row r="781"><cell r="E781"><v>19547</v></cell></row><row r="781"><cell r="P781" t="str"><v>Blue Source</v></cell><cell r="Q781" t="str"><v>Convert to ARB offset credits</v></cell></row><row r="781"><cell r="S781"><v>2019</v></cell><cell r="T781" t="str"><v>ARB</v></cell><cell r="U781"><v>2021</v></cell></row><row r="782"><cell r="A782" t="str"><v>ACR458</v></cell></row><row r="782"><cell r="C782"><v>2020</v></cell></row><row r="782"><cell r="E782"><v>2312</v></cell></row><row r="782"><cell r="P782" t="str"><v>The American Carbon Registry</v></cell><cell r="Q782" t="str"><v>Convert to ARB offset credits</v></cell></row><row r="782"><cell r="S782"><v>2019</v></cell><cell r="T782" t="str"><v>ARB</v></cell><cell r="U782"><v>2021</v></cell></row><row r="783"><cell r="A783" t="str"><v>ACR461</v></cell></row><row r="783"><cell r="C783"><v>2019</v></cell></row><row r="783"><cell r="E783"><v>85284</v></cell></row><row r="783"><cell r="P783" t="str"><v>Tradewater, LLC</v></cell><cell r="Q783" t="str"><v>Convert to ARB offset credits</v></cell></row><row r="783"><cell r="S783"><v>2019</v></cell><cell r="T783" t="str"><v>ARB</v></cell><cell r="U783"><v>2019</v></cell></row><row r="784"><cell r="A784" t="str"><v>ACR467</v></cell></row><row r="784"><cell r="C784"><v>2019</v></cell></row><row r="784"><cell r="E784"><v>20949</v></cell></row><row r="784"><cell r="P784" t="str"><v>Camco Offsets I, LLC</v></cell><cell r="Q784" t="str"><v>Convert to ARB offset credits</v></cell></row><row r="784"><cell r="S784"><v>2019</v></cell><cell r="T784" t="str"><v>ARB</v></cell><cell r="U784"><v>2019</v></cell></row><row r="785"><cell r="A785" t="str"><v>ACR467</v></cell></row><row r="785"><cell r="C785"><v>2020</v></cell></row><row r="785"><cell r="E785"><v>16367</v></cell></row><row r="785"><cell r="P785" t="str"><v>Camco Offsets I, LLC</v></cell><cell r="Q785" t="str"><v>Convert to ARB offset credits</v></cell></row><row r="785"><cell r="S785"><v>2020</v></cell><cell r="T785" t="str"><v>ARB</v></cell><cell r="U785"><v>2020</v></cell></row><row r="786"><cell r="A786" t="str"><v>ACR468</v></cell></row><row r="786"><cell r="C786"><v>2019</v></cell></row><row r="786"><cell r="E786"><v>83032</v></cell></row><row r="786"><cell r="P786" t="str"><v>Tradewater, LLC</v></cell><cell r="Q786" t="str"><v>Convert to ARB offset credits</v></cell></row><row r="786"><cell r="S786"><v>2020</v></cell><cell r="T786" t="str"><v>ARB</v></cell><cell r="U786"><v>2019</v></cell></row><row r="787"><cell r="A787" t="str"><v>ACR469</v></cell></row><row r="787"><cell r="C787"><v>2019</v></cell></row><row r="787"><cell r="E787"><v>44551</v></cell></row><row r="787"><cell r="P787" t="str"><v>Hudson Technologies Company</v></cell><cell r="Q787" t="str"><v>Convert to ARB offset credits</v></cell></row><row r="787"><cell r="S787"><v>2021</v></cell><cell r="T787" t="str"><v>ARB</v></cell><cell r="U787"><v>2019</v></cell></row><row r="788"><cell r="A788" t="str"><v>ACR470</v></cell></row><row r="788"><cell r="C788"><v>2019</v></cell></row><row r="788"><cell r="E788"><v>9329</v></cell></row><row r="788"><cell r="P788" t="str"><v>Perennial CMM LLC</v></cell><cell r="Q788" t="str"><v>Convert to ARB offset credits</v></cell></row><row r="788"><cell r="S788"><v>2021</v></cell><cell r="T788" t="str"><v>ARB</v></cell><cell r="U788"><v>2020</v></cell></row><row r="789"><cell r="A789" t="str"><v>ACR470</v></cell></row><row r="789"><cell r="C789"><v>2020</v></cell></row><row r="789"><cell r="E789"><v>19994</v></cell></row><row r="789"><cell r="P789" t="str"><v>Perennial CMM LLC</v></cell><cell r="Q789" t="str"><v>Convert to ARB offset credits</v></cell></row><row r="789"><cell r="S789"><v>2019</v></cell><cell r="T789" t="str"><v>ARB</v></cell><cell r="U789"><v>2022</v></cell></row><row r="790"><cell r="A790" t="str"><v>ACR470</v></cell></row><row r="790"><cell r="C790"><v>2021</v></cell></row><row r="790"><cell r="E790"><v>15962</v></cell></row><row r="790"><cell r="P790" t="str"><v>Perennial CMM LLC</v></cell><cell r="Q790" t="str"><v>Convert to ARB offset credits</v></cell></row><row r="790"><cell r="S790"><v>2019</v></cell><cell r="T790" t="str"><v>ARB</v></cell><cell r="U790"><v>2022</v></cell></row><row r="791"><cell r="A791" t="str"><v>ACR471</v></cell></row><row r="791"><cell r="C791"><v>2019</v></cell></row><row r="791"><cell r="E791"><v>35887</v></cell></row><row r="791"><cell r="P791" t="str"><v>Tradewater, LLC</v></cell><cell r="Q791" t="str"><v>Convert to ARB offset credits</v></cell></row><row r="791"><cell r="S791"><v>2020</v></cell><cell r="T791" t="str"><v>ARB</v></cell><cell r="U791"><v>2019</v></cell></row><row r="792"><cell r="A792" t="str"><v>ACR472</v></cell></row><row r="792"><cell r="C792"><v>2019</v></cell></row><row r="792"><cell r="E792"><v>83594</v></cell></row><row r="792"><cell r="P792" t="str"><v>Tradewater, LLC</v></cell><cell r="Q792" t="str"><v>Convert to ARB offset credits</v></cell></row><row r="792"><cell r="S792"><v>2019</v></cell><cell r="T792" t="str"><v>ARB</v></cell><cell r="U792"><v>2019</v></cell></row><row r="793"><cell r="A793" t="str"><v>ACR473</v></cell></row><row r="793"><cell r="C793"><v>2019</v></cell></row><row r="793"><cell r="E793"><v>125365</v></cell></row><row r="793"><cell r="P793" t="str"><v>A-Gas US Inc.</v></cell><cell r="Q793" t="str"><v>Convert to ARB offset credits</v></cell></row><row r="793"><cell r="S793"><v>2019</v></cell><cell r="T793" t="str"><v>ARB</v></cell><cell r="U793"><v>2019</v></cell></row><row r="794"><cell r="A794" t="str"><v>ACR473</v></cell></row><row r="794"><cell r="C794"><v>2019</v></cell></row><row r="794"><cell r="E794"><v>38</v></cell></row><row r="794"><cell r="P794" t="str"><v>A-Gas US Inc.</v></cell><cell r="Q794" t="str"><v>Convert to ARB offset credits</v></cell></row><row r="794"><cell r="S794"><v>2020</v></cell><cell r="T794" t="str"><v>ARB</v></cell><cell r="U794"><v>2019</v></cell></row><row r="795"><cell r="A795" t="str"><v>ACR474</v></cell></row><row r="795"><cell r="C795"><v>2019</v></cell></row><row r="795"><cell r="E795"><v>149790</v></cell></row><row r="795"><cell r="P795" t="str"><v>A-Gas US Inc.</v></cell><cell r="Q795" t="str"><v>Convert to ARB offset credits</v></cell></row><row r="795"><cell r="S795"><v>2022</v></cell><cell r="T795" t="str"><v>ARB</v></cell><cell r="U795"><v>2019</v></cell></row><row r="796"><cell r="A796" t="str"><v>ACR474</v></cell></row><row r="796"><cell r="C796"><v>2019</v></cell></row><row r="796"><cell r="E796"><v>45</v></cell></row><row r="796"><cell r="P796" t="str"><v>A-Gas US Inc.</v></cell><cell r="Q796" t="str"><v>Convert to ARB offset credits</v></cell></row><row r="796"><cell r="S796"><v>2022</v></cell><cell r="T796" t="str"><v>ARB</v></cell><cell r="U796"><v>2019</v></cell></row><row r="797"><cell r="A797" t="str"><v>ACR475</v></cell></row><row r="797"><cell r="C797"><v>2019</v></cell></row><row r="797"><cell r="E797"><v>91017</v></cell></row><row r="797"><cell r="P797" t="str"><v>A-Gas US Inc.</v></cell><cell r="Q797" t="str"><v>Convert to ARB offset credits</v></cell></row><row r="797"><cell r="S797"><v>2019</v></cell><cell r="T797" t="str"><v>ARB</v></cell><cell r="U797"><v>2019</v></cell></row><row r="798"><cell r="A798" t="str"><v>ACR482</v></cell></row><row r="798"><cell r="C798"><v>2019</v></cell></row><row r="798"><cell r="E798"><v>101230</v></cell></row><row r="798"><cell r="P798" t="str"><v>Tradewater, LLC</v></cell><cell r="Q798" t="str"><v>Convert to ARB offset credits</v></cell></row><row r="798"><cell r="S798"><v>2019</v></cell><cell r="T798" t="str"><v>ARB</v></cell><cell r="U798"><v>2019</v></cell></row><row r="799"><cell r="A799" t="str"><v>ACR488</v></cell></row><row r="799"><cell r="C799"><v>2019</v></cell></row><row r="799"><cell r="E799"><v>83226</v></cell></row><row r="799"><cell r="P799" t="str"><v>Tradewater, LLC</v></cell><cell r="Q799" t="str"><v>Convert to ARB offset credits</v></cell></row><row r="799"><cell r="S799"><v>2019</v></cell><cell r="T799" t="str"><v>ARB</v></cell><cell r="U799"><v>2019</v></cell></row><row r="800"><cell r="A800" t="str"><v>ACR492</v></cell></row><row r="800"><cell r="C800"><v>2019</v></cell></row><row r="800"><cell r="E800"><v>84831</v></cell></row><row r="800"><cell r="P800" t="str"><v>Tradewater, LLC</v></cell><cell r="Q800" t="str"><v>Convert to ARB offset credits</v></cell></row><row r="800"><cell r="S800"><v>2019</v></cell><cell r="T800" t="str"><v>ARB</v></cell><cell r="U800"><v>2019</v></cell></row><row r="801"><cell r="A801" t="str"><v>ACR493</v></cell></row><row r="801"><cell r="C801"><v>2019</v></cell></row><row r="801"><cell r="E801"><v>36033</v></cell></row><row r="801"><cell r="P801" t="str"><v>NextEra Energy Marketing, LLC</v></cell><cell r="Q801" t="str"><v>Convert to ARB offset credits</v></cell></row><row r="801"><cell r="S801"><v>2019</v></cell><cell r="T801" t="str"><v>ARB</v></cell><cell r="U801"><v>2020</v></cell></row><row r="802"><cell r="A802" t="str"><v>ACR493</v></cell></row><row r="802"><cell r="C802"><v>2020</v></cell></row><row r="802"><cell r="E802"><v>65942</v></cell></row><row r="802"><cell r="P802" t="str"><v>NextEra Energy Marketing, LLC</v></cell><cell r="Q802" t="str"><v>Convert to ARB offset credits</v></cell></row><row r="802"><cell r="S802"><v>2019</v></cell><cell r="T802" t="str"><v>ARB</v></cell><cell r="U802"><v>2021</v></cell></row><row r="803"><cell r="A803" t="str"><v>ACR493</v></cell></row><row r="803"><cell r="C803"><v>2021</v></cell></row><row r="803"><cell r="E803"><v>79907</v></cell></row><row r="803"><cell r="P803" t="str"><v>NextEra Energy Marketing, LLC</v></cell><cell r="Q803" t="str"><v>Convert to ARB offset credits</v></cell></row><row r="803"><cell r="S803"><v>2019</v></cell><cell r="T803" t="str"><v>Canceled</v></cell><cell r="U803"><v>2022</v></cell></row><row r="804"><cell r="A804" t="str"><v>ACR495</v></cell></row><row r="804"><cell r="C804"><v>2019</v></cell></row><row r="804"><cell r="E804"><v>84842</v></cell></row><row r="804"><cell r="P804" t="str"><v>Tradewater, LLC</v></cell><cell r="Q804" t="str"><v>Convert to ARB offset credits</v></cell></row><row r="804"><cell r="S804"><v>2019</v></cell><cell r="T804" t="str"><v>ARB</v></cell><cell r="U804"><v>2019</v></cell></row><row r="805"><cell r="A805" t="str"><v>ACR496</v></cell></row><row r="805"><cell r="C805"><v>2019</v></cell></row><row r="805"><cell r="E805"><v>51610</v></cell></row><row r="805"><cell r="P805" t="str"><v>A-Gas US Inc.</v></cell><cell r="Q805" t="str"><v>Convert to ARB offset credits</v></cell></row><row r="805"><cell r="S805"><v>2019</v></cell><cell r="T805" t="str"><v>ARB</v></cell><cell r="U805"><v>2019</v></cell></row><row r="806"><cell r="A806" t="str"><v>ACR497</v></cell></row><row r="806"><cell r="C806"><v>2019</v></cell></row><row r="806"><cell r="E806"><v>42038</v></cell></row><row r="806"><cell r="P806" t="str"><v>A-Gas US Inc.</v></cell><cell r="Q806" t="str"><v>Convert to ARB offset credits</v></cell></row><row r="806"><cell r="S806"><v>2019</v></cell><cell r="T806" t="str"><v>ARB</v></cell><cell r="U806"><v>2019</v></cell></row><row r="807"><cell r="A807" t="str"><v>ACR500</v></cell></row><row r="807"><cell r="C807"><v>2019</v></cell></row><row r="807"><cell r="E807"><v>106355</v></cell></row><row r="807"><cell r="P807" t="str"><v>Tradewater, LLC</v></cell><cell r="Q807" t="str"><v>Convert to ARB offset credits</v></cell></row><row r="807"><cell r="S807"><v>2020</v></cell><cell r="T807" t="str"><v>ARB</v></cell><cell r="U807"><v>2019</v></cell></row><row r="808"><cell r="A808" t="str"><v>ACR503</v></cell></row><row r="808"><cell r="C808"><v>2019</v></cell></row><row r="808"><cell r="E808"><v>136444</v></cell></row><row r="808"><cell r="P808" t="str"><v>A-Gas US Inc.</v></cell><cell r="Q808" t="str"><v>Convert to ARB offset credits</v></cell></row><row r="808"><cell r="S808"><v>2021</v></cell><cell r="T808" t="str"><v>ARB</v></cell><cell r="U808"><v>2020</v></cell></row><row r="809"><cell r="A809" t="str"><v>ACR510</v></cell></row><row r="809"><cell r="C809"><v>2019</v></cell></row><row r="809"><cell r="E809"><v>70400</v></cell></row><row r="809"><cell r="P809" t="str"><v>Hudson Technologies Company</v></cell><cell r="Q809" t="str"><v>Convert to ARB offset credits</v></cell></row><row r="809"><cell r="S809"><v>2023</v></cell><cell r="T809" t="str"><v>ARB</v></cell><cell r="U809"><v>2019</v></cell></row><row r="810"><cell r="A810" t="str"><v>ACR517</v></cell></row><row r="810"><cell r="C810"><v>2019</v></cell></row><row r="810"><cell r="E810"><v>129697</v></cell></row><row r="810"><cell r="P810" t="str"><v>Tradewater, LLC</v></cell><cell r="Q810" t="str"><v>Convert to ARB offset credits</v></cell></row><row r="810"><cell r="S810"><v>2019</v></cell><cell r="T810" t="str"><v>ARB</v></cell><cell r="U810"><v>2019</v></cell></row><row r="811"><cell r="A811" t="str"><v>ACR520</v></cell></row><row r="811"><cell r="C811"><v>2019</v></cell></row><row r="811"><cell r="E811"><v>79438</v></cell></row><row r="811"><cell r="P811" t="str"><v>Tradewater, LLC</v></cell><cell r="Q811" t="str"><v>Convert to ARB offset credits</v></cell></row><row r="811"><cell r="S811"><v>2019</v></cell><cell r="T811" t="str"><v>ARB</v></cell><cell r="U811"><v>2020</v></cell></row><row r="812"><cell r="A812" t="str"><v>ACR521</v></cell></row><row r="812"><cell r="C812"><v>2019</v></cell></row><row r="812"><cell r="E812"><v>62007</v></cell></row><row r="812"><cell r="P812" t="str"><v>A-Gas US Inc.</v></cell><cell r="Q812" t="str"><v>Convert to ARB offset credits</v></cell></row><row r="812"><cell r="S812"><v>2020</v></cell><cell r="T812" t="str"><v>ARB</v></cell><cell r="U812"><v>2020</v></cell></row><row r="813"><cell r="A813" t="str"><v>ACR522</v></cell></row><row r="813"><cell r="C813"><v>2019</v></cell></row><row r="813"><cell r="E813"><v>94565</v></cell></row><row r="813"><cell r="P813" t="str"><v>A-Gas US Inc.</v></cell><cell r="Q813" t="str"><v>Convert to ARB offset credits</v></cell></row><row r="813"><cell r="S813"><v>2019</v></cell><cell r="T813" t="str"><v>ARB</v></cell><cell r="U813"><v>2020</v></cell></row><row r="814"><cell r="A814" t="str"><v>ACR523</v></cell></row><row r="814"><cell r="C814"><v>2019</v></cell></row><row r="814"><cell r="E814"><v>118763</v></cell></row><row r="814"><cell r="P814" t="str"><v>Hudson Technologies Company</v></cell><cell r="Q814" t="str"><v>Convert to ARB offset credits</v></cell></row><row r="814"><cell r="S814"><v>2020</v></cell><cell r="T814" t="str"><v>ARB</v></cell><cell r="U814"><v>2020</v></cell></row><row r="815"><cell r="A815" t="str"><v>ACR532</v></cell></row><row r="815"><cell r="C815"><v>2019</v></cell></row><row r="815"><cell r="E815"><v>108679</v></cell></row><row r="815"><cell r="P815" t="str"><v>Tradewater, LLC</v></cell><cell r="Q815" t="str"><v>Convert to ARB offset credits</v></cell></row><row r="815"><cell r="S815"><v>2019</v></cell><cell r="T815" t="str"><v>ARB</v></cell><cell r="U815"><v>2020</v></cell></row><row r="816"><cell r="A816" t="str"><v>ACR533</v></cell></row><row r="816"><cell r="C816"><v>2020</v></cell></row><row r="816"><cell r="E816"><v>81042</v></cell></row><row r="816"><cell r="P816" t="str"><v>A-Gas US Inc.</v></cell><cell r="Q816" t="str"><v>Convert to ARB offset credits</v></cell></row><row r="816"><cell r="S816"><v>2019</v></cell><cell r="T816" t="str"><v>ARB</v></cell><cell r="U816"><v>2020</v></cell></row><row r="817"><cell r="A817" t="str"><v>ACR535</v></cell></row><row r="817"><cell r="C817"><v>2020</v></cell></row><row r="817"><cell r="E817"><v>89632</v></cell></row><row r="817"><cell r="P817" t="str"><v>Hudson Technologies Company</v></cell><cell r="Q817" t="str"><v>Convert to ARB offset credits</v></cell></row><row r="817"><cell r="S817"><v>2020</v></cell><cell r="T817" t="str"><v>ARB</v></cell><cell r="U817"><v>2020</v></cell></row><row r="818"><cell r="A818" t="str"><v>ACR536</v></cell></row><row r="818"><cell r="C818"><v>2020</v></cell></row><row r="818"><cell r="E818"><v>89898</v></cell></row><row r="818"><cell r="P818" t="str"><v>Tradewater, LLC</v></cell><cell r="Q818" t="str"><v>Convert to ARB offset credits</v></cell></row><row r="818"><cell r="S818"><v>2020</v></cell><cell r="T818" t="str"><v>ARB</v></cell><cell r="U818"><v>2020</v></cell></row><row r="819"><cell r="A819" t="str"><v>ACR537</v></cell></row><row r="819"><cell r="C819"><v>2020</v></cell></row><row r="819"><cell r="E819"><v>48826</v></cell></row><row r="819"><cell r="P819" t="str"><v>Keyrock Environment LLC</v></cell><cell r="Q819" t="str"><v>Convert to ARB offset credits</v></cell></row><row r="819"><cell r="S819"><v>2020</v></cell><cell r="T819" t="str"><v>ARB</v></cell><cell r="U819"><v>2020</v></cell></row><row r="820"><cell r="A820" t="str"><v>ACR537</v></cell></row><row r="820"><cell r="C820"><v>2021</v></cell></row><row r="820"><cell r="E820"><v>18225</v></cell></row><row r="820"><cell r="P820" t="str"><v>Keyrock Environment LLC</v></cell><cell r="Q820" t="str"><v>Convert to ARB offset credits</v></cell></row><row r="820"><cell r="S820"><v>2020</v></cell><cell r="T820" t="str"><v>ARB</v></cell><cell r="U820"><v>2021</v></cell></row><row r="821"><cell r="A821" t="str"><v>ACR538</v></cell></row><row r="821"><cell r="C821"><v>2020</v></cell></row><row r="821"><cell r="E821"><v>58481</v></cell></row><row r="821"><cell r="P821" t="str"><v>Hudson Technologies Company</v></cell><cell r="Q821" t="str"><v>Convert to ARB offset credits</v></cell></row><row r="821"><cell r="S821"><v>2020</v></cell><cell r="T821" t="str"><v>ARB</v></cell><cell r="U821"><v>2020</v></cell></row><row r="822"><cell r="A822" t="str"><v>ACR540</v></cell></row><row r="822"><cell r="C822"><v>2020</v></cell></row><row r="822"><cell r="E822"><v>15657</v></cell></row><row r="822"><cell r="P822" t="str"><v>Keyrock Environment LLC</v></cell><cell r="Q822" t="str"><v>Convert to ARB offset credits</v></cell></row><row r="822"><cell r="S822"><v>2020</v></cell><cell r="T822" t="str"><v>ARB</v></cell><cell r="U822"><v>2021</v></cell></row><row r="823"><cell r="A823" t="str"><v>ACR542</v></cell></row><row r="823"><cell r="C823"><v>2020</v></cell></row><row r="823"><cell r="E823"><v>10532</v></cell></row><row r="823"><cell r="P823" t="str"><v>Keyrock Environment LLC</v></cell><cell r="Q823" t="str"><v>Convert to ARB offset credits</v></cell></row><row r="823"><cell r="S823"><v>2020</v></cell><cell r="T823" t="str"><v>ARB</v></cell><cell r="U823"><v>2020</v></cell></row><row r="824"><cell r="A824" t="str"><v>ACR542</v></cell></row><row r="824"><cell r="C824"><v>2021</v></cell></row><row r="824"><cell r="E824"><v>12745</v></cell></row><row r="824"><cell r="P824" t="str"><v>Keyrock Environment LLC</v></cell><cell r="Q824" t="str"><v>Convert to ARB offset credits</v></cell></row><row r="824"><cell r="S824"><v>2020</v></cell><cell r="T824" t="str"><v>ARB</v></cell><cell r="U824"><v>2021</v></cell></row><row r="825"><cell r="A825" t="str"><v>ACR543</v></cell></row><row r="825"><cell r="C825"><v>2020</v></cell></row><row r="825"><cell r="E825"><v>71885</v></cell></row><row r="825"><cell r="P825" t="str"><v>Tradewater, LLC</v></cell><cell r="Q825" t="str"><v>Convert to ARB offset credits</v></cell></row><row r="825"><cell r="S825"><v>2020</v></cell><cell r="T825" t="str"><v>ARB</v></cell><cell r="U825"><v>2020</v></cell></row><row r="826"><cell r="A826" t="str"><v>ACR544</v></cell></row><row r="826"><cell r="C826"><v>2021</v></cell></row><row r="826"><cell r="E826"><v>51681</v></cell></row><row r="826"><cell r="P826" t="str"><v>Hubbard Creek Coal Gas LLC</v></cell><cell r="Q826" t="str"><v>Convert to ARB offset credits</v></cell></row><row r="826"><cell r="S826"><v>2022</v></cell><cell r="T826" t="str"><v>ARB</v></cell><cell r="U826"><v>2021</v></cell></row><row r="827"><cell r="A827" t="str"><v>ACR544</v></cell></row><row r="827"><cell r="C827"><v>2022</v></cell></row><row r="827"><cell r="E827"><v>53968</v></cell></row><row r="827"><cell r="P827" t="str"><v>Hubbard Creek Coal Gas LLC</v></cell><cell r="Q827" t="str"><v>Convert to ARB offset credits</v></cell></row><row r="827"><cell r="S827"><v>2020</v></cell><cell r="T827" t="str"><v>ARB</v></cell><cell r="U827"><v>2022</v></cell></row><row r="828"><cell r="A828" t="str"><v>ACR546</v></cell></row><row r="828"><cell r="C828"><v>2020</v></cell></row><row r="828"><cell r="E828"><v>10640</v></cell></row><row r="828"><cell r="P828" t="str"><v>Keyrock Environment LLC</v></cell><cell r="Q828" t="str"><v>Convert to ARB offset credits</v></cell></row><row r="828"><cell r="S828"><v>2021</v></cell><cell r="T828" t="str"><v>ARB</v></cell><cell r="U828"><v>2020</v></cell></row><row r="829"><cell r="A829" t="str"><v>ACR546</v></cell></row><row r="829"><cell r="C829"><v>2021</v></cell></row><row r="829"><cell r="E829"><v>8285</v></cell></row><row r="829"><cell r="P829" t="str"><v>Keyrock Environment LLC</v></cell><cell r="Q829" t="str"><v>Convert to ARB offset credits</v></cell></row><row r="829"><cell r="S829"><v>2021</v></cell><cell r="T829" t="str"><v>ARB</v></cell><cell r="U829"><v>2021</v></cell></row><row r="830"><cell r="A830" t="str"><v>ACR547</v></cell></row><row r="830"><cell r="C830"><v>2020</v></cell></row><row r="830"><cell r="E830"><v>56697</v></cell></row><row r="830"><cell r="P830" t="str"><v>Tradewater, LLC</v></cell><cell r="Q830" t="str"><v>Convert to ARB offset credits</v></cell></row><row r="830"><cell r="S830"><v>2022</v></cell><cell r="T830" t="str"><v>ARB</v></cell><cell r="U830"><v>2020</v></cell></row><row r="831"><cell r="A831" t="str"><v>ACR549</v></cell></row><row r="831"><cell r="C831"><v>2020</v></cell></row><row r="831"><cell r="E831"><v>530326</v></cell></row><row r="831"><cell r="P831" t="str"><v>Blue Source</v></cell><cell r="Q831" t="str"><v>Convert to ARB offset credits</v></cell></row><row r="831"><cell r="S831"><v>2020</v></cell><cell r="T831" t="str"><v>ARB</v></cell><cell r="U831"><v>2021</v></cell></row><row r="832"><cell r="A832" t="str"><v>ACR549</v></cell></row><row r="832"><cell r="C832"><v>2020</v></cell></row><row r="832"><cell r="E832"><v>113180</v></cell></row><row r="832"><cell r="P832" t="str"><v>The American Carbon Registry</v></cell><cell r="Q832" t="str"><v>Convert to ARB offset credits</v></cell></row><row r="832"><cell r="S832"><v>2021</v></cell><cell r="T832" t="str"><v>ARB</v></cell><cell r="U832"><v>2021</v></cell></row><row r="833"><cell r="A833" t="str"><v>ACR550</v></cell></row><row r="833"><cell r="C833"><v>2020</v></cell></row><row r="833"><cell r="E833"><v>59364</v></cell></row><row r="833"><cell r="P833" t="str"><v>Hudson Technologies Company</v></cell><cell r="Q833" t="str"><v>Convert to ARB offset credits</v></cell></row><row r="833"><cell r="S833"><v>2022</v></cell><cell r="T833" t="str"><v>ARB</v></cell><cell r="U833"><v>2020</v></cell></row><row r="834"><cell r="A834" t="str"><v>ACR554</v></cell></row><row r="834"><cell r="C834"><v>2021</v></cell></row><row r="834"><cell r="E834"><v>49394</v></cell></row><row r="834"><cell r="P834" t="str"><v>The Lyme Timber Company</v></cell><cell r="Q834" t="str"><v>Removal of credits from the registry</v></cell></row><row r="834"><cell r="S834"><v>2020</v></cell><cell r="T834" t="str"><v>Canceled</v></cell><cell r="U834"><v>2021</v></cell></row><row r="835"><cell r="A835" t="str"><v>ACR554</v></cell></row><row r="835"><cell r="C835"><v>2021</v></cell></row><row r="835"><cell r="E835"><v>327085</v></cell></row><row r="835"><cell r="P835" t="str"><v>The Lyme Timber Company</v></cell><cell r="Q835" t="str"><v>Convert to ARB offset credits</v></cell></row><row r="835"><cell r="S835"><v>2022</v></cell><cell r="T835" t="str"><v>ARB</v></cell><cell r="U835"><v>2021</v></cell></row><row r="836"><cell r="A836" t="str"><v>ACR554</v></cell></row><row r="836"><cell r="C836"><v>2021</v></cell></row><row r="836"><cell r="E836"><v>9318</v></cell></row><row r="836"><cell r="P836" t="str"><v>The American Carbon Registry</v></cell><cell r="Q836" t="str"><v>Removal of credits from the registry</v></cell></row><row r="836"><cell r="S836"><v>2020</v></cell><cell r="T836" t="str"><v>Canceled</v></cell><cell r="U836"><v>2021</v></cell></row><row r="837"><cell r="A837" t="str"><v>ACR554</v></cell></row><row r="837"><cell r="C837"><v>2021</v></cell></row><row r="837"><cell r="E837"><v>61706</v></cell></row><row r="837"><cell r="P837" t="str"><v>The American Carbon Registry</v></cell><cell r="Q837" t="str"><v>Convert to ARB offset credits</v></cell></row><row r="837"><cell r="S837"><v>2021</v></cell><cell r="T837" t="str"><v>ARB</v></cell><cell r="U837"><v>2021</v></cell></row><row r="838"><cell r="A838" t="str"><v>ACR560</v></cell></row><row r="838"><cell r="C838"><v>2021</v></cell></row><row r="838"><cell r="E838"><v>70251</v></cell></row><row r="838"><cell r="P838" t="str"><v>Keyrock Environment LLC</v></cell><cell r="Q838" t="str"><v>Convert to ARB offset credits</v></cell></row><row r="838"><cell r="S838"><v>2021</v></cell><cell r="T838" t="str"><v>ARB</v></cell><cell r="U838"><v>2021</v></cell></row><row r="839"><cell r="A839" t="str"><v>ACR560</v></cell></row><row r="839"><cell r="C839"><v>2022</v></cell></row><row r="839"><cell r="E839"><v>103750</v></cell></row><row r="839"><cell r="P839" t="str"><v>Keyrock Environment LLC</v></cell><cell r="Q839" t="str"><v>Convert to ARB offset credits</v></cell></row><row r="839"><cell r="S839"><v>2020</v></cell><cell r="T839" t="str"><v>ARB</v></cell><cell r="U839"><v>2022</v></cell></row><row r="840"><cell r="A840" t="str"><v>ACR561</v></cell></row><row r="840"><cell r="C840"><v>2020</v></cell></row><row r="840"><cell r="E840"><v>101273</v></cell></row><row r="840"><cell r="P840" t="str"><v>Tradewater, LLC</v></cell><cell r="Q840" t="str"><v>Convert to ARB offset credits</v></cell></row><row r="840"><cell r="S840"><v>2022</v></cell><cell r="T840" t="str"><v>ARB</v></cell><cell r="U840"><v>2020</v></cell></row><row r="841"><cell r="A841" t="str"><v>ACR572</v></cell></row><row r="841"><cell r="C841"><v>2020</v></cell></row><row r="841"><cell r="E841"><v>13824</v></cell></row><row r="841"><cell r="P841" t="str"><v>Keyrock Environment LLC</v></cell><cell r="Q841" t="str"><v>Convert to ARB offset credits</v></cell></row><row r="841"><cell r="S841"><v>2022</v></cell><cell r="T841" t="str"><v>ARB</v></cell><cell r="U841"><v>2021</v></cell></row><row r="842"><cell r="A842" t="str"><v>ACR572</v></cell></row><row r="842"><cell r="C842"><v>2021</v></cell></row><row r="842"><cell r="E842"><v>32325</v></cell></row><row r="842"><cell r="P842" t="str"><v>Keyrock Environment LLC</v></cell><cell r="Q842" t="str"><v>Convert to ARB offset credits</v></cell></row><row r="842"><cell r="S842"><v>2022</v></cell><cell r="T842" t="str"><v>ARB</v></cell><cell r="U842"><v>2022</v></cell></row><row r="843"><cell r="A843" t="str"><v>ACR577</v></cell></row><row r="843"><cell r="C843"><v>2020</v></cell></row><row r="843"><cell r="E843"><v>80326</v></cell></row><row r="843"><cell r="P843" t="str"><v>Tradewater, LLC</v></cell><cell r="Q843" t="str"><v>Convert to ARB offset credits</v></cell></row><row r="843"><cell r="S843"><v>2022</v></cell><cell r="T843" t="str"><v>ARB</v></cell><cell r="U843"><v>2020</v></cell></row><row r="844"><cell r="A844" t="str"><v>ACR578</v></cell></row><row r="844"><cell r="C844"><v>2021</v></cell></row><row r="844"><cell r="E844"><v>94880</v></cell></row><row r="844"><cell r="P844" t="str"><v>Keyrock Environment LLC</v></cell><cell r="Q844" t="str"><v>Convert to ARB offset credits</v></cell></row><row r="844"><cell r="S844"><v>2021</v></cell><cell r="T844" t="str"><v>ARB</v></cell><cell r="U844"><v>2021</v></cell></row><row r="845"><cell r="A845" t="str"><v>ACR578</v></cell></row><row r="845"><cell r="C845"><v>2022</v></cell></row><row r="845"><cell r="E845"><v>77171</v></cell></row><row r="845"><cell r="P845" t="str"><v>Keyrock Environment LLC</v></cell><cell r="Q845" t="str"><v>Convert to ARB offset credits</v></cell></row><row r="845"><cell r="S845"><v>2022</v></cell><cell r="T845" t="str"><v>ARB</v></cell><cell r="U845"><v>2022</v></cell></row><row r="846"><cell r="A846" t="str"><v>ACR580</v></cell></row><row r="846"><cell r="C846"><v>2020</v></cell></row><row r="846"><cell r="E846"><v>7471</v></cell></row><row r="846"><cell r="P846" t="str"><v>Keyrock Environment LLC</v></cell><cell r="Q846" t="str"><v>Convert to ARB offset credits</v></cell></row><row r="846"><cell r="S846"><v>2020</v></cell><cell r="T846" t="str"><v>ARB</v></cell><cell r="U846"><v>2021</v></cell></row><row r="847"><cell r="A847" t="str"><v>ACR582</v></cell></row><row r="847"><cell r="C847"><v>2020</v></cell></row><row r="847"><cell r="E847"><v>56334</v></cell></row><row r="847"><cell r="P847" t="str"><v>Hudson Technologies Company</v></cell><cell r="Q847" t="str"><v>Convert to ARB offset credits</v></cell></row><row r="847"><cell r="S847"><v>2021</v></cell><cell r="T847" t="str"><v>ARB</v></cell><cell r="U847"><v>2020</v></cell></row><row r="848"><cell r="A848" t="str"><v>ACR589</v></cell></row><row r="848"><cell r="C848"><v>2020</v></cell></row><row r="848"><cell r="E848"><v>133145</v></cell></row><row r="848"><cell r="P848" t="str"><v>Tradewater, LLC</v></cell><cell r="Q848" t="str"><v>Convert to ARB offset credits</v></cell></row><row r="848"><cell r="S848"><v>2022</v></cell><cell r="T848" t="str"><v>ARB</v></cell><cell r="U848"><v>2020</v></cell></row><row r="849"><cell r="A849" t="str"><v>ACR593</v></cell></row><row r="849"><cell r="C849"><v>2021</v></cell></row><row r="849"><cell r="E849"><v>5715</v></cell></row><row r="849"><cell r="P849" t="str"><v>Environmental Commodities Corporation</v></cell><cell r="Q849" t="str"><v>Convert to ARB offset credits</v></cell></row><row r="849"><cell r="S849"><v>2020</v></cell><cell r="T849" t="str"><v>ARB</v></cell><cell r="U849"><v>2021</v></cell></row><row r="850"><cell r="A850" t="str"><v>ACR593</v></cell></row><row r="850"><cell r="C850"><v>2022</v></cell></row><row r="850"><cell r="E850"><v>17296</v></cell></row><row r="850"><cell r="P850" t="str"><v>Environmental Commodities Corporation</v></cell><cell r="Q850" t="str"><v>Convert to ARB offset credits</v></cell></row><row r="850"><cell r="S850"><v>2021</v></cell><cell r="T850" t="str"><v>ARB</v></cell><cell r="U850"><v>2022</v></cell></row><row r="851"><cell r="A851" t="str"><v>ACR594</v></cell></row><row r="851"><cell r="C851"><v>2021</v></cell></row><row r="851"><cell r="E851"><v>9405</v></cell></row><row r="851"><cell r="P851" t="str"><v>Environmental Commodities Corporation</v></cell><cell r="Q851" t="str"><v>Convert to ARB offset credits</v></cell></row><row r="851"><cell r="S851"><v>2022</v></cell><cell r="T851" t="str"><v>ARB</v></cell><cell r="U851"><v>2021</v></cell></row><row r="852"><cell r="A852" t="str"><v>ACR594</v></cell></row><row r="852"><cell r="C852"><v>2022</v></cell></row><row r="852"><cell r="E852"><v>24949</v></cell></row><row r="852"><cell r="P852" t="str"><v>Environmental Commodities Corporation</v></cell><cell r="Q852" t="str"><v>Convert to ARB offset credits</v></cell></row><row r="852"><cell r="S852"><v>2021</v></cell><cell r="T852" t="str"><v>ARB</v></cell><cell r="U852"><v>2022</v></cell></row><row r="853"><cell r="A853" t="str"><v>ACR607</v></cell></row><row r="853"><cell r="C853"><v>2020</v></cell></row><row r="853"><cell r="E853"><v>17318</v></cell></row><row r="853"><cell r="P853" t="str"><v>Keyrock Environment LLC</v></cell><cell r="Q853" t="str"><v>Convert to ARB offset credits</v></cell></row><row r="853"><cell r="S853"><v>2021</v></cell><cell r="T853" t="str"><v>ARB</v></cell><cell r="U853"><v>2021</v></cell></row><row r="854"><cell r="A854" t="str"><v>ACR607</v></cell></row><row r="854"><cell r="C854"><v>2021</v></cell></row><row r="854"><cell r="E854"><v>32294</v></cell></row><row r="854"><cell r="P854" t="str"><v>Keyrock Environment LLC</v></cell><cell r="Q854" t="str"><v>Convert to ARB offset credits</v></cell></row><row r="854"><cell r="S854"><v>2021</v></cell><cell r="T854" t="str"><v>ARB</v></cell><cell r="U854"><v>2022</v></cell></row><row r="855"><cell r="A855" t="str"><v>ACR608</v></cell></row><row r="855"><cell r="C855"><v>2021</v></cell></row><row r="855"><cell r="E855"><v>100810</v></cell></row><row r="855"><cell r="P855" t="str"><v>Tradewater, LLC</v></cell><cell r="Q855" t="str"><v>Convert to ARB offset credits</v></cell></row><row r="855"><cell r="S855"><v>2021</v></cell><cell r="T855" t="str"><v>ARB</v></cell><cell r="U855"><v>2021</v></cell></row><row r="856"><cell r="A856" t="str"><v>ACR609</v></cell></row><row r="856"><cell r="C856"><v>2020</v></cell></row><row r="856"><cell r="E856"><v>49358</v></cell></row><row r="856"><cell r="P856" t="str"><v>NextEra Energy Marketing, LLC</v></cell><cell r="Q856" t="str"><v>Convert to ARB offset credits</v></cell></row><row r="856"><cell r="S856"><v>2022</v></cell><cell r="T856" t="str"><v>ARB</v></cell><cell r="U856"><v>2021</v></cell></row><row r="857"><cell r="A857" t="str"><v>ACR609</v></cell></row><row r="857"><cell r="C857"><v>2021</v></cell></row><row r="857"><cell r="E857"><v>64529</v></cell></row><row r="857"><cell r="P857" t="str"><v>NextEra Energy Marketing, LLC</v></cell><cell r="Q857" t="str"><v>Convert to ARB offset credits</v></cell></row><row r="857"><cell r="S857"><v>2021</v></cell><cell r="T857" t="str"><v>ARB</v></cell><cell r="U857"><v>2022</v></cell></row><row r="858"><cell r="A858" t="str"><v>ACR610</v></cell></row><row r="858"><cell r="C858"><v>2021</v></cell></row><row r="858"><cell r="E858"><v>18450</v></cell></row><row r="858"><cell r="P858" t="str"><v>NextEra Energy Marketing, LLC</v></cell><cell r="Q858" t="str"><v>Convert to ARB offset credits</v></cell></row><row r="858"><cell r="S858"><v>2022</v></cell><cell r="T858" t="str"><v>ARB</v></cell><cell r="U858"><v>2021</v></cell></row><row r="859"><cell r="A859" t="str"><v>ACR610</v></cell></row><row r="859"><cell r="C859"><v>2022</v></cell></row><row r="859"><cell r="E859"><v>29604</v></cell></row><row r="859"><cell r="P859" t="str"><v>NextEra Energy Marketing, LLC</v></cell><cell r="Q859" t="str"><v>Convert to ARB offset credits</v></cell></row><row r="859"><cell r="S859"><v>2021</v></cell><cell r="T859" t="str"><v>Canceled</v></cell><cell r="U859"><v>2022</v></cell></row><row r="860"><cell r="A860" t="str"><v>ACR619</v></cell></row><row r="860"><cell r="C860"><v>2021</v></cell></row><row r="860"><cell r="E860"><v>163910</v></cell></row><row r="860"><cell r="P860" t="str"><v>Hudson Technologies Company</v></cell><cell r="Q860" t="str"><v>Convert to ARB offset credits</v></cell></row><row r="860"><cell r="S860"><v>2022</v></cell><cell r="T860" t="str"><v>ARB</v></cell><cell r="U860"><v>2021</v></cell></row><row r="861"><cell r="A861" t="str"><v>ACR625</v></cell></row><row r="861"><cell r="C861"><v>2021</v></cell></row><row r="861"><cell r="E861"><v>136658</v></cell></row><row r="861"><cell r="P861" t="str"><v>Tradewater, LLC</v></cell><cell r="Q861" t="str"><v>Convert to ARB offset credits</v></cell></row><row r="861"><cell r="S861"><v>2021</v></cell><cell r="T861" t="str"><v>ARB</v></cell><cell r="U861"><v>2021</v></cell></row><row r="862"><cell r="A862" t="str"><v>ACR627</v></cell></row><row r="862"><cell r="C862"><v>2020</v></cell></row><row r="862"><cell r="E862"><v>4520</v></cell></row><row r="862"><cell r="P862" t="str"><v>Tradewater, LLC</v></cell><cell r="Q862" t="str"><v>Convert to ARB offset credits</v></cell></row><row r="862"><cell r="S862"><v>2021</v></cell><cell r="T862" t="str"><v>ARB</v></cell><cell r="U862"><v>2021</v></cell></row><row r="863"><cell r="A863" t="str"><v>ACR630</v></cell></row><row r="863"><cell r="C863"><v>2022</v></cell></row><row r="863"><cell r="E863"><v>100641</v></cell></row><row r="863"><cell r="P863" t="str"><v>Keyrock Environment LLC</v></cell><cell r="Q863" t="str"><v>Convert to ARB offset credits</v></cell></row><row r="863"><cell r="S863"><v>2022</v></cell><cell r="T863" t="str"><v>ARB</v></cell><cell r="U863"><v>2022</v></cell></row><row r="864"><cell r="A864" t="str"><v>ACR636</v></cell></row><row r="864"><cell r="C864"><v>2021</v></cell></row><row r="864"><cell r="E864"><v>93755</v></cell></row><row r="864"><cell r="P864" t="str"><v>Tradewater, LLC</v></cell><cell r="Q864" t="str"><v>Convert to ARB offset credits</v></cell></row><row r="864"><cell r="S864"><v>2021</v></cell><cell r="T864" t="str"><v>ARB</v></cell><cell r="U864"><v>2021</v></cell></row><row r="865"><cell r="A865" t="str"><v>ACR644</v></cell></row><row r="865"><cell r="C865"><v>2021</v></cell></row><row r="865"><cell r="E865"><v>33491</v></cell></row><row r="865"><cell r="P865" t="str"><v>Keyrock Environment LLC</v></cell><cell r="Q865" t="str"><v>Convert to ARB offset credits</v></cell></row><row r="865"><cell r="S865"><v>2023</v></cell><cell r="T865" t="str"><v>ARB</v></cell><cell r="U865"><v>2022</v></cell></row><row r="866"><cell r="A866" t="str"><v>ACR645</v></cell></row><row r="866"><cell r="C866"><v>2021</v></cell></row><row r="866"><cell r="E866"><v>72142</v></cell></row><row r="866"><cell r="P866" t="str"><v>Tradewater, LLC</v></cell><cell r="Q866" t="str"><v>Convert to ARB offset credits</v></cell></row><row r="866"><cell r="S866"><v>2021</v></cell><cell r="T866" t="str"><v>ARB</v></cell><cell r="U866"><v>2021</v></cell></row><row r="867"><cell r="A867" t="str"><v>ACR649</v></cell></row><row r="867"><cell r="C867"><v>2021</v></cell></row><row r="867"><cell r="E867"><v>85100</v></cell></row><row r="867"><cell r="P867" t="str"><v>Hudson Technologies Company</v></cell><cell r="Q867" t="str"><v>Convert to ARB offset credits</v></cell></row><row r="867"><cell r="S867"><v>2021</v></cell><cell r="T867" t="str"><v>ARB</v></cell><cell r="U867"><v>2021</v></cell></row><row r="868"><cell r="A868" t="str"><v>ACR650</v></cell></row><row r="868"><cell r="C868"><v>2022</v></cell></row><row r="868"><cell r="E868"><v>14977</v></cell></row><row r="868"><cell r="P868" t="str"><v>Pine Mountain Resources, LLC</v></cell><cell r="Q868" t="str"><v>Convert to ARB offset credits</v></cell></row><row r="868"><cell r="S868"><v>2021</v></cell><cell r="T868" t="str"><v>ARB</v></cell><cell r="U868"><v>2022</v></cell></row><row r="869"><cell r="A869" t="str"><v>ACR651</v></cell></row><row r="869"><cell r="C869"><v>2021</v></cell></row><row r="869"><cell r="E869"><v>16986</v></cell></row><row r="869"><cell r="P869" t="str"><v>CH4 Solutions LLC</v></cell><cell r="Q869" t="str"><v>Convert to ARB offset credits</v></cell></row><row r="869"><cell r="S869"><v>2022</v></cell><cell r="T869" t="str"><v>ARB</v></cell><cell r="U869"><v>2022</v></cell></row><row r="870"><cell r="A870" t="str"><v>ACR666</v></cell></row><row r="870"><cell r="C870"><v>2021</v></cell></row><row r="870"><cell r="E870"><v>93937</v></cell></row><row r="870"><cell r="P870" t="str"><v>Tradewater, LLC</v></cell><cell r="Q870" t="str"><v>Convert to ARB offset credits</v></cell></row><row r="870"><cell r="S870"><v>2021</v></cell><cell r="T870" t="str"><v>ARB</v></cell><cell r="U870"><v>2021</v></cell></row><row r="871"><cell r="A871" t="str"><v>ACR669</v></cell></row><row r="871"><cell r="C871"><v>2022</v></cell></row><row r="871"><cell r="E871"><v>62598</v></cell></row><row r="871"><cell r="P871" t="str"><v>Keyrock Environment LLC</v></cell><cell r="Q871" t="str"><v>Convert to ARB offset credits</v></cell></row><row r="871"><cell r="S871"><v>2022</v></cell><cell r="T871" t="str"><v>ARB</v></cell><cell r="U871"><v>2022</v></cell></row><row r="872"><cell r="A872" t="str"><v>ACR671</v></cell></row><row r="872"><cell r="C872"><v>2021</v></cell></row><row r="872"><cell r="E872"><v>73042</v></cell></row><row r="872"><cell r="P872" t="str"><v>Tradewater, LLC</v></cell><cell r="Q872" t="str"><v>Convert to ARB offset credits</v></cell></row><row r="872"><cell r="S872"><v>2021</v></cell><cell r="T872" t="str"><v>ARB</v></cell><cell r="U872"><v>2022</v></cell></row><row r="873"><cell r="A873" t="str"><v>ACR674</v></cell></row><row r="873"><cell r="C873"><v>2021</v></cell></row><row r="873"><cell r="E873"><v>55569</v></cell></row><row r="873"><cell r="P873" t="str"><v>Keyrock Energy LLC</v></cell><cell r="Q873" t="str"><v>Convert to ARB offset credits</v></cell></row><row r="873"><cell r="S873"><v>2022</v></cell><cell r="T873" t="str"><v>ARB</v></cell><cell r="U873"><v>2022</v></cell></row><row r="874"><cell r="A874" t="str"><v>ACR675</v></cell></row><row r="874"><cell r="C874"><v>2021</v></cell></row><row r="874"><cell r="E874"><v>64387</v></cell></row><row r="874"><cell r="P874" t="str"><v>Keyrock Energy LLC</v></cell><cell r="Q874" t="str"><v>Convert to ARB offset credits</v></cell></row><row r="874"><cell r="S874"><v>2022</v></cell><cell r="T874" t="str"><v>ARB</v></cell><cell r="U874"><v>2022</v></cell></row><row r="875"><cell r="A875" t="str"><v>ACR686</v></cell></row><row r="875"><cell r="C875"><v>2021</v></cell></row><row r="875"><cell r="E875"><v>89712</v></cell></row><row r="875"><cell r="P875" t="str"><v>Tradewater, LLC</v></cell><cell r="Q875" t="str"><v>Convert to ARB offset credits</v></cell></row><row r="875"><cell r="S875"><v>2022</v></cell><cell r="T875" t="str"><v>ARB</v></cell><cell r="U875"><v>2022</v></cell></row><row r="876"><cell r="A876" t="str"><v>ACR692</v></cell></row><row r="876"><cell r="C876"><v>2021</v></cell></row><row r="876"><cell r="E876"><v>58191</v></cell></row><row r="876"><cell r="P876" t="str"><v>Hudson Technologies Company</v></cell><cell r="Q876" t="str"><v>Convert to ARB offset credits</v></cell></row><row r="876"><cell r="S876"><v>2021</v></cell><cell r="T876" t="str"><v>ARB</v></cell><cell r="U876"><v>2022</v></cell></row><row r="877"><cell r="A877" t="str"><v>ACR694</v></cell></row><row r="877"><cell r="C877"><v>2021</v></cell></row><row r="877"><cell r="E877"><v>14188</v></cell></row><row r="877"><cell r="P877" t="str"><v>Keyrock Energy LLC</v></cell><cell r="Q877" t="str"><v>Convert to ARB offset credits</v></cell></row><row r="877"><cell r="S877"><v>2022</v></cell><cell r="T877" t="str"><v>ARB</v></cell><cell r="U877"><v>2022</v></cell></row><row r="878"><cell r="A878" t="str"><v>ACR695</v></cell></row><row r="878"><cell r="C878"><v>2021</v></cell></row><row r="878"><cell r="E878"><v>10451</v></cell></row><row r="878"><cell r="P878" t="str"><v>Keyrock Energy LLC</v></cell><cell r="Q878" t="str"><v>Convert to ARB offset credits</v></cell></row><row r="878"><cell r="S878"><v>2022</v></cell><cell r="T878" t="str"><v>ARB</v></cell><cell r="U878"><v>2022</v></cell></row><row r="879"><cell r="A879" t="str"><v>ACR743</v></cell></row><row r="879"><cell r="C879"><v>2022</v></cell></row><row r="879"><cell r="E879"><v>3665</v></cell></row><row r="879"><cell r="P879" t="str"><v>Keyrock Environment LLC</v></cell><cell r="Q879" t="str"><v>Convert to ARB offset credits</v></cell></row><row r="879"><cell r="S879"><v>2022</v></cell><cell r="T879" t="str"><v>ARB</v></cell><cell r="U879"><v>2022</v></cell></row><row r="880"><cell r="A880" t="str"><v>ACR744</v></cell></row><row r="880"><cell r="C880"><v>2022</v></cell></row><row r="880"><cell r="E880"><v>75576</v></cell></row><row r="880"><cell r="P880" t="str"><v>Tradewater, LLC</v></cell><cell r="Q880" t="str"><v>Convert to ARB offset credits</v></cell></row><row r="880"><cell r="S880"><v>2022</v></cell><cell r="T880" t="str"><v>ARB</v></cell><cell r="U880"><v>2022</v></cell></row><row r="881"><cell r="A881" t="str"><v>ACR746</v></cell></row><row r="881"><cell r="C881"><v>2022</v></cell></row><row r="881"><cell r="E881"><v>42364</v></cell></row><row r="881"><cell r="P881" t="str"><v>Keyrock Energy LLC</v></cell><cell r="Q881" t="str"><v>Convert to ARB offset credits</v></cell></row><row r="881"><cell r="S881"><v>2022</v></cell><cell r="T881" t="str"><v>ARB</v></cell><cell r="U881"><v>2022</v></cell></row><row r="882"><cell r="A882" t="str"><v>ACR755</v></cell></row><row r="882"><cell r="C882"><v>2022</v></cell></row><row r="882"><cell r="E882"><v>76661</v></cell></row><row r="882"><cell r="P882" t="str"><v>Hudson Technologies Company</v></cell><cell r="Q882" t="str"><v>Convert to ARB offset credits</v></cell></row><row r="882"><cell r="S882"><v>2022</v></cell><cell r="T882" t="str"><v>ARB</v></cell><cell r="U882"><v>2022</v></cell></row><row r="883"><cell r="A883" t="str"><v>ACR762</v></cell></row><row r="883"><cell r="C883"><v>2022</v></cell></row><row r="883"><cell r="E883"><v>114791</v></cell></row><row r="883"><cell r="P883" t="str"><v>Tradewater, LLC</v></cell><cell r="Q883" t="str"><v>Convert to ARB offset credits</v></cell></row><row r="883"><cell r="S883"><v>2022</v></cell><cell r="T883" t="str"><v>ARB</v></cell><cell r="U883"><v>2022</v></cell></row><row r="884"><cell r="A884" t="str"><v>ACR126</v></cell></row><row r="884"><cell r="C884"><v>2014</v></cell></row><row r="884"><cell r="E884"><v>18967</v></cell></row><row r="884"><cell r="P884" t="str"><v>The American Carbon Registry</v></cell><cell r="Q884" t="str"><v>Removal of credits from the registry</v></cell></row><row r="884"><cell r="S884"><v>2022</v></cell><cell r="T884" t="str"><v>Canceled</v></cell><cell r="U884"><v>2016</v></cell></row><row r="885"><cell r="A885" t="str"><v>ACR126</v></cell></row><row r="885"><cell r="C885"><v>2015</v></cell></row><row r="885"><cell r="E885"><v>47053</v></cell></row><row r="885"><cell r="P885" t="str"><v>The American Carbon Registry</v></cell><cell r="Q885" t="str"><v>Removal of credits from the registry</v></cell></row><row r="885"><cell r="S885"><v>2022</v></cell><cell r="T885" t="str"><v>Canceled</v></cell><cell r="U885"><v>2017</v></cell></row><row r="886"><cell r="A886" t="str"><v>ACR200</v></cell></row><row r="886"><cell r="C886"><v>2022</v></cell></row><row r="886"><cell r="E886"><v>8032</v></cell></row><row r="886"><cell r="P886" t="str"><v>Steve Miller and Florence Miller Co-Trustees of the Edward Miller Trust</v></cell><cell r="Q886" t="str"><v>Convert to ARB offset credits</v></cell></row><row r="886"><cell r="S886"><v>2022</v></cell><cell r="T886" t="str"><v>ARB</v></cell><cell r="U886"><v>2023</v></cell></row><row r="887"><cell r="A887" t="str"><v>ACR200</v></cell></row><row r="887"><cell r="C887"><v>2022</v></cell></row><row r="887"><cell r="E887"><v>1913</v></cell></row><row r="887"><cell r="P887" t="str"><v>The American Carbon Registry</v></cell><cell r="Q887" t="str"><v>Convert to ARB offset credits</v></cell></row><row r="887"><cell r="S887"><v>2022</v></cell><cell r="T887" t="str"><v>ARB</v></cell><cell r="U887"><v>2023</v></cell></row><row r="888"><cell r="A888" t="str"><v>ACR257</v></cell></row><row r="888"><cell r="C888"><v>2016</v></cell></row><row r="888"><cell r="E888"><v>3131</v></cell></row><row r="888"><cell r="P888" t="str"><v>Conservancy Management, LLC.</v></cell><cell r="Q888" t="str"><v>Convert to ARB offset credits</v></cell></row><row r="888"><cell r="S888"><v>2022</v></cell><cell r="T888" t="str"><v>ARB</v></cell><cell r="U888"><v>2023</v></cell></row><row r="889"><cell r="A889" t="str"><v>ACR257</v></cell></row><row r="889"><cell r="C889"><v>2016</v></cell></row><row r="889"><cell r="E889"><v>667</v></cell></row><row r="889"><cell r="P889" t="str"><v>The American Carbon Registry</v></cell><cell r="Q889" t="str"><v>Convert to ARB offset credits</v></cell></row><row r="889"><cell r="S889"><v>2022</v></cell><cell r="T889" t="str"><v>ARB</v></cell><cell r="U889"><v>2023</v></cell></row><row r="890"><cell r="A890" t="str"><v>ACR257</v></cell></row><row r="890"><cell r="C890"><v>2017</v></cell></row><row r="890"><cell r="E890"><v>2381</v></cell></row><row r="890"><cell r="P890" t="str"><v>Conservancy Management, LLC.</v></cell><cell r="Q890" t="str"><v>Convert to ARB offset credits</v></cell></row><row r="890"><cell r="S890"><v>2023</v></cell><cell r="T890" t="str"><v>ARB</v></cell><cell r="U890"><v>2023</v></cell></row><row r="891"><cell r="A891" t="str"><v>ACR257</v></cell></row><row r="891"><cell r="C891"><v>2017</v></cell></row><row r="891"><cell r="E891"><v>508</v></cell></row><row r="891"><cell r="P891" t="str"><v>The American Carbon Registry</v></cell><cell r="Q891" t="str"><v>Convert to ARB offset credits</v></cell></row><row r="891"><cell r="S891"><v>2023</v></cell><cell r="T891" t="str"><v>ARB</v></cell><cell r="U891"><v>2023</v></cell></row><row r="892"><cell r="A892" t="str"><v>ACR257</v></cell></row><row r="892"><cell r="C892"><v>2018</v></cell></row><row r="892"><cell r="E892"><v>2845</v></cell></row><row r="892"><cell r="P892" t="str"><v>Conservancy Management, LLC.</v></cell><cell r="Q892" t="str"><v>Convert to ARB offset credits</v></cell></row><row r="892"><cell r="S892"><v>2023</v></cell><cell r="T892" t="str"><v>ARB</v></cell><cell r="U892"><v>2023</v></cell></row><row r="893"><cell r="A893" t="str"><v>ACR257</v></cell></row><row r="893"><cell r="C893"><v>2018</v></cell></row><row r="893"><cell r="E893"><v>606</v></cell></row><row r="893"><cell r="P893" t="str"><v>The American Carbon Registry</v></cell><cell r="Q893" t="str"><v>Convert to ARB offset credits</v></cell></row><row r="893"><cell r="S893"><v>2023</v></cell><cell r="T893" t="str"><v>ARB</v></cell><cell r="U893"><v>2023</v></cell></row><row r="894"><cell r="A894" t="str"><v>ACR257</v></cell></row><row r="894"><cell r="C894"><v>2019</v></cell></row><row r="894"><cell r="E894"><v>2389</v></cell></row><row r="894"><cell r="P894" t="str"><v>Conservancy Management, LLC.</v></cell><cell r="Q894" t="str"><v>Convert to ARB offset credits</v></cell></row><row r="894"><cell r="S894"><v>2023</v></cell><cell r="T894" t="str"><v>ARB</v></cell><cell r="U894"><v>2023</v></cell></row><row r="895"><cell r="A895" t="str"><v>ACR257</v></cell></row><row r="895"><cell r="C895"><v>2019</v></cell></row><row r="895"><cell r="E895"><v>509</v></cell></row><row r="895"><cell r="P895" t="str"><v>The American Carbon Registry</v></cell><cell r="Q895" t="str"><v>Convert to ARB offset credits</v></cell></row><row r="895"><cell r="S895"><v>2023</v></cell><cell r="T895" t="str"><v>ARB</v></cell><cell r="U895"><v>2023</v></cell></row><row r="896"><cell r="A896" t="str"><v>ACR257</v></cell></row><row r="896"><cell r="C896"><v>2020</v></cell></row><row r="896"><cell r="E896"><v>2389</v></cell></row><row r="896"><cell r="P896" t="str"><v>Conservancy Management, LLC.</v></cell><cell r="Q896" t="str"><v>Convert to ARB offset credits</v></cell></row><row r="896"><cell r="S896"><v>2023</v></cell><cell r="T896" t="str"><v>ARB</v></cell><cell r="U896"><v>2023</v></cell></row><row r="897"><cell r="A897" t="str"><v>ACR257</v></cell></row><row r="897"><cell r="C897"><v>2020</v></cell></row><row r="897"><cell r="E897"><v>509</v></cell></row><row r="897"><cell r="P897" t="str"><v>The American Carbon Registry</v></cell><cell r="Q897" t="str"><v>Convert to ARB offset credits</v></cell></row><row r="897"><cell r="S897"><v>2023</v></cell><cell r="T897" t="str"><v>ARB</v></cell><cell r="U897"><v>2023</v></cell></row><row r="898"><cell r="A898" t="str"><v>ACR257</v></cell></row><row r="898"><cell r="C898"><v>2021</v></cell></row><row r="898"><cell r="E898"><v>1904</v></cell></row><row r="898"><cell r="P898" t="str"><v>Conservancy Management, LLC.</v></cell><cell r="Q898" t="str"><v>Convert to ARB offset credits</v></cell></row><row r="898"><cell r="S898"><v>2023</v></cell><cell r="T898" t="str"><v>ARB</v></cell><cell r="U898"><v>2023</v></cell></row><row r="899"><cell r="A899" t="str"><v>ACR257</v></cell></row><row r="899"><cell r="C899"><v>2021</v></cell></row><row r="899"><cell r="E899"><v>406</v></cell></row><row r="899"><cell r="P899" t="str"><v>The American Carbon Registry</v></cell><cell r="Q899" t="str"><v>Convert to ARB offset credits</v></cell></row><row r="899"><cell r="S899"><v>2023</v></cell><cell r="T899" t="str"><v>ARB</v></cell><cell r="U899"><v>2023</v></cell></row><row r="900"><cell r="A900" t="str"><v>ACR268</v></cell></row><row r="900"><cell r="C900"><v>2022</v></cell></row><row r="900"><cell r="E900"><v>634079</v></cell></row><row r="900"><cell r="P900"><v>169</v></cell><cell r="Q900" t="str"><v>Convert to ARB offset credits</v></cell></row><row r="900"><cell r="S900"><v>2023</v></cell><cell r="T900" t="str"><v>ARB</v></cell><cell r="U900"><v>2022</v></cell></row><row r="901"><cell r="A901" t="str"><v>ACR268</v></cell></row><row r="901"><cell r="C901"><v>2022</v></cell></row><row r="901"><cell r="E901"><v>79450</v></cell></row><row r="901"><cell r="P901" t="str"><v>The American Carbon Registry</v></cell><cell r="Q901" t="str"><v>Convert to ARB offset credits</v></cell></row><row r="901"><cell r="S901"><v>2023</v></cell><cell r="T901" t="str"><v>ARB</v></cell><cell r="U901"><v>2022</v></cell></row><row r="902"><cell r="A902" t="str"><v>ACR355</v></cell></row><row r="902"><cell r="C902"><v>2022</v></cell></row><row r="902"><cell r="E902"><v>10727</v></cell></row><row r="902"><cell r="P902" t="str"><v>3Degrees Group, Inc.</v></cell><cell r="Q902" t="str"><v>Convert to ARB offset credits</v></cell></row><row r="902"><cell r="S902"><v>2023</v></cell><cell r="T902" t="str"><v>ARB</v></cell><cell r="U902"><v>2022</v></cell></row><row r="903"><cell r="A903" t="str"><v>ACR470</v></cell></row><row r="903"><cell r="C903"><v>2022</v></cell></row><row r="903"><cell r="E903"><v>13254</v></cell></row><row r="903"><cell r="P903" t="str"><v>Perennial CMM LLC</v></cell><cell r="Q903" t="str"><v>Convert to ARB offset credits</v></cell></row><row r="903"><cell r="S903"><v>2023</v></cell><cell r="T903" t="str"><v>ARB</v></cell><cell r="U903"><v>2023</v></cell></row><row r="904"><cell r="A904" t="str"><v>ACR542</v></cell></row><row r="904"><cell r="C904"><v>2022</v></cell></row><row r="904"><cell r="E904"><v>19398</v></cell></row><row r="904"><cell r="P904" t="str"><v>Keyrock Environment LLC</v></cell><cell r="Q904" t="str"><v>Convert to ARB offset credits</v></cell></row><row r="904"><cell r="S904"><v>2023</v></cell><cell r="T904" t="str"><v>ARB</v></cell><cell r="U904"><v>2022</v></cell></row><row r="905"><cell r="A905" t="str"><v>ACR546</v></cell></row><row r="905"><cell r="C905"><v>2022</v></cell></row><row r="905"><cell r="E905"><v>16484</v></cell></row><row r="905"><cell r="P905" t="str"><v>Keyrock Environment LLC</v></cell><cell r="Q905" t="str"><v>Convert to ARB offset credits</v></cell></row><row r="905"><cell r="S905"><v>2023</v></cell><cell r="T905" t="str"><v>ARB</v></cell><cell r="U905"><v>2022</v></cell></row><row r="906"><cell r="A906" t="str"><v>ACR572</v></cell></row><row r="906"><cell r="C906"><v>2022</v></cell></row><row r="906"><cell r="E906"><v>35680</v></cell></row><row r="906"><cell r="P906" t="str"><v>Keyrock Environment LLC</v></cell><cell r="Q906" t="str"><v>Convert to ARB offset credits</v></cell></row><row r="906"><cell r="S906"><v>2023</v></cell><cell r="T906" t="str"><v>ARB</v></cell><cell r="U906"><v>2023</v></cell></row><row r="907"><cell r="A907" t="str"><v>ACR603</v></cell></row><row r="907"><cell r="C907"><v>2021</v></cell></row><row r="907"><cell r="E907"><v>3900</v></cell></row><row r="907"><cell r="P907" t="str"><v>Forest Carbon Works, PBC</v></cell><cell r="Q907" t="str"><v>Compensation for Early Project Termination</v></cell></row><row r="907"><cell r="S907"><v>2023</v></cell><cell r="T907" t="str"><v>Canceled</v></cell><cell r="U907"><v>2022</v></cell></row><row r="908"><cell r="A908" t="str"><v>ACR603</v></cell></row><row r="908"><cell r="C908"><v>2021</v></cell></row><row r="908"><cell r="E908"><v>832</v></cell></row><row r="908"><cell r="P908" t="str"><v>The American Carbon Registry</v></cell><cell r="Q908" t="str"><v>Compensation for Early Project Termination</v></cell></row><row r="908"><cell r="S908"><v>2023</v></cell><cell r="T908" t="str"><v>Canceled</v></cell><cell r="U908"><v>2022</v></cell></row><row r="909"><cell r="A909" t="str"><v>ACR611</v></cell></row><row r="909"><cell r="C909"><v>2021</v></cell></row><row r="909"><cell r="E909"><v>49713</v></cell></row><row r="909"><cell r="P909" t="str"><v>NextEra Energy Marketing, LLC</v></cell><cell r="Q909" t="str"><v>Convert to ARB offset credits</v></cell></row><row r="909"><cell r="S909"><v>2023</v></cell><cell r="T909" t="str"><v>ARB</v></cell><cell r="U909"><v>2022</v></cell></row><row r="910"><cell r="A910" t="str"><v>ACR644</v></cell></row><row r="910"><cell r="C910"><v>2022</v></cell></row><row r="910"><cell r="E910"><v>73501</v></cell></row><row r="910"><cell r="P910" t="str"><v>Keyrock Environment LLC</v></cell><cell r="Q910" t="str"><v>Convert to ARB offset credits</v></cell></row><row r="910"><cell r="S910"><v>2023</v></cell><cell r="T910" t="str"><v>ARB</v></cell><cell r="U910"><v>2023</v></cell></row><row r="911"><cell r="A911" t="str"><v>ACR674</v></cell></row><row r="911"><cell r="C911"><v>2022</v></cell></row><row r="911"><cell r="E911"><v>41618</v></cell></row><row r="911"><cell r="P911" t="str"><v>Keyrock Energy LLC</v></cell><cell r="Q911" t="str"><v>Convert to ARB offset credits</v></cell></row><row r="911"><cell r="S911"><v>2023</v></cell><cell r="T911" t="str"><v>ARB</v></cell><cell r="U911"><v>2023</v></cell></row><row r="912"><cell r="A912" t="str"><v>ACR675</v></cell></row><row r="912"><cell r="C912"><v>2022</v></cell></row><row r="912"><cell r="E912"><v>65587</v></cell></row><row r="912"><cell r="P912" t="str"><v>Keyrock Energy LLC</v></cell><cell r="Q912" t="str"><v>Convert to ARB offset credits</v></cell></row><row r="912"><cell r="S912"><v>2023</v></cell><cell r="T912" t="str"><v>ARB</v></cell><cell r="U912"><v>2023</v></cell></row><row r="913"><cell r="A913" t="str"><v>ACR751</v></cell></row><row r="913"><cell r="C913"><v>2022</v></cell></row><row r="913"><cell r="E913"><v>224039</v></cell></row><row r="913"><cell r="P913"><v>169</v></cell><cell r="Q913" t="str"><v>Convert to ARB offset credits</v></cell></row><row r="913"><cell r="S913"><v>2023</v></cell><cell r="T913" t="str"><v>ARB</v></cell><cell r="U913"><v>2022</v></cell></row><row r="914"><cell r="A914" t="str"><v>ACR751</v></cell></row><row r="914"><cell r="C914"><v>2022</v></cell></row><row r="914"><cell r="E914"><v>21386</v></cell></row><row r="914"><cell r="P914" t="str"><v>The American Carbon Registry</v></cell><cell r="Q914" t="str"><v>Convert to ARB offset credits</v></cell></row><row r="914"><cell r="S914"><v>2023</v></cell><cell r="T914" t="str"><v>ARB</v></cell><cell r="U914"><v>2022</v></cell></row><row r="915"><cell r="A915" t="str"><v>ACR761</v></cell></row><row r="915"><cell r="C915"><v>2022</v></cell></row><row r="915"><cell r="E915"><v>115415</v></cell></row><row r="915"><cell r="P915" t="str"><v>Elbow River Marketing Ltd.</v></cell><cell r="Q915" t="str"><v>Convert to ARB offset credits</v></cell></row><row r="915"><cell r="S915"><v>2023</v></cell><cell r="T915" t="str"><v>ARB</v></cell><cell r="U915"><v>2022</v></cell></row><row r="916"><cell r="A916" t="str"><v>ACR771</v></cell></row><row r="916"><cell r="C916"><v>2022</v></cell></row><row r="916"><cell r="E916"><v>49718</v></cell></row><row r="916"><cell r="P916" t="str"><v>Keyrock Energy LLC</v></cell><cell r="Q916" t="str"><v>Convert to ARB offset credits</v></cell></row><row r="916"><cell r="S916"><v>2023</v></cell><cell r="T916" t="str"><v>ARB</v></cell><cell r="U916"><v>2022</v></cell></row><row r="917"><cell r="A917" t="str"><v>ACR806</v></cell></row><row r="917"><cell r="C917"><v>2022</v></cell></row><row r="917"><cell r="E917"><v>49803</v></cell></row><row r="917"><cell r="P917" t="str"><v>Keyrock Environment LLC</v></cell><cell r="Q917" t="str"><v>Convert to ARB offset credits</v></cell></row><row r="917"><cell r="S917"><v>2023</v></cell><cell r="T917" t="str"><v>ARB</v></cell><cell r="U917"><v>2023</v></cell></row><row r="918"><cell r="A918" t="str"><v>ACR810</v></cell></row><row r="918"><cell r="C918"><v>2022</v></cell></row><row r="918"><cell r="E918"><v>52817</v></cell></row><row r="918"><cell r="P918" t="str"><v>Hudson Technologies Company</v></cell><cell r="Q918" t="str"><v>Convert to ARB offset credits</v></cell></row><row r="918"><cell r="S918"><v>2023</v></cell><cell r="T918" t="str"><v>ARB</v></cell><cell r="U918"><v>2023</v></cell></row><row r="919"><cell r="A919" t="str"><v>ACR826</v></cell></row><row r="919"><cell r="C919"><v>2023</v></cell></row><row r="919"><cell r="E919"><v>132823</v></cell></row><row r="919"><cell r="P919" t="str"><v>Tradewater, LLC</v></cell><cell r="Q919" t="str"><v>Convert to ARB offset credits</v></cell></row><row r="919"><cell r="S919"><v>2023</v></cell><cell r="T919" t="str"><v>ARB</v></cell><cell r="U919"><v>2023</v></cell></row><row r="920"><cell r="A920" t="str"><v>ACR780</v></cell></row><row r="920"><cell r="C920"><v>2022</v></cell></row><row r="920"><cell r="E920"><v>129471</v></cell></row><row r="920"><cell r="P920" t="str"><v>Tradewater, LLC</v></cell><cell r="Q920" t="str"><v>Convert to ARB offset credits</v></cell></row><row r="920"><cell r="S920"><v>2023</v></cell><cell r="T920" t="str"><v>ARB</v></cell><cell r="U920"><v>2022</v></cell></row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sheetData sheetId="23"></sheetData><sheetData sheetId="24"></sheetData><sheetData sheetId="25"></sheetData><sheetData sheetId="26"></sheetData><sheetData sheetId="27"><row r="2"><cell r="A2" t="str"><v>ACR170</v></cell></row><row r="2"><cell r="H2"><v>2012</v></cell><cell r="I2"><v>306517</v></cell><cell r="J2" t="str"><v>n/a</v></cell></row><row r="2"><cell r="W2"><v>0</v></cell><cell r="X2"><v>134808</v></cell><cell r="Y2"><v>171709</v></cell><cell r="Z2"><v>0</v></cell><cell r="AA2"><v>0</v></cell><cell r="AB2"><v>0</v></cell><cell r="AC2"><v>0</v></cell></row><row r="2"><cell r="AH2"><v>2013</v></cell></row><row r="3"><cell r="A3" t="str"><v>ACR172</v></cell></row><row r="3"><cell r="H3"><v>2013</v></cell><cell r="I3"><v>55996</v></cell><cell r="J3" t="str"><v>n/a</v></cell></row><row r="3"><cell r="W3"><v>0</v></cell><cell r="X3"><v>45148</v></cell><cell r="Y3"><v>10848</v></cell><cell r="Z3"><v>0</v></cell><cell r="AA3"><v>0</v></cell><cell r="AB3"><v>0</v></cell><cell r="AC3"><v>0</v></cell></row><row r="3"><cell r="AH3"><v>2013</v></cell></row><row r="4"><cell r="A4" t="str"><v>ACR173</v></cell></row><row r="4"><cell r="H4"><v>2013</v></cell><cell r="I4"><v>540828</v></cell><cell r="J4"><v>76257</v></cell></row><row r="4"><cell r="W4"><v>0</v></cell><cell r="X4"><v>241164</v></cell><cell r="Y4"><v>130493</v></cell><cell r="Z4"><v>0</v></cell><cell r="AA4"><v>30854</v></cell><cell r="AB4"><v>0</v></cell><cell r="AC4"><v>0</v></cell></row><row r="4"><cell r="AH4"><v>2015</v></cell></row><row r="5"><cell r="A5" t="str"><v>ACR173</v></cell></row><row r="5"><cell r="H5"><v>2014</v></cell><cell r="I5"><v>8356</v></cell><cell r="J5"><v>1179</v></cell></row><row r="5"><cell r="W5"><v>0</v></cell><cell r="X5"><v>0</v></cell><cell r="Y5"><v>0</v></cell><cell r="Z5"><v>0</v></cell><cell r="AA5"><v>0</v></cell><cell r="AB5"><v>0</v></cell><cell r="AC5"><v>0</v></cell></row><row r="5"><cell r="AH5"><v>2017</v></cell></row><row r="6"><cell r="A6" t="str"><v>ACR173</v></cell></row><row r="6"><cell r="H6"><v>2015</v></cell><cell r="I6"><v>45066</v></cell><cell r="J6"><v>6355</v></cell></row><row r="6"><cell r="W6"><v>0</v></cell><cell r="X6"><v>0</v></cell><cell r="Y6"><v>0</v></cell><cell r="Z6"><v>0</v></cell><cell r="AA6"><v>0</v></cell><cell r="AB6"><v>0</v></cell><cell r="AC6"><v>0</v></cell></row><row r="6"><cell r="AH6"><v>2017</v></cell></row><row r="7"><cell r="A7" t="str"><v>ACR173</v></cell></row><row r="7"><cell r="H7"><v>2016</v></cell><cell r="I7"><v>3407</v></cell><cell r="J7"><v>481</v></cell></row><row r="7"><cell r="W7"><v>0</v></cell><cell r="X7"><v>0</v></cell><cell r="Y7"><v>0</v></cell><cell r="Z7"><v>0</v></cell><cell r="AA7"><v>0</v></cell><cell r="AB7"><v>0</v></cell><cell r="AC7"><v>0</v></cell></row><row r="7"><cell r="AH7"><v>2019</v></cell></row><row r="8"><cell r="A8" t="str"><v>ACR176</v></cell></row><row r="8"><cell r="H8"><v>2013</v></cell><cell r="I8"><v>255227</v></cell><cell r="J8" t="str"><v>n/a</v></cell></row><row r="8"><cell r="W8"><v>0</v></cell><cell r="X8"><v>226802</v></cell><cell r="Y8"><v>27420</v></cell><cell r="Z8"><v>62</v></cell><cell r="AA8"><v>0</v></cell><cell r="AB8"><v>0</v></cell><cell r="AC8"><v>0</v></cell></row><row r="8"><cell r="AH8"><v>2014</v></cell></row><row r="9"><cell r="A9" t="str"><v>ACR179</v></cell></row><row r="9"><cell r="H9"><v>2013</v></cell><cell r="I9"><v>50600</v></cell><cell r="J9" t="str"><v>n/a</v></cell></row><row r="9"><cell r="W9"><v>0</v></cell><cell r="X9"><v>0</v></cell><cell r="Y9"><v>600</v></cell><cell r="Z9"><v>50000</v></cell><cell r="AA9"><v>0</v></cell><cell r="AB9"><v>0</v></cell><cell r="AC9"><v>0</v></cell></row><row r="9"><cell r="AH9"><v>2013</v></cell></row><row r="10"><cell r="A10" t="str"><v>ACR181</v></cell></row><row r="10"><cell r="H10"><v>2013</v></cell><cell r="I10"><v>51864</v></cell><cell r="J10" t="str"><v>n/a</v></cell></row><row r="10"><cell r="W10"><v>0</v></cell><cell r="X10"><v>0</v></cell><cell r="Y10"><v>6035</v></cell><cell r="Z10"><v>45829</v></cell><cell r="AA10"><v>0</v></cell><cell r="AB10"><v>0</v></cell><cell r="AC10"><v>0</v></cell></row><row r="10"><cell r="AH10"><v>2014</v></cell></row><row r="11"><cell r="A11" t="str"><v>ACR182</v></cell></row><row r="11"><cell r="H11" t="str"><v>n/a</v></cell><cell r="I11" t="str"><v>n/a</v></cell><cell r="J11" t="str"><v>n/a</v></cell></row><row r="11"><cell r="W11"><v>0</v></cell><cell r="X11"><v>0</v></cell><cell r="Y11"><v>0</v></cell><cell r="Z11"><v>0</v></cell><cell r="AA11"><v>0</v></cell><cell r="AB11"><v>0</v></cell><cell r="AC11"><v>0</v></cell></row><row r="11"><cell r="AH11"><v>2021</v></cell></row><row r="12"><cell r="A12" t="str"><v>ACR182</v></cell></row><row r="12"><cell r="H12"><v>2013</v></cell><cell r="I12"><v>107214</v></cell><cell r="J12"><v>20586</v></cell></row><row r="12"><cell r="W12"><v>0</v></cell><cell r="X12"><v>82297</v></cell><cell r="Y12"><v>0</v></cell><cell r="Z12"><v>0</v></cell><cell r="AA12"><v>0</v></cell><cell r="AB12"><v>0</v></cell><cell r="AC12"><v>0</v></cell></row><row r="12"><cell r="AH12"><v>2014</v></cell></row><row r="13"><cell r="A13" t="str"><v>ACR182</v></cell></row><row r="13"><cell r="H13"><v>2014</v></cell><cell r="I13"><v>10051</v></cell><cell r="J13"><v>1930</v></cell></row><row r="13"><cell r="W13"><v>0</v></cell><cell r="X13"><v>0</v></cell><cell r="Y13"><v>7169</v></cell><cell r="Z13"><v>0</v></cell><cell r="AA13"><v>0</v></cell><cell r="AB13"><v>0</v></cell><cell r="AC13"><v>0</v></cell></row><row r="13"><cell r="AH13"><v>2016</v></cell></row><row r="14"><cell r="A14" t="str"><v>ACR182</v></cell></row><row r="14"><cell r="H14"><v>2015</v></cell><cell r="I14"><v>10051</v></cell><cell r="J14"><v>1930</v></cell></row><row r="14"><cell r="W14"><v>0</v></cell><cell r="X14"><v>0</v></cell><cell r="Y14"><v>0</v></cell><cell r="Z14"><v>0</v></cell><cell r="AA14"><v>0</v></cell><cell r="AB14"><v>0</v></cell><cell r="AC14"><v>0</v></cell></row><row r="14"><cell r="AH14"><v>2016</v></cell></row><row r="15"><cell r="A15" t="str"><v>ACR182</v></cell></row><row r="15"><cell r="H15"><v>2017</v></cell><cell r="I15"><v>12303</v></cell><cell r="J15"><v>2362</v></cell></row><row r="15"><cell r="W15"><v>0</v></cell><cell r="X15"><v>0</v></cell><cell r="Y15"><v>0</v></cell><cell r="Z15"><v>0</v></cell><cell r="AA15"><v>0</v></cell><cell r="AB15"><v>0</v></cell><cell r="AC15"><v>9423</v></cell></row><row r="15"><cell r="AH15"><v>2021</v></cell></row><row r="16"><cell r="A16" t="str"><v>ACR182</v></cell></row><row r="16"><cell r="H16"><v>2018</v></cell><cell r="I16"><v>10953</v></cell><cell r="J16"><v>2103</v></cell></row><row r="16"><cell r="W16"><v>0</v></cell><cell r="X16"><v>0</v></cell><cell r="Y16"><v>0</v></cell><cell r="Z16"><v>0</v></cell><cell r="AA16"><v>0</v></cell><cell r="AB16"><v>0</v></cell><cell r="AC16"><v>8850</v></cell></row><row r="16"><cell r="AH16"><v>2021</v></cell></row><row r="17"><cell r="A17" t="str"><v>ACR182</v></cell></row><row r="17"><cell r="H17"><v>2019</v></cell><cell r="I17"><v>10986</v></cell><cell r="J17"><v>2109</v></cell></row><row r="17"><cell r="W17"><v>0</v></cell><cell r="X17"><v>0</v></cell><cell r="Y17"><v>0</v></cell><cell r="Z17"><v>0</v></cell><cell r="AA17"><v>0</v></cell><cell r="AB17"><v>0</v></cell><cell r="AC17"><v>8877</v></cell></row><row r="17"><cell r="AH17"><v>2021</v></cell></row><row r="18"><cell r="A18" t="str"><v>ACR183</v></cell></row><row r="18"><cell r="H18"><v>2013</v></cell><cell r="I18"><v>38517</v></cell><cell r="J18" t="str"><v>n/a</v></cell></row><row r="18"><cell r="W18"><v>0</v></cell><cell r="X18"><v>38514</v></cell><cell r="Y18"><v>3</v></cell><cell r="Z18"><v>0</v></cell><cell r="AA18"><v>0</v></cell><cell r="AB18"><v>0</v></cell><cell r="AC18"><v>0</v></cell></row><row r="18"><cell r="AH18"><v>2014</v></cell></row><row r="19"><cell r="A19" t="str"><v>ACR184</v></cell></row><row r="19"><cell r="H19"><v>2013</v></cell><cell r="I19"><v>126977</v></cell><cell r="J19" t="str"><v>n/a</v></cell></row><row r="19"><cell r="W19"><v>0</v></cell><cell r="X19"><v>110298</v></cell><cell r="Y19"><v>14888</v></cell><cell r="Z19"><v>0</v></cell><cell r="AA19"><v>0</v></cell><cell r="AB19"><v>0</v></cell><cell r="AC19"><v>0</v></cell></row><row r="19"><cell r="AH19"><v>2014</v></cell></row><row r="20"><cell r="A20" t="str"><v>ACR184</v></cell></row><row r="20"><cell r="H20"><v>2013</v></cell><cell r="I20"><v>122048</v></cell><cell r="J20" t="str"><v>n/a</v></cell></row><row r="20"><cell r="W20"><v>0</v></cell><cell r="X20"><v>20628</v></cell><cell r="Y20"><v>101420</v></cell><cell r="Z20"><v>0</v></cell><cell r="AA20"><v>0</v></cell><cell r="AB20"><v>0</v></cell><cell r="AC20"><v>0</v></cell></row><row r="20"><cell r="AH20"><v>2014</v></cell></row><row r="21"><cell r="A21" t="str"><v>ACR189</v></cell></row><row r="21"><cell r="H21"><v>2013</v></cell><cell r="I21"><v>271144</v></cell><cell r="J21"><v>52060</v></cell></row><row r="21"><cell r="W21"><v>0</v></cell><cell r="X21"><v>219084</v></cell><cell r="Y21"><v>0</v></cell><cell r="Z21"><v>0</v></cell><cell r="AA21"><v>0</v></cell><cell r="AB21"><v>0</v></cell><cell r="AC21"><v>0</v></cell></row><row r="21"><cell r="AH21"><v>2014</v></cell></row><row r="22"><cell r="A22" t="str"><v>ACR189</v></cell></row><row r="22"><cell r="H22"><v>2014</v></cell><cell r="I22"><v>7185</v></cell><cell r="J22"><v>1380</v></cell></row><row r="22"><cell r="W22"><v>0</v></cell><cell r="X22"><v>0</v></cell><cell r="Y22"><v>5805</v></cell><cell r="Z22"><v>0</v></cell><cell r="AA22"><v>0</v></cell><cell r="AB22"><v>0</v></cell><cell r="AC22"><v>0</v></cell></row><row r="22"><cell r="AH22"><v>2016</v></cell></row><row r="23"><cell r="A23" t="str"><v>ACR189</v></cell></row><row r="23"><cell r="H23"><v>2015</v></cell><cell r="I23"><v>7316</v></cell><cell r="J23"><v>1405</v></cell></row><row r="23"><cell r="W23"><v>0</v></cell><cell r="X23"><v>0</v></cell><cell r="Y23"><v>5911</v></cell><cell r="Z23"><v>0</v></cell><cell r="AA23"><v>0</v></cell><cell r="AB23"><v>0</v></cell><cell r="AC23"><v>0</v></cell></row><row r="23"><cell r="AH23"><v>2016</v></cell></row><row r="24"><cell r="A24" t="str"><v>ACR189</v></cell></row><row r="24"><cell r="H24"><v>2016</v></cell><cell r="I24"><v>7574</v></cell><cell r="J24"><v>1454</v></cell></row><row r="24"><cell r="W24"><v>0</v></cell><cell r="X24"><v>0</v></cell><cell r="Y24"><v>0</v></cell><cell r="Z24"><v>6120</v></cell><cell r="AA24"><v>0</v></cell><cell r="AB24"><v>0</v></cell><cell r="AC24"><v>0</v></cell></row><row r="24"><cell r="AH24"><v>2017</v></cell></row><row r="25"><cell r="A25" t="str"><v>ACR189</v></cell></row><row r="25"><cell r="H25"><v>2017</v></cell><cell r="I25"><v>7774</v></cell><cell r="J25"><v>1493</v></cell></row><row r="25"><cell r="W25"><v>0</v></cell><cell r="X25"><v>0</v></cell><cell r="Y25"><v>551</v></cell><cell r="Z25"><v>5730</v></cell><cell r="AA25"><v>0</v></cell><cell r="AB25"><v>0</v></cell><cell r="AC25"><v>0</v></cell></row><row r="25"><cell r="AH25"><v>2017</v></cell></row><row r="26"><cell r="A26" t="str"><v>ACR189</v></cell></row><row r="26"><cell r="H26"><v>2018</v></cell><cell r="I26"><v>7065</v></cell><cell r="J26"><v>1359</v></cell></row><row r="26"><cell r="W26"><v>0</v></cell><cell r="X26"><v>0</v></cell><cell r="Y26"><v>0</v></cell><cell r="Z26"><v>0</v></cell><cell r="AA26"><v>0</v></cell><cell r="AB26"><v>5706</v></cell><cell r="AC26"><v>0</v></cell></row><row r="26"><cell r="AH26"><v>2020</v></cell></row><row r="27"><cell r="A27" t="str"><v>ACR189</v></cell></row><row r="27"><cell r="H27"><v>2019</v></cell><cell r="I27"><v>6354</v></cell><cell r="J27"><v>1223</v></cell></row><row r="27"><cell r="W27"><v>0</v></cell><cell r="X27"><v>0</v></cell><cell r="Y27"><v>0</v></cell><cell r="Z27"><v>0</v></cell><cell r="AA27"><v>0</v></cell><cell r="AB27"><v>0</v></cell><cell r="AC27"><v>0</v></cell></row><row r="27"><cell r="AH27"><v>2020</v></cell></row><row r="28"><cell r="A28" t="str"><v>ACR189</v></cell></row><row r="28"><cell r="H28"><v>2020</v></cell><cell r="I28"><v>7497</v></cell><cell r="J28"><v>1442</v></cell></row><row r="28"><cell r="W28"><v>0</v></cell><cell r="X28"><v>0</v></cell><cell r="Y28"><v>0</v></cell><cell r="Z28"><v>0</v></cell><cell r="AA28"><v>0</v></cell><cell r="AB28"><v>0</v></cell><cell r="AC28"><v>0</v></cell></row><row r="28"><cell r="AH28"><v>2021</v></cell></row><row r="29"><cell r="A29" t="str"><v>ACR189</v></cell></row><row r="29"><cell r="H29"><v>2021</v></cell><cell r="I29"><v>7643</v></cell><cell r="J29"><v>1470</v></cell></row><row r="29"><cell r="W29"><v>0</v></cell><cell r="X29"><v>0</v></cell><cell r="Y29"><v>0</v></cell><cell r="Z29"><v>0</v></cell><cell r="AA29"><v>0</v></cell><cell r="AB29"><v>0</v></cell><cell r="AC29"><v>0</v></cell></row><row r="29"><cell r="AH29"><v>2021</v></cell></row><row r="30"><cell r="A30" t="str"><v>ACR190</v></cell></row><row r="30"><cell r="H30"><v>2013</v></cell><cell r="I30"><v>19179</v></cell><cell r="J30" t="str"><v>n/a</v></cell></row><row r="30"><cell r="W30"><v>0</v></cell><cell r="X30"><v>0</v></cell><cell r="Y30"><v>19179</v></cell><cell r="Z30"><v>0</v></cell><cell r="AA30"><v>0</v></cell><cell r="AB30"><v>0</v></cell><cell r="AC30"><v>0</v></cell></row><row r="30"><cell r="AH30"><v>2015</v></cell></row><row r="31"><cell r="A31" t="str"><v>ACR190</v></cell></row><row r="31"><cell r="H31"><v>2014</v></cell><cell r="I31"><v>24558</v></cell><cell r="J31" t="str"><v>n/a</v></cell></row><row r="31"><cell r="W31"><v>0</v></cell><cell r="X31"><v>0</v></cell><cell r="Y31"><v>24558</v></cell><cell r="Z31"><v>0</v></cell><cell r="AA31"><v>0</v></cell><cell r="AB31"><v>0</v></cell><cell r="AC31"><v>0</v></cell></row><row r="31"><cell r="AH31"><v>2016</v></cell></row><row r="32"><cell r="A32" t="str"><v>ACR190</v></cell></row><row r="32"><cell r="H32"><v>2015</v></cell><cell r="I32"><v>23610</v></cell><cell r="J32" t="str"><v>n/a</v></cell></row><row r="32"><cell r="W32"><v>0</v></cell><cell r="X32"><v>0</v></cell><cell r="Y32"><v>9696</v></cell><cell r="Z32"><v>0</v></cell><cell r="AA32"><v>0</v></cell><cell r="AB32"><v>0</v></cell><cell r="AC32"><v>0</v></cell></row><row r="32"><cell r="AH32"><v>2017</v></cell></row><row r="33"><cell r="A33" t="str"><v>ACR190</v></cell></row><row r="33"><cell r="H33"><v>2016</v></cell><cell r="I33"><v>22071</v></cell><cell r="J33" t="str"><v>n/a</v></cell></row><row r="33"><cell r="W33"><v>0</v></cell><cell r="X33"><v>0</v></cell><cell r="Y33"><v>0</v></cell><cell r="Z33"><v>22071</v></cell><cell r="AA33"><v>0</v></cell><cell r="AB33"><v>0</v></cell><cell r="AC33"><v>0</v></cell></row><row r="33"><cell r="AH33"><v>2018</v></cell></row><row r="34"><cell r="A34" t="str"><v>ACR190</v></cell></row><row r="34"><cell r="H34"><v>2017</v></cell><cell r="I34"><v>24835</v></cell><cell r="J34" t="str"><v>n/a</v></cell></row><row r="34"><cell r="W34"><v>0</v></cell><cell r="X34"><v>0</v></cell><cell r="Y34"><v>0</v></cell><cell r="Z34"><v>0</v></cell><cell r="AA34"><v>0</v></cell><cell r="AB34"><v>24835</v></cell><cell r="AC34"><v>0</v></cell></row><row r="34"><cell r="AH34"><v>2018</v></cell></row><row r="35"><cell r="A35" t="str"><v>ACR190</v></cell></row><row r="35"><cell r="H35"><v>2018</v></cell><cell r="I35"><v>24535</v></cell><cell r="J35" t="str"><v>n/a</v></cell></row><row r="35"><cell r="W35"><v>0</v></cell><cell r="X35"><v>0</v></cell><cell r="Y35"><v>0</v></cell><cell r="Z35"><v>0</v></cell><cell r="AA35"><v>0</v></cell><cell r="AB35"><v>0</v></cell><cell r="AC35"><v>0</v></cell></row><row r="35"><cell r="AH35"><v>2020</v></cell></row><row r="36"><cell r="A36" t="str"><v>ACR190</v></cell></row><row r="36"><cell r="H36"><v>2019</v></cell><cell r="I36"><v>25682</v></cell><cell r="J36" t="str"><v>n/a</v></cell></row><row r="36"><cell r="W36"><v>0</v></cell><cell r="X36"><v>0</v></cell><cell r="Y36"><v>0</v></cell><cell r="Z36"><v>0</v></cell><cell r="AA36"><v>0</v></cell><cell r="AB36"><v>0</v></cell><cell r="AC36"><v>0</v></cell></row><row r="36"><cell r="AH36"><v>2020</v></cell></row><row r="37"><cell r="A37" t="str"><v>ACR190</v></cell></row><row r="37"><cell r="H37"><v>2020</v></cell><cell r="I37"><v>29681</v></cell><cell r="J37" t="str"><v>n/a</v></cell></row><row r="37"><cell r="W37"><v>0</v></cell><cell r="X37"><v>0</v></cell><cell r="Y37"><v>0</v></cell><cell r="Z37"><v>29681</v></cell><cell r="AA37"><v>0</v></cell><cell r="AB37"><v>0</v></cell><cell r="AC37"><v>0</v></cell></row><row r="37"><cell r="AH37"><v>2021</v></cell></row><row r="38"><cell r="A38" t="str"><v>ACR192</v></cell></row><row r="38"><cell r="H38"><v>2013</v></cell><cell r="I38"><v>201277</v></cell><cell r="J38"><v>38726</v></cell></row><row r="38"><cell r="W38"><v>0</v></cell><cell r="X38"><v>160000</v></cell><cell r="Y38"><v>0</v></cell><cell r="Z38"><v>0</v></cell><cell r="AA38"><v>0</v></cell><cell r="AB38"><v>0</v></cell><cell r="AC38"><v>0</v></cell></row><row r="38"><cell r="AH38"><v>2015</v></cell></row><row r="39"><cell r="A39" t="str"><v>ACR192</v></cell></row><row r="39"><cell r="H39"><v>2014</v></cell><cell r="I39"><v>6412</v></cell><cell r="J39"><v>1126</v></cell></row><row r="39"><cell r="W39"><v>0</v></cell><cell r="X39"><v>0</v></cell><cell r="Y39"><v>0</v></cell><cell r="Z39"><v>5286</v></cell><cell r="AA39"><v>0</v></cell><cell r="AB39"><v>0</v></cell><cell r="AC39"><v>0</v></cell></row><row r="39"><cell r="AH39"><v>2020</v></cell></row><row r="40"><cell r="A40" t="str"><v>ACR192</v></cell></row><row r="40"><cell r="H40"><v>2015</v></cell><cell r="I40"><v>6569</v></cell><cell r="J40"><v>1153</v></cell></row><row r="40"><cell r="W40"><v>0</v></cell><cell r="X40"><v>0</v></cell><cell r="Y40"><v>0</v></cell><cell r="Z40"><v>5416</v></cell><cell r="AA40"><v>0</v></cell><cell r="AB40"><v>0</v></cell><cell r="AC40"><v>0</v></cell></row><row r="40"><cell r="AH40"><v>2020</v></cell></row><row r="41"><cell r="A41" t="str"><v>ACR192</v></cell></row><row r="41"><cell r="H41"><v>2016</v></cell><cell r="I41"><v>6730</v></cell><cell r="J41"><v>1181</v></cell></row><row r="41"><cell r="W41"><v>0</v></cell><cell r="X41"><v>0</v></cell><cell r="Y41"><v>0</v></cell><cell r="Z41"><v>5549</v></cell><cell r="AA41"><v>0</v></cell><cell r="AB41"><v>0</v></cell><cell r="AC41"><v>0</v></cell></row><row r="41"><cell r="AH41"><v>2020</v></cell></row><row r="42"><cell r="A42" t="str"><v>ACR192</v></cell></row><row r="42"><cell r="H42"><v>2017</v></cell><cell r="I42"><v>6893</v></cell><cell r="J42"><v>1210</v></cell></row><row r="42"><cell r="W42"><v>0</v></cell><cell r="X42"><v>0</v></cell><cell r="Y42"><v>0</v></cell><cell r="Z42"><v>5683</v></cell><cell r="AA42"><v>0</v></cell><cell r="AB42"><v>0</v></cell><cell r="AC42"><v>0</v></cell></row><row r="42"><cell r="AH42"><v>2020</v></cell></row><row r="43"><cell r="A43" t="str"><v>ACR192</v></cell></row><row r="43"><cell r="H43"><v>2018</v></cell><cell r="I43"><v>7060</v></cell><cell r="J43"><v>1239</v></cell></row><row r="43"><cell r="W43"><v>0</v></cell><cell r="X43"><v>0</v></cell><cell r="Y43"><v>0</v></cell><cell r="Z43"><v>5821</v></cell><cell r="AA43"><v>0</v></cell><cell r="AB43"><v>0</v></cell><cell r="AC43"><v>0</v></cell></row><row r="43"><cell r="AH43"><v>2020</v></cell></row><row r="44"><cell r="A44" t="str"><v>ACR192</v></cell></row><row r="44"><cell r="H44"><v>2019</v></cell><cell r="I44"><v>14435</v></cell><cell r="J44"><v>2534</v></cell></row><row r="44"><cell r="W44"><v>0</v></cell><cell r="X44"><v>0</v></cell><cell r="Y44"><v>0</v></cell><cell r="Z44"><v>11901</v></cell><cell r="AA44"><v>0</v></cell><cell r="AB44"><v>0</v></cell><cell r="AC44"><v>0</v></cell></row><row r="44"><cell r="AH44"><v>2020</v></cell></row><row r="45"><cell r="A45" t="str"><v>ACR193</v></cell></row><row r="45"><cell r="H45"><v>2014</v></cell><cell r="I45"><v>84418</v></cell><cell r="J45" t="str"><v>n/a</v></cell></row><row r="45"><cell r="W45"><v>0</v></cell><cell r="X45"><v>69554</v></cell><cell r="Y45"><v>14864</v></cell><cell r="Z45"><v>0</v></cell><cell r="AA45"><v>0</v></cell><cell r="AB45"><v>0</v></cell><cell r="AC45"><v>0</v></cell></row><row r="45"><cell r="AH45"><v>2014</v></cell></row><row r="46"><cell r="A46" t="str"><v>ACR195</v></cell></row><row r="46"><cell r="H46"><v>2014</v></cell><cell r="I46"><v>122080</v></cell><cell r="J46" t="str"><v>n/a</v></cell></row><row r="46"><cell r="W46"><v>0</v></cell><cell r="X46"><v>122080</v></cell><cell r="Y46"><v>0</v></cell><cell r="Z46"><v>0</v></cell><cell r="AA46"><v>0</v></cell><cell r="AB46"><v>0</v></cell><cell r="AC46"><v>0</v></cell></row><row r="46"><cell r="AH46"><v>2014</v></cell></row><row r="47"><cell r="A47" t="str"><v>ACR196</v></cell></row><row r="47"><cell r="H47"><v>2013</v></cell><cell r="I47"><v>56124</v></cell><cell r="J47" t="str"><v>n/a</v></cell></row><row r="47"><cell r="W47"><v>0</v></cell><cell r="X47"><v>12220</v></cell><cell r="Y47"><v>43904</v></cell><cell r="Z47"><v>0</v></cell><cell r="AA47"><v>0</v></cell><cell r="AB47"><v>0</v></cell><cell r="AC47"><v>0</v></cell></row><row r="47"><cell r="AH47"><v>2015</v></cell></row><row r="48"><cell r="A48" t="str"><v>ACR198</v></cell></row><row r="48"><cell r="H48"><v>2013</v></cell><cell r="I48"><v>88044</v></cell><cell r="J48" t="str"><v>n/a</v></cell></row><row r="48"><cell r="W48"><v>0</v></cell><cell r="X48"><v>88044</v></cell><cell r="Y48"><v>0</v></cell><cell r="Z48"><v>0</v></cell><cell r="AA48"><v>0</v></cell><cell r="AB48"><v>0</v></cell><cell r="AC48"><v>0</v></cell></row><row r="48"><cell r="AH48"><v>2014</v></cell></row><row r="49"><cell r="A49" t="str"><v>ACR199</v></cell></row><row r="49"><cell r="H49"><v>2014</v></cell><cell r="I49"><v>1442576</v></cell><cell r="J49"><v>276975</v></cell></row><row r="49"><cell r="W49"><v>0</v></cell><cell r="X49"><v>816044</v></cell><cell r="Y49"><v>25557</v></cell><cell r="Z49"><v>0</v></cell><cell r="AA49"><v>0</v></cell><cell r="AB49"><v>324000</v></cell><cell r="AC49"><v>0</v></cell></row><row r="49"><cell r="AH49"><v>2014</v></cell></row><row r="50"><cell r="A50" t="str"><v>ACR199</v></cell></row><row r="50"><cell r="H50"><v>2015</v></cell><cell r="I50"><v>121463</v></cell><cell r="J50"><v>23321</v></cell></row><row r="50"><cell r="W50"><v>0</v></cell><cell r="X50"><v>0</v></cell><cell r="Y50"><v>0</v></cell><cell r="Z50"><v>88328</v></cell><cell r="AA50"><v>0</v></cell><cell r="AB50"><v>0</v></cell><cell r="AC50"><v>0</v></cell></row><row r="50"><cell r="AH50"><v>2018</v></cell></row><row r="51"><cell r="A51" t="str"><v>ACR199</v></cell></row><row r="51"><cell r="H51"><v>2016</v></cell><cell r="I51"><v>301296</v></cell><cell r="J51"><v>57849</v></cell></row><row r="51"><cell r="W51"><v>0</v></cell><cell r="X51"><v>0</v></cell><cell r="Y51"><v>0</v></cell><cell r="Z51"><v>119113</v></cell><cell r="AA51"><v>0</v></cell><cell r="AB51"><v>100000</v></cell><cell r="AC51"><v>0</v></cell></row><row r="51"><cell r="AH51"><v>2018</v></cell></row><row r="52"><cell r="A52" t="str"><v>ACR199</v></cell></row><row r="52"><cell r="H52"><v>2017</v></cell><cell r="I52"><v>124800</v></cell><cell r="J52"><v>23962</v></cell></row><row r="52"><cell r="W52"><v>90755</v></cell><cell r="X52"><v>0</v></cell><cell r="Y52"><v>0</v></cell><cell r="Z52"><v>0</v></cell><cell r="AA52"><v>0</v></cell><cell r="AB52"><v>0</v></cell><cell r="AC52"><v>0</v></cell></row><row r="52"><cell r="AH52"><v>2022</v></cell></row><row r="53"><cell r="A53" t="str"><v>ACR199</v></cell></row><row r="53"><cell r="H53"><v>2018</v></cell><cell r="I53"><v>87187</v></cell><cell r="J53"><v>16740</v></cell></row><row r="53"><cell r="W53"><v>62230</v></cell><cell r="X53"><v>0</v></cell><cell r="Y53"><v>0</v></cell><cell r="Z53"><v>0</v></cell><cell r="AA53"><v>0</v></cell><cell r="AB53"><v>0</v></cell><cell r="AC53"><v>0</v></cell></row><row r="53"><cell r="AH53"><v>2022</v></cell></row><row r="54"><cell r="A54" t="str"><v>ACR199</v></cell></row><row r="54"><cell r="H54"><v>2019</v></cell><cell r="I54"><v>74349</v></cell><cell r="J54"><v>14276</v></cell></row><row r="54"><cell r="W54"><v>51856</v></cell><cell r="X54"><v>0</v></cell><cell r="Y54"><v>0</v></cell><cell r="Z54"><v>0</v></cell><cell r="AA54"><v>0</v></cell><cell r="AB54"><v>0</v></cell><cell r="AC54"><v>0</v></cell></row><row r="54"><cell r="AH54"><v>2022</v></cell></row><row r="55"><cell r="A55" t="str"><v>ACR199</v></cell></row><row r="55"><cell r="H55"><v>2020</v></cell><cell r="I55"><v>143083</v></cell><cell r="J55"><v>27472</v></cell></row><row r="55"><cell r="W55"><v>104050</v></cell><cell r="X55"><v>0</v></cell><cell r="Y55"><v>0</v></cell><cell r="Z55"><v>0</v></cell><cell r="AA55"><v>0</v></cell><cell r="AB55"><v>0</v></cell><cell r="AC55"><v>0</v></cell></row><row r="55"><cell r="AH55"><v>2022</v></cell></row><row r="56"><cell r="A56" t="str"><v>ACR199</v></cell></row><row r="56"><cell r="H56"><v>2021</v></cell><cell r="I56"><v>140738</v></cell><cell r="J56"><v>27022</v></cell></row><row r="56"><cell r="W56"><v>91109</v></cell><cell r="X56"><v>0</v></cell><cell r="Y56"><v>0</v></cell><cell r="Z56"><v>0</v></cell><cell r="AA56"><v>0</v></cell><cell r="AB56"><v>0</v></cell><cell r="AC56"><v>0</v></cell></row><row r="56"><cell r="AH56"><v>2022</v></cell></row><row r="57"><cell r="A57" t="str"><v>ACR200</v></cell></row><row r="57"><cell r="H57"><v>2015</v></cell><cell r="I57"><v>65806</v></cell><cell r="J57"><v>12635</v></cell></row><row r="57"><cell r="W57"><v>0</v></cell><cell r="X57"><v>0</v></cell><cell r="Y57"><v>53171</v></cell><cell r="Z57"><v>0</v></cell><cell r="AA57"><v>0</v></cell><cell r="AB57"><v>0</v></cell><cell r="AC57"><v>0</v></cell></row><row r="57"><cell r="AH57"><v>2016</v></cell></row><row r="58"><cell r="A58" t="str"><v>ACR200</v></cell></row><row r="58"><cell r="H58"><v>2016</v></cell><cell r="I58"><v>11114</v></cell><cell r="J58"><v>2134</v></cell></row><row r="58"><cell r="W58"><v>0</v></cell><cell r="X58"><v>0</v></cell><cell r="Y58"><v>0</v></cell><cell r="Z58"><v>0</v></cell><cell r="AA58"><v>0</v></cell><cell r="AB58"><v>8980</v></cell><cell r="AC58"><v>0</v></cell></row><row r="58"><cell r="AH58"><v>2018</v></cell></row><row r="59"><cell r="A59" t="str"><v>ACR200</v></cell></row><row r="59"><cell r="H59"><v>2017</v></cell><cell r="I59"><v>11678</v></cell><cell r="J59"><v>2242</v></cell></row><row r="59"><cell r="W59"><v>0</v></cell><cell r="X59"><v>0</v></cell><cell r="Y59"><v>0</v></cell><cell r="Z59"><v>0</v></cell><cell r="AA59"><v>0</v></cell><cell r="AB59"><v>9436</v></cell><cell r="AC59"><v>0</v></cell></row><row r="59"><cell r="AH59"><v>2018</v></cell></row><row r="60"><cell r="A60" t="str"><v>ACR200</v></cell></row><row r="60"><cell r="H60"><v>2018</v></cell><cell r="I60"><v>12068</v></cell><cell r="J60"><v>2322</v></cell></row><row r="60"><cell r="W60"><v>0</v></cell><cell r="X60"><v>0</v></cell><cell r="Y60"><v>0</v></cell><cell r="Z60"><v>0</v></cell><cell r="AA60"><v>0</v></cell><cell r="AB60"><v>9746</v></cell><cell r="AC60"><v>0</v></cell></row><row r="60"><cell r="AH60"><v>2020</v></cell></row><row r="61"><cell r="A61" t="str"><v>ACR200</v></cell></row><row r="61"><cell r="H61"><v>2019</v></cell><cell r="I61"><v>12360</v></cell><cell r="J61"><v>2378</v></cell></row><row r="61"><cell r="W61"><v>0</v></cell><cell r="X61"><v>0</v></cell><cell r="Y61"><v>0</v></cell><cell r="Z61"><v>0</v></cell><cell r="AA61"><v>0</v></cell><cell r="AB61"><v>9982</v></cell><cell r="AC61"><v>0</v></cell></row><row r="61"><cell r="AH61"><v>2020</v></cell></row><row r="62"><cell r="A62" t="str"><v>ACR200</v></cell></row><row r="62"><cell r="H62"><v>2020</v></cell><cell r="I62"><v>12600</v></cell><cell r="J62"><v>2424</v></cell></row><row r="62"><cell r="W62"><v>0</v></cell><cell r="X62"><v>0</v></cell><cell r="Y62"><v>0</v></cell><cell r="Z62"><v>10176</v></cell><cell r="AA62"><v>0</v></cell><cell r="AB62"><v>0</v></cell><cell r="AC62"><v>0</v></cell></row><row r="62"><cell r="AH62"><v>2020</v></cell></row><row r="63"><cell r="A63" t="str"><v>ACR200</v></cell></row><row r="63"><cell r="H63"><v>2021</v></cell><cell r="I63"><v>12276</v></cell><cell r="J63"><v>2362</v></cell></row><row r="63"><cell r="W63"><v>0</v></cell><cell r="X63"><v>0</v></cell><cell r="Y63"><v>0</v></cell><cell r="Z63"><v>0</v></cell><cell r="AA63"><v>0</v></cell><cell r="AB63"><v>0</v></cell><cell r="AC63"><v>0</v></cell></row><row r="63"><cell r="AH63"><v>2022</v></cell></row><row r="64"><cell r="A64" t="str"><v>ACR200</v></cell></row><row r="64"><cell r="H64"><v>2022</v></cell><cell r="I64"><v>9945</v></cell><cell r="J64"><v>1913</v></cell></row><row r="64"><cell r="W64"><v>0</v></cell><cell r="X64"><v>0</v></cell><cell r="Y64"><v>0</v></cell><cell r="Z64"><v>0</v></cell><cell r="AA64"><v>0</v></cell><cell r="AB64"><v>0</v></cell><cell r="AC64"><v>0</v></cell></row><row r="64"><cell r="AH64"><v>2023</v></cell></row><row r="65"><cell r="A65" t="str"><v>ACR202</v></cell></row><row r="65"><cell r="H65"><v>2014</v></cell><cell r="I65"><v>852630</v></cell><cell r="J65"><v>159015</v></cell></row><row r="65"><cell r="W65"><v>0</v></cell><cell r="X65"><v>0</v></cell><cell r="Y65"><v>693615</v></cell><cell r="Z65"><v>0</v></cell><cell r="AA65"><v>0</v></cell><cell r="AB65"><v>0</v></cell><cell r="AC65"><v>0</v></cell></row><row r="65"><cell r="AH65"><v>2015</v></cell></row><row r="66"><cell r="A66" t="str"><v>ACR202</v></cell></row><row r="66"><cell r="H66"><v>2015</v></cell><cell r="I66"><v>18422</v></cell><cell r="J66"><v>3436</v></cell></row><row r="66"><cell r="W66"><v>0</v></cell><cell r="X66"><v>0</v></cell><cell r="Y66"><v>14986</v></cell><cell r="Z66"><v>0</v></cell><cell r="AA66"><v>0</v></cell><cell r="AB66"><v>0</v></cell><cell r="AC66"><v>0</v></cell></row><row r="66"><cell r="AH66"><v>2017</v></cell></row><row r="67"><cell r="A67" t="str"><v>ACR202</v></cell></row><row r="67"><cell r="H67"><v>2016</v></cell><cell r="I67"><v>28430</v></cell><cell r="J67"><v>5303</v></cell></row><row r="67"><cell r="W67"><v>0</v></cell><cell r="X67"><v>0</v></cell><cell r="Y67"><v>23127</v></cell><cell r="Z67"><v>0</v></cell><cell r="AA67"><v>0</v></cell><cell r="AB67"><v>0</v></cell><cell r="AC67"><v>0</v></cell></row><row r="67"><cell r="AH67"><v>2017</v></cell></row><row r="68"><cell r="A68" t="str"><v>ACR202</v></cell></row><row r="68"><cell r="H68"><v>2017</v></cell><cell r="I68"><v>84192</v></cell><cell r="J68"><v>15702</v></cell></row><row r="68"><cell r="W68"><v>0</v></cell><cell r="X68"><v>0</v></cell><cell r="Y68"><v>0</v></cell><cell r="Z68"><v>23606</v></cell><cell r="AA68"><v>0</v></cell><cell r="AB68"><v>44884</v></cell><cell r="AC68"><v>0</v></cell></row><row r="68"><cell r="AH68"><v>2019</v></cell></row><row r="69"><cell r="A69" t="str"><v>ACR202</v></cell></row><row r="69"><cell r="H69"><v>2018</v></cell><cell r="I69"><v>26157</v></cell><cell r="J69"><v>4879</v></cell></row><row r="69"><cell r="W69"><v>0</v></cell><cell r="X69"><v>0</v></cell><cell r="Y69"><v>0</v></cell><cell r="Z69"><v>21278</v></cell><cell r="AA69"><v>0</v></cell><cell r="AB69"><v>0</v></cell><cell r="AC69"><v>0</v></cell></row><row r="69"><cell r="AH69"><v>2019</v></cell></row><row r="70"><cell r="A70" t="str"><v>ACR202</v></cell></row><row r="70"><cell r="H70"><v>2019</v></cell><cell r="I70"><v>32446</v></cell><cell r="J70"><v>6052</v></cell></row><row r="70"><cell r="W70"><v>0</v></cell><cell r="X70"><v>0</v></cell><cell r="Y70"><v>0</v></cell><cell r="Z70"><v>8071</v></cell><cell r="AA70"><v>10993</v></cell><cell r="AB70"><v>0</v></cell><cell r="AC70"><v>0</v></cell></row><row r="70"><cell r="AH70"><v>2020</v></cell></row><row r="71"><cell r="A71" t="str"><v>ACR206</v></cell></row><row r="71"><cell r="H71"><v>2014</v></cell><cell r="I71"><v>71825</v></cell><cell r="J71" t="str"><v>n/a</v></cell></row><row r="71"><cell r="W71"><v>0</v></cell><cell r="X71"><v>7154</v></cell><cell r="Y71"><v>64671</v></cell><cell r="Z71"><v>0</v></cell><cell r="AA71"><v>0</v></cell><cell r="AB71"><v>0</v></cell><cell r="AC71"><v>0</v></cell></row><row r="71"><cell r="AH71"><v>2015</v></cell></row><row r="72"><cell r="A72" t="str"><v>ACR208</v></cell></row><row r="72"><cell r="H72"><v>2014</v></cell><cell r="I72"><v>315794</v></cell><cell r="J72" t="str"><v>n/a</v></cell></row><row r="72"><cell r="W72"><v>0</v></cell><cell r="X72"><v>60781</v></cell><cell r="Y72"><v>255013</v></cell><cell r="Z72"><v>0</v></cell><cell r="AA72"><v>0</v></cell><cell r="AB72"><v>0</v></cell><cell r="AC72"><v>0</v></cell></row><row r="72"><cell r="AH72"><v>2015</v></cell></row><row r="73"><cell r="A73" t="str"><v>ACR210</v></cell></row><row r="73"><cell r="H73"><v>2016</v></cell><cell r="I73"><v>1342730</v></cell><cell r="J73"><v>243063</v></cell></row><row r="73"><cell r="W73"><v>0</v></cell><cell r="X73"><v>0</v></cell><cell r="Y73"><v>0</v></cell><cell r="Z73"><v>574167</v></cell><cell r="AA73"><v>0</v></cell><cell r="AB73"><v>525000</v></cell><cell r="AC73"><v>0</v></cell></row><row r="73"><cell r="AH73"><v>2019</v></cell></row><row r="74"><cell r="A74" t="str"><v>ACR211</v></cell></row><row r="74"><cell r="H74"><v>2014</v></cell><cell r="I74"><v>4451645</v></cell><cell r="J74"><v>626793</v></cell></row><row r="74"><cell r="W74"><v>0</v></cell><cell r="X74"><v>0</v></cell><cell r="Y74"><v>2898035</v></cell><cell r="Z74"><v>150506</v></cell><cell r="AA74"><v>12304</v></cell><cell r="AB74"><v>200000</v></cell><cell r="AC74"><v>0</v></cell></row><row r="74"><cell r="AH74"><v>2015</v></cell></row><row r="75"><cell r="A75" t="str"><v>ACR211</v></cell></row><row r="75"><cell r="H75"><v>2015</v></cell><cell r="I75"><v>207505</v></cell><cell r="J75"><v>29217</v></cell></row><row r="75"><cell r="W75"><v>0</v></cell><cell r="X75"><v>0</v></cell><cell r="Y75"><v>106487</v></cell><cell r="Z75"><v>60689</v></cell><cell r="AA75"><v>0</v></cell><cell r="AB75"><v>10000</v></cell><cell r="AC75"><v>0</v></cell></row><row r="75"><cell r="AH75"><v>2017</v></cell></row><row r="76"><cell r="A76" t="str"><v>ACR211</v></cell></row><row r="76"><cell r="H76"><v>2016</v></cell><cell r="I76"><v>80677</v></cell><cell r="J76"><v>11360</v></cell></row><row r="76"><cell r="W76"><v>0</v></cell><cell r="X76"><v>0</v></cell><cell r="Y76"><v>6932</v></cell><cell r="Z76"><v>62385</v></cell><cell r="AA76"><v>0</v></cell><cell r="AB76"><v>0</v></cell><cell r="AC76"><v>0</v></cell></row><row r="76"><cell r="AH76"><v>2017</v></cell></row><row r="77"><cell r="A77" t="str"><v>ACR211</v></cell></row><row r="77"><cell r="H77"><v>2017</v></cell><cell r="I77"><v>83517</v></cell><cell r="J77"><v>11760</v></cell></row><row r="77"><cell r="W77"><v>0</v></cell><cell r="X77"><v>0</v></cell><cell r="Y77"><v>0</v></cell><cell r="Z77"><v>20535</v></cell><cell r="AA77"><v>0</v></cell><cell r="AB77"><v>2484</v></cell><cell r="AC77"><v>0</v></cell></row><row r="77"><cell r="AH77"><v>2020</v></cell></row><row r="78"><cell r="A78" t="str"><v>ACR211</v></cell></row><row r="78"><cell r="H78"><v>2018</v></cell><cell r="I78"><v>89054</v></cell><cell r="J78"><v>12539</v></cell></row><row r="78"><cell r="W78"><v>0</v></cell><cell r="X78"><v>0</v></cell><cell r="Y78"><v>0</v></cell><cell r="Z78"><v>0</v></cell><cell r="AA78"><v>0</v></cell><cell r="AB78"><v>3826</v></cell><cell r="AC78"><v>0</v></cell></row><row r="78"><cell r="AH78"><v>2020</v></cell></row><row r="79"><cell r="A79" t="str"><v>ACR213</v></cell></row><row r="79"><cell r="H79"><v>2015</v></cell><cell r="I79"><v>127664</v></cell><cell r="J79" t="str"><v>n/a</v></cell></row><row r="79"><cell r="W79"><v>0</v></cell><cell r="X79"><v>0</v></cell><cell r="Y79"><v>35299</v></cell><cell r="Z79"><v>92365</v></cell><cell r="AA79"><v>0</v></cell><cell r="AB79"><v>0</v></cell><cell r="AC79"><v>0</v></cell></row><row r="79"><cell r="AH79"><v>2015</v></cell></row><row r="80"><cell r="A80" t="str"><v>ACR214</v></cell></row><row r="80"><cell r="H80"><v>2015</v></cell><cell r="I80"><v>145580</v></cell><cell r="J80" t="str"><v>n/a</v></cell></row><row r="80"><cell r="W80"><v>0</v></cell><cell r="X80"><v>0</v></cell><cell r="Y80"><v>145580</v></cell><cell r="Z80"><v>0</v></cell><cell r="AA80"><v>0</v></cell><cell r="AB80"><v>0</v></cell><cell r="AC80"><v>0</v></cell></row><row r="80"><cell r="AH80"><v>2015</v></cell></row><row r="81"><cell r="A81" t="str"><v>ACR221</v></cell></row><row r="81"><cell r="H81"><v>2014</v></cell><cell r="I81"><v>112378</v></cell><cell r="J81" t="str"><v>n/a</v></cell></row><row r="81"><cell r="W81"><v>0</v></cell><cell r="X81"><v>112378</v></cell><cell r="Y81"><v>0</v></cell><cell r="Z81"><v>0</v></cell><cell r="AA81"><v>0</v></cell><cell r="AB81"><v>0</v></cell><cell r="AC81"><v>0</v></cell></row><row r="81"><cell r="AH81"><v>2014</v></cell></row><row r="82"><cell r="A82" t="str"><v>ACR225</v></cell></row><row r="82"><cell r="H82"><v>2015</v></cell><cell r="I82"><v>110003</v></cell><cell r="J82" t="str"><v>n/a</v></cell></row><row r="82"><cell r="W82"><v>0</v></cell><cell r="X82"><v>106054</v></cell><cell r="Y82"><v>3949</v></cell><cell r="Z82"><v>0</v></cell><cell r="AA82"><v>0</v></cell><cell r="AB82"><v>0</v></cell><cell r="AC82"><v>0</v></cell></row><row r="82"><cell r="AH82"><v>2015</v></cell></row><row r="83"><cell r="A83" t="str"><v>ACR226</v></cell></row><row r="83"><cell r="H83"><v>2014</v></cell><cell r="I83"><v>280667</v></cell><cell r="J83" t="str"><v>n/a</v></cell></row><row r="83"><cell r="W83"><v>0</v></cell><cell r="X83"><v>0</v></cell><cell r="Y83"><v>280667</v></cell><cell r="Z83"><v>0</v></cell><cell r="AA83"><v>0</v></cell><cell r="AB83"><v>0</v></cell><cell r="AC83"><v>0</v></cell></row><row r="83"><cell r="AH83"><v>2015</v></cell></row><row r="84"><cell r="A84" t="str"><v>ACR226</v></cell></row><row r="84"><cell r="H84"><v>2015</v></cell><cell r="I84"><v>224038</v></cell><cell r="J84" t="str"><v>n/a</v></cell></row><row r="84"><cell r="W84"><v>0</v></cell><cell r="X84"><v>0</v></cell><cell r="Y84"><v>224038</v></cell><cell r="Z84"><v>0</v></cell><cell r="AA84"><v>0</v></cell><cell r="AB84"><v>0</v></cell><cell r="AC84"><v>0</v></cell></row><row r="84"><cell r="AH84"><v>2016</v></cell></row><row r="85"><cell r="A85" t="str"><v>ACR226</v></cell></row><row r="85"><cell r="H85"><v>2016</v></cell><cell r="I85"><v>271395</v></cell><cell r="J85" t="str"><v>n/a</v></cell></row><row r="85"><cell r="W85"><v>0</v></cell><cell r="X85"><v>0</v></cell><cell r="Y85"><v>50000</v></cell><cell r="Z85"><v>25000</v></cell><cell r="AA85"><v>0</v></cell><cell r="AB85"><v>0</v></cell><cell r="AC85"><v>0</v></cell></row><row r="85"><cell r="AH85"><v>2017</v></cell></row><row r="86"><cell r="A86" t="str"><v>ACR226</v></cell></row><row r="86"><cell r="H86"><v>2017</v></cell><cell r="I86"><v>269823</v></cell><cell r="J86" t="str"><v>n/a</v></cell></row><row r="86"><cell r="W86"><v>0</v></cell><cell r="X86"><v>0</v></cell><cell r="Y86"><v>187218</v></cell><cell r="Z86"><v>6884</v></cell><cell r="AA86"><v>0</v></cell><cell r="AB86"><v>53682</v></cell><cell r="AC86"><v>0</v></cell></row><row r="86"><cell r="AH86"><v>2018</v></cell></row><row r="87"><cell r="A87" t="str"><v>ACR226</v></cell></row><row r="87"><cell r="H87"><v>2018</v></cell><cell r="I87"><v>225935</v></cell><cell r="J87" t="str"><v>n/a</v></cell></row><row r="87"><cell r="W87"><v>0</v></cell><cell r="X87"><v>0</v></cell><cell r="Y87"><v>0</v></cell><cell r="Z87"><v>225935</v></cell><cell r="AA87"><v>0</v></cell><cell r="AB87"><v>0</v></cell><cell r="AC87"><v>0</v></cell></row><row r="87"><cell r="AH87"><v>2019</v></cell></row><row r="88"><cell r="A88" t="str"><v>ACR226</v></cell></row><row r="88"><cell r="H88"><v>2019</v></cell><cell r="I88"><v>127576</v></cell><cell r="J88" t="str"><v>n/a</v></cell></row><row r="88"><cell r="W88"><v>0</v></cell><cell r="X88"><v>0</v></cell><cell r="Y88"><v>0</v></cell><cell r="Z88"><v>40576</v></cell><cell r="AA88"><v>0</v></cell><cell r="AB88"><v>0</v></cell><cell r="AC88"><v>0</v></cell></row><row r="88"><cell r="AH88"><v>2020</v></cell></row><row r="89"><cell r="A89" t="str"><v>ACR226</v></cell></row><row r="89"><cell r="H89"><v>2020</v></cell><cell r="I89"><v>105538</v></cell><cell r="J89" t="str"><v>n/a</v></cell></row><row r="89"><cell r="W89"><v>0</v></cell><cell r="X89"><v>0</v></cell><cell r="Y89"><v>0</v></cell><cell r="Z89"><v>0</v></cell><cell r="AA89"><v>0</v></cell><cell r="AB89"><v>0</v></cell><cell r="AC89"><v>0</v></cell></row><row r="89"><cell r="AH89"><v>2021</v></cell></row><row r="90"><cell r="A90" t="str"><v>ACR226</v></cell></row><row r="90"><cell r="H90"><v>2021</v></cell><cell r="I90"><v>115309</v></cell><cell r="J90" t="str"><v>n/a</v></cell></row><row r="90"><cell r="W90"><v>0</v></cell><cell r="X90"><v>0</v></cell><cell r="Y90"><v>0</v></cell><cell r="Z90"><v>0</v></cell><cell r="AA90"><v>0</v></cell><cell r="AB90"><v>0</v></cell><cell r="AC90"><v>0</v></cell></row><row r="90"><cell r="AH90"><v>2022</v></cell></row><row r="91"><cell r="A91" t="str"><v>ACR232</v></cell></row><row r="91"><cell r="H91"><v>2015</v></cell><cell r="I91"><v>43254</v></cell><cell r="J91" t="str"><v>n/a</v></cell></row><row r="91"><cell r="W91"><v>0</v></cell><cell r="X91"><v>0</v></cell><cell r="Y91"><v>43254</v></cell><cell r="Z91"><v>0</v></cell><cell r="AA91"><v>0</v></cell><cell r="AB91"><v>0</v></cell><cell r="AC91"><v>0</v></cell></row><row r="91"><cell r="AH91"><v>2016</v></cell></row><row r="92"><cell r="A92" t="str"><v>ACR232</v></cell></row><row r="92"><cell r="H92"><v>2016</v></cell><cell r="I92"><v>50088</v></cell><cell r="J92" t="str"><v>n/a</v></cell></row><row r="92"><cell r="W92"><v>0</v></cell><cell r="X92"><v>0</v></cell><cell r="Y92"><v>0</v></cell><cell r="Z92"><v>50088</v></cell><cell r="AA92"><v>0</v></cell><cell r="AB92"><v>0</v></cell><cell r="AC92"><v>0</v></cell></row><row r="92"><cell r="AH92"><v>2017</v></cell></row><row r="93"><cell r="A93" t="str"><v>ACR232</v></cell></row><row r="93"><cell r="H93"><v>2017</v></cell><cell r="I93"><v>55174</v></cell><cell r="J93" t="str"><v>n/a</v></cell></row><row r="93"><cell r="W93"><v>0</v></cell><cell r="X93"><v>0</v></cell><cell r="Y93"><v>0</v></cell><cell r="Z93"><v>37136</v></cell><cell r="AA93"><v>0</v></cell><cell r="AB93"><v>18038</v></cell><cell r="AC93"><v>0</v></cell></row><row r="93"><cell r="AH93"><v>2018</v></cell></row><row r="94"><cell r="A94" t="str"><v>ACR232</v></cell></row><row r="94"><cell r="H94"><v>2018</v></cell><cell r="I94"><v>53275</v></cell><cell r="J94" t="str"><v>n/a</v></cell></row><row r="94"><cell r="W94"><v>0</v></cell><cell r="X94"><v>0</v></cell><cell r="Y94"><v>0</v></cell><cell r="Z94"><v>46017</v></cell><cell r="AA94"><v>0</v></cell><cell r="AB94"><v>7258</v></cell><cell r="AC94"><v>0</v></cell></row><row r="94"><cell r="AH94"><v>2019</v></cell></row><row r="95"><cell r="A95" t="str"><v>ACR232</v></cell></row><row r="95"><cell r="H95"><v>2019</v></cell><cell r="I95"><v>59299</v></cell><cell r="J95" t="str"><v>n/a</v></cell></row><row r="95"><cell r="W95"><v>0</v></cell><cell r="X95"><v>0</v></cell><cell r="Y95"><v>0</v></cell><cell r="Z95"><v>59299</v></cell><cell r="AA95"><v>0</v></cell><cell r="AB95"><v>0</v></cell><cell r="AC95"><v>0</v></cell></row><row r="95"><cell r="AH95"><v>2020</v></cell></row><row r="96"><cell r="A96" t="str"><v>ACR232</v></cell></row><row r="96"><cell r="H96"><v>2020</v></cell><cell r="I96"><v>37114</v></cell><cell r="J96" t="str"><v>n/a</v></cell></row><row r="96"><cell r="W96"><v>0</v></cell><cell r="X96"><v>0</v></cell><cell r="Y96"><v>0</v></cell><cell r="Z96"><v>37114</v></cell><cell r="AA96"><v>0</v></cell><cell r="AB96"><v>0</v></cell><cell r="AC96"><v>0</v></cell></row><row r="96"><cell r="AH96"><v>2021</v></cell></row><row r="97"><cell r="A97" t="str"><v>ACR233</v></cell></row><row r="97"><cell r="H97"><v>2015</v></cell><cell r="I97"><v>60194</v></cell><cell r="J97" t="str"><v>n/a</v></cell></row><row r="97"><cell r="W97"><v>0</v></cell><cell r="X97"><v>0</v></cell><cell r="Y97"><v>60194</v></cell><cell r="Z97"><v>0</v></cell><cell r="AA97"><v>0</v></cell><cell r="AB97"><v>0</v></cell><cell r="AC97"><v>0</v></cell></row><row r="97"><cell r="AH97"><v>2016</v></cell></row><row r="98"><cell r="A98" t="str"><v>ACR233</v></cell></row><row r="98"><cell r="H98"><v>2016</v></cell><cell r="I98"><v>54602</v></cell><cell r="J98" t="str"><v>n/a</v></cell></row><row r="98"><cell r="W98"><v>0</v></cell><cell r="X98"><v>0</v></cell><cell r="Y98"><v>886</v></cell><cell r="Z98"><v>0</v></cell><cell r="AA98"><v>0</v></cell><cell r="AB98"><v>0</v></cell><cell r="AC98"><v>0</v></cell></row><row r="98"><cell r="AH98"><v>2017</v></cell></row><row r="99"><cell r="A99" t="str"><v>ACR233</v></cell></row><row r="99"><cell r="H99"><v>2017</v></cell><cell r="I99"><v>55058</v></cell><cell r="J99" t="str"><v>n/a</v></cell></row><row r="99"><cell r="W99"><v>0</v></cell><cell r="X99"><v>0</v></cell><cell r="Y99"><v>0</v></cell><cell r="Z99"><v>55058</v></cell><cell r="AA99"><v>0</v></cell><cell r="AB99"><v>0</v></cell><cell r="AC99"><v>0</v></cell></row><row r="99"><cell r="AH99"><v>2018</v></cell></row><row r="100"><cell r="A100" t="str"><v>ACR233</v></cell></row><row r="100"><cell r="H100"><v>2018</v></cell><cell r="I100"><v>57195</v></cell><cell r="J100" t="str"><v>n/a</v></cell></row><row r="100"><cell r="W100"><v>0</v></cell><cell r="X100"><v>0</v></cell><cell r="Y100"><v>0</v></cell><cell r="Z100"><v>8515</v></cell><cell r="AA100"><v>0</v></cell><cell r="AB100"><v>48680</v></cell><cell r="AC100"><v>0</v></cell></row><row r="100"><cell r="AH100"><v>2019</v></cell></row><row r="101"><cell r="A101" t="str"><v>ACR233</v></cell></row><row r="101"><cell r="H101"><v>2019</v></cell><cell r="I101"><v>67734</v></cell><cell r="J101" t="str"><v>n/a</v></cell></row><row r="101"><cell r="W101"><v>0</v></cell><cell r="X101"><v>0</v></cell><cell r="Y101"><v>0</v></cell><cell r="Z101"><v>5460</v></cell><cell r="AA101"><v>20668</v></cell><cell r="AB101"><v>0</v></cell><cell r="AC101"><v>0</v></cell></row><row r="101"><cell r="AH101"><v>2020</v></cell></row><row r="102"><cell r="A102" t="str"><v>ACR234</v></cell></row><row r="102"><cell r="H102"><v>2015</v></cell><cell r="I102"><v>12382</v></cell><cell r="J102" t="str"><v>n/a</v></cell></row><row r="102"><cell r="W102"><v>0</v></cell><cell r="X102"><v>0</v></cell><cell r="Y102"><v>12382</v></cell><cell r="Z102"><v>0</v></cell><cell r="AA102"><v>0</v></cell><cell r="AB102"><v>0</v></cell><cell r="AC102"><v>0</v></cell></row><row r="102"><cell r="AH102"><v>2016</v></cell></row><row r="103"><cell r="A103" t="str"><v>ACR234</v></cell></row><row r="103"><cell r="H103"><v>2016</v></cell><cell r="I103"><v>14787</v></cell><cell r="J103" t="str"><v>n/a</v></cell></row><row r="103"><cell r="W103"><v>0</v></cell><cell r="X103"><v>0</v></cell><cell r="Y103"><v>14787</v></cell><cell r="Z103"><v>0</v></cell><cell r="AA103"><v>0</v></cell><cell r="AB103"><v>0</v></cell><cell r="AC103"><v>0</v></cell></row><row r="103"><cell r="AH103"><v>2017</v></cell></row><row r="104"><cell r="A104" t="str"><v>ACR234</v></cell></row><row r="104"><cell r="H104"><v>2017</v></cell><cell r="I104"><v>14054</v></cell><cell r="J104" t="str"><v>n/a</v></cell></row><row r="104"><cell r="W104"><v>0</v></cell><cell r="X104"><v>0</v></cell><cell r="Y104"><v>0</v></cell><cell r="Z104"><v>14054</v></cell><cell r="AA104"><v>0</v></cell><cell r="AB104"><v>0</v></cell><cell r="AC104"><v>0</v></cell></row><row r="104"><cell r="AH104"><v>2019</v></cell></row><row r="105"><cell r="A105" t="str"><v>ACR234</v></cell></row><row r="105"><cell r="H105"><v>2018</v></cell><cell r="I105"><v>15864</v></cell><cell r="J105" t="str"><v>n/a</v></cell></row><row r="105"><cell r="W105"><v>0</v></cell><cell r="X105"><v>0</v></cell><cell r="Y105"><v>0</v></cell><cell r="Z105"><v>15864</v></cell><cell r="AA105"><v>0</v></cell><cell r="AB105"><v>0</v></cell><cell r="AC105"><v>0</v></cell></row><row r="105"><cell r="AH105"><v>2019</v></cell></row><row r="106"><cell r="A106" t="str"><v>ACR234</v></cell></row><row r="106"><cell r="H106"><v>2019</v></cell><cell r="I106"><v>10809</v></cell><cell r="J106" t="str"><v>n/a</v></cell></row><row r="106"><cell r="W106"><v>0</v></cell><cell r="X106"><v>0</v></cell><cell r="Y106"><v>0</v></cell><cell r="Z106"><v>10809</v></cell><cell r="AA106"><v>0</v></cell><cell r="AB106"><v>0</v></cell><cell r="AC106"><v>0</v></cell></row><row r="106"><cell r="AH106"><v>2020</v></cell></row><row r="107"><cell r="A107" t="str"><v>ACR234</v></cell></row><row r="107"><cell r="H107"><v>2020</v></cell><cell r="I107"><v>16323</v></cell><cell r="J107" t="str"><v>n/a</v></cell></row><row r="107"><cell r="W107"><v>0</v></cell><cell r="X107"><v>0</v></cell><cell r="Y107"><v>0</v></cell><cell r="Z107"><v>0</v></cell><cell r="AA107"><v>0</v></cell><cell r="AB107"><v>0</v></cell><cell r="AC107"><v>0</v></cell></row><row r="107"><cell r="AH107"><v>2022</v></cell></row><row r="108"><cell r="A108" t="str"><v>ACR235</v></cell></row><row r="108"><cell r="H108"><v>2015</v></cell><cell r="I108"><v>6904</v></cell><cell r="J108" t="str"><v>n/a</v></cell></row><row r="108"><cell r="W108"><v>0</v></cell><cell r="X108"><v>0</v></cell><cell r="Y108"><v>6904</v></cell><cell r="Z108"><v>0</v></cell><cell r="AA108"><v>0</v></cell><cell r="AB108"><v>0</v></cell><cell r="AC108"><v>0</v></cell></row><row r="108"><cell r="AH108"><v>2017</v></cell></row><row r="109"><cell r="A109" t="str"><v>ACR235</v></cell></row><row r="109"><cell r="H109"><v>2016</v></cell><cell r="I109"><v>8081</v></cell><cell r="J109" t="str"><v>n/a</v></cell></row><row r="109"><cell r="W109"><v>0</v></cell><cell r="X109"><v>0</v></cell><cell r="Y109"><v>0</v></cell><cell r="Z109"><v>8081</v></cell><cell r="AA109"><v>0</v></cell><cell r="AB109"><v>0</v></cell><cell r="AC109"><v>0</v></cell></row><row r="109"><cell r="AH109"><v>2017</v></cell></row><row r="110"><cell r="A110" t="str"><v>ACR235</v></cell></row><row r="110"><cell r="H110"><v>2017</v></cell><cell r="I110"><v>7020</v></cell><cell r="J110" t="str"><v>n/a</v></cell></row><row r="110"><cell r="W110"><v>0</v></cell><cell r="X110"><v>0</v></cell><cell r="Y110"><v>0</v></cell><cell r="Z110"><v>0</v></cell><cell r="AA110"><v>0</v></cell><cell r="AB110"><v>0</v></cell><cell r="AC110"><v>0</v></cell></row><row r="110"><cell r="AH110"><v>2018</v></cell></row><row r="111"><cell r="A111" t="str"><v>ACR235</v></cell></row><row r="111"><cell r="H111"><v>2018</v></cell><cell r="I111"><v>6257</v></cell><cell r="J111" t="str"><v>n/a</v></cell></row><row r="111"><cell r="W111"><v>0</v></cell><cell r="X111"><v>0</v></cell><cell r="Y111"><v>0</v></cell><cell r="Z111"><v>0</v></cell><cell r="AA111"><v>0</v></cell><cell r="AB111"><v>6257</v></cell><cell r="AC111"><v>0</v></cell></row><row r="111"><cell r="AH111"><v>2019</v></cell></row><row r="112"><cell r="A112" t="str"><v>ACR235</v></cell></row><row r="112"><cell r="H112"><v>2019</v></cell><cell r="I112"><v>6216</v></cell><cell r="J112" t="str"><v>n/a</v></cell></row><row r="112"><cell r="W112"><v>0</v></cell><cell r="X112"><v>0</v></cell><cell r="Y112"><v>0</v></cell><cell r="Z112"><v>6216</v></cell><cell r="AA112"><v>0</v></cell><cell r="AB112"><v>0</v></cell><cell r="AC112"><v>0</v></cell></row><row r="112"><cell r="AH112"><v>2020</v></cell></row><row r="113"><cell r="A113" t="str"><v>ACR235</v></cell></row><row r="113"><cell r="H113"><v>2020</v></cell><cell r="I113"><v>5107</v></cell><cell r="J113" t="str"><v>n/a</v></cell></row><row r="113"><cell r="W113"><v>0</v></cell><cell r="X113"><v>0</v></cell><cell r="Y113"><v>0</v></cell><cell r="Z113"><v>0</v></cell><cell r="AA113"><v>0</v></cell><cell r="AB113"><v>0</v></cell><cell r="AC113"><v>0</v></cell></row><row r="113"><cell r="AH113"><v>2022</v></cell></row><row r="114"><cell r="A114" t="str"><v>ACR235</v></cell></row><row r="114"><cell r="H114"><v>2021</v></cell><cell r="I114"><v>8824</v></cell><cell r="J114" t="str"><v>n/a</v></cell></row><row r="114"><cell r="W114"><v>0</v></cell><cell r="X114"><v>0</v></cell><cell r="Y114"><v>0</v></cell><cell r="Z114"><v>0</v></cell><cell r="AA114"><v>0</v></cell><cell r="AB114"><v>0</v></cell><cell r="AC114"><v>0</v></cell></row><row r="114"><cell r="AH114"><v>2022</v></cell></row><row r="115"><cell r="A115" t="str"><v>ACR236</v></cell></row><row r="115"><cell r="H115"><v>2019</v></cell><cell r="I115"><v>5816</v></cell><cell r="J115" t="str"><v>n/a</v></cell></row><row r="115"><cell r="W115"><v>0</v></cell><cell r="X115"><v>0</v></cell><cell r="Y115"><v>0</v></cell><cell r="Z115"><v>0</v></cell><cell r="AA115"><v>0</v></cell><cell r="AB115"><v>5816</v></cell><cell r="AC115"><v>0</v></cell></row><row r="115"><cell r="AH115"><v>2021</v></cell></row><row r="116"><cell r="A116" t="str"><v>ACR238</v></cell></row><row r="116"><cell r="H116"><v>2015</v></cell><cell r="I116"><v>17350</v></cell><cell r="J116" t="str"><v>n/a</v></cell></row><row r="116"><cell r="W116"><v>0</v></cell><cell r="X116"><v>0</v></cell><cell r="Y116"><v>17350</v></cell><cell r="Z116"><v>0</v></cell><cell r="AA116"><v>0</v></cell><cell r="AB116"><v>0</v></cell><cell r="AC116"><v>0</v></cell></row><row r="116"><cell r="AH116"><v>2017</v></cell></row><row r="117"><cell r="A117" t="str"><v>ACR238</v></cell></row><row r="117"><cell r="H117"><v>2016</v></cell><cell r="I117"><v>15159</v></cell><cell r="J117" t="str"><v>n/a</v></cell></row><row r="117"><cell r="W117"><v>0</v></cell><cell r="X117"><v>0</v></cell><cell r="Y117"><v>0</v></cell><cell r="Z117"><v>8925</v></cell><cell r="AA117"><v>0</v></cell><cell r="AB117"><v>6234</v></cell><cell r="AC117"><v>0</v></cell></row><row r="117"><cell r="AH117"><v>2017</v></cell></row><row r="118"><cell r="A118" t="str"><v>ACR238</v></cell></row><row r="118"><cell r="H118"><v>2017</v></cell><cell r="I118"><v>14212</v></cell><cell r="J118" t="str"><v>n/a</v></cell></row><row r="118"><cell r="W118"><v>0</v></cell><cell r="X118"><v>0</v></cell><cell r="Y118"><v>0</v></cell><cell r="Z118"><v>0</v></cell><cell r="AA118"><v>0</v></cell><cell r="AB118"><v>0</v></cell><cell r="AC118"><v>0</v></cell></row><row r="118"><cell r="AH118"><v>2018</v></cell></row><row r="119"><cell r="A119" t="str"><v>ACR238</v></cell></row><row r="119"><cell r="H119"><v>2018</v></cell><cell r="I119"><v>16178</v></cell><cell r="J119" t="str"><v>n/a</v></cell></row><row r="119"><cell r="W119"><v>0</v></cell><cell r="X119"><v>0</v></cell><cell r="Y119"><v>0</v></cell><cell r="Z119"><v>16178</v></cell><cell r="AA119"><v>0</v></cell><cell r="AB119"><v>0</v></cell><cell r="AC119"><v>0</v></cell></row><row r="119"><cell r="AH119"><v>2019</v></cell></row><row r="120"><cell r="A120" t="str"><v>ACR238</v></cell></row><row r="120"><cell r="H120"><v>2019</v></cell><cell r="I120"><v>15442</v></cell><cell r="J120" t="str"><v>n/a</v></cell></row><row r="120"><cell r="W120"><v>0</v></cell><cell r="X120"><v>0</v></cell><cell r="Y120"><v>0</v></cell><cell r="Z120"><v>15442</v></cell><cell r="AA120"><v>0</v></cell><cell r="AB120"><v>0</v></cell><cell r="AC120"><v>0</v></cell></row><row r="120"><cell r="AH120"><v>2020</v></cell></row><row r="121"><cell r="A121" t="str"><v>ACR238</v></cell></row><row r="121"><cell r="H121"><v>2020</v></cell><cell r="I121"><v>14662</v></cell><cell r="J121" t="str"><v>n/a</v></cell></row><row r="121"><cell r="W121"><v>0</v></cell><cell r="X121"><v>0</v></cell><cell r="Y121"><v>0</v></cell><cell r="Z121"><v>0</v></cell><cell r="AA121"><v>0</v></cell><cell r="AB121"><v>0</v></cell><cell r="AC121"><v>0</v></cell></row><row r="121"><cell r="AH121"><v>2021</v></cell></row><row r="122"><cell r="A122" t="str"><v>ACR238</v></cell></row><row r="122"><cell r="H122"><v>2021</v></cell><cell r="I122"><v>21737</v></cell><cell r="J122" t="str"><v>n/a</v></cell></row><row r="122"><cell r="W122"><v>0</v></cell><cell r="X122"><v>0</v></cell><cell r="Y122"><v>0</v></cell><cell r="Z122"><v>0</v></cell><cell r="AA122"><v>0</v></cell><cell r="AB122"><v>0</v></cell><cell r="AC122"><v>0</v></cell></row><row r="122"><cell r="AH122"><v>2022</v></cell></row><row r="123"><cell r="A123" t="str"><v>ACR239</v></cell></row><row r="123"><cell r="H123"><v>2015</v></cell><cell r="I123"><v>8746</v></cell><cell r="J123" t="str"><v>n/a</v></cell></row><row r="123"><cell r="W123"><v>0</v></cell><cell r="X123"><v>0</v></cell><cell r="Y123"><v>8746</v></cell><cell r="Z123"><v>0</v></cell><cell r="AA123"><v>0</v></cell><cell r="AB123"><v>0</v></cell><cell r="AC123"><v>0</v></cell></row><row r="123"><cell r="AH123"><v>2016</v></cell></row><row r="124"><cell r="A124" t="str"><v>ACR239</v></cell></row><row r="124"><cell r="H124"><v>2016</v></cell><cell r="I124"><v>8392</v></cell><cell r="J124" t="str"><v>n/a</v></cell></row><row r="124"><cell r="W124"><v>0</v></cell><cell r="X124"><v>0</v></cell><cell r="Y124"><v>0</v></cell><cell r="Z124"><v>8392</v></cell><cell r="AA124"><v>0</v></cell><cell r="AB124"><v>0</v></cell><cell r="AC124"><v>0</v></cell></row><row r="124"><cell r="AH124"><v>2017</v></cell></row><row r="125"><cell r="A125" t="str"><v>ACR239</v></cell></row><row r="125"><cell r="H125"><v>2017</v></cell><cell r="I125"><v>8424</v></cell><cell r="J125" t="str"><v>n/a</v></cell></row><row r="125"><cell r="W125"><v>0</v></cell><cell r="X125"><v>0</v></cell><cell r="Y125"><v>0</v></cell><cell r="Z125"><v>8424</v></cell><cell r="AA125"><v>0</v></cell><cell r="AB125"><v>0</v></cell><cell r="AC125"><v>0</v></cell></row><row r="125"><cell r="AH125"><v>2018</v></cell></row><row r="126"><cell r="A126" t="str"><v>ACR239</v></cell></row><row r="126"><cell r="H126"><v>2018</v></cell><cell r="I126"><v>7390</v></cell><cell r="J126" t="str"><v>n/a</v></cell></row><row r="126"><cell r="W126"><v>0</v></cell><cell r="X126"><v>0</v></cell><cell r="Y126"><v>0</v></cell><cell r="Z126"><v>7390</v></cell><cell r="AA126"><v>0</v></cell><cell r="AB126"><v>0</v></cell><cell r="AC126"><v>0</v></cell></row><row r="126"><cell r="AH126"><v>2019</v></cell></row><row r="127"><cell r="A127" t="str"><v>ACR239</v></cell></row><row r="127"><cell r="H127"><v>2019</v></cell><cell r="I127"><v>5349</v></cell><cell r="J127" t="str"><v>n/a</v></cell></row><row r="127"><cell r="W127"><v>0</v></cell><cell r="X127"><v>0</v></cell><cell r="Y127"><v>0</v></cell><cell r="Z127"><v>5349</v></cell><cell r="AA127"><v>0</v></cell><cell r="AB127"><v>0</v></cell><cell r="AC127"><v>0</v></cell></row><row r="127"><cell r="AH127"><v>2020</v></cell></row><row r="128"><cell r="A128" t="str"><v>ACR239</v></cell></row><row r="128"><cell r="H128"><v>2021</v></cell><cell r="I128"><v>1790</v></cell><cell r="J128" t="str"><v>n/a</v></cell></row><row r="128"><cell r="W128"><v>0</v></cell><cell r="X128"><v>0</v></cell><cell r="Y128"><v>0</v></cell><cell r="Z128"><v>0</v></cell><cell r="AA128"><v>0</v></cell><cell r="AB128"><v>0</v></cell><cell r="AC128"><v>0</v></cell></row><row r="128"><cell r="AH128"><v>2020</v></cell></row><row r="129"><cell r="A129" t="str"><v>ACR240</v></cell></row><row r="129"><cell r="H129"><v>2015</v></cell><cell r="I129"><v>129700</v></cell><cell r="J129" t="str"><v>n/a</v></cell></row><row r="129"><cell r="W129"><v>0</v></cell><cell r="X129"><v>0</v></cell><cell r="Y129"><v>90000</v></cell><cell r="Z129"><v>0</v></cell><cell r="AA129"><v>0</v></cell><cell r="AB129"><v>0</v></cell><cell r="AC129"><v>0</v></cell></row><row r="129"><cell r="AH129"><v>2015</v></cell></row><row r="130"><cell r="A130" t="str"><v>ACR241</v></cell></row><row r="130"><cell r="H130"><v>2015</v></cell><cell r="I130"><v>14179</v></cell><cell r="J130" t="str"><v>n/a</v></cell></row><row r="130"><cell r="W130"><v>0</v></cell><cell r="X130"><v>0</v></cell><cell r="Y130"><v>14179</v></cell><cell r="Z130"><v>0</v></cell><cell r="AA130"><v>0</v></cell><cell r="AB130"><v>0</v></cell><cell r="AC130"><v>0</v></cell></row><row r="130"><cell r="AH130"><v>2016</v></cell></row><row r="131"><cell r="A131" t="str"><v>ACR241</v></cell></row><row r="131"><cell r="H131"><v>2016</v></cell><cell r="I131"><v>14760</v></cell><cell r="J131" t="str"><v>n/a</v></cell></row><row r="131"><cell r="W131"><v>0</v></cell><cell r="X131"><v>0</v></cell><cell r="Y131"><v>0</v></cell><cell r="Z131"><v>6485</v></cell><cell r="AA131"><v>0</v></cell><cell r="AB131"><v>8275</v></cell><cell r="AC131"><v>0</v></cell></row><row r="131"><cell r="AH131"><v>2017</v></cell></row><row r="132"><cell r="A132" t="str"><v>ACR241</v></cell></row><row r="132"><cell r="H132"><v>2017</v></cell><cell r="I132"><v>13612</v></cell><cell r="J132" t="str"><v>n/a</v></cell></row><row r="132"><cell r="W132"><v>0</v></cell><cell r="X132"><v>0</v></cell><cell r="Y132"><v>0</v></cell><cell r="Z132"><v>0</v></cell><cell r="AA132"><v>0</v></cell><cell r="AB132"><v>0</v></cell><cell r="AC132"><v>0</v></cell></row><row r="132"><cell r="AH132"><v>2018</v></cell></row><row r="133"><cell r="A133" t="str"><v>ACR241</v></cell></row><row r="133"><cell r="H133"><v>2018</v></cell><cell r="I133"><v>13636</v></cell><cell r="J133" t="str"><v>n/a</v></cell></row><row r="133"><cell r="W133"><v>0</v></cell><cell r="X133"><v>0</v></cell><cell r="Y133"><v>0</v></cell><cell r="Z133"><v>13636</v></cell><cell r="AA133"><v>0</v></cell><cell r="AB133"><v>0</v></cell><cell r="AC133"><v>0</v></cell></row><row r="133"><cell r="AH133"><v>2019</v></cell></row><row r="134"><cell r="A134" t="str"><v>ACR241</v></cell></row><row r="134"><cell r="H134"><v>2019</v></cell><cell r="I134"><v>11149</v></cell><cell r="J134" t="str"><v>n/a</v></cell></row><row r="134"><cell r="W134"><v>0</v></cell><cell r="X134"><v>0</v></cell><cell r="Y134"><v>0</v></cell><cell r="Z134"><v>0</v></cell><cell r="AA134"><v>0</v></cell><cell r="AB134"><v>11149</v></cell><cell r="AC134"><v>0</v></cell></row><row r="134"><cell r="AH134"><v>2020</v></cell></row><row r="135"><cell r="A135" t="str"><v>ACR241</v></cell></row><row r="135"><cell r="H135"><v>2020</v></cell><cell r="I135"><v>10957</v></cell><cell r="J135" t="str"><v>n/a</v></cell></row><row r="135"><cell r="W135"><v>0</v></cell><cell r="X135"><v>0</v></cell><cell r="Y135"><v>0</v></cell><cell r="Z135"><v>0</v></cell><cell r="AA135"><v>0</v></cell><cell r="AB135"><v>0</v></cell><cell r="AC135"><v>0</v></cell></row><row r="135"><cell r="AH135"><v>2021</v></cell></row><row r="136"><cell r="A136" t="str"><v>ACR241</v></cell></row><row r="136"><cell r="H136"><v>2021</v></cell><cell r="I136"><v>13549</v></cell><cell r="J136" t="str"><v>n/a</v></cell></row><row r="136"><cell r="W136"><v>0</v></cell><cell r="X136"><v>0</v></cell><cell r="Y136"><v>0</v></cell><cell r="Z136"><v>0</v></cell><cell r="AA136"><v>0</v></cell><cell r="AB136"><v>0</v></cell><cell r="AC136"><v>0</v></cell></row><row r="136"><cell r="AH136"><v>2022</v></cell></row><row r="137"><cell r="A137" t="str"><v>ACR242</v></cell></row><row r="137"><cell r="H137"><v>2018</v></cell><cell r="I137"><v>22118</v></cell><cell r="J137" t="str"><v>n/a</v></cell></row><row r="137"><cell r="W137"><v>0</v></cell><cell r="X137"><v>0</v></cell><cell r="Y137"><v>0</v></cell><cell r="Z137"><v>0</v></cell><cell r="AA137"><v>0</v></cell><cell r="AB137"><v>22118</v></cell><cell r="AC137"><v>0</v></cell></row><row r="137"><cell r="AH137"><v>2019</v></cell></row><row r="138"><cell r="A138" t="str"><v>ACR242</v></cell></row><row r="138"><cell r="H138"><v>2019</v></cell><cell r="I138"><v>43213</v></cell><cell r="J138" t="str"><v>n/a</v></cell></row><row r="138"><cell r="W138"><v>0</v></cell><cell r="X138"><v>0</v></cell><cell r="Y138"><v>0</v></cell><cell r="Z138"><v>0</v></cell><cell r="AA138"><v>0</v></cell><cell r="AB138"><v>43213</v></cell><cell r="AC138"><v>0</v></cell></row><row r="138"><cell r="AH138"><v>2020</v></cell></row><row r="139"><cell r="A139" t="str"><v>ACR242</v></cell></row><row r="139"><cell r="H139"><v>2020</v></cell><cell r="I139"><v>40242</v></cell><cell r="J139" t="str"><v>n/a</v></cell></row><row r="139"><cell r="W139"><v>0</v></cell><cell r="X139"><v>0</v></cell><cell r="Y139"><v>0</v></cell><cell r="Z139"><v>335</v></cell><cell r="AA139"><v>0</v></cell><cell r="AB139"><v>39907</v></cell><cell r="AC139"><v>0</v></cell></row><row r="139"><cell r="AH139"><v>2021</v></cell></row><row r="140"><cell r="A140" t="str"><v>ACR242</v></cell></row><row r="140"><cell r="H140"><v>2021</v></cell><cell r="I140"><v>47616</v></cell><cell r="J140" t="str"><v>n/a</v></cell></row><row r="140"><cell r="W140"><v>0</v></cell><cell r="X140"><v>0</v></cell><cell r="Y140"><v>0</v></cell><cell r="Z140"><v>0</v></cell><cell r="AA140"><v>25000</v></cell><cell r="AB140"><v>0</v></cell><cell r="AC140"><v>0</v></cell></row><row r="140"><cell r="AH140"><v>2022</v></cell></row><row r="141"><cell r="A141" t="str"><v>ACR243</v></cell></row><row r="141"><cell r="H141"><v>2016</v></cell><cell r="I141"><v>266263</v></cell><cell r="J141" t="str"><v>n/a</v></cell></row><row r="141"><cell r="W141"><v>0</v></cell><cell r="X141"><v>0</v></cell><cell r="Y141"><v>29248</v></cell><cell r="Z141"><v>83477</v></cell><cell r="AA141"><v>0</v></cell><cell r="AB141"><v>153538</v></cell><cell r="AC141"><v>0</v></cell></row><row r="141"><cell r="AH141"><v>2016</v></cell></row><row r="142"><cell r="A142" t="str"><v>ACR244</v></cell></row><row r="142"><cell r="H142"><v>2015</v></cell><cell r="I142"><v>57589</v></cell><cell r="J142" t="str"><v>n/a</v></cell></row><row r="142"><cell r="W142"><v>0</v></cell><cell r="X142"><v>12040</v></cell><cell r="Y142"><v>45549</v></cell><cell r="Z142"><v>0</v></cell><cell r="AA142"><v>0</v></cell><cell r="AB142"><v>0</v></cell><cell r="AC142"><v>0</v></cell></row><row r="142"><cell r="AH142"><v>2015</v></cell></row><row r="143"><cell r="A143" t="str"><v>ACR245</v></cell></row><row r="143"><cell r="H143" t="str"><v>n/a</v></cell><cell r="I143" t="str"><v>reforest defer</v></cell><cell r="J143" t="str"><v>reforest defer</v></cell></row><row r="143"><cell r="W143"><v>0</v></cell><cell r="X143"><v>0</v></cell><cell r="Y143"><v>0</v></cell><cell r="Z143"><v>0</v></cell><cell r="AA143"><v>0</v></cell><cell r="AB143"><v>0</v></cell><cell r="AC143"><v>0</v></cell></row><row r="143"><cell r="AH143" t="str"><v>n/a</v></cell></row><row r="144"><cell r="A144" t="str"><v>ACR246</v></cell></row><row r="144"><cell r="H144" t="str"><v>n/a</v></cell><cell r="I144" t="str"><v>reforest defer</v></cell><cell r="J144" t="str"><v>reforest defer</v></cell></row><row r="144"><cell r="W144"><v>0</v></cell><cell r="X144"><v>0</v></cell><cell r="Y144"><v>0</v></cell><cell r="Z144"><v>0</v></cell><cell r="AA144"><v>0</v></cell><cell r="AB144"><v>0</v></cell><cell r="AC144"><v>0</v></cell></row><row r="144"><cell r="AH144" t="str"><v>n/a</v></cell></row><row r="145"><cell r="A145" t="str"><v>ACR247</v></cell></row><row r="145"><cell r="H145"><v>2016</v></cell><cell r="I145"><v>780167</v></cell><cell r="J145"><v>150105</v></cell></row><row r="145"><cell r="W145"><v>0</v></cell><cell r="X145"><v>0</v></cell><cell r="Y145"><v>0</v></cell><cell r="Z145"><v>630062</v></cell><cell r="AA145"><v>0</v></cell><cell r="AB145"><v>0</v></cell><cell r="AC145"><v>0</v></cell></row><row r="145"><cell r="AH145"><v>2020</v></cell></row><row r="146"><cell r="A146" t="str"><v>ACR248</v></cell></row><row r="146"><cell r="H146"><v>2016</v></cell><cell r="I146"><v>2952619</v></cell><cell r="J146"><v>568084</v></cell></row><row r="146"><cell r="W146"><v>0</v></cell><cell r="X146"><v>0</v></cell><cell r="Y146"><v>1511423</v></cell><cell r="Z146"><v>287280</v></cell><cell r="AA146"><v>0</v></cell><cell r="AB146"><v>585832</v></cell><cell r="AC146"><v>0</v></cell></row><row r="146"><cell r="AH146"><v>2016</v></cell></row><row r="147"><cell r="A147" t="str"><v>ACR248</v></cell></row><row r="147"><cell r="H147"><v>2017</v></cell><cell r="I147"><v>299936</v></cell><cell r="J147"><v>57708</v></cell></row><row r="147"><cell r="W147"><v>0</v></cell><cell r="X147"><v>0</v></cell><cell r="Y147"><v>0</v></cell><cell r="Z147"><v>242222</v></cell><cell r="AA147"><v>0</v></cell><cell r="AB147"><v>6</v></cell><cell r="AC147"><v>0</v></cell></row><row r="147"><cell r="AH147"><v>2019</v></cell></row><row r="148"><cell r="A148" t="str"><v>ACR248</v></cell></row><row r="148"><cell r="H148"><v>2018</v></cell><cell r="I148"><v>137698</v></cell><cell r="J148"><v>26494</v></cell></row><row r="148"><cell r="W148"><v>0</v></cell><cell r="X148"><v>0</v></cell><cell r="Y148"><v>0</v></cell><cell r="Z148"><v>10357</v></cell><cell r="AA148"><v>0</v></cell><cell r="AB148"><v>100847</v></cell><cell r="AC148"><v>0</v></cell></row><row r="148"><cell r="AH148"><v>2019</v></cell></row><row r="149"><cell r="A149" t="str"><v>ACR248</v></cell></row><row r="149"><cell r="H149" t="str"><v>n/a</v></cell><cell r="I149" t="str"><v>n/a</v></cell><cell r="J149" t="str"><v>n/a</v></cell></row><row r="149"><cell r="W149"><v>0</v></cell><cell r="X149"><v>0</v></cell><cell r="Y149"><v>0</v></cell><cell r="Z149"><v>0</v></cell><cell r="AA149"><v>0</v></cell><cell r="AB149"><v>0</v></cell><cell r="AC149"><v>0</v></cell></row><row r="149"><cell r="AH149"><v>2023</v></cell></row><row r="150"><cell r="A150" t="str"><v>ACR248</v></cell></row><row r="150"><cell r="H150" t="str"><v>n/a</v></cell><cell r="I150" t="str"><v>n/a</v></cell><cell r="J150" t="str"><v>n/a</v></cell></row><row r="150"><cell r="W150"><v>0</v></cell><cell r="X150"><v>0</v></cell><cell r="Y150"><v>0</v></cell><cell r="Z150"><v>0</v></cell><cell r="AA150"><v>0</v></cell><cell r="AB150"><v>0</v></cell><cell r="AC150"><v>0</v></cell></row><row r="150"><cell r="AH150"><v>2023</v></cell></row><row r="151"><cell r="A151" t="str"><v>ACR248</v></cell></row><row r="151"><cell r="H151"><v>2021</v></cell><cell r="I151"><v>83876</v></cell><cell r="J151"><v>16138</v></cell></row><row r="151"><cell r="W151"><v>0</v></cell><cell r="X151"><v>0</v></cell><cell r="Y151"><v>0</v></cell><cell r="Z151"><v>0</v></cell><cell r="AA151"><v>0</v></cell><cell r="AB151"><v>0</v></cell><cell r="AC151"><v>0</v></cell></row><row r="151"><cell r="AH151"><v>2023</v></cell></row><row r="152"><cell r="A152" t="str"><v>ACR248</v></cell></row><row r="152"><cell r="H152"><v>2022</v></cell><cell r="I152"><v>156300</v></cell><cell r="J152"><v>30073</v></cell></row><row r="152"><cell r="W152"><v>0</v></cell><cell r="X152"><v>0</v></cell><cell r="Y152"><v>0</v></cell><cell r="Z152"><v>0</v></cell><cell r="AA152"><v>0</v></cell><cell r="AB152"><v>0</v></cell><cell r="AC152"><v>0</v></cell></row><row r="152"><cell r="AH152"><v>2023</v></cell></row><row r="153"><cell r="A153" t="str"><v>ACR249</v></cell></row><row r="153"><cell r="H153"><v>2015</v></cell><cell r="I153"><v>4476213</v></cell><cell r="J153"><v>861055</v></cell></row><row r="153"><cell r="W153"><v>0</v></cell><cell r="X153"><v>0</v></cell><cell r="Y153"><v>3564869</v></cell><cell r="Z153"><v>6308</v></cell><cell r="AA153"><v>0</v></cell><cell r="AB153"><v>43981</v></cell><cell r="AC153"><v>0</v></cell></row><row r="153"><cell r="AH153"><v>2017</v></cell></row><row r="154"><cell r="A154" t="str"><v>ACR249</v></cell></row><row r="154"><cell r="H154"><v>2016</v></cell><cell r="I154"><v>288798</v></cell><cell r="J154"><v>55554</v></cell></row><row r="154"><cell r="W154"><v>0</v></cell><cell r="X154"><v>0</v></cell><cell r="Y154"><v>98257</v></cell><cell r="Z154"><v>0</v></cell><cell r="AA154"><v>0</v></cell><cell r="AB154"><v>134987</v></cell><cell r="AC154"><v>0</v></cell></row><row r="154"><cell r="AH154"><v>2018</v></cell></row><row r="155"><cell r="A155" t="str"><v>ACR249</v></cell></row><row r="155"><cell r="H155"><v>2017</v></cell><cell r="I155"><v>92787</v></cell><cell r="J155"><v>17849</v></cell></row><row r="155"><cell r="W155"><v>0</v></cell><cell r="X155"><v>0</v></cell><cell r="Y155"><v>0</v></cell><cell r="Z155"><v>74938</v></cell><cell r="AA155"><v>0</v></cell><cell r="AB155"><v>0</v></cell><cell r="AC155"><v>0</v></cell></row><row r="155"><cell r="AH155"><v>2020</v></cell></row><row r="156"><cell r="A156" t="str"><v>ACR249</v></cell></row><row r="156"><cell r="H156"><v>2018</v></cell><cell r="I156"><v>229846</v></cell><cell r="J156"><v>44214</v></cell></row><row r="156"><cell r="W156"><v>0</v></cell><cell r="X156"><v>0</v></cell><cell r="Y156"><v>0</v></cell><cell r="Z156"><v>185632</v></cell><cell r="AA156"><v>0</v></cell><cell r="AB156"><v>0</v></cell><cell r="AC156"><v>0</v></cell></row><row r="156"><cell r="AH156"><v>2020</v></cell></row><row r="157"><cell r="A157" t="str"><v>ACR249</v></cell></row><row r="157"><cell r="H157"><v>2019</v></cell><cell r="I157"><v>87584</v></cell><cell r="J157"><v>16848</v></cell></row><row r="157"><cell r="W157"><v>0</v></cell><cell r="X157"><v>0</v></cell><cell r="Y157"><v>0</v></cell><cell r="Z157"><v>70736</v></cell><cell r="AA157"><v>0</v></cell><cell r="AB157"><v>0</v></cell><cell r="AC157"><v>0</v></cell></row><row r="157"><cell r="AH157"><v>2020</v></cell></row><row r="158"><cell r="A158" t="str"><v>ACR249</v></cell></row><row r="158"><cell r="H158"><v>2020</v></cell><cell r="I158"><v>73394</v></cell><cell r="J158"><v>14119</v></cell></row><row r="158"><cell r="W158"><v>0</v></cell><cell r="X158"><v>0</v></cell><cell r="Y158"><v>0</v></cell><cell r="Z158"><v>0</v></cell><cell r="AA158"><v>0</v></cell><cell r="AB158"><v>0</v></cell><cell r="AC158"><v>0</v></cell></row><row r="158"><cell r="AH158"><v>2021</v></cell></row><row r="159"><cell r="A159" t="str"><v>ACR252</v></cell></row><row r="159"><cell r="H159"><v>2015</v></cell><cell r="I159"><v>140736</v></cell><cell r="J159" t="str"><v>n/a</v></cell></row><row r="159"><cell r="W159"><v>0</v></cell><cell r="X159"><v>0</v></cell><cell r="Y159"><v>140736</v></cell><cell r="Z159"><v>0</v></cell><cell r="AA159"><v>0</v></cell><cell r="AB159"><v>0</v></cell><cell r="AC159"><v>0</v></cell></row><row r="159"><cell r="AH159"><v>2016</v></cell></row><row r="160"><cell r="A160" t="str"><v>ACR253</v></cell></row><row r="160"><cell r="H160"><v>2015</v></cell><cell r="I160"><v>135017</v></cell><cell r="J160" t="str"><v>n/a</v></cell></row><row r="160"><cell r="W160"><v>0</v></cell><cell r="X160"><v>0</v></cell><cell r="Y160"><v>135017</v></cell><cell r="Z160"><v>0</v></cell><cell r="AA160"><v>0</v></cell><cell r="AB160"><v>0</v></cell><cell r="AC160"><v>0</v></cell></row><row r="160"><cell r="AH160"><v>2016</v></cell></row><row r="161"><cell r="A161" t="str"><v>ACR254</v></cell></row><row r="161"><cell r="H161"><v>2015</v></cell><cell r="I161"><v>39036</v></cell><cell r="J161" t="str"><v>n/a</v></cell></row><row r="161"><cell r="W161"><v>0</v></cell><cell r="X161"><v>0</v></cell><cell r="Y161"><v>39036</v></cell><cell r="Z161"><v>0</v></cell><cell r="AA161"><v>0</v></cell><cell r="AB161"><v>0</v></cell><cell r="AC161"><v>0</v></cell></row><row r="161"><cell r="AH161"><v>2016</v></cell></row><row r="162"><cell r="A162" t="str"><v>ACR255</v></cell></row><row r="162"><cell r="H162"><v>2016</v></cell><cell r="I162"><v>14156865</v></cell><cell r="J162"><v>1993287</v></cell></row><row r="162"><cell r="W162"><v>0</v></cell><cell r="X162"><v>0</v></cell><cell r="Y162"><v>4553727</v></cell><cell r="Z162"><v>2977809</v></cell><cell r="AA162"><v>33426</v></cell><cell r="AB162"><v>566324</v></cell><cell r="AC162"><v>0</v></cell></row><row r="162"><cell r="AH162"><v>2017</v></cell></row><row r="163"><cell r="A163" t="str"><v>ACR255</v></cell></row><row r="163"><cell r="H163"><v>2017</v></cell><cell r="I163"><v>200922</v></cell><cell r="J163"><v>28290</v></cell></row><row r="163"><cell r="W163"><v>0</v></cell><cell r="X163"><v>0</v></cell><cell r="Y163"><v>0</v></cell><cell r="Z163"><v>172632</v></cell><cell r="AA163"><v>0</v></cell><cell r="AB163"><v>0</v></cell><cell r="AC163"><v>0</v></cell></row><row r="163"><cell r="AH163"><v>2018</v></cell></row><row r="164"><cell r="A164" t="str"><v>ACR256</v></cell></row><row r="164"><cell r="H164"><v>2016</v></cell><cell r="I164"><v>338024</v></cell><cell r="J164"><v>65036</v></cell></row><row r="164"><cell r="W164"><v>0</v></cell><cell r="X164"><v>0</v></cell><cell r="Y164"><v>219981</v></cell><cell r="Z164"><v>53007</v></cell><cell r="AA164"><v>0</v></cell><cell r="AB164"><v>0</v></cell><cell r="AC164"><v>0</v></cell></row><row r="164"><cell r="AH164"><v>2016</v></cell></row><row r="165"><cell r="A165" t="str"><v>ACR256</v></cell></row><row r="165"><cell r="H165"><v>2017</v></cell><cell r="I165"><v>15902</v></cell><cell r="J165"><v>3060</v></cell></row><row r="165"><cell r="W165"><v>0</v></cell><cell r="X165"><v>0</v></cell><cell r="Y165"><v>0</v></cell><cell r="Z165"><v>12842</v></cell><cell r="AA165"><v>0</v></cell><cell r="AB165"><v>0</v></cell><cell r="AC165"><v>0</v></cell></row><row r="165"><cell r="AH165"><v>2018</v></cell></row><row r="166"><cell r="A166" t="str"><v>ACR256</v></cell></row><row r="166"><cell r="H166"><v>2018</v></cell><cell r="I166"><v>15902</v></cell><cell r="J166"><v>3060</v></cell></row><row r="166"><cell r="W166"><v>0</v></cell><cell r="X166"><v>0</v></cell><cell r="Y166"><v>0</v></cell><cell r="Z166"><v>12842</v></cell><cell r="AA166"><v>0</v></cell><cell r="AB166"><v>0</v></cell><cell r="AC166"><v>0</v></cell></row><row r="166"><cell r="AH166"><v>2018</v></cell></row><row r="167"><cell r="A167" t="str"><v>ACR256</v></cell></row><row r="167"><cell r="H167"><v>2019</v></cell><cell r="I167"><v>15924</v></cell><cell r="J167"><v>3064</v></cell></row><row r="167"><cell r="W167"><v>0</v></cell><cell r="X167"><v>0</v></cell><cell r="Y167"><v>0</v></cell><cell r="Z167"><v>12860</v></cell><cell r="AA167"><v>0</v></cell><cell r="AB167"><v>0</v></cell><cell r="AC167"><v>0</v></cell></row><row r="167"><cell r="AH167"><v>2020</v></cell></row><row r="168"><cell r="A168" t="str"><v>ACR256</v></cell></row><row r="168"><cell r="H168"><v>2020</v></cell><cell r="I168"><v>13896</v></cell><cell r="J168"><v>2674</v></cell></row><row r="168"><cell r="W168"><v>0</v></cell><cell r="X168"><v>0</v></cell><cell r="Y168"><v>0</v></cell><cell r="Z168"><v>11222</v></cell><cell r="AA168"><v>0</v></cell><cell r="AB168"><v>0</v></cell><cell r="AC168"><v>0</v></cell></row><row r="168"><cell r="AH168"><v>2020</v></cell></row><row r="169"><cell r="A169" t="str"><v>ACR256</v></cell></row><row r="169"><cell r="H169"><v>2021</v></cell><cell r="I169"><v>16765</v></cell><cell r="J169"><v>3226</v></cell></row><row r="169"><cell r="W169"><v>0</v></cell><cell r="X169"><v>0</v></cell><cell r="Y169"><v>0</v></cell><cell r="Z169"><v>0</v></cell><cell r="AA169"><v>0</v></cell><cell r="AB169"><v>0</v></cell><cell r="AC169"><v>0</v></cell></row><row r="169"><cell r="AH169"><v>2021</v></cell></row><row r="170"><cell r="A170" t="str"><v>ACR257</v></cell></row><row r="170"><cell r="H170"><v>2015</v></cell><cell r="I170"><v>218667</v></cell><cell r="J170"><v>38385</v></cell></row><row r="170"><cell r="W170"><v>0</v></cell><cell r="X170"><v>0</v></cell><cell r="Y170"><v>0</v></cell><cell r="Z170"><v>180282</v></cell><cell r="AA170"><v>0</v></cell><cell r="AB170"><v>0</v></cell><cell r="AC170"><v>0</v></cell></row><row r="170"><cell r="AH170"><v>2020</v></cell></row><row r="171"><cell r="A171" t="str"><v>ACR257</v></cell></row><row r="171"><cell r="H171"><v>2016</v></cell><cell r="I171"><v>3798</v></cell><cell r="J171"><v>667</v></cell></row><row r="171"><cell r="W171"><v>0</v></cell><cell r="X171"><v>0</v></cell><cell r="Y171"><v>0</v></cell><cell r="Z171"><v>0</v></cell><cell r="AA171"><v>0</v></cell><cell r="AB171"><v>0</v></cell><cell r="AC171"><v>0</v></cell></row><row r="171"><cell r="AH171"><v>2023</v></cell></row><row r="172"><cell r="A172" t="str"><v>ACR257</v></cell></row><row r="172"><cell r="H172"><v>2017</v></cell><cell r="I172"><v>2889</v></cell><cell r="J172"><v>508</v></cell></row><row r="172"><cell r="W172"><v>0</v></cell><cell r="X172"><v>0</v></cell><cell r="Y172"><v>0</v></cell><cell r="Z172"><v>0</v></cell><cell r="AA172"><v>0</v></cell><cell r="AB172"><v>0</v></cell><cell r="AC172"><v>0</v></cell></row><row r="172"><cell r="AH172"><v>2023</v></cell></row><row r="173"><cell r="A173" t="str"><v>ACR257</v></cell></row><row r="173"><cell r="H173"><v>2018</v></cell><cell r="I173"><v>3451</v></cell><cell r="J173"><v>606</v></cell></row><row r="173"><cell r="W173"><v>0</v></cell><cell r="X173"><v>0</v></cell><cell r="Y173"><v>0</v></cell><cell r="Z173"><v>0</v></cell><cell r="AA173"><v>0</v></cell><cell r="AB173"><v>0</v></cell><cell r="AC173"><v>0</v></cell></row><row r="173"><cell r="AH173"><v>2023</v></cell></row><row r="174"><cell r="A174" t="str"><v>ACR257</v></cell></row><row r="174"><cell r="H174"><v>2019</v></cell><cell r="I174"><v>2898</v></cell><cell r="J174"><v>509</v></cell></row><row r="174"><cell r="W174"><v>0</v></cell><cell r="X174"><v>0</v></cell><cell r="Y174"><v>0</v></cell><cell r="Z174"><v>0</v></cell><cell r="AA174"><v>0</v></cell><cell r="AB174"><v>0</v></cell><cell r="AC174"><v>0</v></cell></row><row r="174"><cell r="AH174"><v>2023</v></cell></row><row r="175"><cell r="A175" t="str"><v>ACR257</v></cell></row><row r="175"><cell r="H175"><v>2020</v></cell><cell r="I175"><v>2898</v></cell><cell r="J175"><v>509</v></cell></row><row r="175"><cell r="W175"><v>0</v></cell><cell r="X175"><v>0</v></cell><cell r="Y175"><v>0</v></cell><cell r="Z175"><v>0</v></cell><cell r="AA175"><v>0</v></cell><cell r="AB175"><v>0</v></cell><cell r="AC175"><v>0</v></cell></row><row r="175"><cell r="AH175"><v>2023</v></cell></row><row r="176"><cell r="A176" t="str"><v>ACR257</v></cell></row><row r="176"><cell r="H176"><v>2021</v></cell><cell r="I176"><v>2310</v></cell><cell r="J176"><v>406</v></cell></row><row r="176"><cell r="W176"><v>0</v></cell><cell r="X176"><v>0</v></cell><cell r="Y176"><v>0</v></cell><cell r="Z176"><v>0</v></cell><cell r="AA176"><v>0</v></cell><cell r="AB176"><v>0</v></cell><cell r="AC176"><v>0</v></cell></row><row r="176"><cell r="AH176"><v>2023</v></cell></row><row r="177"><cell r="A177" t="str"><v>ACR259</v></cell></row><row r="177"><cell r="H177"><v>2016</v></cell><cell r="I177"><v>11533</v></cell><cell r="J177" t="str"><v>n/a</v></cell></row><row r="177"><cell r="W177"><v>0</v></cell><cell r="X177"><v>0</v></cell><cell r="Y177"><v>11533</v></cell><cell r="Z177"><v>0</v></cell><cell r="AA177"><v>0</v></cell><cell r="AB177"><v>0</v></cell><cell r="AC177"><v>0</v></cell></row><row r="177"><cell r="AH177"><v>2017</v></cell></row><row r="178"><cell r="A178" t="str"><v>ACR259</v></cell></row><row r="178"><cell r="H178"><v>2017</v></cell><cell r="I178"><v>6721</v></cell><cell r="J178" t="str"><v>n/a</v></cell></row><row r="178"><cell r="W178"><v>0</v></cell><cell r="X178"><v>0</v></cell><cell r="Y178"><v>6721</v></cell><cell r="Z178"><v>0</v></cell><cell r="AA178"><v>0</v></cell><cell r="AB178"><v>0</v></cell><cell r="AC178"><v>0</v></cell></row><row r="178"><cell r="AH178"><v>2018</v></cell></row><row r="179"><cell r="A179" t="str"><v>ACR259</v></cell></row><row r="179"><cell r="H179"><v>2018</v></cell><cell r="I179"><v>5491</v></cell><cell r="J179" t="str"><v>n/a</v></cell></row><row r="179"><cell r="W179"><v>0</v></cell><cell r="X179"><v>0</v></cell><cell r="Y179"><v>0</v></cell><cell r="Z179"><v>5491</v></cell><cell r="AA179"><v>0</v></cell><cell r="AB179"><v>0</v></cell><cell r="AC179"><v>0</v></cell></row><row r="179"><cell r="AH179"><v>2019</v></cell></row><row r="180"><cell r="A180" t="str"><v>ACR259</v></cell></row><row r="180"><cell r="H180"><v>2019</v></cell><cell r="I180"><v>8029</v></cell><cell r="J180" t="str"><v>n/a</v></cell></row><row r="180"><cell r="W180"><v>0</v></cell><cell r="X180"><v>0</v></cell><cell r="Y180"><v>0</v></cell><cell r="Z180"><v>4827</v></cell><cell r="AA180"><v>0</v></cell><cell r="AB180"><v>0</v></cell><cell r="AC180"><v>0</v></cell></row><row r="180"><cell r="AH180"><v>2020</v></cell></row><row r="181"><cell r="A181" t="str"><v>ACR259</v></cell></row><row r="181"><cell r="H181"><v>2020</v></cell><cell r="I181"><v>9205</v></cell><cell r="J181" t="str"><v>n/a</v></cell></row><row r="181"><cell r="W181"><v>0</v></cell><cell r="X181"><v>0</v></cell><cell r="Y181"><v>0</v></cell><cell r="Z181"><v>9205</v></cell><cell r="AA181"><v>0</v></cell><cell r="AB181"><v>0</v></cell><cell r="AC181"><v>0</v></cell></row><row r="181"><cell r="AH181"><v>2021</v></cell></row><row r="182"><cell r="A182" t="str"><v>ACR259</v></cell></row><row r="182"><cell r="H182"><v>2021</v></cell><cell r="I182"><v>11091</v></cell><cell r="J182" t="str"><v>n/a</v></cell></row><row r="182"><cell r="W182"><v>0</v></cell><cell r="X182"><v>0</v></cell><cell r="Y182"><v>0</v></cell><cell r="Z182"><v>0</v></cell><cell r="AA182"><v>0</v></cell><cell r="AB182"><v>0</v></cell><cell r="AC182"><v>0</v></cell></row><row r="182"><cell r="AH182"><v>2022</v></cell></row><row r="183"><cell r="A183" t="str"><v>ACR260</v></cell></row><row r="183"><cell r="H183" t="str"><v>n/a</v></cell><cell r="I183" t="str"><v>n/a</v></cell><cell r="J183" t="str"><v>n/a</v></cell></row><row r="183"><cell r="W183"><v>0</v></cell><cell r="X183"><v>0</v></cell><cell r="Y183"><v>0</v></cell><cell r="Z183"><v>0</v></cell><cell r="AA183"><v>0</v></cell><cell r="AB183"><v>0</v></cell><cell r="AC183"><v>0</v></cell></row><row r="183"><cell r="AH183" t="str"><v>n/a</v></cell></row><row r="184"><cell r="A184" t="str"><v>ACR260</v></cell></row><row r="184"><cell r="H184"><v>2015</v></cell><cell r="I184"><v>2154371</v></cell><cell r="J184"><v>341159</v></cell></row><row r="184"><cell r="W184"><v>0</v></cell><cell r="X184"><v>0</v></cell><cell r="Y184"><v>0</v></cell><cell r="Z184"><v>304171</v></cell><cell r="AA184"><v>0</v></cell><cell r="AB184"><v>1075000</v></cell><cell r="AC184"><v>0</v></cell></row><row r="184"><cell r="AH184"><v>2018</v></cell></row><row r="185"><cell r="A185" t="str"><v>ACR260</v></cell></row><row r="185"><cell r="H185"><v>2016</v></cell><cell r="I185"><v>390155</v></cell><cell r="J185"><v>61784</v></cell></row><row r="185"><cell r="W185"><v>0</v></cell><cell r="X185"><v>0</v></cell><cell r="Y185"><v>0</v></cell><cell r="Z185"><v>214506</v></cell><cell r="AA185"><v>0</v></cell><cell r="AB185"><v>113865</v></cell><cell r="AC185"><v>0</v></cell></row><row r="185"><cell r="AH185"><v>2020</v></cell></row><row r="186"><cell r="A186" t="str"><v>ACR260</v></cell></row><row r="186"><cell r="H186"><v>2018</v></cell><cell r="I186"><v>131957</v></cell><cell r="J186"><v>20896</v></cell></row><row r="186"><cell r="W186"><v>0</v></cell><cell r="X186"><v>0</v></cell><cell r="Y186"><v>0</v></cell><cell r="Z186"><v>111061</v></cell><cell r="AA186"><v>0</v></cell><cell r="AB186"><v>0</v></cell><cell r="AC186"><v>0</v></cell></row><row r="186"><cell r="AH186"><v>2020</v></cell></row><row r="187"><cell r="A187" t="str"><v>ACR262</v></cell></row><row r="187"><cell r="H187"><v>2015</v></cell><cell r="I187"><v>676069</v></cell><cell r="J187"><v>129805</v></cell></row><row r="187"><cell r="W187"><v>4000</v></cell><cell r="X187"><v>0</v></cell><cell r="Y187"><v>97881</v></cell><cell r="Z187"><v>8336</v></cell><cell r="AA187"><v>0</v></cell><cell r="AB187"><v>0</v></cell><cell r="AC187"><v>0</v></cell></row><row r="187"><cell r="AH187"><v>2016</v></cell></row><row r="188"><cell r="A188" t="str"><v>ACR262</v></cell></row><row r="188"><cell r="H188"><v>2016</v></cell><cell r="I188"><v>72604</v></cell><cell r="J188"><v>13940</v></cell></row><row r="188"><cell r="W188"><v>0</v></cell><cell r="X188"><v>0</v></cell><cell r="Y188"><v>0</v></cell><cell r="Z188"><v>0</v></cell><cell r="AA188"><v>0</v></cell><cell r="AB188"><v>0</v></cell><cell r="AC188"><v>0</v></cell></row><row r="188"><cell r="AH188"><v>2019</v></cell></row><row r="189"><cell r="A189" t="str"><v>ACR262</v></cell></row><row r="189"><cell r="H189"><v>2017</v></cell><cell r="I189"><v>71727</v></cell><cell r="J189"><v>13772</v></cell></row><row r="189"><cell r="W189"><v>0</v></cell><cell r="X189"><v>0</v></cell><cell r="Y189"><v>0</v></cell><cell r="Z189"><v>0</v></cell><cell r="AA189"><v>0</v></cell><cell r="AB189"><v>0</v></cell><cell r="AC189"><v>0</v></cell></row><row r="189"><cell r="AH189"><v>2019</v></cell></row><row r="190"><cell r="A190" t="str"><v>ACR262</v></cell></row><row r="190"><cell r="H190"><v>2018</v></cell><cell r="I190"><v>66267</v></cell><cell r="J190"><v>12747</v></cell></row><row r="190"><cell r="W190"><v>0</v></cell><cell r="X190"><v>0</v></cell><cell r="Y190"><v>0</v></cell><cell r="Z190"><v>0</v></cell><cell r="AA190"><v>0</v></cell><cell r="AB190"><v>0</v></cell><cell r="AC190"><v>0</v></cell></row><row r="190"><cell r="AH190"><v>2019</v></cell></row><row r="191"><cell r="A191" t="str"><v>ACR265</v></cell></row><row r="191"><cell r="H191"><v>2015</v></cell><cell r="I191"><v>59877</v></cell><cell r="J191"><v>7731</v></cell></row><row r="191"><cell r="W191"><v>0</v></cell><cell r="X191"><v>0</v></cell><cell r="Y191"><v>0</v></cell><cell r="Z191"><v>0</v></cell><cell r="AA191"><v>0</v></cell><cell r="AB191"><v>52146</v></cell><cell r="AC191"><v>0</v></cell></row><row r="191"><cell r="AH191"><v>2017</v></cell></row><row r="192"><cell r="A192" t="str"><v>ACR265</v></cell></row><row r="192"><cell r="H192"><v>2016</v></cell><cell r="I192"><v>165916</v></cell><cell r="J192"><v>18474</v></cell></row><row r="192"><cell r="W192"><v>0</v></cell><cell r="X192"><v>0</v></cell><cell r="Y192"><v>147442</v></cell><cell r="Z192"><v>0</v></cell><cell r="AA192"><v>0</v></cell><cell r="AB192"><v>0</v></cell><cell r="AC192"><v>0</v></cell></row><row r="192"><cell r="AH192"><v>2017</v></cell></row><row r="193"><cell r="A193" t="str"><v>ACR265</v></cell></row><row r="193"><cell r="H193"><v>2017</v></cell><cell r="I193"><v>21113</v></cell><cell r="J193"><v>2351</v></cell></row><row r="193"><cell r="W193"><v>0</v></cell><cell r="X193"><v>0</v></cell><cell r="Y193"><v>0</v></cell><cell r="Z193"><v>18762</v></cell><cell r="AA193"><v>0</v></cell><cell r="AB193"><v>0</v></cell><cell r="AC193"><v>0</v></cell></row><row r="193"><cell r="AH193"><v>2019</v></cell></row><row r="194"><cell r="A194" t="str"><v>ACR265</v></cell></row><row r="194"><cell r="H194"><v>2018</v></cell><cell r="I194"><v>11908</v></cell><cell r="J194"><v>1326</v></cell></row><row r="194"><cell r="W194"><v>0</v></cell><cell r="X194"><v>0</v></cell><cell r="Y194"><v>0</v></cell><cell r="Z194"><v>10582</v></cell><cell r="AA194"><v>0</v></cell><cell r="AB194"><v>0</v></cell><cell r="AC194"><v>0</v></cell></row><row r="194"><cell r="AH194"><v>2019</v></cell></row><row r="195"><cell r="A195" t="str"><v>ACR265</v></cell></row><row r="195"><cell r="H195"><v>2019</v></cell><cell r="I195"><v>19346</v></cell><cell r="J195"><v>2154</v></cell></row><row r="195"><cell r="W195"><v>0</v></cell><cell r="X195"><v>0</v></cell><cell r="Y195"><v>0</v></cell><cell r="Z195"><v>17192</v></cell><cell r="AA195"><v>0</v></cell><cell r="AB195"><v>0</v></cell><cell r="AC195"><v>0</v></cell></row><row r="195"><cell r="AH195"><v>2020</v></cell></row><row r="196"><cell r="A196" t="str"><v>ACR265</v></cell></row><row r="196"><cell r="H196"><v>2020</v></cell><cell r="I196"><v>20650</v></cell><cell r="J196"><v>2299</v></cell></row><row r="196"><cell r="W196"><v>2500</v></cell><cell r="X196"><v>0</v></cell><cell r="Y196"><v>0</v></cell><cell r="Z196"><v>15851</v></cell><cell r="AA196"><v>0</v></cell><cell r="AB196"><v>0</v></cell><cell r="AC196"><v>0</v></cell></row><row r="196"><cell r="AH196"><v>2021</v></cell></row><row r="197"><cell r="A197" t="str"><v>ACR265</v></cell></row><row r="197"><cell r="H197"><v>2021</v></cell><cell r="I197"><v>22041</v></cell><cell r="J197"><v>2454</v></cell></row><row r="197"><cell r="W197"><v>0</v></cell><cell r="X197"><v>0</v></cell><cell r="Y197"><v>0</v></cell><cell r="Z197"><v>0</v></cell><cell r="AA197"><v>0</v></cell><cell r="AB197"><v>0</v></cell><cell r="AC197"><v>0</v></cell></row><row r="197"><cell r="AH197"><v>2022</v></cell></row><row r="198"><cell r="A198" t="str"><v>ACR266</v></cell></row><row r="198"><cell r="H198"><v>2015</v></cell><cell r="I198"><v>138951</v></cell><cell r="J198"><v>14645</v></cell></row><row r="198"><cell r="W198"><v>0</v></cell><cell r="X198"><v>0</v></cell><cell r="Y198"><v>100000</v></cell><cell r="Z198"><v>0</v></cell><cell r="AA198"><v>0</v></cell><cell r="AB198"><v>24306</v></cell><cell r="AC198"><v>0</v></cell></row><row r="198"><cell r="AH198"><v>2017</v></cell></row><row r="199"><cell r="A199" t="str"><v>ACR266</v></cell></row><row r="199"><cell r="H199"><v>2016</v></cell><cell r="I199"><v>353765</v></cell><cell r="J199"><v>37285</v></cell></row><row r="199"><cell r="W199"><v>0</v></cell><cell r="X199"><v>0</v></cell><cell r="Y199"><v>166561</v></cell><cell r="Z199"><v>0</v></cell><cell r="AA199"><v>0</v></cell><cell r="AB199"><v>149919</v></cell><cell r="AC199"><v>0</v></cell></row><row r="199"><cell r="AH199"><v>2017</v></cell></row><row r="200"><cell r="A200" t="str"><v>ACR266</v></cell></row><row r="200"><cell r="H200"><v>2017</v></cell><cell r="I200"><v>337870</v></cell><cell r="J200"><v>35610</v></cell></row><row r="200"><cell r="W200"><v>0</v></cell><cell r="X200"><v>0</v></cell><cell r="Y200"><v>0</v></cell><cell r="Z200"><v>54360</v></cell><cell r="AA200"><v>0</v></cell><cell r="AB200"><v>0</v></cell><cell r="AC200"><v>0</v></cell></row><row r="200"><cell r="AH200"><v>2018</v></cell></row><row r="201"><cell r="A201" t="str"><v>ACR266</v></cell></row><row r="201"><cell r="H201"><v>2018</v></cell><cell r="I201"><v>235451</v></cell><cell r="J201"><v>24816</v></cell></row><row r="201"><cell r="W201"><v>0</v></cell><cell r="X201"><v>0</v></cell><cell r="Y201"><v>0</v></cell><cell r="Z201"><v>210635</v></cell><cell r="AA201"><v>0</v></cell><cell r="AB201"><v>0</v></cell><cell r="AC201"><v>0</v></cell></row><row r="201"><cell r="AH201"><v>2019</v></cell></row><row r="202"><cell r="A202" t="str"><v>ACR266</v></cell></row><row r="202"><cell r="H202"><v>2019</v></cell><cell r="I202"><v>24788</v></cell><cell r="J202"><v>2613</v></cell></row><row r="202"><cell r="W202"><v>0</v></cell><cell r="X202"><v>0</v></cell><cell r="Y202"><v>0</v></cell><cell r="Z202"><v>22164</v></cell><cell r="AA202"><v>0</v></cell><cell r="AB202"><v>0</v></cell><cell r="AC202"><v>0</v></cell></row><row r="202"><cell r="AH202"><v>2020</v></cell></row><row r="203"><cell r="A203" t="str"><v>ACR266</v></cell></row><row r="203"><cell r="H203"><v>2020</v></cell><cell r="I203"><v>22256</v></cell><cell r="J203"><v>2346</v></cell></row><row r="203"><cell r="W203"><v>0</v></cell><cell r="X203"><v>0</v></cell><cell r="Y203"><v>0</v></cell><cell r="Z203"><v>19910</v></cell><cell r="AA203"><v>0</v></cell><cell r="AB203"><v>0</v></cell><cell r="AC203"><v>0</v></cell></row><row r="203"><cell r="AH203"><v>2021</v></cell></row><row r="204"><cell r="A204" t="str"><v>ACR266</v></cell></row><row r="204"><cell r="H204"><v>2021</v></cell><cell r="I204"><v>20818</v></cell><cell r="J204"><v>2194</v></cell></row><row r="204"><cell r="W204"><v>0</v></cell><cell r="X204"><v>0</v></cell><cell r="Y204"><v>0</v></cell><cell r="Z204"><v>0</v></cell><cell r="AA204"><v>0</v></cell><cell r="AB204"><v>0</v></cell><cell r="AC204"><v>0</v></cell></row><row r="204"><cell r="AH204"><v>2022</v></cell></row><row r="205"><cell r="A205" t="str"><v>ACR267</v></cell></row><row r="205"><cell r="H205"><v>2017</v></cell><cell r="I205"><v>1549207</v></cell><cell r="J205"><v>298009</v></cell></row><row r="205"><cell r="W205"><v>254</v></cell><cell r="X205"><v>0</v></cell><cell r="Y205"><v>95083</v></cell><cell r="Z205"><v>228008</v></cell><cell r="AA205"><v>88041</v></cell><cell r="AB205"><v>470499</v></cell><cell r="AC205"><v>0</v></cell></row><row r="205"><cell r="AH205"><v>2018</v></cell></row><row r="206"><cell r="A206" t="str"><v>ACR267</v></cell></row><row r="206"><cell r="H206"><v>2018</v></cell><cell r="I206"><v>103795</v></cell><cell r="J206"><v>19967</v></cell></row><row r="206"><cell r="W206"><v>0</v></cell><cell r="X206"><v>0</v></cell><cell r="Y206"><v>0</v></cell><cell r="Z206"><v>51680</v></cell><cell r="AA206"><v>0</v></cell><cell r="AB206"><v>32148</v></cell><cell r="AC206"><v>0</v></cell></row><row r="206"><cell r="AH206"><v>2020</v></cell></row><row r="207"><cell r="A207" t="str"><v>ACR267</v></cell></row><row r="207"><cell r="H207"><v>2019</v></cell><cell r="I207"><v>130386</v></cell><cell r="J207"><v>25082</v></cell></row><row r="207"><cell r="W207"><v>0</v></cell><cell r="X207"><v>0</v></cell><cell r="Y207"><v>0</v></cell><cell r="Z207"><v>86474</v></cell><cell r="AA207"><v>3681</v></cell><cell r="AB207"><v>8064</v></cell><cell r="AC207"><v>0</v></cell></row><row r="207"><cell r="AH207"><v>2020</v></cell></row><row r="208"><cell r="A208" t="str"><v>ACR267</v></cell></row><row r="208"><cell r="H208"><v>2020</v></cell><cell r="I208"><v>106733</v></cell><cell r="J208"><v>20532</v></cell></row><row r="208"><cell r="W208"><v>0</v></cell><cell r="X208"><v>0</v></cell><cell r="Y208"><v>0</v></cell><cell r="Z208"><v>40486</v></cell><cell r="AA208"><v>791</v></cell><cell r="AB208"><v>0</v></cell><cell r="AC208"><v>0</v></cell></row><row r="208"><cell r="AH208"><v>2021</v></cell></row><row r="209"><cell r="A209" t="str"><v>ACR267</v></cell></row><row r="209"><cell r="H209"><v>2021</v></cell><cell r="I209"><v>134732</v></cell><cell r="J209"><v>25918</v></cell></row><row r="209"><cell r="W209"><v>0</v></cell><cell r="X209"><v>0</v></cell><cell r="Y209"><v>0</v></cell><cell r="Z209"><v>0</v></cell><cell r="AA209"><v>0</v></cell><cell r="AB209"><v>0</v></cell><cell r="AC209"><v>0</v></cell></row><row r="209"><cell r="AH209"><v>2022</v></cell></row><row r="210"><cell r="A210" t="str"><v>ACR268</v></cell></row><row r="210"><cell r="H210"><v>2017</v></cell><cell r="I210"><v>820587</v></cell><cell r="J210"><v>91371</v></cell></row><row r="210"><cell r="W210"><v>0</v></cell><cell r="X210"><v>0</v></cell><cell r="Y210"><v>518798</v></cell><cell r="Z210"><v>210418</v></cell><cell r="AA210"><v>0</v></cell><cell r="AB210"><v>0</v></cell><cell r="AC210"><v>0</v></cell></row><row r="210"><cell r="AH210"><v>2018</v></cell></row><row r="211"><cell r="A211" t="str"><v>ACR268</v></cell></row><row r="211"><cell r="H211"><v>2018</v></cell><cell r="I211"><v>915106</v></cell><cell r="J211"><v>101895</v></cell></row><row r="211"><cell r="W211"><v>0</v></cell><cell r="X211"><v>0</v></cell><cell r="Y211"><v>0</v></cell><cell r="Z211"><v>808009</v></cell><cell r="AA211"><v>0</v></cell><cell r="AB211"><v>2500</v></cell><cell r="AC211"><v>0</v></cell></row><row r="211"><cell r="AH211"><v>2019</v></cell></row><row r="212"><cell r="A212" t="str"><v>ACR268</v></cell></row><row r="212"><cell r="H212"><v>2019</v></cell><cell r="I212"><v>897670</v></cell><cell r="J212"><v>99954</v></cell></row><row r="212"><cell r="W212"><v>0</v></cell><cell r="X212"><v>0</v></cell><cell r="Y212"><v>0</v></cell><cell r="Z212"><v>765401</v></cell><cell r="AA212"><v>1870</v></cell><cell r="AB212"><v>30445</v></cell><cell r="AC212"><v>0</v></cell></row><row r="212"><cell r="AH212"><v>2020</v></cell></row><row r="213"><cell r="A213" t="str"><v>ACR268</v></cell></row><row r="213"><cell r="H213"><v>2020</v></cell><cell r="I213"><v>789374</v></cell><cell r="J213"><v>87895</v></cell></row><row r="213"><cell r="W213"><v>0</v></cell><cell r="X213"><v>0</v></cell><cell r="Y213"><v>0</v></cell><cell r="Z213"><v>382180</v></cell><cell r="AA213"><v>0</v></cell><cell r="AB213"><v>119635</v></cell><cell r="AC213"><v>0</v></cell></row><row r="213"><cell r="AH213"><v>2021</v></cell></row><row r="214"><cell r="A214" t="str"><v>ACR268</v></cell></row><row r="214"><cell r="H214"><v>2021</v></cell><cell r="I214"><v>759866</v></cell><cell r="J214"><v>84609</v></cell></row><row r="214"><cell r="W214"><v>0</v></cell><cell r="X214"><v>0</v></cell><cell r="Y214"><v>0</v></cell><cell r="Z214"><v>0</v></cell><cell r="AA214"><v>0</v></cell><cell r="AB214"><v>0</v></cell><cell r="AC214"><v>0</v></cell></row><row r="214"><cell r="AH214"><v>2022</v></cell></row><row r="215"><cell r="A215" t="str"><v>ACR268</v></cell></row><row r="215"><cell r="H215"><v>2022</v></cell><cell r="I215"><v>713529</v></cell><cell r="J215"><v>79450</v></cell></row><row r="215"><cell r="W215"><v>0</v></cell><cell r="X215"><v>0</v></cell><cell r="Y215"><v>0</v></cell><cell r="Z215"><v>0</v></cell><cell r="AA215"><v>0</v></cell><cell r="AB215"><v>0</v></cell><cell r="AC215"><v>0</v></cell></row><row r="215"><cell r="AH215"><v>2023</v></cell></row><row r="216"><cell r="A216" t="str"><v>ACR269</v></cell></row><row r="216"><cell r="H216"><v>2018</v></cell><cell r="I216"><v>617687</v></cell><cell r="J216"><v>68778</v></cell></row><row r="216"><cell r="W216"><v>0</v></cell><cell r="X216"><v>0</v></cell><cell r="Y216"><v>0</v></cell><cell r="Z216"><v>546859</v></cell><cell r="AA216"><v>1842</v></cell><cell r="AB216"><v>0</v></cell><cell r="AC216"><v>0</v></cell></row><row r="216"><cell r="AH216"><v>2019</v></cell></row><row r="217"><cell r="A217" t="str"><v>ACR269</v></cell></row><row r="217"><cell r="H217"><v>2019</v></cell><cell r="I217"><v>386164</v></cell><cell r="J217"><v>42999</v></cell></row><row r="217"><cell r="W217"><v>0</v></cell><cell r="X217"><v>0</v></cell><cell r="Y217"><v>0</v></cell><cell r="Z217"><v>342960</v></cell><cell r="AA217"><v>205</v></cell><cell r="AB217"><v>0</v></cell><cell r="AC217"><v>0</v></cell></row><row r="217"><cell r="AH217"><v>2020</v></cell></row><row r="218"><cell r="A218" t="str"><v>ACR269</v></cell></row><row r="218"><cell r="H218"><v>2020</v></cell><cell r="I218"><v>386197</v></cell><cell r="J218"><v>43002</v></cell></row><row r="218"><cell r="W218"><v>0</v></cell><cell r="X218"><v>0</v></cell><cell r="Y218"><v>0</v></cell><cell r="Z218"><v>237996</v></cell><cell r="AA218"><v>6535</v></cell><cell r="AB218"><v>45051</v></cell><cell r="AC218"><v>0</v></cell></row><row r="218"><cell r="AH218"><v>2021</v></cell></row><row r="219"><cell r="A219" t="str"><v>ACR269</v></cell></row><row r="219"><cell r="H219"><v>2021</v></cell><cell r="I219"><v>400031</v></cell><cell r="J219"><v>44543</v></cell></row><row r="219"><cell r="W219"><v>0</v></cell><cell r="X219"><v>0</v></cell><cell r="Y219"><v>0</v></cell><cell r="Z219"><v>0</v></cell><cell r="AA219"><v>13934</v></cell><cell r="AB219"><v>0</v></cell><cell r="AC219"><v>0</v></cell></row><row r="219"><cell r="AH219"><v>2022</v></cell></row><row r="220"><cell r="A220" t="str"><v>ACR271</v></cell></row><row r="220"><cell r="H220"><v>2016</v></cell><cell r="I220"><v>124882</v></cell><cell r="J220" t="str"><v>n/a</v></cell></row><row r="220"><cell r="W220"><v>0</v></cell><cell r="X220"><v>0</v></cell><cell r="Y220"><v>124882</v></cell><cell r="Z220"><v>0</v></cell><cell r="AA220"><v>0</v></cell><cell r="AB220"><v>0</v></cell><cell r="AC220"><v>0</v></cell></row><row r="220"><cell r="AH220"><v>2016</v></cell></row><row r="221"><cell r="A221" t="str"><v>ACR273</v></cell></row><row r="221"><cell r="H221"><v>2016</v></cell><cell r="I221"><v>167039</v></cell><cell r="J221"><v>30234</v></cell></row><row r="221"><cell r="W221"><v>0</v></cell><cell r="X221"><v>0</v></cell><cell r="Y221"><v>136805</v></cell><cell r="Z221"><v>0</v></cell><cell r="AA221"><v>0</v></cell><cell r="AB221"><v>0</v></cell><cell r="AC221"><v>0</v></cell></row><row r="221"><cell r="AH221"><v>2018</v></cell></row><row r="222"><cell r="A222" t="str"><v>ACR273</v></cell></row><row r="222"><cell r="H222"><v>2017</v></cell><cell r="I222"><v>348940</v></cell><cell r="J222"><v>63158</v></cell></row><row r="222"><cell r="W222"><v>0</v></cell><cell r="X222"><v>0</v></cell><cell r="Y222"><v>0</v></cell><cell r="Z222"><v>0</v></cell><cell r="AA222"><v>8220</v></cell><cell r="AB222"><v>0</v></cell><cell r="AC222"><v>0</v></cell></row><row r="222"><cell r="AH222"><v>2019</v></cell></row><row r="223"><cell r="A223" t="str"><v>ACR273</v></cell></row><row r="223"><cell r="H223"><v>2018</v></cell><cell r="I223"><v>272865</v></cell><cell r="J223"><v>49505</v></cell></row><row r="223"><cell r="W223"><v>151000</v></cell><cell r="X223"><v>0</v></cell><cell r="Y223"><v>0</v></cell><cell r="Z223"><v>50000</v></cell><cell r="AA223"><v>0</v></cell><cell r="AB223"><v>0</v></cell><cell r="AC223"><v>0</v></cell></row><row r="223"><cell r="AH223"><v>2020</v></cell></row><row r="224"><cell r="A224" t="str"><v>ACR273</v></cell></row><row r="224"><cell r="H224"><v>2019</v></cell><cell r="I224"><v>165335</v></cell><cell r="J224"><v>29996</v></cell></row><row r="224"><cell r="W224"><v>43008</v></cell><cell r="X224"><v>0</v></cell><cell r="Y224"><v>0</v></cell><cell r="Z224"><v>0</v></cell><cell r="AA224"><v>0</v></cell><cell r="AB224"><v>0</v></cell><cell r="AC224"><v>0</v></cell></row><row r="224"><cell r="AH224"><v>2021</v></cell></row><row r="225"><cell r="A225" t="str"><v>ACR273</v></cell></row><row r="225"><cell r="H225"><v>2020</v></cell><cell r="I225"><v>191184</v></cell><cell r="J225"><v>34686</v></cell></row><row r="225"><cell r="W225"><v>19320</v></cell><cell r="X225"><v>0</v></cell><cell r="Y225"><v>0</v></cell><cell r="Z225"><v>0</v></cell><cell r="AA225"><v>0</v></cell><cell r="AB225"><v>0</v></cell><cell r="AC225"><v>0</v></cell></row><row r="225"><cell r="AH225"><v>2021</v></cell></row><row r="226"><cell r="A226" t="str"><v>ACR274</v></cell></row><row r="226"><cell r="H226" t="str"><v>n/a</v></cell><cell r="I226" t="str"><v>n/a</v></cell><cell r="J226" t="str"><v>n/a</v></cell></row><row r="226"><cell r="W226"><v>0</v></cell><cell r="X226"><v>0</v></cell><cell r="Y226"><v>0</v></cell><cell r="Z226"><v>0</v></cell><cell r="AA226"><v>0</v></cell><cell r="AB226"><v>0</v></cell><cell r="AC226"><v>0</v></cell></row><row r="226"><cell r="AH226" t="str"><v>n/a</v></cell></row><row r="227"><cell r="A227" t="str"><v>ACR274</v></cell></row><row r="227"><cell r="H227"><v>2016</v></cell><cell r="I227"><v>76847</v></cell><cell r="J227"><v>13942</v></cell></row><row r="227"><cell r="W227"><v>0</v></cell><cell r="X227"><v>0</v></cell><cell r="Y227"><v>62905</v></cell><cell r="Z227"><v>0</v></cell><cell r="AA227"><v>0</v></cell><cell r="AB227"><v>0</v></cell><cell r="AC227"><v>0</v></cell></row><row r="227"><cell r="AH227"><v>2017</v></cell></row><row r="228"><cell r="A228" t="str"><v>ACR274</v></cell></row><row r="228"><cell r="H228"><v>2018</v></cell><cell r="I228"><v>119483</v></cell><cell r="J228"><v>21677</v></cell></row><row r="228"><cell r="W228"><v>0</v></cell><cell r="X228"><v>0</v></cell><cell r="Y228"><v>0</v></cell><cell r="Z228"><v>0</v></cell><cell r="AA228"><v>97806</v></cell><cell r="AB228"><v>0</v></cell><cell r="AC228"><v>0</v></cell></row><row r="228"><cell r="AH228"><v>2019</v></cell></row><row r="229"><cell r="A229" t="str"><v>ACR274</v></cell></row><row r="229"><cell r="H229"><v>2019</v></cell><cell r="I229"><v>122077</v></cell><cell r="J229"><v>22148</v></cell></row><row r="229"><cell r="W229"><v>99929</v></cell><cell r="X229"><v>0</v></cell><cell r="Y229"><v>0</v></cell><cell r="Z229"><v>0</v></cell><cell r="AA229"><v>0</v></cell><cell r="AB229"><v>0</v></cell><cell r="AC229"><v>0</v></cell></row><row r="229"><cell r="AH229"><v>2020</v></cell></row><row r="230"><cell r="A230" t="str"><v>ACR274</v></cell></row><row r="230"><cell r="H230"><v>2020</v></cell><cell r="I230"><v>163743</v></cell><cell r="J230"><v>29707</v></cell></row><row r="230"><cell r="W230"><v>134036</v></cell><cell r="X230"><v>0</v></cell><cell r="Y230"><v>0</v></cell><cell r="Z230"><v>0</v></cell><cell r="AA230"><v>0</v></cell><cell r="AB230"><v>0</v></cell><cell r="AC230"><v>0</v></cell></row><row r="230"><cell r="AH230"><v>2021</v></cell></row><row r="231"><cell r="A231" t="str"><v>ACR274</v></cell></row><row r="231"><cell r="H231"><v>2021</v></cell><cell r="I231"><v>149727</v></cell><cell r="J231"><v>27104</v></cell></row><row r="231"><cell r="W231"><v>110361</v></cell><cell r="X231"><v>0</v></cell><cell r="Y231"><v>0</v></cell><cell r="Z231"><v>0</v></cell><cell r="AA231"><v>0</v></cell><cell r="AB231"><v>0</v></cell><cell r="AC231"><v>0</v></cell></row><row r="231"><cell r="AH231"><v>2022</v></cell></row><row r="232"><cell r="A232" t="str"><v>ACR275</v></cell></row><row r="232"><cell r="H232"><v>2016</v></cell><cell r="I232"><v>116836</v></cell><cell r="J232" t="str"><v>n/a</v></cell></row><row r="232"><cell r="W232"><v>0</v></cell><cell r="X232"><v>0</v></cell><cell r="Y232"><v>65257</v></cell><cell r="Z232"><v>22358</v></cell><cell r="AA232"><v>0</v></cell><cell r="AB232"><v>0</v></cell><cell r="AC232"><v>0</v></cell></row><row r="232"><cell r="AH232"><v>2016</v></cell></row><row r="233"><cell r="A233" t="str"><v>ACR276</v></cell></row><row r="233"><cell r="H233"><v>2017</v></cell><cell r="I233"><v>2119179</v></cell><cell r="J233"><v>407650</v></cell></row><row r="233"><cell r="W233"><v>0</v></cell><cell r="X233"><v>0</v></cell><cell r="Y233"><v>1553955</v></cell><cell r="Z233"><v>144096</v></cell><cell r="AA233"><v>0</v></cell><cell r="AB233"><v>0</v></cell><cell r="AC233"><v>0</v></cell></row><row r="233"><cell r="AH233"><v>2018</v></cell></row><row r="234"><cell r="A234" t="str"><v>ACR276</v></cell></row><row r="234"><cell r="H234"><v>2018</v></cell><cell r="I234"><v>5394</v></cell><cell r="J234"><v>1038</v></cell></row><row r="234"><cell r="W234"><v>0</v></cell><cell r="X234"><v>0</v></cell><cell r="Y234"><v>0</v></cell><cell r="Z234"><v>4356</v></cell><cell r="AA234"><v>0</v></cell><cell r="AB234"><v>0</v></cell><cell r="AC234"><v>0</v></cell></row><row r="234"><cell r="AH234"><v>2020</v></cell></row><row r="235"><cell r="A235" t="str"><v>ACR276</v></cell></row><row r="235"><cell r="H235"><v>2019</v></cell><cell r="I235"><v>92040</v></cell><cell r="J235"><v>17706</v></cell></row><row r="235"><cell r="W235"><v>0</v></cell><cell r="X235"><v>0</v></cell><cell r="Y235"><v>0</v></cell><cell r="Z235"><v>58001</v></cell><cell r="AA235"><v>3622</v></cell><cell r="AB235"><v>2276</v></cell><cell r="AC235"><v>0</v></cell></row><row r="235"><cell r="AH235"><v>2020</v></cell></row><row r="236"><cell r="A236" t="str"><v>ACR276</v></cell></row><row r="236"><cell r="H236"><v>2020</v></cell><cell r="I236"><v>14038</v></cell><cell r="J236"><v>2701</v></cell></row><row r="236"><cell r="W236"><v>0</v></cell><cell r="X236"><v>0</v></cell><cell r="Y236"><v>0</v></cell><cell r="Z236"><v>0</v></cell><cell r="AA236"><v>0</v></cell><cell r="AB236"><v>0</v></cell><cell r="AC236"><v>0</v></cell></row><row r="236"><cell r="AH236"><v>2022</v></cell></row><row r="237"><cell r="A237" t="str"><v>ACR276</v></cell></row><row r="237"><cell r="H237"><v>2021</v></cell><cell r="I237"><v>74127</v></cell><cell r="J237"><v>14260</v></cell></row><row r="237"><cell r="W237"><v>0</v></cell><cell r="X237"><v>0</v></cell><cell r="Y237"><v>0</v></cell><cell r="Z237"><v>0</v></cell><cell r="AA237"><v>0</v></cell><cell r="AB237"><v>0</v></cell><cell r="AC237"><v>0</v></cell></row><row r="237"><cell r="AH237"><v>2022</v></cell></row><row r="238"><cell r="A238" t="str"><v>ACR279</v></cell></row><row r="238"><cell r="H238"><v>2017</v></cell><cell r="I238"><v>553371</v></cell><cell r="J238"><v>106247</v></cell></row><row r="238"><cell r="W238"><v>0</v></cell><cell r="X238"><v>0</v></cell><cell r="Y238"><v>0</v></cell><cell r="Z238"><v>346699</v></cell><cell r="AA238"><v>0</v></cell><cell r="AB238"><v>0</v></cell><cell r="AC238"><v>0</v></cell></row><row r="238"><cell r="AH238"><v>2019</v></cell></row><row r="239"><cell r="A239" t="str"><v>ACR279</v></cell></row><row r="239"><cell r="H239"><v>2018</v></cell><cell r="I239"><v>54049</v></cell><cell r="J239"><v>10378</v></cell></row><row r="239"><cell r="W239"><v>0</v></cell><cell r="X239"><v>0</v></cell><cell r="Y239"><v>0</v></cell><cell r="Z239"><v>43671</v></cell><cell r="AA239"><v>0</v></cell><cell r="AB239"><v>0</v></cell><cell r="AC239"><v>0</v></cell></row><row r="239"><cell r="AH239"><v>2020</v></cell></row><row r="240"><cell r="A240" t="str"><v>ACR279</v></cell></row><row r="240"><cell r="H240"><v>2019</v></cell><cell r="I240"><v>48192</v></cell><cell r="J240"><v>9253</v></cell></row><row r="240"><cell r="W240"><v>0</v></cell><cell r="X240"><v>0</v></cell><cell r="Y240"><v>0</v></cell><cell r="Z240"><v>38731</v></cell><cell r="AA240"><v>0</v></cell><cell r="AB240"><v>0</v></cell><cell r="AC240"><v>0</v></cell></row><row r="240"><cell r="AH240"><v>2020</v></cell></row><row r="241"><cell r="A241" t="str"><v>ACR279</v></cell></row><row r="241"><cell r="H241"><v>2020</v></cell><cell r="I241"><v>50666</v></cell><cell r="J241"><v>9728</v></cell></row><row r="241"><cell r="W241"><v>40938</v></cell><cell r="X241"><v>0</v></cell><cell r="Y241"><v>0</v></cell><cell r="Z241"><v>0</v></cell><cell r="AA241"><v>0</v></cell><cell r="AB241"><v>0</v></cell><cell r="AC241"><v>0</v></cell></row><row r="241"><cell r="AH241"><v>2021</v></cell></row><row r="242"><cell r="A242" t="str"><v>ACR279</v></cell></row><row r="242"><cell r="H242"><v>2021</v></cell><cell r="I242"><v>51911</v></cell><cell r="J242"><v>9967</v></cell></row><row r="242"><cell r="W242"><v>28150</v></cell><cell r="X242"><v>0</v></cell><cell r="Y242"><v>0</v></cell><cell r="Z242"><v>0</v></cell><cell r="AA242"><v>0</v></cell><cell r="AB242"><v>0</v></cell><cell r="AC242"><v>0</v></cell></row><row r="242"><cell r="AH242"><v>2022</v></cell></row><row r="243"><cell r="A243" t="str"><v>ACR280</v></cell></row><row r="243"><cell r="H243"><v>2017</v></cell><cell r="I243"><v>1019350</v></cell><cell r="J243"><v>196085</v></cell></row><row r="243"><cell r="W243"><v>0</v></cell><cell r="X243"><v>0</v></cell><cell r="Y243"><v>0</v></cell><cell r="Z243"><v>448265</v></cell><cell r="AA243"><v>10494</v></cell><cell r="AB243"><v>0</v></cell><cell r="AC243"><v>0</v></cell></row><row r="243"><cell r="AH243"><v>2019</v></cell></row><row r="244"><cell r="A244" t="str"><v>ACR280</v></cell></row><row r="244"><cell r="H244"><v>2018</v></cell><cell r="I244"><v>23578</v></cell><cell r="J244"><v>4536</v></cell></row><row r="244"><cell r="W244"><v>0</v></cell><cell r="X244"><v>0</v></cell><cell r="Y244"><v>0</v></cell><cell r="Z244"><v>6325</v></cell><cell r="AA244"><v>0</v></cell><cell r="AB244"><v>12717</v></cell><cell r="AC244"><v>0</v></cell></row><row r="244"><cell r="AH244"><v>2020</v></cell></row><row r="245"><cell r="A245" t="str"><v>ACR280</v></cell></row><row r="245"><cell r="H245"><v>2019</v></cell><cell r="I245"><v>113180</v></cell><cell r="J245"><v>21772</v></cell></row><row r="245"><cell r="W245"><v>0</v></cell><cell r="X245"><v>0</v></cell><cell r="Y245"><v>0</v></cell><cell r="Z245"><v>84770</v></cell><cell r="AA245"><v>4917</v></cell><cell r="AB245"><v>0</v></cell><cell r="AC245"><v>0</v></cell></row><row r="245"><cell r="AH245"><v>2020</v></cell></row><row r="246"><cell r="A246" t="str"><v>ACR280</v></cell></row><row r="246"><cell r="H246"><v>2020</v></cell><cell r="I246"><v>22277</v></cell><cell r="J246"><v>4286</v></cell></row><row r="246"><cell r="W246"><v>0</v></cell><cell r="X246"><v>0</v></cell><cell r="Y246"><v>0</v></cell><cell r="Z246"><v>0</v></cell><cell r="AA246"><v>0</v></cell><cell r="AB246"><v>0</v></cell><cell r="AC246"><v>0</v></cell></row><row r="246"><cell r="AH246"><v>2021</v></cell></row><row r="247"><cell r="A247" t="str"><v>ACR280</v></cell></row><row r="247"><cell r="H247"><v>2021</v></cell><cell r="I247"><v>79283</v></cell><cell r="J247"><v>15252</v></cell></row><row r="247"><cell r="W247"><v>0</v></cell><cell r="X247"><v>0</v></cell><cell r="Y247"><v>0</v></cell><cell r="Z247"><v>0</v></cell><cell r="AA247"><v>0</v></cell><cell r="AB247"><v>0</v></cell><cell r="AC247"><v>0</v></cell></row><row r="247"><cell r="AH247"><v>2022</v></cell></row><row r="248"><cell r="A248" t="str"><v>ACR281</v></cell></row><row r="248"><cell r="H248" t="str"><v>n/a</v></cell><cell r="I248" t="str"><v>n/a</v></cell><cell r="J248" t="str"><v>n/a</v></cell></row><row r="248"><cell r="W248"><v>0</v></cell><cell r="X248"><v>0</v></cell><cell r="Y248"><v>0</v></cell><cell r="Z248"><v>0</v></cell><cell r="AA248"><v>0</v></cell><cell r="AB248"><v>0</v></cell><cell r="AC248"><v>0</v></cell></row><row r="248"><cell r="AH248"><v>2022</v></cell></row><row r="249"><cell r="A249" t="str"><v>ACR281</v></cell></row><row r="249"><cell r="H249" t="str"><v>n/a</v></cell><cell r="I249" t="str"><v>n/a</v></cell><cell r="J249" t="str"><v>n/a</v></cell></row><row r="249"><cell r="W249"><v>0</v></cell><cell r="X249"><v>0</v></cell><cell r="Y249"><v>0</v></cell><cell r="Z249"><v>0</v></cell><cell r="AA249"><v>0</v></cell><cell r="AB249"><v>0</v></cell><cell r="AC249"><v>0</v></cell></row><row r="249"><cell r="AH249"><v>2022</v></cell></row><row r="250"><cell r="A250" t="str"><v>ACR281</v></cell></row><row r="250"><cell r="H250"><v>2016</v></cell><cell r="I250"><v>375073</v></cell><cell r="J250"><v>69951</v></cell></row><row r="250"><cell r="W250"><v>0</v></cell><cell r="X250"><v>0</v></cell><cell r="Y250"><v>0</v></cell><cell r="Z250"><v>41207</v></cell><cell r="AA250"><v>0</v></cell><cell r="AB250"><v>263915</v></cell><cell r="AC250"><v>0</v></cell></row><row r="250"><cell r="AH250"><v>2018</v></cell></row><row r="251"><cell r="A251" t="str"><v>ACR281</v></cell></row><row r="251"><cell r="H251"><v>2017</v></cell><cell r="I251"><v>28133</v></cell><cell r="J251"><v>5402</v></cell></row><row r="251"><cell r="W251"><v>0</v></cell><cell r="X251"><v>0</v></cell><cell r="Y251"><v>0</v></cell><cell r="Z251"><v>0</v></cell><cell r="AA251"><v>0</v></cell><cell r="AB251"><v>0</v></cell><cell r="AC251"><v>0</v></cell></row><row r="251"><cell r="AH251"><v>2022</v></cell></row><row r="252"><cell r="A252" t="str"><v>ACR281</v></cell></row><row r="252"><cell r="H252"><v>2018</v></cell><cell r="I252"><v>4768</v></cell><cell r="J252"><v>915</v></cell></row><row r="252"><cell r="W252"><v>0</v></cell><cell r="X252"><v>0</v></cell><cell r="Y252"><v>0</v></cell><cell r="Z252"><v>0</v></cell><cell r="AA252"><v>0</v></cell><cell r="AB252"><v>0</v></cell><cell r="AC252"><v>0</v></cell></row><row r="252"><cell r="AH252"><v>2022</v></cell></row><row r="253"><cell r="A253" t="str"><v>ACR282</v></cell></row><row r="253"><cell r="H253"><v>2016</v></cell><cell r="I253"><v>540599</v></cell><cell r="J253"><v>103991</v></cell></row><row r="253"><cell r="W253"><v>0</v></cell><cell r="X253"><v>0</v></cell><cell r="Y253"><v>436608</v></cell><cell r="Z253"><v>0</v></cell><cell r="AA253"><v>0</v></cell><cell r="AB253"><v>0</v></cell><cell r="AC253"><v>0</v></cell></row><row r="253"><cell r="AH253"><v>2017</v></cell></row><row r="254"><cell r="A254" t="str"><v>ACR282</v></cell></row><row r="254"><cell r="H254"><v>2017</v></cell><cell r="I254"><v>227161</v></cell><cell r="J254"><v>43697</v></cell></row><row r="254"><cell r="W254"><v>0</v></cell><cell r="X254"><v>0</v></cell><cell r="Y254"><v>183464</v></cell><cell r="Z254"><v>0</v></cell><cell r="AA254"><v>0</v></cell><cell r="AB254"><v>0</v></cell><cell r="AC254"><v>0</v></cell></row><row r="254"><cell r="AH254"><v>2018</v></cell></row><row r="255"><cell r="A255" t="str"><v>ACR282</v></cell></row><row r="255"><cell r="H255"><v>2018</v></cell><cell r="I255"><v>87330</v></cell><cell r="J255"><v>16799</v></cell></row><row r="255"><cell r="W255"><v>0</v></cell><cell r="X255"><v>0</v></cell><cell r="Y255"><v>0</v></cell><cell r="Z255"><v>0</v></cell><cell r="AA255"><v>0</v></cell><cell r="AB255"><v>0</v></cell><cell r="AC255"><v>0</v></cell></row><row r="255"><cell r="AH255"><v>2019</v></cell></row><row r="256"><cell r="A256" t="str"><v>ACR282</v></cell></row><row r="256"><cell r="H256"><v>2019</v></cell><cell r="I256"><v>149643</v></cell><cell r="J256"><v>28786</v></cell></row><row r="256"><cell r="W256"><v>0</v></cell><cell r="X256"><v>0</v></cell><cell r="Y256"><v>0</v></cell><cell r="Z256"><v>0</v></cell><cell r="AA256"><v>0</v></cell><cell r="AB256"><v>0</v></cell><cell r="AC256"><v>0</v></cell></row><row r="256"><cell r="AH256"><v>2020</v></cell></row><row r="257"><cell r="A257" t="str"><v>ACR282</v></cell></row><row r="257"><cell r="H257"><v>2020</v></cell><cell r="I257"><v>98567</v></cell><cell r="J257"><v>18961</v></cell></row><row r="257"><cell r="W257"><v>40000</v></cell><cell r="X257"><v>0</v></cell><cell r="Y257"><v>0</v></cell><cell r="Z257"><v>0</v></cell><cell r="AA257"><v>0</v></cell><cell r="AB257"><v>0</v></cell><cell r="AC257"><v>0</v></cell></row><row r="257"><cell r="AH257"><v>2020</v></cell></row><row r="258"><cell r="A258" t="str"><v>ACR282</v></cell></row><row r="258"><cell r="H258"><v>2021</v></cell><cell r="I258"><v>117878</v></cell><cell r="J258"><v>22675</v></cell></row><row r="258"><cell r="W258"><v>0</v></cell><cell r="X258"><v>0</v></cell><cell r="Y258"><v>0</v></cell><cell r="Z258"><v>0</v></cell><cell r="AA258"><v>0</v></cell><cell r="AB258"><v>0</v></cell><cell r="AC258"><v>0</v></cell></row><row r="258"><cell r="AH258"><v>2022</v></cell></row><row r="259"><cell r="A259" t="str"><v>ACR283</v></cell></row><row r="259"><cell r="H259"><v>2015</v></cell><cell r="I259"><v>28911</v></cell><cell r="J259" t="str"><v>n/a</v></cell></row><row r="259"><cell r="W259"><v>0</v></cell><cell r="X259"><v>0</v></cell><cell r="Y259"><v>28911</v></cell><cell r="Z259"><v>0</v></cell><cell r="AA259"><v>0</v></cell><cell r="AB259"><v>0</v></cell><cell r="AC259"><v>0</v></cell></row><row r="259"><cell r="AH259"><v>2016</v></cell></row><row r="260"><cell r="A260" t="str"><v>ACR283</v></cell></row><row r="260"><cell r="H260"><v>2016</v></cell><cell r="I260"><v>36380</v></cell><cell r="J260" t="str"><v>n/a</v></cell></row><row r="260"><cell r="W260"><v>0</v></cell><cell r="X260"><v>0</v></cell><cell r="Y260"><v>36380</v></cell><cell r="Z260"><v>0</v></cell><cell r="AA260"><v>0</v></cell><cell r="AB260"><v>0</v></cell><cell r="AC260"><v>0</v></cell></row><row r="260"><cell r="AH260"><v>2017</v></cell></row><row r="261"><cell r="A261" t="str"><v>ACR283</v></cell></row><row r="261"><cell r="H261"><v>2017</v></cell><cell r="I261"><v>29410</v></cell><cell r="J261" t="str"><v>n/a</v></cell></row><row r="261"><cell r="W261"><v>0</v></cell><cell r="X261"><v>0</v></cell><cell r="Y261"><v>0</v></cell><cell r="Z261"><v>0</v></cell><cell r="AA261"><v>0</v></cell><cell r="AB261"><v>29410</v></cell><cell r="AC261"><v>0</v></cell></row><row r="261"><cell r="AH261"><v>2018</v></cell></row><row r="262"><cell r="A262" t="str"><v>ACR284</v></cell></row><row r="262"><cell r="H262"><v>2017</v></cell><cell r="I262"><v>792474</v></cell><cell r="J262"><v>152472</v></cell></row><row r="262"><cell r="W262"><v>0</v></cell><cell r="X262"><v>0</v></cell><cell r="Y262"><v>580002</v></cell><cell r="Z262"><v>60000</v></cell><cell r="AA262"><v>0</v></cell><cell r="AB262"><v>0</v></cell><cell r="AC262"><v>0</v></cell></row><row r="262"><cell r="AH262"><v>2018</v></cell></row><row r="263"><cell r="A263" t="str"><v>ACR284</v></cell></row><row r="263"><cell r="H263"><v>2018</v></cell><cell r="I263"><v>19467</v></cell><cell r="J263"><v>3746</v></cell></row><row r="263"><cell r="W263"><v>0</v></cell><cell r="X263"><v>0</v></cell><cell r="Y263"><v>0</v></cell><cell r="Z263"><v>0</v></cell><cell r="AA263"><v>0</v></cell><cell r="AB263"><v>15721</v></cell><cell r="AC263"><v>0</v></cell></row><row r="263"><cell r="AH263"><v>2019</v></cell></row><row r="264"><cell r="A264" t="str"><v>ACR284</v></cell></row><row r="264"><cell r="H264"><v>2019</v></cell><cell r="I264"><v>20920</v></cell><cell r="J264"><v>4026</v></cell></row><row r="264"><cell r="W264"><v>0</v></cell><cell r="X264"><v>0</v></cell><cell r="Y264"><v>0</v></cell><cell r="Z264"><v>2228</v></cell><cell r="AA264"><v>0</v></cell><cell r="AB264"><v>0</v></cell><cell r="AC264"><v>0</v></cell></row><row r="264"><cell r="AH264"><v>2020</v></cell></row><row r="265"><cell r="A265" t="str"><v>ACR284</v></cell></row><row r="265"><cell r="H265"><v>2020</v></cell><cell r="I265"><v>20920</v></cell><cell r="J265"><v>4026</v></cell></row><row r="265"><cell r="W265"><v>0</v></cell><cell r="X265"><v>0</v></cell><cell r="Y265"><v>0</v></cell><cell r="Z265"><v>0</v></cell><cell r="AA265"><v>0</v></cell><cell r="AB265"><v>0</v></cell><cell r="AC265"><v>0</v></cell></row><row r="265"><cell r="AH265"><v>2020</v></cell></row><row r="266"><cell r="A266" t="str"><v>ACR285</v></cell></row><row r="266"><cell r="H266"><v>2015</v></cell><cell r="I266"><v>45663</v></cell><cell r="J266" t="str"><v>n/a</v></cell></row><row r="266"><cell r="W266"><v>0</v></cell><cell r="X266"><v>0</v></cell><cell r="Y266"><v>45663</v></cell><cell r="Z266"><v>0</v></cell><cell r="AA266"><v>0</v></cell><cell r="AB266"><v>0</v></cell><cell r="AC266"><v>0</v></cell></row><row r="266"><cell r="AH266"><v>2016</v></cell></row><row r="267"><cell r="A267" t="str"><v>ACR287</v></cell></row><row r="267"><cell r="H267"><v>2018</v></cell><cell r="I267"><v>277889</v></cell><cell r="J267"><v>34362</v></cell></row><row r="267"><cell r="W267"><v>0</v></cell><cell r="X267"><v>0</v></cell><cell r="Y267"><v>0</v></cell><cell r="Z267"><v>184491</v></cell><cell r="AA267"><v>0</v></cell><cell r="AB267"><v>59036</v></cell><cell r="AC267"><v>0</v></cell></row><row r="267"><cell r="AH267"><v>2019</v></cell></row><row r="268"><cell r="A268" t="str"><v>ACR287</v></cell></row><row r="268"><cell r="H268"><v>2019</v></cell><cell r="I268"><v>169341</v></cell><cell r="J268"><v>20940</v></cell></row><row r="268"><cell r="W268"><v>0</v></cell><cell r="X268"><v>0</v></cell><cell r="Y268"><v>0</v></cell><cell r="Z268"><v>148401</v></cell><cell r="AA268"><v>0</v></cell><cell r="AB268"><v>0</v></cell><cell r="AC268"><v>0</v></cell></row><row r="268"><cell r="AH268"><v>2019</v></cell></row><row r="269"><cell r="A269" t="str"><v>ACR287</v></cell></row><row r="269"><cell r="H269"><v>2020</v></cell><cell r="I269"><v>40321</v></cell><cell r="J269"><v>4986</v></cell></row><row r="269"><cell r="W269"><v>0</v></cell><cell r="X269"><v>0</v></cell><cell r="Y269"><v>0</v></cell><cell r="Z269"><v>35335</v></cell><cell r="AA269"><v>0</v></cell><cell r="AB269"><v>0</v></cell><cell r="AC269"><v>0</v></cell></row><row r="269"><cell r="AH269"><v>2020</v></cell></row><row r="270"><cell r="A270" t="str"><v>ACR287</v></cell></row><row r="270"><cell r="H270"><v>2021</v></cell><cell r="I270"><v>16739</v></cell><cell r="J270"><v>2070</v></cell></row><row r="270"><cell r="W270"><v>0</v></cell><cell r="X270"><v>0</v></cell><cell r="Y270"><v>0</v></cell><cell r="Z270"><v>0</v></cell><cell r="AA270"><v>0</v></cell><cell r="AB270"><v>0</v></cell><cell r="AC270"><v>0</v></cell></row><row r="270"><cell r="AH270"><v>2021</v></cell></row><row r="271"><cell r="A271" t="str"><v>ACR288</v></cell></row><row r="271"><cell r="H271"><v>2016</v></cell><cell r="I271"><v>21319</v></cell><cell r="J271"><v>2636</v></cell></row><row r="271"><cell r="W271"><v>0</v></cell><cell r="X271"><v>0</v></cell><cell r="Y271"><v>0</v></cell><cell r="Z271"><v>0</v></cell><cell r="AA271"><v>0</v></cell><cell r="AB271"><v>18683</v></cell><cell r="AC271"><v>0</v></cell></row><row r="271"><cell r="AH271"><v>2017</v></cell></row><row r="272"><cell r="A272" t="str"><v>ACR288</v></cell></row><row r="272"><cell r="H272"><v>2017</v></cell><cell r="I272"><v>3960</v></cell><cell r="J272"><v>490</v></cell></row><row r="272"><cell r="W272"><v>0</v></cell><cell r="X272"><v>0</v></cell><cell r="Y272"><v>0</v></cell><cell r="Z272"><v>3470</v></cell><cell r="AA272"><v>0</v></cell><cell r="AB272"><v>0</v></cell><cell r="AC272"><v>0</v></cell></row><row r="272"><cell r="AH272"><v>2019</v></cell></row><row r="273"><cell r="A273" t="str"><v>ACR288</v></cell></row><row r="273"><cell r="H273"><v>2018</v></cell><cell r="I273"><v>1719</v></cell><cell r="J273"><v>213</v></cell></row><row r="273"><cell r="W273"><v>0</v></cell><cell r="X273"><v>0</v></cell><cell r="Y273"><v>0</v></cell><cell r="Z273"><v>1506</v></cell><cell r="AA273"><v>0</v></cell><cell r="AB273"><v>0</v></cell><cell r="AC273"><v>0</v></cell></row><row r="273"><cell r="AH273"><v>2019</v></cell></row><row r="274"><cell r="A274" t="str"><v>ACR288</v></cell></row><row r="274"><cell r="H274"><v>2019</v></cell><cell r="I274"><v>2413</v></cell><cell r="J274"><v>298</v></cell></row><row r="274"><cell r="W274"><v>0</v></cell><cell r="X274"><v>0</v></cell><cell r="Y274"><v>0</v></cell><cell r="Z274"><v>2115</v></cell><cell r="AA274"><v>0</v></cell><cell r="AB274"><v>0</v></cell><cell r="AC274"><v>0</v></cell></row><row r="274"><cell r="AH274"><v>2019</v></cell></row><row r="275"><cell r="A275" t="str"><v>ACR292</v></cell></row><row r="275"><cell r="H275" t="str"><v>n/a</v></cell><cell r="I275" t="str"><v>n/a</v></cell><cell r="J275" t="str"><v>n/a</v></cell></row><row r="275"><cell r="W275"><v>0</v></cell><cell r="X275"><v>0</v></cell><cell r="Y275"><v>0</v></cell><cell r="Z275"><v>0</v></cell><cell r="AA275"><v>0</v></cell><cell r="AB275"><v>0</v></cell><cell r="AC275"><v>0</v></cell></row><row r="275"><cell r="AH275"><v>2020</v></cell></row><row r="276"><cell r="A276" t="str"><v>ACR292</v></cell></row><row r="276"><cell r="H276"><v>2016</v></cell><cell r="I276"><v>117216</v></cell><cell r="J276"><v>22505</v></cell></row><row r="276"><cell r="W276"><v>0</v></cell><cell r="X276"><v>0</v></cell><cell r="Y276"><v>94711</v></cell><cell r="Z276"><v>0</v></cell><cell r="AA276"><v>0</v></cell><cell r="AB276"><v>0</v></cell><cell r="AC276"><v>0</v></cell></row><row r="276"><cell r="AH276"><v>2017</v></cell></row><row r="277"><cell r="A277" t="str"><v>ACR292</v></cell></row><row r="277"><cell r="H277"><v>2017</v></cell><cell r="I277"><v>2891</v></cell><cell r="J277"><v>556</v></cell></row><row r="277"><cell r="W277"><v>0</v></cell><cell r="X277"><v>0</v></cell><cell r="Y277"><v>0</v></cell><cell r="Z277"><v>0</v></cell><cell r="AA277"><v>0</v></cell><cell r="AB277"><v>0</v></cell><cell r="AC277"><v>0</v></cell></row><row r="277"><cell r="AH277"><v>2020</v></cell></row><row r="278"><cell r="A278" t="str"><v>ACR292</v></cell></row><row r="278"><cell r="H278"><v>2019</v></cell><cell r="I278"><v>33582</v></cell><cell r="J278"><v>6461</v></cell></row><row r="278"><cell r="W278"><v>0</v></cell><cell r="X278"><v>0</v></cell><cell r="Y278"><v>0</v></cell><cell r="Z278"><v>0</v></cell><cell r="AA278"><v>0</v></cell><cell r="AB278"><v>0</v></cell><cell r="AC278"><v>20297</v></cell></row><row r="278"><cell r="AH278"><v>2020</v></cell></row><row r="279"><cell r="A279" t="str"><v>ACR292</v></cell></row><row r="279"><cell r="H279"><v>2020</v></cell><cell r="I279"><v>25287</v></cell><cell r="J279"><v>4865</v></cell></row><row r="279"><cell r="W279"><v>0</v></cell><cell r="X279"><v>0</v></cell><cell r="Y279"><v>0</v></cell><cell r="Z279"><v>0</v></cell><cell r="AA279"><v>0</v></cell><cell r="AB279"><v>0</v></cell><cell r="AC279"><v>0</v></cell></row><row r="279"><cell r="AH279"><v>2022</v></cell></row><row r="280"><cell r="A280" t="str"><v>ACR292</v></cell></row><row r="280"><cell r="H280"><v>2021</v></cell><cell r="I280"><v>30032</v></cell><cell r="J280"><v>5778</v></cell></row><row r="280"><cell r="W280"><v>0</v></cell><cell r="X280"><v>0</v></cell><cell r="Y280"><v>0</v></cell><cell r="Z280"><v>0</v></cell><cell r="AA280"><v>0</v></cell><cell r="AB280"><v>0</v></cell><cell r="AC280"><v>0</v></cell></row><row r="280"><cell r="AH280"><v>2022</v></cell></row><row r="281"><cell r="A281" t="str"><v>ACR293</v></cell></row><row r="281"><cell r="H281"><v>2017</v></cell><cell r="I281"><v>463017</v></cell><cell r="J281"><v>89085</v></cell></row><row r="281"><cell r="W281"><v>0</v></cell><cell r="X281"><v>0</v></cell><cell r="Y281"><v>0</v></cell><cell r="Z281"><v>373932</v></cell><cell r="AA281"><v>0</v></cell><cell r="AB281"><v>0</v></cell><cell r="AC281"><v>0</v></cell></row><row r="281"><cell r="AH281"><v>2020</v></cell></row><row r="282"><cell r="A282" t="str"><v>ACR303</v></cell></row><row r="282"><cell r="H282" t="str"><v>n/a</v></cell><cell r="I282" t="str"><v>n/a</v></cell><cell r="J282" t="str"><v>n/a</v></cell></row><row r="282"><cell r="W282"><v>0</v></cell><cell r="X282"><v>0</v></cell><cell r="Y282"><v>0</v></cell><cell r="Z282"><v>0</v></cell><cell r="AA282"><v>0</v></cell><cell r="AB282"><v>0</v></cell><cell r="AC282"><v>0</v></cell></row><row r="282"><cell r="AH282"><v>2022</v></cell></row><row r="283"><cell r="A283" t="str"><v>ACR303</v></cell></row><row r="283"><cell r="H283"><v>2016</v></cell><cell r="I283"><v>6004826</v></cell><cell r="J283"><v>845614</v></cell></row><row r="283"><cell r="W283"><v>0</v></cell><cell r="X283"><v>0</v></cell><cell r="Y283"><v>1632854</v></cell><cell r="Z283"><v>2453082</v></cell><cell r="AA283"><v>0</v></cell><cell r="AB283"><v>510797</v></cell><cell r="AC283"><v>0</v></cell></row><row r="283"><cell r="AH283"><v>2018</v></cell></row><row r="284"><cell r="A284" t="str"><v>ACR303</v></cell></row><row r="284"><cell r="H284"><v>2017</v></cell><cell r="I284"><v>339615</v></cell><cell r="J284"><v>35796</v></cell></row><row r="284"><cell r="W284"><v>0</v></cell><cell r="X284"><v>0</v></cell><cell r="Y284"><v>0</v></cell><cell r="Z284"><v>0</v></cell><cell r="AA284"><v>0</v></cell><cell r="AB284"><v>0</v></cell><cell r="AC284"><v>100000</v></cell></row><row r="284"><cell r="AH284"><v>2022</v></cell></row><row r="285"><cell r="A285" t="str"><v>ACR303</v></cell></row><row r="285"><cell r="H285"><v>2018</v></cell><cell r="I285"><v>178528</v></cell><cell r="J285"><v>18817</v></cell></row><row r="285"><cell r="W285"><v>0</v></cell><cell r="X285"><v>0</v></cell><cell r="Y285"><v>0</v></cell><cell r="Z285"><v>0</v></cell><cell r="AA285"><v>0</v></cell><cell r="AB285"><v>0</v></cell><cell r="AC285"><v>248989</v></cell></row><row r="285"><cell r="AH285"><v>2022</v></cell></row><row r="286"><cell r="A286" t="str"><v>ACR311</v></cell></row><row r="286"><cell r="H286"><v>2016</v></cell><cell r="I286"><v>107264</v></cell><cell r="J286" t="str"><v>n/a</v></cell></row><row r="286"><cell r="W286"><v>0</v></cell><cell r="X286"><v>0</v></cell><cell r="Y286"><v>107264</v></cell><cell r="Z286"><v>0</v></cell><cell r="AA286"><v>0</v></cell><cell r="AB286"><v>0</v></cell><cell r="AC286"><v>0</v></cell></row><row r="286"><cell r="AH286"><v>2016</v></cell></row><row r="287"><cell r="A287" t="str"><v>ACR312</v></cell></row><row r="287"><cell r="H287"><v>2016</v></cell><cell r="I287"><v>140871</v></cell><cell r="J287" t="str"><v>n/a</v></cell></row><row r="287"><cell r="W287"><v>0</v></cell><cell r="X287"><v>0</v></cell><cell r="Y287"><v>0</v></cell><cell r="Z287"><v>112871</v></cell><cell r="AA287"><v>0</v></cell><cell r="AB287"><v>0</v></cell><cell r="AC287"><v>0</v></cell></row><row r="287"><cell r="AH287"><v>2016</v></cell></row><row r="288"><cell r="A288" t="str"><v>ACR313</v></cell></row><row r="288"><cell r="H288"><v>2015</v></cell><cell r="I288"><v>21886</v></cell><cell r="J288" t="str"><v>n/a</v></cell></row><row r="288"><cell r="W288"><v>0</v></cell><cell r="X288"><v>0</v></cell><cell r="Y288"><v>21886</v></cell><cell r="Z288"><v>0</v></cell><cell r="AA288"><v>0</v></cell><cell r="AB288"><v>0</v></cell><cell r="AC288"><v>0</v></cell></row><row r="288"><cell r="AH288"><v>2016</v></cell></row><row r="289"><cell r="A289" t="str"><v>ACR313</v></cell></row><row r="289"><cell r="H289"><v>2016</v></cell><cell r="I289"><v>15385</v></cell><cell r="J289" t="str"><v>n/a</v></cell></row><row r="289"><cell r="W289"><v>0</v></cell><cell r="X289"><v>0</v></cell><cell r="Y289"><v>0</v></cell><cell r="Z289"><v>0</v></cell><cell r="AA289"><v>0</v></cell><cell r="AB289"><v>15385</v></cell><cell r="AC289"><v>0</v></cell></row><row r="289"><cell r="AH289"><v>2017</v></cell></row><row r="290"><cell r="A290" t="str"><v>ACR313</v></cell></row><row r="290"><cell r="H290"><v>2017</v></cell><cell r="I290"><v>14815</v></cell><cell r="J290" t="str"><v>n/a</v></cell></row><row r="290"><cell r="W290"><v>0</v></cell><cell r="X290"><v>0</v></cell><cell r="Y290"><v>0</v></cell><cell r="Z290"><v>0</v></cell><cell r="AA290"><v>0</v></cell><cell r="AB290"><v>0</v></cell><cell r="AC290"><v>0</v></cell></row><row r="290"><cell r="AH290"><v>2018</v></cell></row><row r="291"><cell r="A291" t="str"><v>ACR313</v></cell></row><row r="291"><cell r="H291"><v>2018</v></cell><cell r="I291"><v>15347</v></cell><cell r="J291" t="str"><v>n/a</v></cell></row><row r="291"><cell r="W291"><v>0</v></cell><cell r="X291"><v>0</v></cell><cell r="Y291"><v>0</v></cell><cell r="Z291"><v>15347</v></cell><cell r="AA291"><v>0</v></cell><cell r="AB291"><v>0</v></cell><cell r="AC291"><v>0</v></cell></row><row r="291"><cell r="AH291"><v>2019</v></cell></row><row r="292"><cell r="A292" t="str"><v>ACR313</v></cell></row><row r="292"><cell r="H292"><v>2019</v></cell><cell r="I292"><v>15533</v></cell><cell r="J292" t="str"><v>n/a</v></cell></row><row r="292"><cell r="W292"><v>0</v></cell><cell r="X292"><v>0</v></cell><cell r="Y292"><v>0</v></cell><cell r="Z292"><v>15533</v></cell><cell r="AA292"><v>0</v></cell><cell r="AB292"><v>0</v></cell><cell r="AC292"><v>0</v></cell></row><row r="292"><cell r="AH292"><v>2020</v></cell></row><row r="293"><cell r="A293" t="str"><v>ACR313</v></cell></row><row r="293"><cell r="H293"><v>2020</v></cell><cell r="I293"><v>15646</v></cell><cell r="J293" t="str"><v>n/a</v></cell></row><row r="293"><cell r="W293"><v>0</v></cell><cell r="X293"><v>0</v></cell><cell r="Y293"><v>0</v></cell><cell r="Z293"><v>0</v></cell><cell r="AA293"><v>0</v></cell><cell r="AB293"><v>0</v></cell><cell r="AC293"><v>0</v></cell></row><row r="293"><cell r="AH293"><v>2021</v></cell></row><row r="294"><cell r="A294" t="str"><v>ACR313</v></cell></row><row r="294"><cell r="H294"><v>2021</v></cell><cell r="I294"><v>19151</v></cell><cell r="J294" t="str"><v>n/a</v></cell></row><row r="294"><cell r="W294"><v>0</v></cell><cell r="X294"><v>0</v></cell><cell r="Y294"><v>0</v></cell><cell r="Z294"><v>0</v></cell><cell r="AA294"><v>0</v></cell><cell r="AB294"><v>0</v></cell><cell r="AC294"><v>0</v></cell></row><row r="294"><cell r="AH294"><v>2022</v></cell></row><row r="295"><cell r="A295" t="str"><v>ACR314</v></cell></row><row r="295"><cell r="H295"><v>2016</v></cell><cell r="I295"><v>111977</v></cell><cell r="J295" t="str"><v>n/a</v></cell></row><row r="295"><cell r="W295"><v>0</v></cell><cell r="X295"><v>0</v></cell><cell r="Y295"><v>97508</v></cell><cell r="Z295"><v>12680</v></cell><cell r="AA295"><v>83</v></cell><cell r="AB295"><v>0</v></cell><cell r="AC295"><v>0</v></cell></row><row r="295"><cell r="AH295"><v>2016</v></cell></row><row r="296"><cell r="A296" t="str"><v>ACR315</v></cell></row><row r="296"><cell r="H296"><v>2016</v></cell><cell r="I296"><v>86839</v></cell><cell r="J296" t="str"><v>n/a</v></cell></row><row r="296"><cell r="W296"><v>0</v></cell><cell r="X296"><v>0</v></cell><cell r="Y296"><v>86839</v></cell><cell r="Z296"><v>0</v></cell><cell r="AA296"><v>0</v></cell><cell r="AB296"><v>0</v></cell><cell r="AC296"><v>0</v></cell></row><row r="296"><cell r="AH296"><v>2016</v></cell></row><row r="297"><cell r="A297" t="str"><v>ACR316</v></cell></row><row r="297"><cell r="H297"><v>2016</v></cell><cell r="I297"><v>104897</v></cell><cell r="J297" t="str"><v>n/a</v></cell></row><row r="297"><cell r="W297"><v>0</v></cell><cell r="X297"><v>0</v></cell><cell r="Y297"><v>100002</v></cell><cell r="Z297"><v>4895</v></cell><cell r="AA297"><v>0</v></cell><cell r="AB297"><v>0</v></cell><cell r="AC297"><v>0</v></cell></row><row r="297"><cell r="AH297"><v>2016</v></cell></row><row r="298"><cell r="A298" t="str"><v>ACR322</v></cell></row><row r="298"><cell r="H298"><v>2017</v></cell><cell r="I298"><v>10926</v></cell><cell r="J298" t="str"><v>n/a</v></cell></row><row r="298"><cell r="W298"><v>0</v></cell><cell r="X298"><v>0</v></cell><cell r="Y298"><v>10926</v></cell><cell r="Z298"><v>0</v></cell><cell r="AA298"><v>0</v></cell><cell r="AB298"><v>0</v></cell><cell r="AC298"><v>0</v></cell></row><row r="298"><cell r="AH298"><v>2017</v></cell></row><row r="299"><cell r="A299" t="str"><v>ACR322</v></cell></row><row r="299"><cell r="H299"><v>2018</v></cell><cell r="I299"><v>9196</v></cell><cell r="J299" t="str"><v>n/a</v></cell></row><row r="299"><cell r="W299"><v>0</v></cell><cell r="X299"><v>0</v></cell><cell r="Y299"><v>0</v></cell><cell r="Z299"><v>9196</v></cell><cell r="AA299"><v>0</v></cell><cell r="AB299"><v>0</v></cell><cell r="AC299"><v>0</v></cell></row><row r="299"><cell r="AH299"><v>2019</v></cell></row><row r="300"><cell r="A300" t="str"><v>ACR323</v></cell></row><row r="300"><cell r="H300"><v>2017</v></cell><cell r="I300"><v>20009</v></cell><cell r="J300" t="str"><v>n/a</v></cell></row><row r="300"><cell r="W300"><v>0</v></cell><cell r="X300"><v>0</v></cell><cell r="Y300"><v>20009</v></cell><cell r="Z300"><v>0</v></cell><cell r="AA300"><v>0</v></cell><cell r="AB300"><v>0</v></cell><cell r="AC300"><v>0</v></cell></row><row r="300"><cell r="AH300"><v>2017</v></cell></row><row r="301"><cell r="A301" t="str"><v>ACR323</v></cell></row><row r="301"><cell r="H301"><v>2018</v></cell><cell r="I301"><v>15226</v></cell><cell r="J301" t="str"><v>n/a</v></cell></row><row r="301"><cell r="W301"><v>0</v></cell><cell r="X301"><v>0</v></cell><cell r="Y301"><v>0</v></cell><cell r="Z301"><v>15226</v></cell><cell r="AA301"><v>0</v></cell><cell r="AB301"><v>0</v></cell><cell r="AC301"><v>0</v></cell></row><row r="301"><cell r="AH301"><v>2019</v></cell></row><row r="302"><cell r="A302" t="str"><v>ACR324</v></cell></row><row r="302"><cell r="H302"><v>2016</v></cell><cell r="I302"><v>11062323</v></cell><cell r="J302"><v>1755591</v></cell></row><row r="302"><cell r="W302"><v>5611</v></cell><cell r="X302"><v>0</v></cell><cell r="Y302"><v>4574762</v></cell><cell r="Z302"><v>2706175</v></cell><cell r="AA302"><v>56081</v></cell><cell r="AB302"><v>1334332</v></cell><cell r="AC302"><v>0</v></cell></row><row r="302"><cell r="AH302"><v>2018</v></cell></row><row r="303"><cell r="A303" t="str"><v>ACR324</v></cell></row><row r="303"><cell r="H303"><v>2017</v></cell><cell r="I303"><v>348425</v></cell><cell r="J303"><v>55296</v></cell></row><row r="303"><cell r="W303"><v>0</v></cell><cell r="X303"><v>0</v></cell><cell r="Y303"><v>0</v></cell><cell r="Z303"><v>293129</v></cell><cell r="AA303"><v>0</v></cell><cell r="AB303"><v>0</v></cell><cell r="AC303"><v>0</v></cell></row><row r="303"><cell r="AH303"><v>2018</v></cell></row><row r="304"><cell r="A304" t="str"><v>ACR324</v></cell></row><row r="304"><cell r="H304"><v>2018</v></cell><cell r="I304"><v>391478</v></cell><cell r="J304"><v>62128</v></cell></row><row r="304"><cell r="W304"><v>0</v></cell><cell r="X304"><v>0</v></cell><cell r="Y304"><v>0</v></cell><cell r="Z304"><v>243941</v></cell><cell r="AA304"><v>0</v></cell><cell r="AB304"><v>85409</v></cell><cell r="AC304"><v>0</v></cell></row><row r="304"><cell r="AH304"><v>2020</v></cell></row><row r="305"><cell r="A305" t="str"><v>ACR324</v></cell></row><row r="305"><cell r="H305"><v>2019</v></cell><cell r="I305"><v>391478</v></cell><cell r="J305"><v>34113</v></cell></row><row r="305"><cell r="W305"><v>0</v></cell><cell r="X305"><v>0</v></cell><cell r="Y305"><v>0</v></cell><cell r="Z305"><v>0</v></cell><cell r="AA305"><v>0</v></cell><cell r="AB305"><v>327131</v></cell><cell r="AC305"><v>0</v></cell></row><row r="305"><cell r="AH305"><v>2021</v></cell></row><row r="306"><cell r="A306" t="str"><v>ACR342</v></cell></row><row r="306"><cell r="H306"><v>2016</v></cell><cell r="I306"><v>2236</v></cell><cell r="J306" t="str"><v>n/a</v></cell></row><row r="306"><cell r="W306"><v>0</v></cell><cell r="X306"><v>0</v></cell><cell r="Y306"><v>2236</v></cell><cell r="Z306"><v>0</v></cell><cell r="AA306"><v>0</v></cell><cell r="AB306"><v>0</v></cell><cell r="AC306"><v>0</v></cell></row><row r="306"><cell r="AH306"><v>2017</v></cell></row><row r="307"><cell r="A307" t="str"><v>ACR343</v></cell></row><row r="307"><cell r="H307"><v>2016</v></cell><cell r="I307"><v>93298</v></cell><cell r="J307" t="str"><v>n/a</v></cell></row><row r="307"><cell r="W307"><v>0</v></cell><cell r="X307"><v>0</v></cell><cell r="Y307"><v>93298</v></cell><cell r="Z307"><v>0</v></cell><cell r="AA307"><v>0</v></cell><cell r="AB307"><v>0</v></cell><cell r="AC307"><v>0</v></cell></row><row r="307"><cell r="AH307"><v>2016</v></cell></row><row r="308"><cell r="A308" t="str"><v>ACR349</v></cell></row><row r="308"><cell r="H308"><v>2016</v></cell><cell r="I308"><v>19666</v></cell><cell r="J308" t="str"><v>n/a</v></cell></row><row r="308"><cell r="W308"><v>0</v></cell><cell r="X308"><v>0</v></cell><cell r="Y308"><v>19666</v></cell><cell r="Z308"><v>0</v></cell><cell r="AA308"><v>0</v></cell><cell r="AB308"><v>0</v></cell><cell r="AC308"><v>0</v></cell></row><row r="308"><cell r="AH308"><v>2017</v></cell></row><row r="309"><cell r="A309" t="str"><v>ACR349</v></cell></row><row r="309"><cell r="H309"><v>2017</v></cell><cell r="I309"><v>24220</v></cell><cell r="J309" t="str"><v>n/a</v></cell></row><row r="309"><cell r="W309"><v>0</v></cell><cell r="X309"><v>0</v></cell><cell r="Y309"><v>6461</v></cell><cell r="Z309"><v>17759</v></cell><cell r="AA309"><v>0</v></cell><cell r="AB309"><v>0</v></cell><cell r="AC309"><v>0</v></cell></row><row r="309"><cell r="AH309"><v>2018</v></cell></row><row r="310"><cell r="A310" t="str"><v>ACR349</v></cell></row><row r="310"><cell r="H310"><v>2018</v></cell><cell r="I310"><v>24674</v></cell><cell r="J310" t="str"><v>n/a</v></cell></row><row r="310"><cell r="W310"><v>0</v></cell><cell r="X310"><v>0</v></cell><cell r="Y310"><v>0</v></cell><cell r="Z310"><v>0</v></cell><cell r="AA310"><v>24644</v></cell><cell r="AB310"><v>0</v></cell><cell r="AC310"><v>0</v></cell></row><row r="310"><cell r="AH310"><v>2019</v></cell></row><row r="311"><cell r="A311" t="str"><v>ACR349</v></cell></row><row r="311"><cell r="H311"><v>2019</v></cell><cell r="I311"><v>22981</v></cell><cell r="J311" t="str"><v>n/a</v></cell></row><row r="311"><cell r="W311"><v>0</v></cell><cell r="X311"><v>0</v></cell><cell r="Y311"><v>0</v></cell><cell r="Z311"><v>0</v></cell><cell r="AA311"><v>0</v></cell><cell r="AB311"><v>22981</v></cell><cell r="AC311"><v>0</v></cell></row><row r="311"><cell r="AH311"><v>2020</v></cell></row><row r="312"><cell r="A312" t="str"><v>ACR349</v></cell></row><row r="312"><cell r="H312"><v>2020</v></cell><cell r="I312"><v>11508</v></cell><cell r="J312" t="str"><v>n/a</v></cell></row><row r="312"><cell r="W312"><v>0</v></cell><cell r="X312"><v>0</v></cell><cell r="Y312"><v>0</v></cell><cell r="Z312"><v>11387</v></cell><cell r="AA312"><v>49</v></cell><cell r="AB312"><v>0</v></cell><cell r="AC312"><v>0</v></cell></row><row r="312"><cell r="AH312"><v>2021</v></cell></row><row r="313"><cell r="A313" t="str"><v>ACR350</v></cell></row><row r="313"><cell r="H313"><v>2016</v></cell><cell r="I313"><v>116741</v></cell><cell r="J313" t="str"><v>n/a</v></cell></row><row r="313"><cell r="W313"><v>0</v></cell><cell r="X313"><v>0</v></cell><cell r="Y313"><v>107157</v></cell><cell r="Z313"><v>9584</v></cell><cell r="AA313"><v>0</v></cell><cell r="AB313"><v>0</v></cell><cell r="AC313"><v>0</v></cell></row><row r="313"><cell r="AH313"><v>2016</v></cell></row><row r="314"><cell r="A314" t="str"><v>ACR351</v></cell></row><row r="314"><cell r="H314"><v>2016</v></cell><cell r="I314"><v>28562</v></cell><cell r="J314" t="str"><v>n/a</v></cell></row><row r="314"><cell r="W314"><v>0</v></cell><cell r="X314"><v>0</v></cell><cell r="Y314"><v>0</v></cell><cell r="Z314"><v>0</v></cell><cell r="AA314"><v>0</v></cell><cell r="AB314"><v>28562</v></cell><cell r="AC314"><v>0</v></cell></row><row r="314"><cell r="AH314"><v>2016</v></cell></row><row r="315"><cell r="A315" t="str"><v>ACR352</v></cell></row><row r="315"><cell r="H315"><v>2016</v></cell><cell r="I315"><v>68637</v></cell><cell r="J315" t="str"><v>n/a</v></cell></row><row r="315"><cell r="W315"><v>0</v></cell><cell r="X315"><v>0</v></cell><cell r="Y315"><v>0</v></cell><cell r="Z315"><v>0</v></cell><cell r="AA315"><v>0</v></cell><cell r="AB315"><v>68637</v></cell><cell r="AC315"><v>0</v></cell></row><row r="315"><cell r="AH315"><v>2016</v></cell></row><row r="316"><cell r="A316" t="str"><v>ACR353</v></cell></row><row r="316"><cell r="H316"><v>2017</v></cell><cell r="I316"><v>7781</v></cell><cell r="J316" t="str"><v>n/a</v></cell></row><row r="316"><cell r="W316"><v>0</v></cell><cell r="X316"><v>0</v></cell><cell r="Y316"><v>7737</v></cell><cell r="Z316"><v>0</v></cell><cell r="AA316"><v>0</v></cell><cell r="AB316"><v>0</v></cell><cell r="AC316"><v>0</v></cell></row><row r="316"><cell r="AH316"><v>2017</v></cell></row><row r="317"><cell r="A317" t="str"><v>ACR354</v></cell></row><row r="317"><cell r="H317"><v>2016</v></cell><cell r="I317"><v>103357</v></cell><cell r="J317" t="str"><v>n/a</v></cell></row><row r="317"><cell r="W317"><v>0</v></cell><cell r="X317"><v>0</v></cell><cell r="Y317"><v>103357</v></cell><cell r="Z317"><v>0</v></cell><cell r="AA317"><v>0</v></cell><cell r="AB317"><v>0</v></cell><cell r="AC317"><v>0</v></cell></row><row r="317"><cell r="AH317"><v>2016</v></cell></row><row r="318"><cell r="A318" t="str"><v>ACR355</v></cell></row><row r="318"><cell r="H318"><v>2017</v></cell><cell r="I318"><v>8240</v></cell><cell r="J318" t="str"><v>n/a</v></cell></row><row r="318"><cell r="W318"><v>0</v></cell><cell r="X318"><v>0</v></cell><cell r="Y318"><v>8240</v></cell><cell r="Z318"><v>0</v></cell><cell r="AA318"><v>0</v></cell><cell r="AB318"><v>0</v></cell><cell r="AC318"><v>0</v></cell></row><row r="318"><cell r="AH318"><v>2017</v></cell></row><row r="319"><cell r="A319" t="str"><v>ACR355</v></cell></row><row r="319"><cell r="H319"><v>2018</v></cell><cell r="I319"><v>7495</v></cell><cell r="J319" t="str"><v>n/a</v></cell></row><row r="319"><cell r="W319"><v>0</v></cell><cell r="X319"><v>0</v></cell><cell r="Y319"><v>0</v></cell><cell r="Z319"><v>7495</v></cell><cell r="AA319"><v>0</v></cell><cell r="AB319"><v>0</v></cell><cell r="AC319"><v>0</v></cell></row><row r="319"><cell r="AH319"><v>2018</v></cell></row><row r="320"><cell r="A320" t="str"><v>ACR355</v></cell></row><row r="320"><cell r="H320"><v>2019</v></cell><cell r="I320"><v>9311</v></cell><cell r="J320" t="str"><v>n/a</v></cell></row><row r="320"><cell r="W320"><v>0</v></cell><cell r="X320"><v>0</v></cell><cell r="Y320"><v>0</v></cell><cell r="Z320"><v>9311</v></cell><cell r="AA320"><v>0</v></cell><cell r="AB320"><v>0</v></cell><cell r="AC320"><v>0</v></cell></row><row r="320"><cell r="AH320"><v>2019</v></cell></row><row r="321"><cell r="A321" t="str"><v>ACR355</v></cell></row><row r="321"><cell r="H321"><v>2020</v></cell><cell r="I321"><v>7320</v></cell><cell r="J321" t="str"><v>n/a</v></cell></row><row r="321"><cell r="W321"><v>0</v></cell><cell r="X321"><v>0</v></cell><cell r="Y321"><v>0</v></cell><cell r="Z321"><v>0</v></cell><cell r="AA321"><v>0</v></cell><cell r="AB321"><v>0</v></cell><cell r="AC321"><v>0</v></cell></row><row r="321"><cell r="AH321"><v>2021</v></cell></row><row r="322"><cell r="A322" t="str"><v>ACR355</v></cell></row><row r="322"><cell r="H322"><v>2021</v></cell><cell r="I322"><v>9850</v></cell><cell r="J322" t="str"><v>n/a</v></cell></row><row r="322"><cell r="W322"><v>0</v></cell><cell r="X322"><v>0</v></cell><cell r="Y322"><v>0</v></cell><cell r="Z322"><v>0</v></cell><cell r="AA322"><v>0</v></cell><cell r="AB322"><v>0</v></cell><cell r="AC322"><v>0</v></cell></row><row r="322"><cell r="AH322"><v>2022</v></cell></row><row r="323"><cell r="A323" t="str"><v>ACR355</v></cell></row><row r="323"><cell r="H323"><v>2022</v></cell><cell r="I323"><v>10727</v></cell><cell r="J323" t="str"><v>n/a</v></cell></row><row r="323"><cell r="W323"><v>0</v></cell><cell r="X323"><v>0</v></cell><cell r="Y323"><v>0</v></cell><cell r="Z323"><v>0</v></cell><cell r="AA323"><v>0</v></cell><cell r="AB323"><v>0</v></cell><cell r="AC323"><v>0</v></cell></row><row r="323"><cell r="AH323"><v>2023</v></cell></row><row r="324"><cell r="A324" t="str"><v>ACR356</v></cell></row><row r="324"><cell r="H324"><v>2016</v></cell><cell r="I324"><v>110720</v></cell><cell r="J324" t="str"><v>n/a</v></cell></row><row r="324"><cell r="W324"><v>0</v></cell><cell r="X324"><v>0</v></cell><cell r="Y324"><v>110720</v></cell><cell r="Z324"><v>0</v></cell><cell r="AA324"><v>0</v></cell><cell r="AB324"><v>0</v></cell><cell r="AC324"><v>0</v></cell></row><row r="324"><cell r="AH324"><v>2017</v></cell></row><row r="325"><cell r="A325" t="str"><v>ACR357</v></cell></row><row r="325"><cell r="H325"><v>2017</v></cell><cell r="I325"><v>84131</v></cell><cell r="J325" t="str"><v>n/a</v></cell></row><row r="325"><cell r="W325"><v>0</v></cell><cell r="X325"><v>0</v></cell><cell r="Y325"><v>61737</v></cell><cell r="Z325"><v>15184</v></cell><cell r="AA325"><v>0</v></cell><cell r="AB325"><v>0</v></cell><cell r="AC325"><v>0</v></cell></row><row r="325"><cell r="AH325"><v>2017</v></cell></row><row r="326"><cell r="A326" t="str"><v>ACR358</v></cell></row><row r="326"><cell r="H326"><v>2017</v></cell><cell r="I326"><v>60749</v></cell><cell r="J326" t="str"><v>n/a</v></cell></row><row r="326"><cell r="W326"><v>0</v></cell><cell r="X326"><v>0</v></cell><cell r="Y326"><v>60749</v></cell><cell r="Z326"><v>0</v></cell><cell r="AA326"><v>0</v></cell><cell r="AB326"><v>0</v></cell><cell r="AC326"><v>0</v></cell></row><row r="326"><cell r="AH326"><v>2017</v></cell></row><row r="327"><cell r="A327" t="str"><v>ACR359</v></cell></row><row r="327"><cell r="H327"><v>2016</v></cell><cell r="I327"><v>97813</v></cell><cell r="J327" t="str"><v>n/a</v></cell></row><row r="327"><cell r="W327"><v>0</v></cell><cell r="X327"><v>0</v></cell><cell r="Y327"><v>0</v></cell><cell r="Z327"><v>0</v></cell><cell r="AA327"><v>0</v></cell><cell r="AB327"><v>97813</v></cell><cell r="AC327"><v>0</v></cell></row><row r="327"><cell r="AH327"><v>2017</v></cell></row><row r="328"><cell r="A328" t="str"><v>ACR360</v></cell></row><row r="328"><cell r="H328"><v>2017</v></cell><cell r="I328"><v>14861093</v></cell><cell r="J328"><v>2358456</v></cell></row><row r="328"><cell r="W328"><v>0</v></cell><cell r="X328"><v>0</v></cell><cell r="Y328"><v>4440686</v></cell><cell r="Z328"><v>6499638</v></cell><cell r="AA328"><v>1</v></cell><cell r="AB328"><v>1046727</v></cell><cell r="AC328"><v>0</v></cell></row><row r="328"><cell r="AH328"><v>2018</v></cell></row><row r="329"><cell r="A329" t="str"><v>ACR360</v></cell></row><row r="329"><cell r="H329"><v>2018</v></cell><cell r="I329"><v>286318</v></cell><cell r="J329"><v>24950</v></cell></row><row r="329"><cell r="W329"><v>0</v></cell><cell r="X329"><v>0</v></cell><cell r="Y329"><v>0</v></cell><cell r="Z329"><v>249780</v></cell><cell r="AA329"><v>0</v></cell><cell r="AB329"><v>0</v></cell><cell r="AC329"><v>0</v></cell></row><row r="329"><cell r="AH329"><v>2020</v></cell></row><row r="330"><cell r="A330" t="str"><v>ACR360</v></cell></row><row r="330"><cell r="H330"><v>2019</v></cell><cell r="I330"><v>306931</v></cell><cell r="J330"><v>26746</v></cell></row><row r="330"><cell r="W330"><v>0</v></cell><cell r="X330"><v>0</v></cell><cell r="Y330"><v>0</v></cell><cell r="Z330"><v>134281</v></cell><cell r="AA330"><v>981</v></cell><cell r="AB330"><v>79992</v></cell><cell r="AC330"><v>0</v></cell></row><row r="330"><cell r="AH330"><v>2020</v></cell></row><row r="331"><cell r="A331" t="str"><v>ACR360</v></cell></row><row r="331"><cell r="H331"><v>2020</v></cell><cell r="I331"><v>314896</v></cell><cell r="J331"><v>27440</v></cell></row><row r="331"><cell r="W331"><v>0</v></cell><cell r="X331"><v>0</v></cell><cell r="Y331"><v>0</v></cell><cell r="Z331"><v>46557</v></cell><cell r="AA331"><v>0</v></cell><cell r="AB331"><v>223700</v></cell><cell r="AC331"><v>0</v></cell></row><row r="331"><cell r="AH331"><v>2021</v></cell></row><row r="332"><cell r="A332" t="str"><v>ACR361</v></cell></row><row r="332"><cell r="H332"><v>2018</v></cell><cell r="I332"><v>2374235</v></cell><cell r="J332"><v>417865</v></cell></row><row r="332"><cell r="W332"><v>0</v></cell><cell r="X332"><v>0</v></cell><cell r="Y332"><v>0</v></cell><cell r="Z332"><v>1387115</v></cell><cell r="AA332"><v>0</v></cell><cell r="AB332"><v>396039</v></cell><cell r="AC332"><v>0</v></cell></row><row r="332"><cell r="AH332"><v>2019</v></cell></row><row r="333"><cell r="A333" t="str"><v>ACR361</v></cell></row><row r="333"><cell r="H333"><v>2019</v></cell><cell r="I333"><v>52846</v></cell><cell r="J333"><v>5591</v></cell></row><row r="333"><cell r="W333"><v>0</v></cell><cell r="X333"><v>0</v></cell><cell r="Y333"><v>0</v></cell><cell r="Z333"><v>0</v></cell><cell r="AA333"><v>0</v></cell><cell r="AB333"><v>0</v></cell><cell r="AC333"><v>0</v></cell></row><row r="333"><cell r="AH333"><v>2021</v></cell></row><row r="334"><cell r="A334" t="str"><v>ACR361</v></cell></row><row r="334"><cell r="H334"><v>2020</v></cell><cell r="I334"><v>42011</v></cell><cell r="J334"><v>4445</v></cell></row><row r="334"><cell r="W334"><v>0</v></cell><cell r="X334"><v>0</v></cell><cell r="Y334"><v>0</v></cell><cell r="Z334"><v>0</v></cell><cell r="AA334"><v>18080</v></cell><cell r="AB334"><v>0</v></cell><cell r="AC334"><v>0</v></cell></row><row r="334"><cell r="AH334"><v>2021</v></cell></row><row r="335"><cell r="A335" t="str"><v>ACR363</v></cell></row><row r="335"><cell r="H335"><v>2017</v></cell><cell r="I335"><v>91819</v></cell><cell r="J335" t="str"><v>n/a</v></cell></row><row r="335"><cell r="W335"><v>0</v></cell><cell r="X335"><v>0</v></cell><cell r="Y335"><v>0</v></cell><cell r="Z335"><v>91819</v></cell><cell r="AA335"><v>0</v></cell><cell r="AB335"><v>0</v></cell><cell r="AC335"><v>0</v></cell></row><row r="335"><cell r="AH335"><v>2017</v></cell></row><row r="336"><cell r="A336" t="str"><v>ACR367</v></cell></row><row r="336"><cell r="H336"><v>2017</v></cell><cell r="I336"><v>230848</v></cell><cell r="J336" t="str"><v>n/a</v></cell></row><row r="336"><cell r="W336"><v>0</v></cell><cell r="X336"><v>0</v></cell><cell r="Y336"><v>19482</v></cell><cell r="Z336"><v>116542</v></cell><cell r="AA336"><v>0</v></cell><cell r="AB336"><v>25000</v></cell><cell r="AC336"><v>0</v></cell></row><row r="336"><cell r="AH336"><v>2017</v></cell></row><row r="337"><cell r="A337" t="str"><v>ACR367</v></cell></row><row r="337"><cell r="H337"><v>2018</v></cell><cell r="I337"><v>189550</v></cell><cell r="J337" t="str"><v>n/a</v></cell></row><row r="337"><cell r="W337"><v>0</v></cell><cell r="X337"><v>0</v></cell><cell r="Y337"><v>0</v></cell><cell r="Z337"><v>103904</v></cell><cell r="AA337"><v>0</v></cell><cell r="AB337"><v>0</v></cell><cell r="AC337"><v>0</v></cell></row><row r="337"><cell r="AH337"><v>2018</v></cell></row><row r="338"><cell r="A338" t="str"><v>ACR367</v></cell></row><row r="338"><cell r="H338"><v>2019</v></cell><cell r="I338"><v>114279</v></cell><cell r="J338" t="str"><v>n/a</v></cell></row><row r="338"><cell r="W338"><v>0</v></cell><cell r="X338"><v>0</v></cell><cell r="Y338"><v>0</v></cell><cell r="Z338"><v>40383</v></cell><cell r="AA338"><v>0</v></cell><cell r="AB338"><v>3345</v></cell><cell r="AC338"><v>0</v></cell></row><row r="338"><cell r="AH338"><v>2019</v></cell></row><row r="339"><cell r="A339" t="str"><v>ACR367</v></cell></row><row r="339"><cell r="H339"><v>2020</v></cell><cell r="I339"><v>94217</v></cell><cell r="J339" t="str"><v>n/a</v></cell></row><row r="339"><cell r="W339"><v>229</v></cell><cell r="X339"><v>0</v></cell><cell r="Y339"><v>0</v></cell><cell r="Z339"><v>0</v></cell><cell r="AA339"><v>0</v></cell><cell r="AB339"><v>14352</v></cell><cell r="AC339"><v>0</v></cell></row><row r="339"><cell r="AH339"><v>2020</v></cell></row><row r="340"><cell r="A340" t="str"><v>ACR367</v></cell></row><row r="340"><cell r="H340"><v>2021</v></cell><cell r="I340"><v>75723</v></cell><cell r="J340" t="str"><v>n/a</v></cell></row><row r="340"><cell r="W340"><v>0</v></cell><cell r="X340"><v>0</v></cell><cell r="Y340"><v>0</v></cell><cell r="Z340"><v>0</v></cell><cell r="AA340"><v>0</v></cell><cell r="AB340"><v>0</v></cell><cell r="AC340"><v>0</v></cell></row><row r="340"><cell r="AH340"><v>2021</v></cell></row><row r="341"><cell r="A341" t="str"><v>ACR370</v></cell></row><row r="341"><cell r="H341"><v>2017</v></cell><cell r="I341"><v>121455</v></cell><cell r="J341" t="str"><v>n/a</v></cell></row><row r="341"><cell r="W341"><v>0</v></cell><cell r="X341"><v>0</v></cell><cell r="Y341"><v>121455</v></cell><cell r="Z341"><v>0</v></cell><cell r="AA341"><v>0</v></cell><cell r="AB341"><v>0</v></cell><cell r="AC341"><v>0</v></cell></row><row r="341"><cell r="AH341"><v>2017</v></cell></row><row r="342"><cell r="A342" t="str"><v>ACR371</v></cell></row><row r="342"><cell r="H342"><v>2017</v></cell><cell r="I342"><v>356710</v></cell><cell r="J342"><v>62738</v></cell></row><row r="342"><cell r="W342"><v>0</v></cell><cell r="X342"><v>0</v></cell><cell r="Y342"><v>0</v></cell><cell r="Z342"><v>193972</v></cell><cell r="AA342"><v>0</v></cell><cell r="AB342"><v>100000</v></cell><cell r="AC342"><v>0</v></cell></row><row r="342"><cell r="AH342"><v>2019</v></cell></row><row r="343"><cell r="A343" t="str"><v>ACR371</v></cell></row><row r="343"><cell r="H343"><v>2018</v></cell><cell r="I343"><v>12671</v></cell><cell r="J343"><v>2229</v></cell></row><row r="343"><cell r="W343"><v>0</v></cell><cell r="X343"><v>0</v></cell><cell r="Y343"><v>0</v></cell><cell r="Z343"><v>10442</v></cell><cell r="AA343"><v>0</v></cell><cell r="AB343"><v>0</v></cell><cell r="AC343"><v>0</v></cell></row><row r="343"><cell r="AH343"><v>2020</v></cell></row><row r="344"><cell r="A344" t="str"><v>ACR371</v></cell></row><row r="344"><cell r="H344"><v>2019</v></cell><cell r="I344"><v>12611</v></cell><cell r="J344"><v>2219</v></cell></row><row r="344"><cell r="W344"><v>0</v></cell><cell r="X344"><v>0</v></cell><cell r="Y344"><v>0</v></cell><cell r="Z344"><v>10392</v></cell><cell r="AA344"><v>0</v></cell><cell r="AB344"><v>0</v></cell><cell r="AC344"><v>0</v></cell></row><row r="344"><cell r="AH344"><v>2020</v></cell></row><row r="345"><cell r="A345" t="str"><v>ACR371</v></cell></row><row r="345"><cell r="H345"><v>2020</v></cell><cell r="I345"><v>9257</v></cell><cell r="J345"><v>1629</v></cell></row><row r="345"><cell r="W345"><v>0</v></cell><cell r="X345"><v>0</v></cell><cell r="Y345"><v>0</v></cell><cell r="Z345"><v>0</v></cell><cell r="AA345"><v>0</v></cell><cell r="AB345"><v>0</v></cell><cell r="AC345"><v>0</v></cell></row><row r="345"><cell r="AH345"><v>2021</v></cell></row><row r="346"><cell r="A346" t="str"><v>ACR371</v></cell></row><row r="346"><cell r="H346"><v>2021</v></cell><cell r="I346"><v>13245</v></cell><cell r="J346"><v>2330</v></cell></row><row r="346"><cell r="W346"><v>0</v></cell><cell r="X346"><v>0</v></cell><cell r="Y346"><v>0</v></cell><cell r="Z346"><v>0</v></cell><cell r="AA346"><v>0</v></cell><cell r="AB346"><v>0</v></cell><cell r="AC346"><v>0</v></cell></row><row r="346"><cell r="AH346"><v>2022</v></cell></row><row r="347"><cell r="A347" t="str"><v>ACR373</v></cell></row><row r="347"><cell r="H347"><v>2017</v></cell><cell r="I347"><v>394864</v></cell><cell r="J347"><v>69449</v></cell></row><row r="347"><cell r="W347"><v>0</v></cell><cell r="X347"><v>0</v></cell><cell r="Y347"><v>0</v></cell><cell r="Z347"><v>35714</v></cell><cell r="AA347"><v>0</v></cell><cell r="AB347"><v>100000</v></cell><cell r="AC347"><v>0</v></cell></row><row r="347"><cell r="AH347"><v>2019</v></cell></row><row r="348"><cell r="A348" t="str"><v>ACR373</v></cell></row><row r="348"><cell r="H348"><v>2018</v></cell><cell r="I348"><v>34031</v></cell><cell r="J348"><v>5986</v></cell></row><row r="348"><cell r="W348"><v>0</v></cell><cell r="X348"><v>0</v></cell><cell r="Y348"><v>0</v></cell><cell r="Z348"><v>28045</v></cell><cell r="AA348"><v>0</v></cell><cell r="AB348"><v>0</v></cell><cell r="AC348"><v>0</v></cell></row><row r="348"><cell r="AH348"><v>2020</v></cell></row><row r="349"><cell r="A349" t="str"><v>ACR373</v></cell></row><row r="349"><cell r="H349"><v>2019</v></cell><cell r="I349"><v>45908</v></cell><cell r="J349"><v>8075</v></cell></row><row r="349"><cell r="W349"><v>0</v></cell><cell r="X349"><v>0</v></cell><cell r="Y349"><v>0</v></cell><cell r="Z349"><v>37833</v></cell><cell r="AA349"><v>0</v></cell><cell r="AB349"><v>0</v></cell><cell r="AC349"><v>0</v></cell></row><row r="349"><cell r="AH349"><v>2020</v></cell></row><row r="350"><cell r="A350" t="str"><v>ACR373</v></cell></row><row r="350"><cell r="H350"><v>2020</v></cell><cell r="I350"><v>24206</v></cell><cell r="J350"><v>4258</v></cell></row><row r="350"><cell r="W350"><v>0</v></cell><cell r="X350"><v>0</v></cell><cell r="Y350"><v>0</v></cell><cell r="Z350"><v>0</v></cell><cell r="AA350"><v>0</v></cell><cell r="AB350"><v>0</v></cell><cell r="AC350"><v>0</v></cell></row><row r="350"><cell r="AH350"><v>2021</v></cell></row><row r="351"><cell r="A351" t="str"><v>ACR377</v></cell></row><row r="351"><cell r="H351"><v>2017</v></cell><cell r="I351"><v>367438</v></cell><cell r="J351"><v>64669</v></cell></row><row r="351"><cell r="W351"><v>2000</v></cell><cell r="X351"><v>0</v></cell><cell r="Y351"><v>0</v></cell><cell r="Z351"><v>2769</v></cell><cell r="AA351"><v>30668</v></cell><cell r="AB351"><v>0</v></cell><cell r="AC351"><v>0</v></cell></row><row r="351"><cell r="AH351"><v>2018</v></cell></row><row r="352"><cell r="A352" t="str"><v>ACR377</v></cell></row><row r="352"><cell r="H352"><v>2018</v></cell><cell r="I352"><v>2540</v></cell><cell r="J352"><v>447</v></cell></row><row r="352"><cell r="W352"><v>0</v></cell><cell r="X352"><v>0</v></cell><cell r="Y352"><v>0</v></cell><cell r="Z352"><v>0</v></cell><cell r="AA352"><v>2093</v></cell><cell r="AB352"><v>0</v></cell><cell r="AC352"><v>0</v></cell></row><row r="352"><cell r="AH352"><v>2021</v></cell></row><row r="353"><cell r="A353" t="str"><v>ACR377</v></cell></row><row r="353"><cell r="H353"><v>2019</v></cell><cell r="I353"><v>2540</v></cell><cell r="J353"><v>447</v></cell></row><row r="353"><cell r="W353"><v>0</v></cell><cell r="X353"><v>0</v></cell><cell r="Y353"><v>0</v></cell><cell r="Z353"><v>0</v></cell><cell r="AA353"><v>2093</v></cell><cell r="AB353"><v>0</v></cell><cell r="AC353"><v>0</v></cell></row><row r="353"><cell r="AH353"><v>2021</v></cell></row><row r="354"><cell r="A354" t="str"><v>ACR377</v></cell></row><row r="354"><cell r="H354"><v>2020</v></cell><cell r="I354"><v>25225</v></cell><cell r="J354"><v>4440</v></cell></row><row r="354"><cell r="W354"><v>0</v></cell><cell r="X354"><v>0</v></cell><cell r="Y354"><v>0</v></cell><cell r="Z354"><v>0</v></cell><cell r="AA354"><v>16566</v></cell><cell r="AB354"><v>0</v></cell><cell r="AC354"><v>0</v></cell></row><row r="354"><cell r="AH354"><v>2021</v></cell></row><row r="355"><cell r="A355" t="str"><v>ACR378</v></cell></row><row r="355"><cell r="H355"><v>2017</v></cell><cell r="I355"><v>353052</v></cell><cell r="J355"><v>62137</v></cell></row><row r="355"><cell r="W355"><v>0</v></cell><cell r="X355"><v>0</v></cell><cell r="Y355"><v>0</v></cell><cell r="Z355"><v>56725</v></cell><cell r="AA355"><v>36120</v></cell><cell r="AB355"><v>53684</v></cell><cell r="AC355"><v>0</v></cell></row><row r="355"><cell r="AH355"><v>2018</v></cell></row><row r="356"><cell r="A356" t="str"><v>ACR378</v></cell></row><row r="356"><cell r="H356"><v>2018</v></cell><cell r="I356"><v>3487</v></cell><cell r="J356"><v>614</v></cell></row><row r="356"><cell r="W356"><v>0</v></cell><cell r="X356"><v>0</v></cell><cell r="Y356"><v>0</v></cell><cell r="Z356"><v>0</v></cell><cell r="AA356"><v>0</v></cell><cell r="AB356"><v>0</v></cell><cell r="AC356"><v>0</v></cell></row><row r="356"><cell r="AH356"><v>2021</v></cell></row><row r="357"><cell r="A357" t="str"><v>ACR378</v></cell></row><row r="357"><cell r="H357"><v>2019</v></cell><cell r="I357"><v>3487</v></cell><cell r="J357"><v>614</v></cell></row><row r="357"><cell r="W357"><v>0</v></cell><cell r="X357"><v>0</v></cell><cell r="Y357"><v>0</v></cell><cell r="Z357"><v>0</v></cell><cell r="AA357"><v>0</v></cell><cell r="AB357"><v>0</v></cell><cell r="AC357"><v>0</v></cell></row><row r="357"><cell r="AH357"><v>2021</v></cell></row><row r="358"><cell r="A358" t="str"><v>ACR378</v></cell></row><row r="358"><cell r="H358"><v>2020</v></cell><cell r="I358"><v>4596</v></cell><cell r="J358"><v>809</v></cell></row><row r="358"><cell r="W358"><v>186</v></cell><cell r="X358"><v>0</v></cell><cell r="Y358"><v>0</v></cell><cell r="Z358"><v>0</v></cell><cell r="AA358"><v>1400</v></cell><cell r="AB358"><v>0</v></cell><cell r="AC358"><v>0</v></cell></row><row r="358"><cell r="AH358"><v>2021</v></cell></row><row r="359"><cell r="A359" t="str"><v>ACR379</v></cell></row><row r="359"><cell r="H359"><v>2017</v></cell><cell r="I359"><v>120918</v></cell><cell r="J359" t="str"><v>n/a</v></cell></row><row r="359"><cell r="W359"><v>0</v></cell><cell r="X359"><v>0</v></cell><cell r="Y359"><v>42955</v></cell><cell r="Z359"><v>0</v></cell><cell r="AA359"><v>0</v></cell><cell r="AB359"><v>77963</v></cell><cell r="AC359"><v>0</v></cell></row><row r="359"><cell r="AH359"><v>2017</v></cell></row><row r="360"><cell r="A360" t="str"><v>ACR383</v></cell></row><row r="360"><cell r="H360"><v>2017</v></cell><cell r="I360"><v>138972</v></cell><cell r="J360" t="str"><v>n/a</v></cell></row><row r="360"><cell r="W360"><v>0</v></cell><cell r="X360"><v>0</v></cell><cell r="Y360"><v>138972</v></cell><cell r="Z360"><v>0</v></cell><cell r="AA360"><v>0</v></cell><cell r="AB360"><v>0</v></cell><cell r="AC360"><v>0</v></cell></row><row r="360"><cell r="AH360"><v>2017</v></cell></row><row r="361"><cell r="A361" t="str"><v>ACR385</v></cell></row><row r="361"><cell r="H361"><v>2017</v></cell><cell r="I361"><v>138331</v></cell><cell r="J361" t="str"><v>n/a</v></cell></row><row r="361"><cell r="W361"><v>0</v></cell><cell r="X361"><v>0</v></cell><cell r="Y361"><v>26676</v></cell><cell r="Z361"><v>111655</v></cell><cell r="AA361"><v>0</v></cell><cell r="AB361"><v>0</v></cell><cell r="AC361"><v>0</v></cell></row><row r="361"><cell r="AH361"><v>2017</v></cell></row><row r="362"><cell r="A362" t="str"><v>ACR387</v></cell></row><row r="362"><cell r="H362"><v>2017</v></cell><cell r="I362"><v>129854</v></cell><cell r="J362" t="str"><v>n/a</v></cell></row><row r="362"><cell r="W362"><v>0</v></cell><cell r="X362"><v>0</v></cell><cell r="Y362"><v>129854</v></cell><cell r="Z362"><v>0</v></cell><cell r="AA362"><v>0</v></cell><cell r="AB362"><v>0</v></cell><cell r="AC362"><v>0</v></cell></row><row r="362"><cell r="AH362"><v>2018</v></cell></row><row r="363"><cell r="A363" t="str"><v>ACR388</v></cell></row><row r="363"><cell r="H363"><v>2017</v></cell><cell r="I363"><v>205323</v></cell><cell r="J363" t="str"><v>n/a</v></cell></row><row r="363"><cell r="W363"><v>0</v></cell><cell r="X363"><v>0</v></cell><cell r="Y363"><v>623</v></cell><cell r="Z363"><v>28151</v></cell><cell r="AA363"><v>0</v></cell><cell r="AB363"><v>0</v></cell><cell r="AC363"><v>0</v></cell></row><row r="363"><cell r="AH363"><v>2018</v></cell></row><row r="364"><cell r="A364" t="str"><v>ACR388</v></cell></row><row r="364"><cell r="H364"><v>2018</v></cell><cell r="I364"><v>195079</v></cell><cell r="J364" t="str"><v>n/a</v></cell></row><row r="364"><cell r="W364"><v>0</v></cell><cell r="X364"><v>0</v></cell><cell r="Y364"><v>0</v></cell><cell r="Z364"><v>110079</v></cell><cell r="AA364"><v>0</v></cell><cell r="AB364"><v>85000</v></cell><cell r="AC364"><v>0</v></cell></row><row r="364"><cell r="AH364"><v>2019</v></cell></row><row r="365"><cell r="A365" t="str"><v>ACR388</v></cell></row><row r="365"><cell r="H365"><v>2019</v></cell><cell r="I365"><v>181946</v></cell><cell r="J365" t="str"><v>n/a</v></cell></row><row r="365"><cell r="W365"><v>0</v></cell><cell r="X365"><v>0</v></cell><cell r="Y365"><v>0</v></cell><cell r="Z365"><v>81946</v></cell><cell r="AA365"><v>0</v></cell><cell r="AB365"><v>0</v></cell><cell r="AC365"><v>0</v></cell></row><row r="365"><cell r="AH365"><v>2020</v></cell></row><row r="366"><cell r="A366" t="str"><v>ACR388</v></cell></row><row r="366"><cell r="H366"><v>2020</v></cell><cell r="I366"><v>133327</v></cell><cell r="J366" t="str"><v>n/a</v></cell></row><row r="366"><cell r="W366"><v>0</v></cell><cell r="X366"><v>0</v></cell><cell r="Y366"><v>0</v></cell><cell r="Z366"><v>133327</v></cell><cell r="AA366"><v>0</v></cell><cell r="AB366"><v>0</v></cell><cell r="AC366"><v>0</v></cell></row><row r="366"><cell r="AH366"><v>2021</v></cell></row><row r="367"><cell r="A367" t="str"><v>ACR388</v></cell></row><row r="367"><cell r="H367"><v>2021</v></cell><cell r="I367"><v>149451</v></cell><cell r="J367" t="str"><v>n/a</v></cell></row><row r="367"><cell r="W367"><v>0</v></cell><cell r="X367"><v>0</v></cell><cell r="Y367"><v>0</v></cell><cell r="Z367"><v>0</v></cell><cell r="AA367"><v>0</v></cell><cell r="AB367"><v>0</v></cell><cell r="AC367"><v>0</v></cell></row><row r="367"><cell r="AH367"><v>2022</v></cell></row><row r="368"><cell r="A368" t="str"><v>ACR390</v></cell></row><row r="368"><cell r="H368"><v>2018</v></cell><cell r="I368"><v>17208</v></cell><cell r="J368" t="str"><v>n/a</v></cell></row><row r="368"><cell r="W368"><v>0</v></cell><cell r="X368"><v>0</v></cell><cell r="Y368"><v>0</v></cell><cell r="Z368"><v>0</v></cell><cell r="AA368"><v>0</v></cell><cell r="AB368"><v>17208</v></cell><cell r="AC368"><v>0</v></cell></row><row r="368"><cell r="AH368"><v>2019</v></cell></row><row r="369"><cell r="A369" t="str"><v>ACR390</v></cell></row><row r="369"><cell r="H369"><v>2019</v></cell><cell r="I369"><v>13996</v></cell><cell r="J369" t="str"><v>n/a</v></cell></row><row r="369"><cell r="W369"><v>0</v></cell><cell r="X369"><v>0</v></cell><cell r="Y369"><v>0</v></cell><cell r="Z369"><v>0</v></cell><cell r="AA369"><v>0</v></cell><cell r="AB369"><v>13996</v></cell><cell r="AC369"><v>0</v></cell></row><row r="369"><cell r="AH369"><v>2020</v></cell></row><row r="370"><cell r="A370" t="str"><v>ACR390</v></cell></row><row r="370"><cell r="H370"><v>2020</v></cell><cell r="I370"><v>13605</v></cell><cell r="J370" t="str"><v>n/a</v></cell></row><row r="370"><cell r="W370"><v>0</v></cell><cell r="X370"><v>0</v></cell><cell r="Y370"><v>0</v></cell><cell r="Z370"><v>12543</v></cell><cell r="AA370"><v>1062</v></cell><cell r="AB370"><v>0</v></cell><cell r="AC370"><v>0</v></cell></row><row r="370"><cell r="AH370"><v>2021</v></cell></row><row r="371"><cell r="A371" t="str"><v>ACR390</v></cell></row><row r="371"><cell r="H371"><v>2020</v></cell><cell r="I371"><v>3038</v></cell><cell r="J371" t="str"><v>n/a</v></cell></row><row r="371"><cell r="W371"><v>0</v></cell><cell r="X371"><v>0</v></cell><cell r="Y371"><v>0</v></cell><cell r="Z371"><v>0</v></cell><cell r="AA371"><v>3038</v></cell><cell r="AB371"><v>0</v></cell><cell r="AC371"><v>0</v></cell></row><row r="371"><cell r="AH371"><v>2021</v></cell></row><row r="372"><cell r="A372" t="str"><v>ACR393</v></cell></row><row r="372"><cell r="H372"><v>2018</v></cell><cell r="I372"><v>172592</v></cell><cell r="J372"><v>30355</v></cell></row><row r="372"><cell r="W372"><v>0</v></cell><cell r="X372"><v>0</v></cell><cell r="Y372"><v>0</v></cell><cell r="Z372"><v>92454</v></cell><cell r="AA372"><v>0</v></cell><cell r="AB372"><v>49783</v></cell><cell r="AC372"><v>0</v></cell></row><row r="372"><cell r="AH372"><v>2020</v></cell></row><row r="373"><cell r="A373" t="str"><v>ACR395</v></cell></row><row r="373"><cell r="H373"><v>2019</v></cell><cell r="I373"><v>982151</v></cell><cell r="J373"><v>155878</v></cell></row><row r="373"><cell r="W373"><v>0</v></cell><cell r="X373"><v>0</v></cell><cell r="Y373"><v>0</v></cell><cell r="Z373"><v>733874</v></cell><cell r="AA373"><v>18299</v></cell><cell r="AB373"><v>0</v></cell><cell r="AC373"><v>0</v></cell></row><row r="373"><cell r="AH373"><v>2020</v></cell></row><row r="374"><cell r="A374" t="str"><v>ACR395</v></cell></row><row r="374"><cell r="H374"><v>2020</v></cell><cell r="I374"><v>12608</v></cell><cell r="J374"><v>2218</v></cell></row><row r="374"><cell r="W374"><v>0</v></cell><cell r="X374"><v>0</v></cell><cell r="Y374"><v>0</v></cell><cell r="Z374"><v>0</v></cell><cell r="AA374"><v>0</v></cell><cell r="AB374"><v>0</v></cell><cell r="AC374"><v>0</v></cell></row><row r="374"><cell r="AH374"><v>2021</v></cell></row><row r="375"><cell r="A375" t="str"><v>ACR401</v></cell></row><row r="375"><cell r="H375"><v>2018</v></cell><cell r="I375"><v>137262</v></cell><cell r="J375" t="str"><v>n/a</v></cell></row><row r="375"><cell r="W375"><v>0</v></cell><cell r="X375"><v>0</v></cell><cell r="Y375"><v>137262</v></cell><cell r="Z375"><v>0</v></cell><cell r="AA375"><v>0</v></cell><cell r="AB375"><v>0</v></cell><cell r="AC375"><v>0</v></cell></row><row r="375"><cell r="AH375"><v>2018</v></cell></row><row r="376"><cell r="A376" t="str"><v>ACR403</v></cell></row><row r="376"><cell r="H376"><v>2018</v></cell><cell r="I376"><v>59904</v></cell><cell r="J376" t="str"><v>n/a</v></cell></row><row r="376"><cell r="W376"><v>0</v></cell><cell r="X376"><v>0</v></cell><cell r="Y376"><v>0</v></cell><cell r="Z376"><v>59904</v></cell><cell r="AA376"><v>0</v></cell><cell r="AB376"><v>0</v></cell><cell r="AC376"><v>0</v></cell></row><row r="376"><cell r="AH376"><v>2019</v></cell></row><row r="377"><cell r="A377" t="str"><v>ACR403</v></cell></row><row r="377"><cell r="H377"><v>2019</v></cell><cell r="I377"><v>11021</v></cell><cell r="J377" t="str"><v>n/a</v></cell></row><row r="377"><cell r="W377"><v>0</v></cell><cell r="X377"><v>0</v></cell><cell r="Y377"><v>0</v></cell><cell r="Z377"><v>11021</v></cell><cell r="AA377"><v>0</v></cell><cell r="AB377"><v>0</v></cell><cell r="AC377"><v>0</v></cell></row><row r="377"><cell r="AH377"><v>2020</v></cell></row><row r="378"><cell r="A378" t="str"><v>ACR403</v></cell></row><row r="378"><cell r="H378"><v>2020</v></cell><cell r="I378"><v>13071</v></cell><cell r="J378" t="str"><v>n/a</v></cell></row><row r="378"><cell r="W378"><v>0</v></cell><cell r="X378"><v>0</v></cell><cell r="Y378"><v>0</v></cell><cell r="Z378"><v>13071</v></cell><cell r="AA378"><v>0</v></cell><cell r="AB378"><v>0</v></cell><cell r="AC378"><v>0</v></cell></row><row r="378"><cell r="AH378"><v>2021</v></cell></row><row r="379"><cell r="A379" t="str"><v>ACR403</v></cell></row><row r="379"><cell r="H379"><v>2021</v></cell><cell r="I379"><v>19458</v></cell><cell r="J379" t="str"><v>n/a</v></cell></row><row r="379"><cell r="W379"><v>0</v></cell><cell r="X379"><v>0</v></cell><cell r="Y379"><v>0</v></cell><cell r="Z379"><v>0</v></cell><cell r="AA379"><v>0</v></cell><cell r="AB379"><v>0</v></cell><cell r="AC379"><v>0</v></cell></row><row r="379"><cell r="AH379"><v>2022</v></cell></row><row r="380"><cell r="A380" t="str"><v>ACR404</v></cell></row><row r="380"><cell r="H380"><v>2018</v></cell><cell r="I380"><v>118326</v></cell><cell r="J380" t="str"><v>n/a</v></cell></row><row r="380"><cell r="W380"><v>0</v></cell><cell r="X380"><v>0</v></cell><cell r="Y380"><v>112738</v></cell><cell r="Z380"><v>0</v></cell><cell r="AA380"><v>5588</v></cell><cell r="AB380"><v>0</v></cell><cell r="AC380"><v>0</v></cell></row><row r="380"><cell r="AH380"><v>2018</v></cell></row><row r="381"><cell r="A381" t="str"><v>ACR407</v></cell></row><row r="381"><cell r="H381"><v>2019</v></cell><cell r="I381"><v>36759</v></cell><cell r="J381" t="str"><v>n/a</v></cell></row><row r="381"><cell r="W381"><v>0</v></cell><cell r="X381"><v>0</v></cell><cell r="Y381"><v>0</v></cell><cell r="Z381"><v>0</v></cell><cell r="AA381"><v>0</v></cell><cell r="AB381"><v>0</v></cell><cell r="AC381"><v>0</v></cell></row><row r="381"><cell r="AH381"><v>2019</v></cell></row><row r="382"><cell r="A382" t="str"><v>ACR407</v></cell></row><row r="382"><cell r="H382"><v>2020</v></cell><cell r="I382"><v>157720</v></cell><cell r="J382" t="str"><v>n/a</v></cell></row><row r="382"><cell r="W382"><v>0</v></cell><cell r="X382"><v>0</v></cell><cell r="Y382"><v>0</v></cell><cell r="Z382"><v>0</v></cell><cell r="AA382"><v>0</v></cell><cell r="AB382"><v>97564</v></cell><cell r="AC382"><v>0</v></cell></row><row r="382"><cell r="AH382"><v>2020</v></cell></row><row r="383"><cell r="A383" t="str"><v>ACR407</v></cell></row><row r="383"><cell r="H383"><v>2021</v></cell><cell r="I383"><v>221888</v></cell><cell r="J383" t="str"><v>n/a</v></cell></row><row r="383"><cell r="W383"><v>0</v></cell><cell r="X383"><v>0</v></cell><cell r="Y383"><v>0</v></cell><cell r="Z383"><v>0</v></cell><cell r="AA383"><v>0</v></cell><cell r="AB383"><v>21888</v></cell><cell r="AC383"><v>0</v></cell></row><row r="383"><cell r="AH383"><v>2021</v></cell></row><row r="384"><cell r="A384" t="str"><v>ACR407</v></cell></row><row r="384"><cell r="H384"><v>2022</v></cell><cell r="I384"><v>244391</v></cell><cell r="J384" t="str"><v>n/a</v></cell></row><row r="384"><cell r="W384"><v>0</v></cell><cell r="X384"><v>0</v></cell><cell r="Y384"><v>0</v></cell><cell r="Z384"><v>0</v></cell><cell r="AA384"><v>1289</v></cell><cell r="AB384"><v>0</v></cell><cell r="AC384"><v>0</v></cell></row><row r="384"><cell r="AH384"><v>2022</v></cell></row><row r="385"><cell r="A385" t="str"><v>ACR413</v></cell></row><row r="385"><cell r="H385"><v>2020</v></cell><cell r="I385"><v>1176746</v></cell><cell r="J385"><v>124500</v></cell></row><row r="385"><cell r="W385"><v>0</v></cell><cell r="X385"><v>0</v></cell><cell r="Y385"><v>0</v></cell><cell r="Z385"><v>0</v></cell><cell r="AA385"><v>1400</v></cell><cell r="AB385"><v>0</v></cell><cell r="AC385"><v>0</v></cell></row><row r="385"><cell r="AH385"><v>2021</v></cell></row><row r="386"><cell r="A386" t="str"><v>ACR416</v></cell></row><row r="386"><cell r="H386"><v>2019</v></cell><cell r="I386"><v>3189698</v></cell><cell r="J386"><v>506240</v></cell></row><row r="386"><cell r="W386"><v>288</v></cell><cell r="X386"><v>0</v></cell><cell r="Y386"><v>0</v></cell><cell r="Z386"><v>1851850</v></cell><cell r="AA386"><v>50792</v></cell><cell r="AB386"><v>374516</v></cell><cell r="AC386"><v>0</v></cell></row><row r="386"><cell r="AH386"><v>2020</v></cell></row><row r="387"><cell r="A387" t="str"><v>ACR416</v></cell></row><row r="387"><cell r="H387"><v>2020</v></cell><cell r="I387"><v>451061</v></cell><cell r="J387"><v>71589</v></cell></row><row r="387"><cell r="W387"><v>0</v></cell><cell r="X387"><v>0</v></cell><cell r="Y387"><v>0</v></cell><cell r="Z387"><v>99956</v></cell><cell r="AA387"><v>18137</v></cell><cell r="AB387"><v>0</v></cell><cell r="AC387"><v>0</v></cell></row><row r="387"><cell r="AH387"><v>2021</v></cell></row><row r="388"><cell r="A388" t="str"><v>ACR416</v></cell></row><row r="388"><cell r="H388"><v>2021</v></cell><cell r="I388"><v>237115</v></cell><cell r="J388"><v>41704</v></cell></row><row r="388"><cell r="W388"><v>0</v></cell><cell r="X388"><v>0</v></cell><cell r="Y388"><v>0</v></cell><cell r="Z388"><v>0</v></cell><cell r="AA388"><v>0</v></cell><cell r="AB388"><v>0</v></cell><cell r="AC388"><v>0</v></cell></row><row r="388"><cell r="AH388"><v>2021</v></cell></row><row r="389"><cell r="A389" t="str"><v>ACR417</v></cell></row><row r="389"><cell r="H389"><v>2018</v></cell><cell r="I389"><v>844499</v></cell><cell r="J389"><v>148530</v></cell></row><row r="389"><cell r="W389"><v>3200</v></cell><cell r="X389"><v>0</v></cell><cell r="Y389"><v>0</v></cell><cell r="Z389"><v>223541</v></cell><cell r="AA389"><v>3030</v></cell><cell r="AB389"><v>355842</v></cell><cell r="AC389"><v>0</v></cell></row><row r="389"><cell r="AH389"><v>2019</v></cell></row><row r="390"><cell r="A390" t="str"><v>ACR417</v></cell></row><row r="390"><cell r="H390"><v>2019</v></cell><cell r="I390"><v>153753</v></cell><cell r="J390"><v>27043</v></cell></row><row r="390"><cell r="W390"><v>0</v></cell><cell r="X390"><v>0</v></cell><cell r="Y390"><v>0</v></cell><cell r="Z390"><v>103703</v></cell><cell r="AA390"><v>7304</v></cell><cell r="AB390"><v>5000</v></cell><cell r="AC390"><v>0</v></cell></row><row r="390"><cell r="AH390"><v>2021</v></cell></row><row r="391"><cell r="A391" t="str"><v>ACR417</v></cell></row><row r="391"><cell r="H391"><v>2020</v></cell><cell r="I391"><v>107865</v></cell><cell r="J391"><v>18972</v></cell></row><row r="391"><cell r="W391"><v>0</v></cell><cell r="X391"><v>0</v></cell><cell r="Y391"><v>0</v></cell><cell r="Z391"><v>65603</v></cell><cell r="AA391"><v>0</v></cell><cell r="AB391"><v>0</v></cell><cell r="AC391"><v>0</v></cell></row><row r="391"><cell r="AH391"><v>2021</v></cell></row><row r="392"><cell r="A392" t="str"><v>ACR418</v></cell></row><row r="392"><cell r="H392"><v>2019</v></cell><cell r="I392"><v>23060</v></cell><cell r="J392" t="str"><v>n/a</v></cell></row><row r="392"><cell r="W392"><v>0</v></cell><cell r="X392"><v>0</v></cell><cell r="Y392"><v>0</v></cell><cell r="Z392"><v>0</v></cell><cell r="AA392"><v>23060</v></cell><cell r="AB392"><v>0</v></cell><cell r="AC392"><v>0</v></cell></row><row r="392"><cell r="AH392"><v>2019</v></cell></row><row r="393"><cell r="A393" t="str"><v>ACR418</v></cell></row><row r="393"><cell r="H393"><v>2020</v></cell><cell r="I393"><v>10442</v></cell><cell r="J393" t="str"><v>n/a</v></cell></row><row r="393"><cell r="W393"><v>0</v></cell><cell r="X393"><v>0</v></cell><cell r="Y393"><v>0</v></cell><cell r="Z393"><v>5702</v></cell><cell r="AA393"><v>0</v></cell><cell r="AB393"><v>4740</v></cell><cell r="AC393"><v>0</v></cell></row><row r="393"><cell r="AH393"><v>2020</v></cell></row><row r="394"><cell r="A394" t="str"><v>ACR418</v></cell></row><row r="394"><cell r="H394"><v>2021</v></cell><cell r="I394"><v>4402</v></cell><cell r="J394" t="str"><v>n/a</v></cell></row><row r="394"><cell r="W394"><v>0</v></cell><cell r="X394"><v>0</v></cell><cell r="Y394"><v>0</v></cell><cell r="Z394"><v>0</v></cell><cell r="AA394"><v>0</v></cell><cell r="AB394"><v>0</v></cell><cell r="AC394"><v>0</v></cell></row><row r="394"><cell r="AH394"><v>2021</v></cell></row><row r="395"><cell r="A395" t="str"><v>ACR419</v></cell></row><row r="395"><cell r="H395"><v>2018</v></cell><cell r="I395"><v>132126</v></cell><cell r="J395" t="str"><v>n/a</v></cell></row><row r="395"><cell r="W395"><v>0</v></cell><cell r="X395"><v>0</v></cell><cell r="Y395"><v>18067</v></cell><cell r="Z395"><v>10965</v></cell><cell r="AA395"><v>5595</v></cell><cell r="AB395"><v>0</v></cell><cell r="AC395"><v>0</v></cell></row><row r="395"><cell r="AH395"><v>2018</v></cell></row><row r="396"><cell r="A396" t="str"><v>ACR420</v></cell></row><row r="396"><cell r="H396"><v>2018</v></cell><cell r="I396"><v>2559626</v></cell><cell r="J396"><v>223043</v></cell></row><row r="396"><cell r="W396"><v>0</v></cell><cell r="X396"><v>0</v></cell><cell r="Y396"><v>0</v></cell><cell r="Z396"><v>2200739</v></cell><cell r="AA396"><v>24406</v></cell><cell r="AB396"><v>61640</v></cell><cell r="AC396"><v>0</v></cell></row><row r="396"><cell r="AH396"><v>2020</v></cell></row><row r="397"><cell r="A397" t="str"><v>ACR423</v></cell></row><row r="397"><cell r="H397"><v>2018</v></cell><cell r="I397"><v>28048</v></cell><cell r="J397"><v>4936</v></cell></row><row r="397"><cell r="W397"><v>0</v></cell><cell r="X397"><v>0</v></cell><cell r="Y397"><v>0</v></cell><cell r="Z397"><v>0</v></cell><cell r="AA397"><v>0</v></cell><cell r="AB397"><v>23112</v></cell><cell r="AC397"><v>0</v></cell></row><row r="397"><cell r="AH397"><v>2020</v></cell></row><row r="398"><cell r="A398" t="str"><v>ACR425</v></cell></row><row r="398"><cell r="H398"><v>2019</v></cell><cell r="I398"><v>447700</v></cell><cell r="J398"><v>47353</v></cell></row><row r="398"><cell r="W398"><v>0</v></cell><cell r="X398"><v>0</v></cell><cell r="Y398"><v>0</v></cell><cell r="Z398"><v>92451</v></cell><cell r="AA398"><v>14465</v></cell><cell r="AB398"><v>18837</v></cell><cell r="AC398"><v>0</v></cell></row><row r="398"><cell r="AH398"><v>2020</v></cell></row><row r="399"><cell r="A399" t="str"><v>ACR425</v></cell></row><row r="399"><cell r="H399"><v>2020</v></cell><cell r="I399"><v>28220</v></cell><cell r="J399"><v>2985</v></cell></row><row r="399"><cell r="W399"><v>0</v></cell><cell r="X399"><v>0</v></cell><cell r="Y399"><v>0</v></cell><cell r="Z399"><v>25235</v></cell><cell r="AA399"><v>0</v></cell><cell r="AB399"><v>0</v></cell><cell r="AC399"><v>0</v></cell></row><row r="399"><cell r="AH399"><v>2021</v></cell></row><row r="400"><cell r="A400" t="str"><v>ACR426</v></cell></row><row r="400"><cell r="H400"><v>2018</v></cell><cell r="I400"><v>140145</v></cell><cell r="J400" t="str"><v>n/a</v></cell></row><row r="400"><cell r="W400"><v>0</v></cell><cell r="X400"><v>0</v></cell><cell r="Y400"><v>109231</v></cell><cell r="Z400"><v>0</v></cell><cell r="AA400"><v>0</v></cell><cell r="AB400"><v>0</v></cell><cell r="AC400"><v>0</v></cell></row><row r="400"><cell r="AH400"><v>2018</v></cell></row><row r="401"><cell r="A401" t="str"><v>ACR427</v></cell></row><row r="401"><cell r="H401"><v>2018</v></cell><cell r="I401"><v>1248717</v></cell><cell r="J401"><v>228033</v></cell></row><row r="401"><cell r="W401"><v>0</v></cell><cell r="X401"><v>0</v></cell><cell r="Y401"><v>0</v></cell><cell r="Z401"><v>741401</v></cell><cell r="AA401"><v>0</v></cell><cell r="AB401"><v>257821</v></cell><cell r="AC401"><v>0</v></cell></row><row r="401"><cell r="AH401"><v>2020</v></cell></row><row r="402"><cell r="A402" t="str"><v>ACR427</v></cell></row><row r="402"><cell r="H402"><v>2019</v></cell><cell r="I402"><v>171758</v></cell><cell r="J402"><v>30209</v></cell></row><row r="402"><cell r="W402"><v>0</v></cell><cell r="X402"><v>0</v></cell><cell r="Y402"><v>0</v></cell><cell r="Z402"><v>1084</v></cell><cell r="AA402"><v>0</v></cell><cell r="AB402"><v>0</v></cell><cell r="AC402"><v>0</v></cell></row><row r="402"><cell r="AH402"><v>2021</v></cell></row><row r="403"><cell r="A403" t="str"><v>ACR427</v></cell></row><row r="403"><cell r="H403"><v>2020</v></cell><cell r="I403"><v>155790</v></cell><cell r="J403"><v>27400</v></cell></row><row r="403"><cell r="W403"><v>28390</v></cell><cell r="X403"><v>0</v></cell><cell r="Y403"><v>0</v></cell><cell r="Z403"><v>0</v></cell><cell r="AA403"><v>0</v></cell><cell r="AB403"><v>0</v></cell><cell r="AC403"><v>0</v></cell></row><row r="403"><cell r="AH403"><v>2021</v></cell></row><row r="404"><cell r="A404" t="str"><v>ACR427</v></cell></row><row r="404"><cell r="H404"><v>2021</v></cell><cell r="I404"><v>145182</v></cell><cell r="J404"><v>25535</v></cell></row><row r="404"><cell r="W404"><v>0</v></cell><cell r="X404"><v>0</v></cell><cell r="Y404"><v>0</v></cell><cell r="Z404"><v>0</v></cell><cell r="AA404"><v>0</v></cell><cell r="AB404"><v>0</v></cell><cell r="AC404"><v>0</v></cell></row><row r="404"><cell r="AH404"><v>2022</v></cell></row><row r="405"><cell r="A405" t="str"><v>ACR428</v></cell></row><row r="405"><cell r="H405"><v>2019</v></cell><cell r="I405"><v>1028121</v></cell><cell r="J405"><v>89590</v></cell></row><row r="405"><cell r="W405"><v>0</v></cell><cell r="X405"><v>0</v></cell><cell r="Y405"><v>0</v></cell><cell r="Z405"><v>938531</v></cell><cell r="AA405"><v>0</v></cell><cell r="AB405"><v>0</v></cell><cell r="AC405"><v>0</v></cell></row><row r="405"><cell r="AH405"><v>2020</v></cell></row><row r="406"><cell r="A406" t="str"><v>ACR429</v></cell></row><row r="406"><cell r="H406"><v>2018</v></cell><cell r="I406"><v>141087</v></cell><cell r="J406" t="str"><v>n/a</v></cell></row><row r="406"><cell r="W406"><v>0</v></cell><cell r="X406"><v>0</v></cell><cell r="Y406"><v>100000</v></cell><cell r="Z406"><v>41087</v></cell><cell r="AA406"><v>0</v></cell><cell r="AB406"><v>0</v></cell><cell r="AC406"><v>0</v></cell></row><row r="406"><cell r="AH406"><v>2018</v></cell></row><row r="407"><cell r="A407" t="str"><v>ACR431</v></cell></row><row r="407"><cell r="H407"><v>2018</v></cell><cell r="I407"><v>52322</v></cell><cell r="J407" t="str"><v>n/a</v></cell></row><row r="407"><cell r="W407"><v>0</v></cell><cell r="X407"><v>0</v></cell><cell r="Y407"><v>0</v></cell><cell r="Z407"><v>0</v></cell><cell r="AA407"><v>0</v></cell><cell r="AB407"><v>0</v></cell><cell r="AC407"><v>0</v></cell></row><row r="407"><cell r="AH407"><v>2019</v></cell></row><row r="408"><cell r="A408" t="str"><v>ACR432</v></cell></row><row r="408"><cell r="H408"><v>2018</v></cell><cell r="I408"><v>21967</v></cell><cell r="J408" t="str"><v>n/a</v></cell></row><row r="408"><cell r="W408"><v>0</v></cell><cell r="X408"><v>0</v></cell><cell r="Y408"><v>0</v></cell><cell r="Z408"><v>19469</v></cell><cell r="AA408"><v>0</v></cell><cell r="AB408"><v>0</v></cell><cell r="AC408"><v>0</v></cell></row><row r="408"><cell r="AH408"><v>2019</v></cell></row><row r="409"><cell r="A409" t="str"><v>ACR433</v></cell></row><row r="409"><cell r="H409"><v>2018</v></cell><cell r="I409"><v>148592</v></cell><cell r="J409" t="str"><v>n/a</v></cell></row><row r="409"><cell r="W409"><v>0</v></cell><cell r="X409"><v>0</v></cell><cell r="Y409"><v>0</v></cell><cell r="Z409"><v>100000</v></cell><cell r="AA409"><v>914</v></cell><cell r="AB409"><v>0</v></cell><cell r="AC409"><v>0</v></cell></row><row r="409"><cell r="AH409"><v>2019</v></cell></row><row r="410"><cell r="A410" t="str"><v>ACR435</v></cell></row><row r="410"><cell r="H410"><v>2018</v></cell><cell r="I410"><v>105029</v></cell><cell r="J410" t="str"><v>n/a</v></cell></row><row r="410"><cell r="W410"><v>0</v></cell><cell r="X410"><v>0</v></cell><cell r="Y410"><v>0</v></cell><cell r="Z410"><v>0</v></cell><cell r="AA410"><v>0</v></cell><cell r="AB410"><v>0</v></cell><cell r="AC410"><v>0</v></cell></row><row r="410"><cell r="AH410"><v>2019</v></cell></row><row r="411"><cell r="A411" t="str"><v>ACR436</v></cell></row><row r="411"><cell r="H411"><v>2018</v></cell><cell r="I411"><v>96146</v></cell><cell r="J411" t="str"><v>n/a</v></cell></row><row r="411"><cell r="W411"><v>0</v></cell><cell r="X411"><v>0</v></cell><cell r="Y411"><v>0</v></cell><cell r="Z411"><v>0</v></cell><cell r="AA411"><v>0</v></cell><cell r="AB411"><v>0</v></cell><cell r="AC411"><v>0</v></cell></row><row r="411"><cell r="AH411"><v>2019</v></cell></row><row r="412"><cell r="A412" t="str"><v>ACR437</v></cell></row><row r="412"><cell r="H412"><v>2019</v></cell><cell r="I412"><v>6245451</v></cell><cell r="J412"><v>1098450</v></cell></row><row r="412"><cell r="W412"><v>0</v></cell><cell r="X412"><v>0</v></cell><cell r="Y412"><v>0</v></cell><cell r="Z412"><v>159820</v></cell><cell r="AA412"><v>8646</v></cell><cell r="AB412"><v>0</v></cell><cell r="AC412"><v>0</v></cell></row><row r="412"><cell r="AH412"><v>2020</v></cell></row><row r="413"><cell r="A413" t="str"><v>ACR439</v></cell></row><row r="413"><cell r="H413"><v>2019</v></cell><cell r="I413"><v>684708</v></cell><cell r="J413"><v>120426</v></cell></row><row r="413"><cell r="W413"><v>712</v></cell><cell r="X413"><v>0</v></cell><cell r="Y413"><v>0</v></cell><cell r="Z413"><v>252396</v></cell><cell r="AA413"><v>0</v></cell><cell r="AB413"><v>63926</v></cell><cell r="AC413"><v>0</v></cell></row><row r="413"><cell r="AH413"><v>2021</v></cell></row><row r="414"><cell r="A414" t="str"><v>ACR439</v></cell></row><row r="414"><cell r="H414"><v>2020</v></cell><cell r="I414"><v>32996</v></cell><cell r="J414"><v>5804</v></cell></row><row r="414"><cell r="W414"><v>0</v></cell><cell r="X414"><v>0</v></cell><cell r="Y414"><v>0</v></cell><cell r="Z414"><v>0</v></cell><cell r="AA414"><v>0</v></cell><cell r="AB414"><v>0</v></cell><cell r="AC414"><v>0</v></cell></row><row r="414"><cell r="AH414"><v>2022</v></cell></row><row r="415"><cell r="A415" t="str"><v>ACR439</v></cell></row><row r="415"><cell r="H415"><v>2021</v></cell><cell r="I415"><v>38221</v></cell><cell r="J415"><v>6723</v></cell></row><row r="415"><cell r="W415"><v>0</v></cell><cell r="X415"><v>0</v></cell><cell r="Y415"><v>0</v></cell><cell r="Z415"><v>0</v></cell><cell r="AA415"><v>0</v></cell><cell r="AB415"><v>0</v></cell><cell r="AC415"><v>0</v></cell></row><row r="415"><cell r="AH415"><v>2022</v></cell></row><row r="416"><cell r="A416" t="str"><v>ACR442</v></cell></row><row r="416"><cell r="H416"><v>2019</v></cell><cell r="I416"><v>113564</v></cell><cell r="J416" t="str"><v>n/a</v></cell></row><row r="416"><cell r="W416"><v>0</v></cell><cell r="X416"><v>0</v></cell><cell r="Y416"><v>0</v></cell><cell r="Z416"><v>1805</v></cell><cell r="AA416"><v>0</v></cell><cell r="AB416"><v>0</v></cell><cell r="AC416"><v>0</v></cell></row><row r="416"><cell r="AH416"><v>2019</v></cell></row><row r="417"><cell r="A417" t="str"><v>ACR443</v></cell></row><row r="417"><cell r="H417"><v>2019</v></cell><cell r="I417"><v>114871</v></cell><cell r="J417" t="str"><v>n/a</v></cell></row><row r="417"><cell r="W417"><v>0</v></cell><cell r="X417"><v>0</v></cell><cell r="Y417"><v>0</v></cell><cell r="Z417"><v>0</v></cell><cell r="AA417"><v>0</v></cell><cell r="AB417"><v>0</v></cell><cell r="AC417"><v>0</v></cell></row><row r="417"><cell r="AH417"><v>2019</v></cell></row><row r="418"><cell r="A418" t="str"><v>ACR444</v></cell></row><row r="418"><cell r="H418"><v>2019</v></cell><cell r="I418"><v>88307</v></cell><cell r="J418" t="str"><v>n/a</v></cell></row><row r="418"><cell r="W418"><v>0</v></cell><cell r="X418"><v>0</v></cell><cell r="Y418"><v>0</v></cell><cell r="Z418"><v>39529</v></cell><cell r="AA418"><v>29110</v></cell><cell r="AB418"><v>11367</v></cell><cell r="AC418"><v>0</v></cell></row><row r="418"><cell r="AH418"><v>2019</v></cell></row><row r="419"><cell r="A419" t="str"><v>ACR445</v></cell></row><row r="419"><cell r="H419"><v>2019</v></cell><cell r="I419"><v>54157</v></cell><cell r="J419" t="str"><v>n/a</v></cell></row><row r="419"><cell r="W419"><v>0</v></cell><cell r="X419"><v>0</v></cell><cell r="Y419"><v>0</v></cell><cell r="Z419"><v>41266</v></cell><cell r="AA419"><v>0</v></cell><cell r="AB419"><v>4157</v></cell><cell r="AC419"><v>0</v></cell></row><row r="419"><cell r="AH419"><v>2019</v></cell></row><row r="420"><cell r="A420" t="str"><v>ACR458</v></cell></row><row r="420"><cell r="H420"><v>2019</v></cell><cell r="I420"><v>340863</v></cell><cell r="J420"><v>36053</v></cell></row><row r="420"><cell r="W420"><v>0</v></cell><cell r="X420"><v>0</v></cell><cell r="Y420"><v>0</v></cell><cell r="Z420"><v>291303</v></cell><cell r="AA420"><v>0</v></cell><cell r="AB420"><v>0</v></cell><cell r="AC420"><v>0</v></cell></row><row r="420"><cell r="AH420"><v>2020</v></cell></row><row r="421"><cell r="A421" t="str"><v>ACR458</v></cell></row><row r="421"><cell r="H421"><v>2020</v></cell><cell r="I421"><v>21859</v></cell><cell r="J421"><v>2312</v></cell></row><row r="421"><cell r="W421"><v>0</v></cell><cell r="X421"><v>0</v></cell><cell r="Y421"><v>0</v></cell><cell r="Z421"><v>19546</v></cell><cell r="AA421"><v>1</v></cell><cell r="AB421"><v>0</v></cell><cell r="AC421"><v>0</v></cell></row><row r="421"><cell r="AH421"><v>2021</v></cell></row><row r="422"><cell r="A422" t="str"><v>ACR461</v></cell></row><row r="422"><cell r="H422"><v>2019</v></cell><cell r="I422"><v>85284</v></cell><cell r="J422" t="str"><v>n/a</v></cell></row><row r="422"><cell r="W422"><v>0</v></cell><cell r="X422"><v>0</v></cell><cell r="Y422"><v>0</v></cell><cell r="Z422"><v>63979</v></cell><cell r="AA422"><v>0</v></cell><cell r="AB422"><v>0</v></cell><cell r="AC422"><v>0</v></cell></row><row r="422"><cell r="AH422"><v>2019</v></cell></row><row r="423"><cell r="A423" t="str"><v>ACR467</v></cell></row><row r="423"><cell r="H423"><v>2019</v></cell><cell r="I423"><v>20949</v></cell><cell r="J423" t="str"><v>n/a</v></cell></row><row r="423"><cell r="W423"><v>0</v></cell><cell r="X423"><v>0</v></cell><cell r="Y423"><v>0</v></cell><cell r="Z423"><v>0</v></cell><cell r="AA423"><v>0</v></cell><cell r="AB423"><v>19871</v></cell><cell r="AC423"><v>0</v></cell></row><row r="423"><cell r="AH423"><v>2019</v></cell></row><row r="424"><cell r="A424" t="str"><v>ACR467</v></cell></row><row r="424"><cell r="H424"><v>2020</v></cell><cell r="I424"><v>16367</v></cell><cell r="J424" t="str"><v>n/a</v></cell></row><row r="424"><cell r="W424"><v>0</v></cell><cell r="X424"><v>0</v></cell><cell r="Y424"><v>0</v></cell><cell r="Z424"><v>0</v></cell><cell r="AA424"><v>0</v></cell><cell r="AB424"><v>16367</v></cell><cell r="AC424"><v>0</v></cell></row><row r="424"><cell r="AH424"><v>2020</v></cell></row><row r="425"><cell r="A425" t="str"><v>ACR468</v></cell></row><row r="425"><cell r="H425"><v>2019</v></cell><cell r="I425"><v>83032</v></cell><cell r="J425" t="str"><v>n/a</v></cell></row><row r="425"><cell r="W425"><v>0</v></cell><cell r="X425"><v>0</v></cell><cell r="Y425"><v>0</v></cell><cell r="Z425"><v>7779</v></cell><cell r="AA425"><v>0</v></cell><cell r="AB425"><v>0</v></cell><cell r="AC425"><v>0</v></cell></row><row r="425"><cell r="AH425"><v>2019</v></cell></row><row r="426"><cell r="A426" t="str"><v>ACR469</v></cell></row><row r="426"><cell r="H426"><v>2019</v></cell><cell r="I426"><v>44551</v></cell><cell r="J426" t="str"><v>n/a</v></cell></row><row r="426"><cell r="W426"><v>0</v></cell><cell r="X426"><v>0</v></cell><cell r="Y426"><v>0</v></cell><cell r="Z426"><v>0</v></cell><cell r="AA426"><v>0</v></cell><cell r="AB426"><v>44551</v></cell><cell r="AC426"><v>0</v></cell></row><row r="426"><cell r="AH426"><v>2019</v></cell></row><row r="427"><cell r="A427" t="str"><v>ACR470</v></cell></row><row r="427"><cell r="H427"><v>2019</v></cell><cell r="I427"><v>9329</v></cell><cell r="J427" t="str"><v>n/a</v></cell></row><row r="427"><cell r="W427"><v>0</v></cell><cell r="X427"><v>0</v></cell><cell r="Y427"><v>0</v></cell><cell r="Z427"><v>0</v></cell><cell r="AA427"><v>0</v></cell><cell r="AB427"><v>0</v></cell><cell r="AC427"><v>0</v></cell></row><row r="427"><cell r="AH427"><v>2020</v></cell></row><row r="428"><cell r="A428" t="str"><v>ACR470</v></cell></row><row r="428"><cell r="H428"><v>2020</v></cell><cell r="I428"><v>19994</v></cell><cell r="J428" t="str"><v>n/a</v></cell></row><row r="428"><cell r="W428"><v>0</v></cell><cell r="X428"><v>0</v></cell><cell r="Y428"><v>0</v></cell><cell r="Z428"><v>0</v></cell><cell r="AA428"><v>0</v></cell><cell r="AB428"><v>0</v></cell><cell r="AC428"><v>0</v></cell></row><row r="428"><cell r="AH428"><v>2022</v></cell></row><row r="429"><cell r="A429" t="str"><v>ACR470</v></cell></row><row r="429"><cell r="H429"><v>2021</v></cell><cell r="I429"><v>15962</v></cell><cell r="J429" t="str"><v>n/a</v></cell></row><row r="429"><cell r="W429"><v>0</v></cell><cell r="X429"><v>0</v></cell><cell r="Y429"><v>0</v></cell><cell r="Z429"><v>0</v></cell><cell r="AA429"><v>0</v></cell><cell r="AB429"><v>0</v></cell><cell r="AC429"><v>0</v></cell></row><row r="429"><cell r="AH429"><v>2022</v></cell></row><row r="430"><cell r="A430" t="str"><v>ACR470</v></cell></row><row r="430"><cell r="H430"><v>2022</v></cell><cell r="I430"><v>13254</v></cell><cell r="J430" t="str"><v>n/a</v></cell></row><row r="430"><cell r="W430"><v>0</v></cell><cell r="X430"><v>0</v></cell><cell r="Y430"><v>0</v></cell><cell r="Z430"><v>0</v></cell><cell r="AA430"><v>0</v></cell><cell r="AB430"><v>0</v></cell><cell r="AC430"><v>0</v></cell></row><row r="430"><cell r="AH430"><v>2023</v></cell></row><row r="431"><cell r="A431" t="str"><v>ACR471</v></cell></row><row r="431"><cell r="H431"><v>2019</v></cell><cell r="I431"><v>35887</v></cell><cell r="J431" t="str"><v>n/a</v></cell></row><row r="431"><cell r="W431"><v>0</v></cell><cell r="X431"><v>0</v></cell><cell r="Y431"><v>0</v></cell><cell r="Z431"><v>35877</v></cell><cell r="AA431"><v>0</v></cell><cell r="AB431"><v>10</v></cell><cell r="AC431"><v>0</v></cell></row><row r="431"><cell r="AH431"><v>2019</v></cell></row><row r="432"><cell r="A432" t="str"><v>ACR472</v></cell></row><row r="432"><cell r="H432"><v>2019</v></cell><cell r="I432"><v>83594</v></cell><cell r="J432" t="str"><v>n/a</v></cell></row><row r="432"><cell r="W432"><v>0</v></cell><cell r="X432"><v>0</v></cell><cell r="Y432"><v>0</v></cell><cell r="Z432"><v>362</v></cell><cell r="AA432"><v>0</v></cell><cell r="AB432"><v>33232</v></cell><cell r="AC432"><v>0</v></cell></row><row r="432"><cell r="AH432"><v>2019</v></cell></row><row r="433"><cell r="A433" t="str"><v>ACR473</v></cell></row><row r="433"><cell r="H433"><v>2019</v></cell><cell r="I433"><v>125403</v></cell><cell r="J433" t="str"><v>n/a</v></cell></row><row r="433"><cell r="W433"><v>0</v></cell><cell r="X433"><v>0</v></cell><cell r="Y433"><v>0</v></cell><cell r="Z433"><v>125403</v></cell><cell r="AA433"><v>0</v></cell><cell r="AB433"><v>0</v></cell><cell r="AC433"><v>0</v></cell></row><row r="433"><cell r="AH433"><v>2019</v></cell></row><row r="434"><cell r="A434" t="str"><v>ACR474</v></cell></row><row r="434"><cell r="H434"><v>2019</v></cell><cell r="I434"><v>149835</v></cell><cell r="J434" t="str"><v>n/a</v></cell></row><row r="434"><cell r="W434"><v>0</v></cell><cell r="X434"><v>0</v></cell><cell r="Y434"><v>0</v></cell><cell r="Z434"><v>124597</v></cell><cell r="AA434"><v>0</v></cell><cell r="AB434"><v>25238</v></cell><cell r="AC434"><v>0</v></cell></row><row r="434"><cell r="AH434"><v>2019</v></cell></row><row r="435"><cell r="A435" t="str"><v>ACR475</v></cell></row><row r="435"><cell r="H435"><v>2019</v></cell><cell r="I435"><v>91017</v></cell><cell r="J435" t="str"><v>n/a</v></cell></row><row r="435"><cell r="W435"><v>0</v></cell><cell r="X435"><v>0</v></cell><cell r="Y435"><v>0</v></cell><cell r="Z435"><v>0</v></cell><cell r="AA435"><v>0</v></cell><cell r="AB435"><v>90023</v></cell><cell r="AC435"><v>0</v></cell></row><row r="435"><cell r="AH435"><v>2019</v></cell></row><row r="436"><cell r="A436" t="str"><v>ACR482</v></cell></row><row r="436"><cell r="H436"><v>2019</v></cell><cell r="I436"><v>101230</v></cell><cell r="J436" t="str"><v>n/a</v></cell></row><row r="436"><cell r="W436"><v>0</v></cell><cell r="X436"><v>0</v></cell><cell r="Y436"><v>0</v></cell><cell r="Z436"><v>0</v></cell><cell r="AA436"><v>0</v></cell><cell r="AB436"><v>0</v></cell><cell r="AC436"><v>0</v></cell></row><row r="436"><cell r="AH436"><v>2019</v></cell></row><row r="437"><cell r="A437" t="str"><v>ACR488</v></cell></row><row r="437"><cell r="H437"><v>2019</v></cell><cell r="I437"><v>83226</v></cell><cell r="J437" t="str"><v>n/a</v></cell></row><row r="437"><cell r="W437"><v>0</v></cell><cell r="X437"><v>0</v></cell><cell r="Y437"><v>0</v></cell><cell r="Z437"><v>0</v></cell><cell r="AA437"><v>0</v></cell><cell r="AB437"><v>33226</v></cell><cell r="AC437"><v>0</v></cell></row><row r="437"><cell r="AH437"><v>2019</v></cell></row><row r="438"><cell r="A438" t="str"><v>ACR492</v></cell></row><row r="438"><cell r="H438"><v>2019</v></cell><cell r="I438"><v>84831</v></cell><cell r="J438" t="str"><v>n/a</v></cell></row><row r="438"><cell r="W438"><v>0</v></cell><cell r="X438"><v>0</v></cell><cell r="Y438"><v>0</v></cell><cell r="Z438"><v>0</v></cell><cell r="AA438"><v>0</v></cell><cell r="AB438"><v>0</v></cell><cell r="AC438"><v>0</v></cell></row><row r="438"><cell r="AH438"><v>2019</v></cell></row><row r="439"><cell r="A439" t="str"><v>ACR493</v></cell></row><row r="439"><cell r="H439"><v>2019</v></cell><cell r="I439"><v>36033</v></cell><cell r="J439" t="str"><v>n/a</v></cell></row><row r="439"><cell r="W439"><v>0</v></cell><cell r="X439"><v>0</v></cell><cell r="Y439"><v>0</v></cell><cell r="Z439"><v>34327</v></cell><cell r="AA439"><v>0</v></cell><cell r="AB439"><v>0</v></cell><cell r="AC439"><v>0</v></cell></row><row r="439"><cell r="AH439"><v>2020</v></cell></row><row r="440"><cell r="A440" t="str"><v>ACR493</v></cell></row><row r="440"><cell r="H440"><v>2020</v></cell><cell r="I440"><v>65942</v></cell><cell r="J440" t="str"><v>n/a</v></cell></row><row r="440"><cell r="W440"><v>0</v></cell><cell r="X440"><v>0</v></cell><cell r="Y440"><v>0</v></cell><cell r="Z440"><v>0</v></cell><cell r="AA440"><v>0</v></cell><cell r="AB440"><v>0</v></cell><cell r="AC440"><v>0</v></cell></row><row r="440"><cell r="AH440"><v>2021</v></cell></row><row r="441"><cell r="A441" t="str"><v>ACR493</v></cell></row><row r="441"><cell r="H441"><v>2021</v></cell><cell r="I441"><v>79907</v></cell><cell r="J441" t="str"><v>n/a</v></cell></row><row r="441"><cell r="W441"><v>0</v></cell><cell r="X441"><v>0</v></cell><cell r="Y441"><v>0</v></cell><cell r="Z441"><v>0</v></cell><cell r="AA441"><v>0</v></cell><cell r="AB441"><v>0</v></cell><cell r="AC441"><v>0</v></cell></row><row r="441"><cell r="AH441"><v>2022</v></cell></row><row r="442"><cell r="A442" t="str"><v>ACR495</v></cell></row><row r="442"><cell r="H442"><v>2019</v></cell><cell r="I442"><v>84842</v></cell><cell r="J442" t="str"><v>n/a</v></cell></row><row r="442"><cell r="W442"><v>0</v></cell><cell r="X442"><v>0</v></cell><cell r="Y442"><v>0</v></cell><cell r="Z442"><v>0</v></cell><cell r="AA442"><v>24351</v></cell><cell r="AB442"><v>0</v></cell><cell r="AC442"><v>0</v></cell></row><row r="442"><cell r="AH442"><v>2019</v></cell></row><row r="443"><cell r="A443" t="str"><v>ACR496</v></cell></row><row r="443"><cell r="H443"><v>2019</v></cell><cell r="I443"><v>51610</v></cell><cell r="J443" t="str"><v>n/a</v></cell></row><row r="443"><cell r="W443"><v>0</v></cell><cell r="X443"><v>0</v></cell><cell r="Y443"><v>0</v></cell><cell r="Z443"><v>0</v></cell><cell r="AA443"><v>0</v></cell><cell r="AB443"><v>28380</v></cell><cell r="AC443"><v>0</v></cell></row><row r="443"><cell r="AH443"><v>2019</v></cell></row><row r="444"><cell r="A444" t="str"><v>ACR497</v></cell></row><row r="444"><cell r="H444"><v>2019</v></cell><cell r="I444"><v>42038</v></cell><cell r="J444" t="str"><v>n/a</v></cell></row><row r="444"><cell r="W444"><v>0</v></cell><cell r="X444"><v>0</v></cell><cell r="Y444"><v>0</v></cell><cell r="Z444"><v>42038</v></cell><cell r="AA444"><v>0</v></cell><cell r="AB444"><v>0</v></cell><cell r="AC444"><v>0</v></cell></row><row r="444"><cell r="AH444"><v>2020</v></cell></row><row r="445"><cell r="A445" t="str"><v>ACR500</v></cell></row><row r="445"><cell r="H445"><v>2019</v></cell><cell r="I445"><v>106355</v></cell><cell r="J445" t="str"><v>n/a</v></cell></row><row r="445"><cell r="W445"><v>0</v></cell><cell r="X445"><v>0</v></cell><cell r="Y445"><v>0</v></cell><cell r="Z445"><v>0</v></cell><cell r="AA445"><v>3643</v></cell><cell r="AB445"><v>0</v></cell><cell r="AC445"><v>0</v></cell></row><row r="445"><cell r="AH445"><v>2019</v></cell></row><row r="446"><cell r="A446" t="str"><v>ACR503</v></cell></row><row r="446"><cell r="H446"><v>2019</v></cell><cell r="I446"><v>136444</v></cell><cell r="J446" t="str"><v>n/a</v></cell></row><row r="446"><cell r="W446"><v>0</v></cell><cell r="X446"><v>0</v></cell><cell r="Y446"><v>0</v></cell><cell r="Z446"><v>76631</v></cell><cell r="AA446"><v>0</v></cell><cell r="AB446"><v>36444</v></cell><cell r="AC446"><v>0</v></cell></row><row r="446"><cell r="AH446"><v>2020</v></cell></row><row r="447"><cell r="A447" t="str"><v>ACR510</v></cell></row><row r="447"><cell r="H447"><v>2019</v></cell><cell r="I447"><v>70400</v></cell><cell r="J447" t="str"><v>n/a</v></cell></row><row r="447"><cell r="W447"><v>0</v></cell><cell r="X447"><v>0</v></cell><cell r="Y447"><v>0</v></cell><cell r="Z447"><v>70400</v></cell><cell r="AA447"><v>0</v></cell><cell r="AB447"><v>0</v></cell><cell r="AC447"><v>0</v></cell></row><row r="447"><cell r="AH447"><v>2019</v></cell></row><row r="448"><cell r="A448" t="str"><v>ACR517</v></cell></row><row r="448"><cell r="H448"><v>2019</v></cell><cell r="I448"><v>129697</v></cell><cell r="J448" t="str"><v>n/a</v></cell></row><row r="448"><cell r="W448"><v>0</v></cell><cell r="X448"><v>0</v></cell><cell r="Y448"><v>0</v></cell><cell r="Z448"><v>7962</v></cell><cell r="AA448"><v>0</v></cell><cell r="AB448"><v>232</v></cell><cell r="AC448"><v>0</v></cell></row><row r="448"><cell r="AH448"><v>2019</v></cell></row><row r="449"><cell r="A449" t="str"><v>ACR520</v></cell></row><row r="449"><cell r="H449"><v>2019</v></cell><cell r="I449"><v>79438</v></cell><cell r="J449" t="str"><v>n/a</v></cell></row><row r="449"><cell r="W449"><v>0</v></cell><cell r="X449"><v>0</v></cell><cell r="Y449"><v>0</v></cell><cell r="Z449"><v>0</v></cell><cell r="AA449"><v>0</v></cell><cell r="AB449"><v>0</v></cell><cell r="AC449"><v>0</v></cell></row><row r="449"><cell r="AH449"><v>2020</v></cell></row><row r="450"><cell r="A450" t="str"><v>ACR521</v></cell></row><row r="450"><cell r="H450"><v>2019</v></cell><cell r="I450"><v>62007</v></cell><cell r="J450" t="str"><v>n/a</v></cell></row><row r="450"><cell r="W450"><v>0</v></cell><cell r="X450"><v>0</v></cell><cell r="Y450"><v>0</v></cell><cell r="Z450"><v>42007</v></cell><cell r="AA450"><v>0</v></cell><cell r="AB450"><v>12285</v></cell><cell r="AC450"><v>0</v></cell></row><row r="450"><cell r="AH450"><v>2020</v></cell></row><row r="451"><cell r="A451" t="str"><v>ACR522</v></cell></row><row r="451"><cell r="H451"><v>2020</v></cell><cell r="I451"><v>94565</v></cell><cell r="J451" t="str"><v>n/a</v></cell></row><row r="451"><cell r="W451"><v>0</v></cell><cell r="X451"><v>0</v></cell><cell r="Y451"><v>0</v></cell><cell r="Z451"><v>0</v></cell><cell r="AA451"><v>0</v></cell><cell r="AB451"><v>0</v></cell><cell r="AC451"><v>0</v></cell></row><row r="451"><cell r="AH451"><v>2020</v></cell></row><row r="452"><cell r="A452" t="str"><v>ACR523</v></cell></row><row r="452"><cell r="H452"><v>2019</v></cell><cell r="I452"><v>118763</v></cell><cell r="J452" t="str"><v>n/a</v></cell></row><row r="452"><cell r="W452"><v>84</v></cell><cell r="X452"><v>0</v></cell><cell r="Y452"><v>0</v></cell><cell r="Z452"><v>118673</v></cell><cell r="AA452"><v>0</v></cell><cell r="AB452"><v>0</v></cell><cell r="AC452"><v>0</v></cell></row><row r="452"><cell r="AH452"><v>2020</v></cell></row><row r="453"><cell r="A453" t="str"><v>ACR532</v></cell></row><row r="453"><cell r="H453"><v>2019</v></cell><cell r="I453"><v>108679</v></cell><cell r="J453" t="str"><v>n/a</v></cell></row><row r="453"><cell r="W453"><v>6504</v></cell><cell r="X453"><v>0</v></cell><cell r="Y453"><v>0</v></cell><cell r="Z453"><v>102175</v></cell><cell r="AA453"><v>0</v></cell><cell r="AB453"><v>0</v></cell><cell r="AC453"><v>0</v></cell></row><row r="453"><cell r="AH453"><v>2020</v></cell></row><row r="454"><cell r="A454" t="str"><v>ACR533</v></cell></row><row r="454"><cell r="H454"><v>2020</v></cell><cell r="I454"><v>81042</v></cell><cell r="J454" t="str"><v>n/a</v></cell></row><row r="454"><cell r="W454"><v>0</v></cell><cell r="X454"><v>0</v></cell><cell r="Y454"><v>0</v></cell><cell r="Z454"><v>70062</v></cell><cell r="AA454"><v>2347</v></cell><cell r="AB454"><v>0</v></cell><cell r="AC454"><v>0</v></cell></row><row r="454"><cell r="AH454"><v>2020</v></cell></row><row r="455"><cell r="A455" t="str"><v>ACR535</v></cell></row><row r="455"><cell r="H455"><v>2020</v></cell><cell r="I455"><v>89632</v></cell><cell r="J455" t="str"><v>n/a</v></cell></row><row r="455"><cell r="W455"><v>0</v></cell><cell r="X455"><v>0</v></cell><cell r="Y455"><v>0</v></cell><cell r="Z455"><v>39632</v></cell><cell r="AA455"><v>0</v></cell><cell r="AB455"><v>0</v></cell><cell r="AC455"><v>0</v></cell></row><row r="455"><cell r="AH455"><v>2020</v></cell></row><row r="456"><cell r="A456" t="str"><v>ACR536</v></cell></row><row r="456"><cell r="H456"><v>2020</v></cell><cell r="I456"><v>89898</v></cell><cell r="J456" t="str"><v>n/a</v></cell></row><row r="456"><cell r="W456"><v>0</v></cell><cell r="X456"><v>0</v></cell><cell r="Y456"><v>0</v></cell><cell r="Z456"><v>89898</v></cell><cell r="AA456"><v>0</v></cell><cell r="AB456"><v>0</v></cell><cell r="AC456"><v>0</v></cell></row><row r="456"><cell r="AH456"><v>2020</v></cell></row><row r="457"><cell r="A457" t="str"><v>ACR537</v></cell></row><row r="457"><cell r="H457"><v>2020</v></cell><cell r="I457"><v>48826</v></cell><cell r="J457" t="str"><v>n/a</v></cell></row><row r="457"><cell r="W457"><v>0</v></cell><cell r="X457"><v>0</v></cell><cell r="Y457"><v>0</v></cell><cell r="Z457"><v>0</v></cell><cell r="AA457"><v>0</v></cell><cell r="AB457"><v>0</v></cell><cell r="AC457"><v>0</v></cell></row><row r="457"><cell r="AH457"><v>2020</v></cell></row><row r="458"><cell r="A458" t="str"><v>ACR537</v></cell></row><row r="458"><cell r="H458"><v>2021</v></cell><cell r="I458"><v>18225</v></cell><cell r="J458" t="str"><v>n/a</v></cell></row><row r="458"><cell r="W458"><v>0</v></cell><cell r="X458"><v>0</v></cell><cell r="Y458"><v>0</v></cell><cell r="Z458"><v>0</v></cell><cell r="AA458"><v>0</v></cell><cell r="AB458"><v>0</v></cell><cell r="AC458"><v>0</v></cell></row><row r="458"><cell r="AH458"><v>2021</v></cell></row><row r="459"><cell r="A459" t="str"><v>ACR538</v></cell></row><row r="459"><cell r="H459"><v>2020</v></cell><cell r="I459"><v>58481</v></cell><cell r="J459" t="str"><v>n/a</v></cell></row><row r="459"><cell r="W459"><v>0</v></cell><cell r="X459"><v>0</v></cell><cell r="Y459"><v>0</v></cell><cell r="Z459"><v>14690</v></cell><cell r="AA459"><v>7373</v></cell><cell r="AB459"><v>17505</v></cell><cell r="AC459"><v>0</v></cell></row><row r="459"><cell r="AH459"><v>2020</v></cell></row><row r="460"><cell r="A460" t="str"><v>ACR540</v></cell></row><row r="460"><cell r="H460"><v>2020</v></cell><cell r="I460"><v>15657</v></cell><cell r="J460" t="str"><v>n/a</v></cell></row><row r="460"><cell r="W460"><v>0</v></cell><cell r="X460"><v>0</v></cell><cell r="Y460"><v>0</v></cell><cell r="Z460"><v>15657</v></cell><cell r="AA460"><v>0</v></cell><cell r="AB460"><v>0</v></cell><cell r="AC460"><v>0</v></cell></row><row r="460"><cell r="AH460"><v>2021</v></cell></row><row r="461"><cell r="A461" t="str"><v>ACR542</v></cell></row><row r="461"><cell r="H461"><v>2020</v></cell><cell r="I461"><v>10532</v></cell><cell r="J461" t="str"><v>n/a</v></cell></row><row r="461"><cell r="W461"><v>0</v></cell><cell r="X461"><v>0</v></cell><cell r="Y461"><v>0</v></cell><cell r="Z461"><v>10532</v></cell><cell r="AA461"><v>0</v></cell><cell r="AB461"><v>0</v></cell><cell r="AC461"><v>0</v></cell></row><row r="461"><cell r="AH461"><v>2021</v></cell></row><row r="462"><cell r="A462" t="str"><v>ACR542</v></cell></row><row r="462"><cell r="H462"><v>2021</v></cell><cell r="I462"><v>12745</v></cell><cell r="J462" t="str"><v>n/a</v></cell></row><row r="462"><cell r="W462"><v>0</v></cell><cell r="X462"><v>0</v></cell><cell r="Y462"><v>0</v></cell><cell r="Z462"><v>0</v></cell><cell r="AA462"><v>0</v></cell><cell r="AB462"><v>0</v></cell><cell r="AC462"><v>0</v></cell></row><row r="462"><cell r="AH462"><v>2021</v></cell></row><row r="463"><cell r="A463" t="str"><v>ACR542</v></cell></row><row r="463"><cell r="H463"><v>2022</v></cell><cell r="I463"><v>19398</v></cell><cell r="J463" t="str"><v>n/a</v></cell></row><row r="463"><cell r="W463"><v>0</v></cell><cell r="X463"><v>0</v></cell><cell r="Y463"><v>0</v></cell><cell r="Z463"><v>0</v></cell><cell r="AA463"><v>0</v></cell><cell r="AB463"><v>0</v></cell><cell r="AC463"><v>0</v></cell></row><row r="463"><cell r="AH463"><v>2023</v></cell></row><row r="464"><cell r="A464" t="str"><v>ACR543</v></cell></row><row r="464"><cell r="H464"><v>2020</v></cell><cell r="I464"><v>71885</v></cell><cell r="J464" t="str"><v>n/a</v></cell></row><row r="464"><cell r="W464"><v>0</v></cell><cell r="X464"><v>0</v></cell><cell r="Y464"><v>0</v></cell><cell r="Z464"><v>5397</v></cell><cell r="AA464"><v>4951</v></cell><cell r="AB464"><v>0</v></cell><cell r="AC464"><v>0</v></cell></row><row r="464"><cell r="AH464"><v>2020</v></cell></row><row r="465"><cell r="A465" t="str"><v>ACR544</v></cell></row><row r="465"><cell r="H465"><v>2021</v></cell><cell r="I465"><v>51681</v></cell><cell r="J465" t="str"><v>n/a</v></cell></row><row r="465"><cell r="W465"><v>0</v></cell><cell r="X465"><v>0</v></cell><cell r="Y465"><v>0</v></cell><cell r="Z465"><v>51649</v></cell><cell r="AA465"><v>32</v></cell><cell r="AB465"><v>0</v></cell><cell r="AC465"><v>0</v></cell></row><row r="465"><cell r="AH465"><v>2021</v></cell></row><row r="466"><cell r="A466" t="str"><v>ACR544</v></cell></row><row r="466"><cell r="H466"><v>2022</v></cell><cell r="I466"><v>53968</v></cell><cell r="J466" t="str"><v>n/a</v></cell></row><row r="466"><cell r="W466"><v>0</v></cell><cell r="X466"><v>0</v></cell><cell r="Y466"><v>0</v></cell><cell r="Z466"><v>0</v></cell><cell r="AA466"><v>0</v></cell><cell r="AB466"><v>0</v></cell><cell r="AC466"><v>0</v></cell></row><row r="466"><cell r="AH466"><v>2022</v></cell></row><row r="467"><cell r="A467" t="str"><v>ACR546</v></cell></row><row r="467"><cell r="H467"><v>2020</v></cell><cell r="I467"><v>10640</v></cell><cell r="J467" t="str"><v>n/a</v></cell></row><row r="467"><cell r="W467"><v>0</v></cell><cell r="X467"><v>0</v></cell><cell r="Y467"><v>0</v></cell><cell r="Z467"><v>0</v></cell><cell r="AA467"><v>0</v></cell><cell r="AB467"><v>0</v></cell><cell r="AC467"><v>0</v></cell></row><row r="467"><cell r="AH467"><v>2020</v></cell></row><row r="468"><cell r="A468" t="str"><v>ACR546</v></cell></row><row r="468"><cell r="H468"><v>2021</v></cell><cell r="I468"><v>8285</v></cell><cell r="J468" t="str"><v>n/a</v></cell></row><row r="468"><cell r="W468"><v>0</v></cell><cell r="X468"><v>0</v></cell><cell r="Y468"><v>0</v></cell><cell r="Z468"><v>0</v></cell><cell r="AA468"><v>0</v></cell><cell r="AB468"><v>0</v></cell><cell r="AC468"><v>0</v></cell></row><row r="468"><cell r="AH468"><v>2021</v></cell></row><row r="469"><cell r="A469" t="str"><v>ACR546</v></cell></row><row r="469"><cell r="H469"><v>2022</v></cell><cell r="I469"><v>16484</v></cell><cell r="J469" t="str"><v>n/a</v></cell></row><row r="469"><cell r="W469"><v>0</v></cell><cell r="X469"><v>0</v></cell><cell r="Y469"><v>0</v></cell><cell r="Z469"><v>0</v></cell><cell r="AA469"><v>0</v></cell><cell r="AB469"><v>0</v></cell><cell r="AC469"><v>0</v></cell></row><row r="469"><cell r="AH469"><v>2022</v></cell></row><row r="470"><cell r="A470" t="str"><v>ACR547</v></cell></row><row r="470"><cell r="H470"><v>2020</v></cell><cell r="I470"><v>56697</v></cell><cell r="J470" t="str"><v>n/a</v></cell></row><row r="470"><cell r="W470"><v>0</v></cell><cell r="X470"><v>0</v></cell><cell r="Y470"><v>0</v></cell><cell r="Z470"><v>0</v></cell><cell r="AA470"><v>7066</v></cell><cell r="AB470"><v>0</v></cell><cell r="AC470"><v>0</v></cell></row><row r="470"><cell r="AH470"><v>2020</v></cell></row><row r="471"><cell r="A471" t="str"><v>ACR549</v></cell></row><row r="471"><cell r="H471"><v>2020</v></cell><cell r="I471"><v>643506</v></cell><cell r="J471"><v>113180</v></cell></row><row r="471"><cell r="W471"><v>0</v></cell><cell r="X471"><v>0</v></cell><cell r="Y471"><v>0</v></cell><cell r="Z471"><v>254998</v></cell><cell r="AA471"><v>5613</v></cell><cell r="AB471"><v>155459</v></cell><cell r="AC471"><v>0</v></cell></row><row r="471"><cell r="AH471"><v>2021</v></cell></row><row r="472"><cell r="A472" t="str"><v>ACR550</v></cell></row><row r="472"><cell r="H472"><v>2020</v></cell><cell r="I472"><v>59364</v></cell><cell r="J472" t="str"><v>n/a</v></cell></row><row r="472"><cell r="W472"><v>0</v></cell><cell r="X472"><v>0</v></cell><cell r="Y472"><v>0</v></cell><cell r="Z472"><v>0</v></cell><cell r="AA472"><v>48053</v></cell><cell r="AB472"><v>0</v></cell><cell r="AC472"><v>0</v></cell></row><row r="472"><cell r="AH472"><v>2020</v></cell></row><row r="473"><cell r="A473" t="str"><v>ACR554</v></cell></row><row r="473"><cell r="H473"><v>2021</v></cell><cell r="I473"><v>388791</v></cell><cell r="J473"><v>61706</v></cell></row><row r="473"><cell r="W473"><v>0</v></cell><cell r="X473"><v>0</v></cell><cell r="Y473"><v>0</v></cell><cell r="Z473"><v>0</v></cell><cell r="AA473"><v>0</v></cell><cell r="AB473"><v>0</v></cell><cell r="AC473"><v>0</v></cell></row><row r="473"><cell r="AH473"><v>2022</v></cell></row><row r="474"><cell r="A474" t="str"><v>ACR560</v></cell></row><row r="474"><cell r="H474"><v>2021</v></cell><cell r="I474"><v>70251</v></cell><cell r="J474" t="str"><v>n/a</v></cell></row><row r="474"><cell r="W474"><v>0</v></cell><cell r="X474"><v>0</v></cell><cell r="Y474"><v>0</v></cell><cell r="Z474"><v>70251</v></cell><cell r="AA474"><v>0</v></cell><cell r="AB474"><v>0</v></cell><cell r="AC474"><v>0</v></cell></row><row r="474"><cell r="AH474"><v>2021</v></cell></row><row r="475"><cell r="A475" t="str"><v>ACR560</v></cell></row><row r="475"><cell r="H475"><v>2022</v></cell><cell r="I475"><v>103750</v></cell><cell r="J475" t="str"><v>n/a</v></cell></row><row r="475"><cell r="W475"><v>0</v></cell><cell r="X475"><v>0</v></cell><cell r="Y475"><v>0</v></cell><cell r="Z475"><v>0</v></cell><cell r="AA475"><v>0</v></cell><cell r="AB475"><v>0</v></cell><cell r="AC475"><v>0</v></cell></row><row r="475"><cell r="AH475"><v>2022</v></cell></row><row r="476"><cell r="A476" t="str"><v>ACR561</v></cell></row><row r="476"><cell r="H476"><v>2020</v></cell><cell r="I476"><v>101273</v></cell><cell r="J476" t="str"><v>n/a</v></cell></row><row r="476"><cell r="W476"><v>0</v></cell><cell r="X476"><v>0</v></cell><cell r="Y476"><v>0</v></cell><cell r="Z476"><v>0</v></cell><cell r="AA476"><v>0</v></cell><cell r="AB476"><v>0</v></cell><cell r="AC476"><v>0</v></cell></row><row r="476"><cell r="AH476"><v>2020</v></cell></row><row r="477"><cell r="A477" t="str"><v>ACR572</v></cell></row><row r="477"><cell r="H477"><v>2020</v></cell><cell r="I477"><v>13824</v></cell><cell r="J477" t="str"><v>n/a</v></cell></row><row r="477"><cell r="W477"><v>0</v></cell><cell r="X477"><v>0</v></cell><cell r="Y477"><v>0</v></cell><cell r="Z477"><v>13824</v></cell><cell r="AA477"><v>0</v></cell><cell r="AB477"><v>0</v></cell><cell r="AC477"><v>0</v></cell></row><row r="477"><cell r="AH477"><v>2021</v></cell></row><row r="478"><cell r="A478" t="str"><v>ACR572</v></cell></row><row r="478"><cell r="H478"><v>2021</v></cell><cell r="I478"><v>32325</v></cell><cell r="J478" t="str"><v>n/a</v></cell></row><row r="478"><cell r="W478"><v>0</v></cell><cell r="X478"><v>0</v></cell><cell r="Y478"><v>0</v></cell><cell r="Z478"><v>0</v></cell><cell r="AA478"><v>0</v></cell><cell r="AB478"><v>0</v></cell><cell r="AC478"><v>0</v></cell></row><row r="478"><cell r="AH478"><v>2022</v></cell></row><row r="479"><cell r="A479" t="str"><v>ACR572</v></cell></row><row r="479"><cell r="H479"><v>2022</v></cell><cell r="I479"><v>35680</v></cell><cell r="J479" t="str"><v>n/a</v></cell></row><row r="479"><cell r="W479"><v>0</v></cell><cell r="X479"><v>0</v></cell><cell r="Y479"><v>0</v></cell><cell r="Z479"><v>0</v></cell><cell r="AA479"><v>0</v></cell><cell r="AB479"><v>0</v></cell><cell r="AC479"><v>0</v></cell></row><row r="479"><cell r="AH479"><v>2023</v></cell></row><row r="480"><cell r="A480" t="str"><v>ACR577</v></cell></row><row r="480"><cell r="H480"><v>2020</v></cell><cell r="I480"><v>80326</v></cell><cell r="J480" t="str"><v>n/a</v></cell></row><row r="480"><cell r="W480"><v>0</v></cell><cell r="X480"><v>0</v></cell><cell r="Y480"><v>0</v></cell><cell r="Z480"><v>0</v></cell><cell r="AA480"><v>0</v></cell><cell r="AB480"><v>0</v></cell><cell r="AC480"><v>0</v></cell></row><row r="480"><cell r="AH480"><v>2020</v></cell></row><row r="481"><cell r="A481" t="str"><v>ACR578</v></cell></row><row r="481"><cell r="H481"><v>2021</v></cell><cell r="I481"><v>94880</v></cell><cell r="J481" t="str"><v>n/a</v></cell></row><row r="481"><cell r="W481"><v>0</v></cell><cell r="X481"><v>0</v></cell><cell r="Y481"><v>0</v></cell><cell r="Z481"><v>0</v></cell><cell r="AA481"><v>0</v></cell><cell r="AB481"><v>0</v></cell><cell r="AC481"><v>0</v></cell></row><row r="481"><cell r="AH481"><v>2021</v></cell></row><row r="482"><cell r="A482" t="str"><v>ACR578</v></cell></row><row r="482"><cell r="H482"><v>2022</v></cell><cell r="I482"><v>77171</v></cell><cell r="J482" t="str"><v>n/a</v></cell></row><row r="482"><cell r="W482"><v>0</v></cell><cell r="X482"><v>0</v></cell><cell r="Y482"><v>0</v></cell><cell r="Z482"><v>0</v></cell><cell r="AA482"><v>0</v></cell><cell r="AB482"><v>0</v></cell><cell r="AC482"><v>0</v></cell></row><row r="482"><cell r="AH482"><v>2022</v></cell></row><row r="483"><cell r="A483" t="str"><v>ACR580</v></cell></row><row r="483"><cell r="H483"><v>2020</v></cell><cell r="I483"><v>7471</v></cell><cell r="J483" t="str"><v>n/a</v></cell></row><row r="483"><cell r="W483"><v>0</v></cell><cell r="X483"><v>0</v></cell><cell r="Y483"><v>0</v></cell><cell r="Z483"><v>7471</v></cell><cell r="AA483"><v>0</v></cell><cell r="AB483"><v>0</v></cell><cell r="AC483"><v>0</v></cell></row><row r="483"><cell r="AH483"><v>2021</v></cell></row><row r="484"><cell r="A484" t="str"><v>ACR582</v></cell></row><row r="484"><cell r="H484"><v>2020</v></cell><cell r="I484"><v>56334</v></cell><cell r="J484" t="str"><v>n/a</v></cell></row><row r="484"><cell r="W484"><v>0</v></cell><cell r="X484"><v>0</v></cell><cell r="Y484"><v>0</v></cell><cell r="Z484"><v>0</v></cell><cell r="AA484"><v>0</v></cell><cell r="AB484"><v>0</v></cell><cell r="AC484"><v>0</v></cell></row><row r="484"><cell r="AH484"><v>2020</v></cell></row><row r="485"><cell r="A485" t="str"><v>ACR589</v></cell></row><row r="485"><cell r="H485"><v>2020</v></cell><cell r="I485"><v>133145</v></cell><cell r="J485" t="str"><v>n/a</v></cell></row><row r="485"><cell r="W485"><v>0</v></cell><cell r="X485"><v>0</v></cell><cell r="Y485"><v>0</v></cell><cell r="Z485"><v>1</v></cell><cell r="AA485"><v>69486</v></cell><cell r="AB485"><v>0</v></cell><cell r="AC485"><v>0</v></cell></row><row r="485"><cell r="AH485"><v>2021</v></cell></row><row r="486"><cell r="A486" t="str"><v>ACR593</v></cell></row><row r="486"><cell r="H486"><v>2021</v></cell><cell r="I486"><v>5715</v></cell><cell r="J486" t="str"><v>n/a</v></cell></row><row r="486"><cell r="W486"><v>0</v></cell><cell r="X486"><v>0</v></cell><cell r="Y486"><v>0</v></cell><cell r="Z486"><v>5104</v></cell><cell r="AA486"><v>0</v></cell><cell r="AB486"><v>611</v></cell><cell r="AC486"><v>0</v></cell></row><row r="486"><cell r="AH486"><v>2021</v></cell></row><row r="487"><cell r="A487" t="str"><v>ACR593</v></cell></row><row r="487"><cell r="H487"><v>2022</v></cell><cell r="I487"><v>17296</v></cell><cell r="J487" t="str"><v>n/a</v></cell></row><row r="487"><cell r="W487"><v>0</v></cell><cell r="X487"><v>0</v></cell><cell r="Y487"><v>0</v></cell><cell r="Z487"><v>0</v></cell><cell r="AA487"><v>0</v></cell><cell r="AB487"><v>0</v></cell><cell r="AC487"><v>0</v></cell></row><row r="487"><cell r="AH487"><v>2022</v></cell></row><row r="488"><cell r="A488" t="str"><v>ACR594</v></cell></row><row r="488"><cell r="H488"><v>2021</v></cell><cell r="I488"><v>9405</v></cell><cell r="J488" t="str"><v>n/a</v></cell></row><row r="488"><cell r="W488"><v>0</v></cell><cell r="X488"><v>0</v></cell><cell r="Y488"><v>0</v></cell><cell r="Z488"><v>0</v></cell><cell r="AA488"><v>0</v></cell><cell r="AB488"><v>0</v></cell><cell r="AC488"><v>0</v></cell></row><row r="488"><cell r="AH488"><v>2021</v></cell></row><row r="489"><cell r="A489" t="str"><v>ACR594</v></cell></row><row r="489"><cell r="H489"><v>2022</v></cell><cell r="I489"><v>24949</v></cell><cell r="J489" t="str"><v>n/a</v></cell></row><row r="489"><cell r="W489"><v>0</v></cell><cell r="X489"><v>0</v></cell><cell r="Y489"><v>0</v></cell><cell r="Z489"><v>0</v></cell><cell r="AA489"><v>0</v></cell><cell r="AB489"><v>0</v></cell><cell r="AC489"><v>0</v></cell></row><row r="489"><cell r="AH489"><v>2022</v></cell></row><row r="490"><cell r="A490" t="str"><v>ACR607</v></cell></row><row r="490"><cell r="H490"><v>2020</v></cell><cell r="I490"><v>17318</v></cell><cell r="J490" t="str"><v>n/a</v></cell></row><row r="490"><cell r="W490"><v>0</v></cell><cell r="X490"><v>0</v></cell><cell r="Y490"><v>0</v></cell><cell r="Z490"><v>201</v></cell><cell r="AA490"><v>0</v></cell><cell r="AB490"><v>0</v></cell><cell r="AC490"><v>0</v></cell></row><row r="490"><cell r="AH490"><v>2021</v></cell></row><row r="491"><cell r="A491" t="str"><v>ACR607</v></cell></row><row r="491"><cell r="H491"><v>2021</v></cell><cell r="I491"><v>32294</v></cell><cell r="J491" t="str"><v>n/a</v></cell></row><row r="491"><cell r="W491"><v>0</v></cell><cell r="X491"><v>0</v></cell><cell r="Y491"><v>0</v></cell><cell r="Z491"><v>0</v></cell><cell r="AA491"><v>0</v></cell><cell r="AB491"><v>0</v></cell><cell r="AC491"><v>0</v></cell></row><row r="491"><cell r="AH491"><v>2022</v></cell></row><row r="492"><cell r="A492" t="str"><v>ACR608</v></cell></row><row r="492"><cell r="H492"><v>2021</v></cell><cell r="I492"><v>100810</v></cell><cell r="J492" t="str"><v>n/a</v></cell></row><row r="492"><cell r="W492"><v>0</v></cell><cell r="X492"><v>0</v></cell><cell r="Y492"><v>0</v></cell><cell r="Z492"><v>86100</v></cell><cell r="AA492"><v>0</v></cell><cell r="AB492"><v>0</v></cell><cell r="AC492"><v>0</v></cell></row><row r="492"><cell r="AH492"><v>2021</v></cell></row><row r="493"><cell r="A493" t="str"><v>ACR609</v></cell></row><row r="493"><cell r="H493"><v>2020</v></cell><cell r="I493"><v>49358</v></cell><cell r="J493" t="str"><v>n/a</v></cell></row><row r="493"><cell r="W493"><v>0</v></cell><cell r="X493"><v>0</v></cell><cell r="Y493"><v>0</v></cell><cell r="Z493"><v>0</v></cell><cell r="AA493"><v>0</v></cell><cell r="AB493"><v>0</v></cell><cell r="AC493"><v>0</v></cell></row><row r="493"><cell r="AH493"><v>2021</v></cell></row><row r="494"><cell r="A494" t="str"><v>ACR609</v></cell></row><row r="494"><cell r="H494"><v>2021</v></cell><cell r="I494"><v>64529</v></cell><cell r="J494" t="str"><v>n/a</v></cell></row><row r="494"><cell r="W494"><v>0</v></cell><cell r="X494"><v>0</v></cell><cell r="Y494"><v>0</v></cell><cell r="Z494"><v>0</v></cell><cell r="AA494"><v>0</v></cell><cell r="AB494"><v>0</v></cell><cell r="AC494"><v>0</v></cell></row><row r="494"><cell r="AH494"><v>2022</v></cell></row><row r="495"><cell r="A495" t="str"><v>ACR610</v></cell></row><row r="495"><cell r="H495"><v>2021</v></cell><cell r="I495"><v>18450</v></cell><cell r="J495" t="str"><v>n/a</v></cell></row><row r="495"><cell r="W495"><v>0</v></cell><cell r="X495"><v>0</v></cell><cell r="Y495"><v>0</v></cell><cell r="Z495"><v>0</v></cell><cell r="AA495"><v>0</v></cell><cell r="AB495"><v>0</v></cell><cell r="AC495"><v>0</v></cell></row><row r="495"><cell r="AH495"><v>2021</v></cell></row><row r="496"><cell r="A496" t="str"><v>ACR610</v></cell></row><row r="496"><cell r="H496"><v>2022</v></cell><cell r="I496"><v>29604</v></cell><cell r="J496" t="str"><v>n/a</v></cell></row><row r="496"><cell r="W496"><v>0</v></cell><cell r="X496"><v>0</v></cell><cell r="Y496"><v>0</v></cell><cell r="Z496"><v>0</v></cell><cell r="AA496"><v>0</v></cell><cell r="AB496"><v>0</v></cell><cell r="AC496"><v>0</v></cell></row><row r="496"><cell r="AH496"><v>2022</v></cell></row><row r="497"><cell r="A497" t="str"><v>ACR611</v></cell></row><row r="497"><cell r="H497"><v>2021</v></cell><cell r="I497"><v>49713</v></cell><cell r="J497" t="str"><v>n/a</v></cell></row><row r="497"><cell r="W497"><v>0</v></cell><cell r="X497"><v>0</v></cell><cell r="Y497"><v>0</v></cell><cell r="Z497"><v>0</v></cell><cell r="AA497"><v>0</v></cell><cell r="AB497"><v>0</v></cell><cell r="AC497"><v>0</v></cell></row><row r="497"><cell r="AH497"><v>2023</v></cell></row><row r="498"><cell r="A498" t="str"><v>ACR619</v></cell></row><row r="498"><cell r="H498"><v>2021</v></cell><cell r="I498"><v>163910</v></cell><cell r="J498" t="str"><v>n/a</v></cell></row><row r="498"><cell r="W498"><v>0</v></cell><cell r="X498"><v>0</v></cell><cell r="Y498"><v>0</v></cell><cell r="Z498"><v>60000</v></cell><cell r="AA498"><v>0</v></cell><cell r="AB498"><v>0</v></cell><cell r="AC498"><v>0</v></cell></row><row r="498"><cell r="AH498"><v>2021</v></cell></row><row r="499"><cell r="A499" t="str"><v>ACR625</v></cell></row><row r="499"><cell r="H499"><v>2021</v></cell><cell r="I499"><v>136658</v></cell><cell r="J499" t="str"><v>n/a</v></cell></row><row r="499"><cell r="W499"><v>0</v></cell><cell r="X499"><v>0</v></cell><cell r="Y499"><v>0</v></cell><cell r="Z499"><v>0</v></cell><cell r="AA499"><v>0</v></cell><cell r="AB499"><v>0</v></cell><cell r="AC499"><v>0</v></cell></row><row r="499"><cell r="AH499"><v>2021</v></cell></row><row r="500"><cell r="A500" t="str"><v>ACR627</v></cell></row><row r="500"><cell r="H500"><v>2020</v></cell><cell r="I500"><v>4520</v></cell><cell r="J500" t="str"><v>n/a</v></cell></row><row r="500"><cell r="W500"><v>0</v></cell><cell r="X500"><v>0</v></cell><cell r="Y500"><v>0</v></cell><cell r="Z500"><v>0</v></cell><cell r="AA500"><v>0</v></cell><cell r="AB500"><v>0</v></cell><cell r="AC500"><v>0</v></cell></row><row r="500"><cell r="AH500"><v>2021</v></cell></row><row r="501"><cell r="A501" t="str"><v>ACR630</v></cell></row><row r="501"><cell r="H501"><v>2022</v></cell><cell r="I501"><v>100641</v></cell><cell r="J501" t="str"><v>n/a</v></cell></row><row r="501"><cell r="W501"><v>0</v></cell><cell r="X501"><v>0</v></cell><cell r="Y501"><v>0</v></cell><cell r="Z501"><v>0</v></cell><cell r="AA501"><v>0</v></cell><cell r="AB501"><v>0</v></cell><cell r="AC501"><v>0</v></cell></row><row r="501"><cell r="AH501"><v>2022</v></cell></row><row r="502"><cell r="A502" t="str"><v>ACR636</v></cell></row><row r="502"><cell r="H502"><v>2021</v></cell><cell r="I502"><v>93755</v></cell><cell r="J502" t="str"><v>n/a</v></cell></row><row r="502"><cell r="W502"><v>0</v></cell><cell r="X502"><v>0</v></cell><cell r="Y502"><v>0</v></cell><cell r="Z502"><v>0</v></cell><cell r="AA502"><v>0</v></cell><cell r="AB502"><v>0</v></cell><cell r="AC502"><v>0</v></cell></row><row r="502"><cell r="AH502"><v>2021</v></cell></row><row r="503"><cell r="A503" t="str"><v>ACR644</v></cell></row><row r="503"><cell r="H503"><v>2021</v></cell><cell r="I503"><v>33491</v></cell><cell r="J503" t="str"><v>n/a</v></cell></row><row r="503"><cell r="W503"><v>0</v></cell><cell r="X503"><v>0</v></cell><cell r="Y503"><v>0</v></cell><cell r="Z503"><v>0</v></cell><cell r="AA503"><v>0</v></cell><cell r="AB503"><v>0</v></cell><cell r="AC503"><v>0</v></cell></row><row r="503"><cell r="AH503"><v>2022</v></cell></row><row r="504"><cell r="A504" t="str"><v>ACR644</v></cell></row><row r="504"><cell r="H504"><v>2022</v></cell><cell r="I504"><v>73501</v></cell><cell r="J504" t="str"><v>n/a</v></cell></row><row r="504"><cell r="W504"><v>0</v></cell><cell r="X504"><v>0</v></cell><cell r="Y504"><v>0</v></cell><cell r="Z504"><v>0</v></cell><cell r="AA504"><v>0</v></cell><cell r="AB504"><v>0</v></cell><cell r="AC504"><v>0</v></cell></row><row r="504"><cell r="AH504"><v>2023</v></cell></row><row r="505"><cell r="A505" t="str"><v>ACR645</v></cell></row><row r="505"><cell r="H505"><v>2021</v></cell><cell r="I505"><v>72142</v></cell><cell r="J505" t="str"><v>n/a</v></cell></row><row r="505"><cell r="W505"><v>0</v></cell><cell r="X505"><v>0</v></cell><cell r="Y505"><v>0</v></cell><cell r="Z505"><v>0</v></cell><cell r="AA505"><v>0</v></cell><cell r="AB505"><v>0</v></cell><cell r="AC505"><v>0</v></cell></row><row r="505"><cell r="AH505"><v>2021</v></cell></row><row r="506"><cell r="A506" t="str"><v>ACR649</v></cell></row><row r="506"><cell r="H506"><v>2021</v></cell><cell r="I506"><v>85100</v></cell><cell r="J506" t="str"><v>n/a</v></cell></row><row r="506"><cell r="W506"><v>0</v></cell><cell r="X506"><v>0</v></cell><cell r="Y506"><v>0</v></cell><cell r="Z506"><v>0</v></cell><cell r="AA506"><v>0</v></cell><cell r="AB506"><v>0</v></cell><cell r="AC506"><v>0</v></cell></row><row r="506"><cell r="AH506"><v>2022</v></cell></row><row r="507"><cell r="A507" t="str"><v>ACR650</v></cell></row><row r="507"><cell r="H507"><v>2022</v></cell><cell r="I507"><v>14977</v></cell><cell r="J507" t="str"><v>n/a</v></cell></row><row r="507"><cell r="W507"><v>0</v></cell><cell r="X507"><v>0</v></cell><cell r="Y507"><v>0</v></cell><cell r="Z507"><v>0</v></cell><cell r="AA507"><v>0</v></cell><cell r="AB507"><v>0</v></cell><cell r="AC507"><v>0</v></cell></row><row r="507"><cell r="AH507"><v>2022</v></cell></row><row r="508"><cell r="A508" t="str"><v>ACR651</v></cell></row><row r="508"><cell r="H508"><v>2021</v></cell><cell r="I508"><v>16986</v></cell><cell r="J508" t="str"><v>n/a</v></cell></row><row r="508"><cell r="W508"><v>0</v></cell><cell r="X508"><v>0</v></cell><cell r="Y508"><v>0</v></cell><cell r="Z508"><v>0</v></cell><cell r="AA508"><v>4946</v></cell><cell r="AB508"><v>0</v></cell><cell r="AC508"><v>0</v></cell></row><row r="508"><cell r="AH508"><v>2022</v></cell></row><row r="509"><cell r="A509" t="str"><v>ACR666</v></cell></row><row r="509"><cell r="H509"><v>2021</v></cell><cell r="I509"><v>93937</v></cell><cell r="J509" t="str"><v>n/a</v></cell></row><row r="509"><cell r="W509"><v>0</v></cell><cell r="X509"><v>0</v></cell><cell r="Y509"><v>0</v></cell><cell r="Z509"><v>0</v></cell><cell r="AA509"><v>0</v></cell><cell r="AB509"><v>0</v></cell><cell r="AC509"><v>0</v></cell></row><row r="509"><cell r="AH509"><v>2021</v></cell></row><row r="510"><cell r="A510" t="str"><v>ACR669</v></cell></row><row r="510"><cell r="H510"><v>2022</v></cell><cell r="I510"><v>62598</v></cell><cell r="J510" t="str"><v>n/a</v></cell></row><row r="510"><cell r="W510"><v>0</v></cell><cell r="X510"><v>0</v></cell><cell r="Y510"><v>0</v></cell><cell r="Z510"><v>0</v></cell><cell r="AA510"><v>0</v></cell><cell r="AB510"><v>0</v></cell><cell r="AC510"><v>0</v></cell></row><row r="510"><cell r="AH510"><v>2022</v></cell></row><row r="511"><cell r="A511" t="str"><v>ACR671</v></cell></row><row r="511"><cell r="H511"><v>2021</v></cell><cell r="I511"><v>73042</v></cell><cell r="J511" t="str"><v>n/a</v></cell></row><row r="511"><cell r="W511"><v>0</v></cell><cell r="X511"><v>0</v></cell><cell r="Y511"><v>0</v></cell><cell r="Z511"><v>0</v></cell><cell r="AA511"><v>18464</v></cell><cell r="AB511"><v>0</v></cell><cell r="AC511"><v>0</v></cell></row><row r="511"><cell r="AH511"><v>2022</v></cell></row><row r="512"><cell r="A512" t="str"><v>ACR674</v></cell></row><row r="512"><cell r="H512"><v>2021</v></cell><cell r="I512"><v>55569</v></cell><cell r="J512" t="str"><v>n/a</v></cell></row><row r="512"><cell r="W512"><v>0</v></cell><cell r="X512"><v>0</v></cell><cell r="Y512"><v>0</v></cell><cell r="Z512"><v>0</v></cell><cell r="AA512"><v>0</v></cell><cell r="AB512"><v>0</v></cell><cell r="AC512"><v>0</v></cell></row><row r="512"><cell r="AH512"><v>2022</v></cell></row><row r="513"><cell r="A513" t="str"><v>ACR674</v></cell></row><row r="513"><cell r="H513"><v>2022</v></cell><cell r="I513"><v>41618</v></cell><cell r="J513" t="str"><v>n/a</v></cell></row><row r="513"><cell r="W513"><v>0</v></cell><cell r="X513"><v>0</v></cell><cell r="Y513"><v>0</v></cell><cell r="Z513"><v>0</v></cell><cell r="AA513"><v>0</v></cell><cell r="AB513"><v>0</v></cell><cell r="AC513"><v>0</v></cell></row><row r="513"><cell r="AH513"><v>2023</v></cell></row><row r="514"><cell r="A514" t="str"><v>ACR675</v></cell></row><row r="514"><cell r="H514"><v>2021</v></cell><cell r="I514"><v>64387</v></cell><cell r="J514" t="str"><v>n/a</v></cell></row><row r="514"><cell r="W514"><v>0</v></cell><cell r="X514"><v>0</v></cell><cell r="Y514"><v>0</v></cell><cell r="Z514"><v>0</v></cell><cell r="AA514"><v>1025</v></cell><cell r="AB514"><v>0</v></cell><cell r="AC514"><v>0</v></cell></row><row r="514"><cell r="AH514"><v>2022</v></cell></row><row r="515"><cell r="A515" t="str"><v>ACR675</v></cell></row><row r="515"><cell r="H515"><v>2022</v></cell><cell r="I515"><v>65587</v></cell><cell r="J515" t="str"><v>n/a</v></cell></row><row r="515"><cell r="W515"><v>0</v></cell><cell r="X515"><v>0</v></cell><cell r="Y515"><v>0</v></cell><cell r="Z515"><v>0</v></cell><cell r="AA515"><v>0</v></cell><cell r="AB515"><v>0</v></cell><cell r="AC515"><v>0</v></cell></row><row r="515"><cell r="AH515"><v>2023</v></cell></row><row r="516"><cell r="A516" t="str"><v>ACR686</v></cell></row><row r="516"><cell r="H516"><v>2021</v></cell><cell r="I516"><v>89712</v></cell><cell r="J516" t="str"><v>n/a</v></cell></row><row r="516"><cell r="W516"><v>0</v></cell><cell r="X516"><v>0</v></cell><cell r="Y516"><v>0</v></cell><cell r="Z516"><v>0</v></cell><cell r="AA516"><v>13617</v></cell><cell r="AB516"><v>0</v></cell><cell r="AC516"><v>0</v></cell></row><row r="516"><cell r="AH516"><v>2022</v></cell></row><row r="517"><cell r="A517" t="str"><v>ACR692</v></cell></row><row r="517"><cell r="H517"><v>2021</v></cell><cell r="I517"><v>58191</v></cell><cell r="J517" t="str"><v>n/a</v></cell></row><row r="517"><cell r="W517"><v>0</v></cell><cell r="X517"><v>0</v></cell><cell r="Y517"><v>0</v></cell><cell r="Z517"><v>0</v></cell><cell r="AA517"><v>0</v></cell><cell r="AB517"><v>0</v></cell><cell r="AC517"><v>0</v></cell></row><row r="517"><cell r="AH517"><v>2022</v></cell></row><row r="518"><cell r="A518" t="str"><v>ACR694</v></cell></row><row r="518"><cell r="H518"><v>2021</v></cell><cell r="I518"><v>14188</v></cell><cell r="J518" t="str"><v>n/a</v></cell></row><row r="518"><cell r="W518"><v>0</v></cell><cell r="X518"><v>0</v></cell><cell r="Y518"><v>0</v></cell><cell r="Z518"><v>0</v></cell><cell r="AA518"><v>0</v></cell><cell r="AB518"><v>0</v></cell><cell r="AC518"><v>0</v></cell></row><row r="518"><cell r="AH518"><v>2022</v></cell></row><row r="519"><cell r="A519" t="str"><v>ACR695</v></cell></row><row r="519"><cell r="H519"><v>2021</v></cell><cell r="I519"><v>10451</v></cell><cell r="J519" t="str"><v>n/a</v></cell></row><row r="519"><cell r="W519"><v>0</v></cell><cell r="X519"><v>0</v></cell><cell r="Y519"><v>0</v></cell><cell r="Z519"><v>0</v></cell><cell r="AA519"><v>0</v></cell><cell r="AB519"><v>0</v></cell><cell r="AC519"><v>0</v></cell></row><row r="519"><cell r="AH519"><v>2022</v></cell></row><row r="520"><cell r="A520" t="str"><v>ACR743</v></cell></row><row r="520"><cell r="H520"><v>2022</v></cell><cell r="I520"><v>3665</v></cell><cell r="J520" t="str"><v>n/a</v></cell></row><row r="520"><cell r="W520"><v>0</v></cell><cell r="X520"><v>0</v></cell><cell r="Y520"><v>0</v></cell><cell r="Z520"><v>0</v></cell><cell r="AA520"><v>0</v></cell><cell r="AB520"><v>0</v></cell><cell r="AC520"><v>0</v></cell></row><row r="520"><cell r="AH520"><v>2022</v></cell></row><row r="521"><cell r="A521" t="str"><v>ACR744</v></cell></row><row r="521"><cell r="H521"><v>2022</v></cell><cell r="I521"><v>75576</v></cell><cell r="J521" t="str"><v>n/a</v></cell></row><row r="521"><cell r="W521"><v>0</v></cell><cell r="X521"><v>0</v></cell><cell r="Y521"><v>0</v></cell><cell r="Z521"><v>0</v></cell><cell r="AA521"><v>0</v></cell><cell r="AB521"><v>0</v></cell><cell r="AC521"><v>0</v></cell></row><row r="521"><cell r="AH521"><v>2022</v></cell></row><row r="522"><cell r="A522" t="str"><v>ACR746</v></cell></row><row r="522"><cell r="H522"><v>2022</v></cell><cell r="I522"><v>42364</v></cell><cell r="J522" t="str"><v>n/a</v></cell></row><row r="522"><cell r="W522"><v>0</v></cell><cell r="X522"><v>0</v></cell><cell r="Y522"><v>0</v></cell><cell r="Z522"><v>0</v></cell><cell r="AA522"><v>0</v></cell><cell r="AB522"><v>0</v></cell><cell r="AC522"><v>0</v></cell></row><row r="522"><cell r="AH522"><v>2022</v></cell></row><row r="523"><cell r="A523" t="str"><v>ACR751</v></cell></row><row r="523"><cell r="H523"><v>2022</v></cell><cell r="I523"><v>245425</v></cell><cell r="J523"><v>21386</v></cell></row><row r="523"><cell r="W523"><v>0</v></cell><cell r="X523"><v>0</v></cell><cell r="Y523"><v>0</v></cell><cell r="Z523"><v>0</v></cell><cell r="AA523"><v>0</v></cell><cell r="AB523"><v>0</v></cell><cell r="AC523"><v>0</v></cell></row><row r="523"><cell r="AH523"><v>2023</v></cell></row><row r="524"><cell r="A524" t="str"><v>ACR755</v></cell></row><row r="524"><cell r="H524"><v>2022</v></cell><cell r="I524"><v>76661</v></cell><cell r="J524" t="str"><v>n/a</v></cell></row><row r="524"><cell r="W524"><v>0</v></cell><cell r="X524"><v>0</v></cell><cell r="Y524"><v>0</v></cell><cell r="Z524"><v>0</v></cell><cell r="AA524"><v>0</v></cell><cell r="AB524"><v>0</v></cell><cell r="AC524"><v>0</v></cell></row><row r="524"><cell r="AH524"><v>2022</v></cell></row><row r="525"><cell r="A525" t="str"><v>ACR761</v></cell></row><row r="525"><cell r="H525"><v>2022</v></cell><cell r="I525"><v>115415</v></cell><cell r="J525" t="str"><v>n/a</v></cell></row><row r="525"><cell r="W525"><v>0</v></cell><cell r="X525"><v>0</v></cell><cell r="Y525"><v>0</v></cell><cell r="Z525"><v>0</v></cell><cell r="AA525"><v>0</v></cell><cell r="AB525"><v>0</v></cell><cell r="AC525"><v>0</v></cell></row><row r="525"><cell r="AH525"><v>2023</v></cell></row><row r="526"><cell r="A526" t="str"><v>ACR762</v></cell></row><row r="526"><cell r="H526"><v>2022</v></cell><cell r="I526"><v>114791</v></cell><cell r="J526" t="str"><v>n/a</v></cell></row><row r="526"><cell r="W526"><v>0</v></cell><cell r="X526"><v>0</v></cell><cell r="Y526"><v>0</v></cell><cell r="Z526"><v>0</v></cell><cell r="AA526"><v>601</v></cell><cell r="AB526"><v>0</v></cell><cell r="AC526"><v>0</v></cell></row><row r="526"><cell r="AH526"><v>2022</v></cell></row><row r="527"><cell r="A527" t="str"><v>ACR771</v></cell></row><row r="527"><cell r="H527"><v>2022</v></cell><cell r="I527"><v>49718</v></cell><cell r="J527" t="str"><v>n/a</v></cell></row><row r="527"><cell r="W527"><v>0</v></cell><cell r="X527"><v>0</v></cell><cell r="Y527"><v>0</v></cell><cell r="Z527"><v>0</v></cell><cell r="AA527"><v>0</v></cell><cell r="AB527"><v>0</v></cell><cell r="AC527"><v>0</v></cell></row><row r="527"><cell r="AH527"><v>2023</v></cell></row><row r="528"><cell r="A528" t="str"><v>ACR780</v></cell></row><row r="528"><cell r="H528"><v>2022</v></cell><cell r="I528"><v>129471</v></cell><cell r="J528" t="str"><v>n/a</v></cell></row><row r="528"><cell r="W528"><v>0</v></cell><cell r="X528"><v>0</v></cell><cell r="Y528"><v>0</v></cell><cell r="Z528"><v>0</v></cell><cell r="AA528"><v>0</v></cell><cell r="AB528"><v>0</v></cell><cell r="AC528"><v>0</v></cell></row><row r="528"><cell r="AH528"><v>2023</v></cell></row><row r="529"><cell r="A529" t="str"><v>ACR806</v></cell></row><row r="529"><cell r="H529"><v>2022</v></cell><cell r="I529"><v>49803</v></cell><cell r="J529" t="str"><v>n/a</v></cell></row><row r="529"><cell r="W529"><v>0</v></cell><cell r="X529"><v>0</v></cell><cell r="Y529"><v>0</v></cell><cell r="Z529"><v>0</v></cell><cell r="AA529"><v>0</v></cell><cell r="AB529"><v>0</v></cell><cell r="AC529"><v>0</v></cell></row><row r="529"><cell r="AH529"><v>2023</v></cell></row><row r="530"><cell r="A530" t="str"><v>ACR810</v></cell></row><row r="530"><cell r="H530"><v>2022</v></cell><cell r="I530"><v>52817</v></cell><cell r="J530" t="str"><v>n/a</v></cell></row><row r="530"><cell r="W530"><v>0</v></cell><cell r="X530"><v>0</v></cell><cell r="Y530"><v>0</v></cell><cell r="Z530"><v>0</v></cell><cell r="AA530"><v>0</v></cell><cell r="AB530"><v>0</v></cell><cell r="AC530"><v>0</v></cell></row><row r="530"><cell r="AH530"><v>2023</v></cell></row><row r="531"><cell r="A531" t="str"><v>ACR826</v></cell></row><row r="531"><cell r="H531"><v>2023</v></cell><cell r="I531"><v>132823</v></cell><cell r="J531" t="str"><v>n/a</v></cell></row><row r="531"><cell r="W531"><v>0</v></cell><cell r="X531"><v>0</v></cell><cell r="Y531"><v>0</v></cell><cell r="Z531"><v>0</v></cell><cell r="AA531"><v>0</v></cell><cell r="AB531"><v>0</v></cell><cell r="AC531"><v>0</v></cell></row><row r="531"><cell r="AH531"><v>2023</v></cell></row></sheetData><sheetData sheetId="28"></sheetData><sheetData sheetId="29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G4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2:4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0.49"/>
    <col collapsed="false" customWidth="true" hidden="false" outlineLevel="0" max="22" min="22" style="0" width="84.04"/>
    <col collapsed="false" customWidth="true" hidden="false" outlineLevel="0" max="23" min="23" style="0" width="9.42"/>
    <col collapsed="false" customWidth="true" hidden="false" outlineLevel="0" max="51" min="50" style="0" width="27.2"/>
    <col collapsed="false" customWidth="true" hidden="false" outlineLevel="0" max="77" min="77" style="0" width="27.2"/>
    <col collapsed="false" customWidth="true" hidden="false" outlineLevel="0" max="79" min="79" style="0" width="52.57"/>
    <col collapsed="false" customWidth="true" hidden="false" outlineLevel="0" max="80" min="80" style="0" width="41.8"/>
    <col collapsed="false" customWidth="true" hidden="false" outlineLevel="0" max="149" min="149" style="0" width="43.74"/>
  </cols>
  <sheetData>
    <row r="1" s="27" customFormat="true" ht="28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7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10" t="s">
        <v>46</v>
      </c>
      <c r="AV1" s="11" t="s">
        <v>47</v>
      </c>
      <c r="AW1" s="11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4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5" t="s">
        <v>104</v>
      </c>
      <c r="DB1" s="15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6" t="s">
        <v>110</v>
      </c>
      <c r="DH1" s="17" t="s">
        <v>111</v>
      </c>
      <c r="DI1" s="1" t="s">
        <v>112</v>
      </c>
      <c r="DJ1" s="3" t="s">
        <v>113</v>
      </c>
      <c r="DK1" s="2" t="s">
        <v>114</v>
      </c>
      <c r="DL1" s="1" t="s">
        <v>115</v>
      </c>
      <c r="DM1" s="1" t="s">
        <v>116</v>
      </c>
      <c r="DN1" s="18" t="s">
        <v>117</v>
      </c>
      <c r="DO1" s="2" t="s">
        <v>118</v>
      </c>
      <c r="DP1" s="2" t="s">
        <v>119</v>
      </c>
      <c r="DQ1" s="2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20" t="s">
        <v>149</v>
      </c>
      <c r="EU1" s="21" t="s">
        <v>150</v>
      </c>
      <c r="EV1" s="22" t="s">
        <v>151</v>
      </c>
      <c r="EW1" s="23" t="s">
        <v>152</v>
      </c>
      <c r="EX1" s="23" t="s">
        <v>153</v>
      </c>
      <c r="EY1" s="24" t="s">
        <v>154</v>
      </c>
      <c r="EZ1" s="25"/>
      <c r="FA1" s="26"/>
      <c r="FB1" s="26"/>
      <c r="FC1" s="26"/>
      <c r="FD1" s="26"/>
      <c r="FE1" s="26"/>
      <c r="FF1" s="26"/>
      <c r="FG1" s="26"/>
    </row>
    <row r="2" s="47" customFormat="true" ht="15.75" hidden="false" customHeight="true" outlineLevel="0" collapsed="false">
      <c r="A2" s="28" t="s">
        <v>155</v>
      </c>
      <c r="B2" s="29" t="s">
        <v>156</v>
      </c>
      <c r="C2" s="30" t="str">
        <f aca="false">IF(LEFT(A2,3)="CAR","CAR",IF(LEFT(A2,3)="ACR","ACR","Verra"))</f>
        <v>ACR</v>
      </c>
      <c r="D2" s="30" t="s">
        <v>157</v>
      </c>
      <c r="E2" s="31" t="s">
        <v>158</v>
      </c>
      <c r="F2" s="30" t="s">
        <v>159</v>
      </c>
      <c r="G2" s="30" t="s">
        <v>160</v>
      </c>
      <c r="H2" s="30" t="s">
        <v>161</v>
      </c>
      <c r="I2" s="29" t="s">
        <v>162</v>
      </c>
      <c r="J2" s="30" t="s">
        <v>163</v>
      </c>
      <c r="K2" s="28" t="s">
        <v>164</v>
      </c>
      <c r="L2" s="29" t="s">
        <v>165</v>
      </c>
      <c r="M2" s="29" t="s">
        <v>166</v>
      </c>
      <c r="N2" s="31" t="s">
        <v>167</v>
      </c>
      <c r="O2" s="32" t="n">
        <f aca="false">SUM($V2:$AW2)</f>
        <v>0</v>
      </c>
      <c r="P2" s="32" t="n">
        <f aca="false">SUM($AX2:$CA2)</f>
        <v>0</v>
      </c>
      <c r="Q2" s="32" t="n">
        <f aca="false">$O2-$P2</f>
        <v>0</v>
      </c>
      <c r="R2" s="32" t="n">
        <f aca="false">SUMIF('[3]ACR Issuances'!$B$2:$B$1500,$A2,'[3]ACR Issuances'!$M$2:$M$1500)-SUMIFS('[3]ACR Cancellations'!$E$2:$E$1006,'[3]ACR Cancellations'!$A$2:$A$1006,Sheet1!$A2,'[3]ACR Cancellations'!$P$2:$P$1006,"The American Carbon Registry")+SUMIF('[3]ARB Issuances &amp; Retirements'!$A$2:$A$531,Sheet1!$A2,'[3]ARB Issuances &amp; Retirements'!$J$2:$J$531)</f>
        <v>0</v>
      </c>
      <c r="S2" s="32"/>
      <c r="T2" s="32"/>
      <c r="U2" s="30" t="str">
        <f aca="false" t="array" ref="U2:U2">IF(O2&gt;0,(MATCH(1,INDEX($V2:$AV2&lt;&gt;0,),0)+$V$4-1),"")</f>
        <v/>
      </c>
      <c r="V2" s="33" t="n">
        <f aca="false">SUMIFS('[3]ACR Issuances'!$K$2:$K$1500,'[3]ACR Issuances'!$B$2:$B$1500,$A2,'[3]ACR Issuances'!$I$2:$I$1500,V$4)-SUMIFS('[3]ACR Issuances'!$M$2:$M$1500,'[3]ACR Issuances'!$B$2:$B$1500,$A2,'[3]ACR Issuances'!$I$2:$I$1500,V$4)-IF($D2="No",,(SUMIFS('[3]ACR Cancellations'!$E$2:$E$1004,'[3]ACR Cancellations'!$A$2:$A$1004,$A2,'[3]ACR Cancellations'!$C$2:$C$1004,V$4,'[3]ACR Cancellations'!$T$2:$T$1004,"ARB",'[3]ACR Cancellations'!$P$2:$P$1004,"&lt;&gt;"&amp;'[3]ACR Cancellations'!$AB$1)))-IF($D2="No",,(SUMIFS('[3]ACR Cancellations'!$E$2:$E$1004,'[3]ACR Cancellations'!$A$2:$A$1004,$A2,'[3]ACR Cancellations'!$C$2:$C$1004,V$4,'[3]ACR Cancellations'!$T$2:$T$1004,"Canceled",'[3]ACR Cancellations'!$P$2:$P$1004,"&lt;&gt;"&amp;'[3]ACR Cancellations'!$AB$1)))+SUMIFS('[3]ARB Issuances &amp; Retirements'!$I$2:$I$531,'[3]ARB Issuances &amp; Retirements'!$H$2:$H$531,V$4,'[3]ARB Issuances &amp; Retirements'!$A$2:$A$531,$A2)-SUMIFS('[3]ARB Issuances &amp; Retirements'!$J$2:$J$531,'[3]ARB Issuances &amp; Retirements'!$H$2:$H$531,V$4,'[3]ARB Issuances &amp; Retirements'!$A$2:$A$531,$A2)</f>
        <v>0</v>
      </c>
      <c r="W2" s="33" t="n">
        <f aca="false">SUMIFS('[3]ACR Issuances'!$K$2:$K$1500,'[3]ACR Issuances'!$B$2:$B$1500,$A2,'[3]ACR Issuances'!$I$2:$I$1500,W$4)-SUMIFS('[3]ACR Issuances'!$M$2:$M$1500,'[3]ACR Issuances'!$B$2:$B$1500,$A2,'[3]ACR Issuances'!$I$2:$I$1500,W$4)-IF($D2="No",,(SUMIFS('[3]ACR Cancellations'!$E$2:$E$1004,'[3]ACR Cancellations'!$A$2:$A$1004,$A2,'[3]ACR Cancellations'!$C$2:$C$1004,W$4,'[3]ACR Cancellations'!$T$2:$T$1004,"ARB",'[3]ACR Cancellations'!$P$2:$P$1004,"&lt;&gt;"&amp;'[3]ACR Cancellations'!$AB$1)))-IF($D2="No",,(SUMIFS('[3]ACR Cancellations'!$E$2:$E$1004,'[3]ACR Cancellations'!$A$2:$A$1004,$A2,'[3]ACR Cancellations'!$C$2:$C$1004,W$4,'[3]ACR Cancellations'!$T$2:$T$1004,"Canceled",'[3]ACR Cancellations'!$P$2:$P$1004,"&lt;&gt;"&amp;'[3]ACR Cancellations'!$AB$1)))+SUMIFS('[3]ARB Issuances &amp; Retirements'!$I$2:$I$531,'[3]ARB Issuances &amp; Retirements'!$H$2:$H$531,W$4,'[3]ARB Issuances &amp; Retirements'!$A$2:$A$531,$A2)-SUMIFS('[3]ARB Issuances &amp; Retirements'!$J$2:$J$531,'[3]ARB Issuances &amp; Retirements'!$H$2:$H$531,W$4,'[3]ARB Issuances &amp; Retirements'!$A$2:$A$531,$A2)</f>
        <v>0</v>
      </c>
      <c r="X2" s="33" t="n">
        <f aca="false">SUMIFS('[3]ACR Issuances'!$K$2:$K$1500,'[3]ACR Issuances'!$B$2:$B$1500,$A2,'[3]ACR Issuances'!$I$2:$I$1500,X$4)-SUMIFS('[3]ACR Issuances'!$M$2:$M$1500,'[3]ACR Issuances'!$B$2:$B$1500,$A2,'[3]ACR Issuances'!$I$2:$I$1500,X$4)-IF($D2="No",,(SUMIFS('[3]ACR Cancellations'!$E$2:$E$1004,'[3]ACR Cancellations'!$A$2:$A$1004,$A2,'[3]ACR Cancellations'!$C$2:$C$1004,X$4,'[3]ACR Cancellations'!$T$2:$T$1004,"ARB",'[3]ACR Cancellations'!$P$2:$P$1004,"&lt;&gt;"&amp;'[3]ACR Cancellations'!$AB$1)))-IF($D2="No",,(SUMIFS('[3]ACR Cancellations'!$E$2:$E$1004,'[3]ACR Cancellations'!$A$2:$A$1004,$A2,'[3]ACR Cancellations'!$C$2:$C$1004,X$4,'[3]ACR Cancellations'!$T$2:$T$1004,"Canceled",'[3]ACR Cancellations'!$P$2:$P$1004,"&lt;&gt;"&amp;'[3]ACR Cancellations'!$AB$1)))+SUMIFS('[3]ARB Issuances &amp; Retirements'!$I$2:$I$531,'[3]ARB Issuances &amp; Retirements'!$H$2:$H$531,X$4,'[3]ARB Issuances &amp; Retirements'!$A$2:$A$531,$A2)-SUMIFS('[3]ARB Issuances &amp; Retirements'!$J$2:$J$531,'[3]ARB Issuances &amp; Retirements'!$H$2:$H$531,X$4,'[3]ARB Issuances &amp; Retirements'!$A$2:$A$531,$A2)</f>
        <v>0</v>
      </c>
      <c r="Y2" s="33" t="n">
        <f aca="false">SUMIFS('[3]ACR Issuances'!$K$2:$K$1500,'[3]ACR Issuances'!$B$2:$B$1500,$A2,'[3]ACR Issuances'!$I$2:$I$1500,Y$4)-SUMIFS('[3]ACR Issuances'!$M$2:$M$1500,'[3]ACR Issuances'!$B$2:$B$1500,$A2,'[3]ACR Issuances'!$I$2:$I$1500,Y$4)-IF($D2="No",,(SUMIFS('[3]ACR Cancellations'!$E$2:$E$1004,'[3]ACR Cancellations'!$A$2:$A$1004,$A2,'[3]ACR Cancellations'!$C$2:$C$1004,Y$4,'[3]ACR Cancellations'!$T$2:$T$1004,"ARB",'[3]ACR Cancellations'!$P$2:$P$1004,"&lt;&gt;"&amp;'[3]ACR Cancellations'!$AB$1)))-IF($D2="No",,(SUMIFS('[3]ACR Cancellations'!$E$2:$E$1004,'[3]ACR Cancellations'!$A$2:$A$1004,$A2,'[3]ACR Cancellations'!$C$2:$C$1004,Y$4,'[3]ACR Cancellations'!$T$2:$T$1004,"Canceled",'[3]ACR Cancellations'!$P$2:$P$1004,"&lt;&gt;"&amp;'[3]ACR Cancellations'!$AB$1)))+SUMIFS('[3]ARB Issuances &amp; Retirements'!$I$2:$I$531,'[3]ARB Issuances &amp; Retirements'!$H$2:$H$531,Y$4,'[3]ARB Issuances &amp; Retirements'!$A$2:$A$531,$A2)-SUMIFS('[3]ARB Issuances &amp; Retirements'!$J$2:$J$531,'[3]ARB Issuances &amp; Retirements'!$H$2:$H$531,Y$4,'[3]ARB Issuances &amp; Retirements'!$A$2:$A$531,$A2)</f>
        <v>0</v>
      </c>
      <c r="Z2" s="33" t="n">
        <f aca="false">SUMIFS('[3]ACR Issuances'!$K$2:$K$1500,'[3]ACR Issuances'!$B$2:$B$1500,$A2,'[3]ACR Issuances'!$I$2:$I$1500,Z$4)-SUMIFS('[3]ACR Issuances'!$M$2:$M$1500,'[3]ACR Issuances'!$B$2:$B$1500,$A2,'[3]ACR Issuances'!$I$2:$I$1500,Z$4)-IF($D2="No",,(SUMIFS('[3]ACR Cancellations'!$E$2:$E$1004,'[3]ACR Cancellations'!$A$2:$A$1004,$A2,'[3]ACR Cancellations'!$C$2:$C$1004,Z$4,'[3]ACR Cancellations'!$T$2:$T$1004,"ARB",'[3]ACR Cancellations'!$P$2:$P$1004,"&lt;&gt;"&amp;'[3]ACR Cancellations'!$AB$1)))-IF($D2="No",,(SUMIFS('[3]ACR Cancellations'!$E$2:$E$1004,'[3]ACR Cancellations'!$A$2:$A$1004,$A2,'[3]ACR Cancellations'!$C$2:$C$1004,Z$4,'[3]ACR Cancellations'!$T$2:$T$1004,"Canceled",'[3]ACR Cancellations'!$P$2:$P$1004,"&lt;&gt;"&amp;'[3]ACR Cancellations'!$AB$1)))+SUMIFS('[3]ARB Issuances &amp; Retirements'!$I$2:$I$531,'[3]ARB Issuances &amp; Retirements'!$H$2:$H$531,Z$4,'[3]ARB Issuances &amp; Retirements'!$A$2:$A$531,$A2)-SUMIFS('[3]ARB Issuances &amp; Retirements'!$J$2:$J$531,'[3]ARB Issuances &amp; Retirements'!$H$2:$H$531,Z$4,'[3]ARB Issuances &amp; Retirements'!$A$2:$A$531,$A2)</f>
        <v>0</v>
      </c>
      <c r="AA2" s="33" t="n">
        <f aca="false">SUMIFS('[3]ACR Issuances'!$K$2:$K$1500,'[3]ACR Issuances'!$B$2:$B$1500,$A2,'[3]ACR Issuances'!$I$2:$I$1500,AA$4)-SUMIFS('[3]ACR Issuances'!$M$2:$M$1500,'[3]ACR Issuances'!$B$2:$B$1500,$A2,'[3]ACR Issuances'!$I$2:$I$1500,AA$4)-IF($D2="No",,(SUMIFS('[3]ACR Cancellations'!$E$2:$E$1004,'[3]ACR Cancellations'!$A$2:$A$1004,$A2,'[3]ACR Cancellations'!$C$2:$C$1004,AA$4,'[3]ACR Cancellations'!$T$2:$T$1004,"ARB",'[3]ACR Cancellations'!$P$2:$P$1004,"&lt;&gt;"&amp;'[3]ACR Cancellations'!$AB$1)))-IF($D2="No",,(SUMIFS('[3]ACR Cancellations'!$E$2:$E$1004,'[3]ACR Cancellations'!$A$2:$A$1004,$A2,'[3]ACR Cancellations'!$C$2:$C$1004,AA$4,'[3]ACR Cancellations'!$T$2:$T$1004,"Canceled",'[3]ACR Cancellations'!$P$2:$P$1004,"&lt;&gt;"&amp;'[3]ACR Cancellations'!$AB$1)))+SUMIFS('[3]ARB Issuances &amp; Retirements'!$I$2:$I$531,'[3]ARB Issuances &amp; Retirements'!$H$2:$H$531,AA$4,'[3]ARB Issuances &amp; Retirements'!$A$2:$A$531,$A2)-SUMIFS('[3]ARB Issuances &amp; Retirements'!$J$2:$J$531,'[3]ARB Issuances &amp; Retirements'!$H$2:$H$531,AA$4,'[3]ARB Issuances &amp; Retirements'!$A$2:$A$531,$A2)</f>
        <v>0</v>
      </c>
      <c r="AB2" s="33" t="n">
        <f aca="false">SUMIFS('[3]ACR Issuances'!$K$2:$K$1500,'[3]ACR Issuances'!$B$2:$B$1500,$A2,'[3]ACR Issuances'!$I$2:$I$1500,AB$4)-SUMIFS('[3]ACR Issuances'!$M$2:$M$1500,'[3]ACR Issuances'!$B$2:$B$1500,$A2,'[3]ACR Issuances'!$I$2:$I$1500,AB$4)-IF($D2="No",,(SUMIFS('[3]ACR Cancellations'!$E$2:$E$1004,'[3]ACR Cancellations'!$A$2:$A$1004,$A2,'[3]ACR Cancellations'!$C$2:$C$1004,AB$4,'[3]ACR Cancellations'!$T$2:$T$1004,"ARB",'[3]ACR Cancellations'!$P$2:$P$1004,"&lt;&gt;"&amp;'[3]ACR Cancellations'!$AB$1)))-IF($D2="No",,(SUMIFS('[3]ACR Cancellations'!$E$2:$E$1004,'[3]ACR Cancellations'!$A$2:$A$1004,$A2,'[3]ACR Cancellations'!$C$2:$C$1004,AB$4,'[3]ACR Cancellations'!$T$2:$T$1004,"Canceled",'[3]ACR Cancellations'!$P$2:$P$1004,"&lt;&gt;"&amp;'[3]ACR Cancellations'!$AB$1)))+SUMIFS('[3]ARB Issuances &amp; Retirements'!$I$2:$I$531,'[3]ARB Issuances &amp; Retirements'!$H$2:$H$531,AB$4,'[3]ARB Issuances &amp; Retirements'!$A$2:$A$531,$A2)-SUMIFS('[3]ARB Issuances &amp; Retirements'!$J$2:$J$531,'[3]ARB Issuances &amp; Retirements'!$H$2:$H$531,AB$4,'[3]ARB Issuances &amp; Retirements'!$A$2:$A$531,$A2)</f>
        <v>0</v>
      </c>
      <c r="AC2" s="33" t="n">
        <f aca="false">SUMIFS('[3]ACR Issuances'!$K$2:$K$1500,'[3]ACR Issuances'!$B$2:$B$1500,$A2,'[3]ACR Issuances'!$I$2:$I$1500,AC$4)-SUMIFS('[3]ACR Issuances'!$M$2:$M$1500,'[3]ACR Issuances'!$B$2:$B$1500,$A2,'[3]ACR Issuances'!$I$2:$I$1500,AC$4)-IF($D2="No",,(SUMIFS('[3]ACR Cancellations'!$E$2:$E$1004,'[3]ACR Cancellations'!$A$2:$A$1004,$A2,'[3]ACR Cancellations'!$C$2:$C$1004,AC$4,'[3]ACR Cancellations'!$T$2:$T$1004,"ARB",'[3]ACR Cancellations'!$P$2:$P$1004,"&lt;&gt;"&amp;'[3]ACR Cancellations'!$AB$1)))-IF($D2="No",,(SUMIFS('[3]ACR Cancellations'!$E$2:$E$1004,'[3]ACR Cancellations'!$A$2:$A$1004,$A2,'[3]ACR Cancellations'!$C$2:$C$1004,AC$4,'[3]ACR Cancellations'!$T$2:$T$1004,"Canceled",'[3]ACR Cancellations'!$P$2:$P$1004,"&lt;&gt;"&amp;'[3]ACR Cancellations'!$AB$1)))+SUMIFS('[3]ARB Issuances &amp; Retirements'!$I$2:$I$531,'[3]ARB Issuances &amp; Retirements'!$H$2:$H$531,AC$4,'[3]ARB Issuances &amp; Retirements'!$A$2:$A$531,$A2)-SUMIFS('[3]ARB Issuances &amp; Retirements'!$J$2:$J$531,'[3]ARB Issuances &amp; Retirements'!$H$2:$H$531,AC$4,'[3]ARB Issuances &amp; Retirements'!$A$2:$A$531,$A2)</f>
        <v>0</v>
      </c>
      <c r="AD2" s="33" t="n">
        <f aca="false">SUMIFS('[3]ACR Issuances'!$K$2:$K$1500,'[3]ACR Issuances'!$B$2:$B$1500,$A2,'[3]ACR Issuances'!$I$2:$I$1500,AD$4)-SUMIFS('[3]ACR Issuances'!$M$2:$M$1500,'[3]ACR Issuances'!$B$2:$B$1500,$A2,'[3]ACR Issuances'!$I$2:$I$1500,AD$4)-IF($D2="No",,(SUMIFS('[3]ACR Cancellations'!$E$2:$E$1004,'[3]ACR Cancellations'!$A$2:$A$1004,$A2,'[3]ACR Cancellations'!$C$2:$C$1004,AD$4,'[3]ACR Cancellations'!$T$2:$T$1004,"ARB",'[3]ACR Cancellations'!$P$2:$P$1004,"&lt;&gt;"&amp;'[3]ACR Cancellations'!$AB$1)))-IF($D2="No",,(SUMIFS('[3]ACR Cancellations'!$E$2:$E$1004,'[3]ACR Cancellations'!$A$2:$A$1004,$A2,'[3]ACR Cancellations'!$C$2:$C$1004,AD$4,'[3]ACR Cancellations'!$T$2:$T$1004,"Canceled",'[3]ACR Cancellations'!$P$2:$P$1004,"&lt;&gt;"&amp;'[3]ACR Cancellations'!$AB$1)))+SUMIFS('[3]ARB Issuances &amp; Retirements'!$I$2:$I$531,'[3]ARB Issuances &amp; Retirements'!$H$2:$H$531,AD$4,'[3]ARB Issuances &amp; Retirements'!$A$2:$A$531,$A2)-SUMIFS('[3]ARB Issuances &amp; Retirements'!$J$2:$J$531,'[3]ARB Issuances &amp; Retirements'!$H$2:$H$531,AD$4,'[3]ARB Issuances &amp; Retirements'!$A$2:$A$531,$A2)</f>
        <v>0</v>
      </c>
      <c r="AE2" s="33" t="n">
        <f aca="false">SUMIFS('[3]ACR Issuances'!$K$2:$K$1500,'[3]ACR Issuances'!$B$2:$B$1500,$A2,'[3]ACR Issuances'!$I$2:$I$1500,AE$4)-SUMIFS('[3]ACR Issuances'!$M$2:$M$1500,'[3]ACR Issuances'!$B$2:$B$1500,$A2,'[3]ACR Issuances'!$I$2:$I$1500,AE$4)-IF($D2="No",,(SUMIFS('[3]ACR Cancellations'!$E$2:$E$1004,'[3]ACR Cancellations'!$A$2:$A$1004,$A2,'[3]ACR Cancellations'!$C$2:$C$1004,AE$4,'[3]ACR Cancellations'!$T$2:$T$1004,"ARB",'[3]ACR Cancellations'!$P$2:$P$1004,"&lt;&gt;"&amp;'[3]ACR Cancellations'!$AB$1)))-IF($D2="No",,(SUMIFS('[3]ACR Cancellations'!$E$2:$E$1004,'[3]ACR Cancellations'!$A$2:$A$1004,$A2,'[3]ACR Cancellations'!$C$2:$C$1004,AE$4,'[3]ACR Cancellations'!$T$2:$T$1004,"Canceled",'[3]ACR Cancellations'!$P$2:$P$1004,"&lt;&gt;"&amp;'[3]ACR Cancellations'!$AB$1)))+SUMIFS('[3]ARB Issuances &amp; Retirements'!$I$2:$I$531,'[3]ARB Issuances &amp; Retirements'!$H$2:$H$531,AE$4,'[3]ARB Issuances &amp; Retirements'!$A$2:$A$531,$A2)-SUMIFS('[3]ARB Issuances &amp; Retirements'!$J$2:$J$531,'[3]ARB Issuances &amp; Retirements'!$H$2:$H$531,AE$4,'[3]ARB Issuances &amp; Retirements'!$A$2:$A$531,$A2)</f>
        <v>0</v>
      </c>
      <c r="AF2" s="33" t="n">
        <f aca="false">SUMIFS('[3]ACR Issuances'!$K$2:$K$1500,'[3]ACR Issuances'!$B$2:$B$1500,$A2,'[3]ACR Issuances'!$I$2:$I$1500,AF$4)-SUMIFS('[3]ACR Issuances'!$M$2:$M$1500,'[3]ACR Issuances'!$B$2:$B$1500,$A2,'[3]ACR Issuances'!$I$2:$I$1500,AF$4)-IF($D2="No",,(SUMIFS('[3]ACR Cancellations'!$E$2:$E$1004,'[3]ACR Cancellations'!$A$2:$A$1004,$A2,'[3]ACR Cancellations'!$C$2:$C$1004,AF$4,'[3]ACR Cancellations'!$T$2:$T$1004,"ARB",'[3]ACR Cancellations'!$P$2:$P$1004,"&lt;&gt;"&amp;'[3]ACR Cancellations'!$AB$1)))-IF($D2="No",,(SUMIFS('[3]ACR Cancellations'!$E$2:$E$1004,'[3]ACR Cancellations'!$A$2:$A$1004,$A2,'[3]ACR Cancellations'!$C$2:$C$1004,AF$4,'[3]ACR Cancellations'!$T$2:$T$1004,"Canceled",'[3]ACR Cancellations'!$P$2:$P$1004,"&lt;&gt;"&amp;'[3]ACR Cancellations'!$AB$1)))+SUMIFS('[3]ARB Issuances &amp; Retirements'!$I$2:$I$531,'[3]ARB Issuances &amp; Retirements'!$H$2:$H$531,AF$4,'[3]ARB Issuances &amp; Retirements'!$A$2:$A$531,$A2)-SUMIFS('[3]ARB Issuances &amp; Retirements'!$J$2:$J$531,'[3]ARB Issuances &amp; Retirements'!$H$2:$H$531,AF$4,'[3]ARB Issuances &amp; Retirements'!$A$2:$A$531,$A2)</f>
        <v>0</v>
      </c>
      <c r="AG2" s="33" t="n">
        <f aca="false">SUMIFS('[3]ACR Issuances'!$K$2:$K$1500,'[3]ACR Issuances'!$B$2:$B$1500,$A2,'[3]ACR Issuances'!$I$2:$I$1500,AG$4)-SUMIFS('[3]ACR Issuances'!$M$2:$M$1500,'[3]ACR Issuances'!$B$2:$B$1500,$A2,'[3]ACR Issuances'!$I$2:$I$1500,AG$4)-IF($D2="No",,(SUMIFS('[3]ACR Cancellations'!$E$2:$E$1004,'[3]ACR Cancellations'!$A$2:$A$1004,$A2,'[3]ACR Cancellations'!$C$2:$C$1004,AG$4,'[3]ACR Cancellations'!$T$2:$T$1004,"ARB",'[3]ACR Cancellations'!$P$2:$P$1004,"&lt;&gt;"&amp;'[3]ACR Cancellations'!$AB$1)))-IF($D2="No",,(SUMIFS('[3]ACR Cancellations'!$E$2:$E$1004,'[3]ACR Cancellations'!$A$2:$A$1004,$A2,'[3]ACR Cancellations'!$C$2:$C$1004,AG$4,'[3]ACR Cancellations'!$T$2:$T$1004,"Canceled",'[3]ACR Cancellations'!$P$2:$P$1004,"&lt;&gt;"&amp;'[3]ACR Cancellations'!$AB$1)))+SUMIFS('[3]ARB Issuances &amp; Retirements'!$I$2:$I$531,'[3]ARB Issuances &amp; Retirements'!$H$2:$H$531,AG$4,'[3]ARB Issuances &amp; Retirements'!$A$2:$A$531,$A2)-SUMIFS('[3]ARB Issuances &amp; Retirements'!$J$2:$J$531,'[3]ARB Issuances &amp; Retirements'!$H$2:$H$531,AG$4,'[3]ARB Issuances &amp; Retirements'!$A$2:$A$531,$A2)</f>
        <v>0</v>
      </c>
      <c r="AH2" s="33" t="n">
        <f aca="false">SUMIFS('[3]ACR Issuances'!$K$2:$K$1500,'[3]ACR Issuances'!$B$2:$B$1500,$A2,'[3]ACR Issuances'!$I$2:$I$1500,AH$4)-SUMIFS('[3]ACR Issuances'!$M$2:$M$1500,'[3]ACR Issuances'!$B$2:$B$1500,$A2,'[3]ACR Issuances'!$I$2:$I$1500,AH$4)-IF($D2="No",,(SUMIFS('[3]ACR Cancellations'!$E$2:$E$1004,'[3]ACR Cancellations'!$A$2:$A$1004,$A2,'[3]ACR Cancellations'!$C$2:$C$1004,AH$4,'[3]ACR Cancellations'!$T$2:$T$1004,"ARB",'[3]ACR Cancellations'!$P$2:$P$1004,"&lt;&gt;"&amp;'[3]ACR Cancellations'!$AB$1)))-IF($D2="No",,(SUMIFS('[3]ACR Cancellations'!$E$2:$E$1004,'[3]ACR Cancellations'!$A$2:$A$1004,$A2,'[3]ACR Cancellations'!$C$2:$C$1004,AH$4,'[3]ACR Cancellations'!$T$2:$T$1004,"Canceled",'[3]ACR Cancellations'!$P$2:$P$1004,"&lt;&gt;"&amp;'[3]ACR Cancellations'!$AB$1)))+SUMIFS('[3]ARB Issuances &amp; Retirements'!$I$2:$I$531,'[3]ARB Issuances &amp; Retirements'!$H$2:$H$531,AH$4,'[3]ARB Issuances &amp; Retirements'!$A$2:$A$531,$A2)-SUMIFS('[3]ARB Issuances &amp; Retirements'!$J$2:$J$531,'[3]ARB Issuances &amp; Retirements'!$H$2:$H$531,AH$4,'[3]ARB Issuances &amp; Retirements'!$A$2:$A$531,$A2)</f>
        <v>0</v>
      </c>
      <c r="AI2" s="33" t="n">
        <f aca="false">SUMIFS('[3]ACR Issuances'!$K$2:$K$1500,'[3]ACR Issuances'!$B$2:$B$1500,$A2,'[3]ACR Issuances'!$I$2:$I$1500,AI$4)-SUMIFS('[3]ACR Issuances'!$M$2:$M$1500,'[3]ACR Issuances'!$B$2:$B$1500,$A2,'[3]ACR Issuances'!$I$2:$I$1500,AI$4)-IF($D2="No",,(SUMIFS('[3]ACR Cancellations'!$E$2:$E$1004,'[3]ACR Cancellations'!$A$2:$A$1004,$A2,'[3]ACR Cancellations'!$C$2:$C$1004,AI$4,'[3]ACR Cancellations'!$T$2:$T$1004,"ARB",'[3]ACR Cancellations'!$P$2:$P$1004,"&lt;&gt;"&amp;'[3]ACR Cancellations'!$AB$1)))-IF($D2="No",,(SUMIFS('[3]ACR Cancellations'!$E$2:$E$1004,'[3]ACR Cancellations'!$A$2:$A$1004,$A2,'[3]ACR Cancellations'!$C$2:$C$1004,AI$4,'[3]ACR Cancellations'!$T$2:$T$1004,"Canceled",'[3]ACR Cancellations'!$P$2:$P$1004,"&lt;&gt;"&amp;'[3]ACR Cancellations'!$AB$1)))+SUMIFS('[3]ARB Issuances &amp; Retirements'!$I$2:$I$531,'[3]ARB Issuances &amp; Retirements'!$H$2:$H$531,AI$4,'[3]ARB Issuances &amp; Retirements'!$A$2:$A$531,$A2)-SUMIFS('[3]ARB Issuances &amp; Retirements'!$J$2:$J$531,'[3]ARB Issuances &amp; Retirements'!$H$2:$H$531,AI$4,'[3]ARB Issuances &amp; Retirements'!$A$2:$A$531,$A2)</f>
        <v>0</v>
      </c>
      <c r="AJ2" s="33" t="n">
        <f aca="false">SUMIFS('[3]ACR Issuances'!$K$2:$K$1500,'[3]ACR Issuances'!$B$2:$B$1500,$A2,'[3]ACR Issuances'!$I$2:$I$1500,AJ$4)-SUMIFS('[3]ACR Issuances'!$M$2:$M$1500,'[3]ACR Issuances'!$B$2:$B$1500,$A2,'[3]ACR Issuances'!$I$2:$I$1500,AJ$4)-IF($D2="No",,(SUMIFS('[3]ACR Cancellations'!$E$2:$E$1004,'[3]ACR Cancellations'!$A$2:$A$1004,$A2,'[3]ACR Cancellations'!$C$2:$C$1004,AJ$4,'[3]ACR Cancellations'!$T$2:$T$1004,"ARB",'[3]ACR Cancellations'!$P$2:$P$1004,"&lt;&gt;"&amp;'[3]ACR Cancellations'!$AB$1)))-IF($D2="No",,(SUMIFS('[3]ACR Cancellations'!$E$2:$E$1004,'[3]ACR Cancellations'!$A$2:$A$1004,$A2,'[3]ACR Cancellations'!$C$2:$C$1004,AJ$4,'[3]ACR Cancellations'!$T$2:$T$1004,"Canceled",'[3]ACR Cancellations'!$P$2:$P$1004,"&lt;&gt;"&amp;'[3]ACR Cancellations'!$AB$1)))+SUMIFS('[3]ARB Issuances &amp; Retirements'!$I$2:$I$531,'[3]ARB Issuances &amp; Retirements'!$H$2:$H$531,AJ$4,'[3]ARB Issuances &amp; Retirements'!$A$2:$A$531,$A2)-SUMIFS('[3]ARB Issuances &amp; Retirements'!$J$2:$J$531,'[3]ARB Issuances &amp; Retirements'!$H$2:$H$531,AJ$4,'[3]ARB Issuances &amp; Retirements'!$A$2:$A$531,$A2)</f>
        <v>0</v>
      </c>
      <c r="AK2" s="33" t="n">
        <f aca="false">SUMIFS('[3]ACR Issuances'!$K$2:$K$1500,'[3]ACR Issuances'!$B$2:$B$1500,$A2,'[3]ACR Issuances'!$I$2:$I$1500,AK$4)-SUMIFS('[3]ACR Issuances'!$M$2:$M$1500,'[3]ACR Issuances'!$B$2:$B$1500,$A2,'[3]ACR Issuances'!$I$2:$I$1500,AK$4)-IF($D2="No",,(SUMIFS('[3]ACR Cancellations'!$E$2:$E$1004,'[3]ACR Cancellations'!$A$2:$A$1004,$A2,'[3]ACR Cancellations'!$C$2:$C$1004,AK$4,'[3]ACR Cancellations'!$T$2:$T$1004,"ARB",'[3]ACR Cancellations'!$P$2:$P$1004,"&lt;&gt;"&amp;'[3]ACR Cancellations'!$AB$1)))-IF($D2="No",,(SUMIFS('[3]ACR Cancellations'!$E$2:$E$1004,'[3]ACR Cancellations'!$A$2:$A$1004,$A2,'[3]ACR Cancellations'!$C$2:$C$1004,AK$4,'[3]ACR Cancellations'!$T$2:$T$1004,"Canceled",'[3]ACR Cancellations'!$P$2:$P$1004,"&lt;&gt;"&amp;'[3]ACR Cancellations'!$AB$1)))+SUMIFS('[3]ARB Issuances &amp; Retirements'!$I$2:$I$531,'[3]ARB Issuances &amp; Retirements'!$H$2:$H$531,AK$4,'[3]ARB Issuances &amp; Retirements'!$A$2:$A$531,$A2)-SUMIFS('[3]ARB Issuances &amp; Retirements'!$J$2:$J$531,'[3]ARB Issuances &amp; Retirements'!$H$2:$H$531,AK$4,'[3]ARB Issuances &amp; Retirements'!$A$2:$A$531,$A2)</f>
        <v>0</v>
      </c>
      <c r="AL2" s="33" t="n">
        <f aca="false">SUMIFS('[3]ACR Issuances'!$K$2:$K$1500,'[3]ACR Issuances'!$B$2:$B$1500,$A2,'[3]ACR Issuances'!$I$2:$I$1500,AL$4)-SUMIFS('[3]ACR Issuances'!$M$2:$M$1500,'[3]ACR Issuances'!$B$2:$B$1500,$A2,'[3]ACR Issuances'!$I$2:$I$1500,AL$4)-IF($D2="No",,(SUMIFS('[3]ACR Cancellations'!$E$2:$E$1004,'[3]ACR Cancellations'!$A$2:$A$1004,$A2,'[3]ACR Cancellations'!$C$2:$C$1004,AL$4,'[3]ACR Cancellations'!$T$2:$T$1004,"ARB",'[3]ACR Cancellations'!$P$2:$P$1004,"&lt;&gt;"&amp;'[3]ACR Cancellations'!$AB$1)))-IF($D2="No",,(SUMIFS('[3]ACR Cancellations'!$E$2:$E$1004,'[3]ACR Cancellations'!$A$2:$A$1004,$A2,'[3]ACR Cancellations'!$C$2:$C$1004,AL$4,'[3]ACR Cancellations'!$T$2:$T$1004,"Canceled",'[3]ACR Cancellations'!$P$2:$P$1004,"&lt;&gt;"&amp;'[3]ACR Cancellations'!$AB$1)))+SUMIFS('[3]ARB Issuances &amp; Retirements'!$I$2:$I$531,'[3]ARB Issuances &amp; Retirements'!$H$2:$H$531,AL$4,'[3]ARB Issuances &amp; Retirements'!$A$2:$A$531,$A2)-SUMIFS('[3]ARB Issuances &amp; Retirements'!$J$2:$J$531,'[3]ARB Issuances &amp; Retirements'!$H$2:$H$531,AL$4,'[3]ARB Issuances &amp; Retirements'!$A$2:$A$531,$A2)</f>
        <v>0</v>
      </c>
      <c r="AM2" s="33" t="n">
        <f aca="false">SUMIFS('[3]ACR Issuances'!$K$2:$K$1500,'[3]ACR Issuances'!$B$2:$B$1500,$A2,'[3]ACR Issuances'!$I$2:$I$1500,AM$4)-SUMIFS('[3]ACR Issuances'!$M$2:$M$1500,'[3]ACR Issuances'!$B$2:$B$1500,$A2,'[3]ACR Issuances'!$I$2:$I$1500,AM$4)-IF($D2="No",,(SUMIFS('[3]ACR Cancellations'!$E$2:$E$1004,'[3]ACR Cancellations'!$A$2:$A$1004,$A2,'[3]ACR Cancellations'!$C$2:$C$1004,AM$4,'[3]ACR Cancellations'!$T$2:$T$1004,"ARB",'[3]ACR Cancellations'!$P$2:$P$1004,"&lt;&gt;"&amp;'[3]ACR Cancellations'!$AB$1)))-IF($D2="No",,(SUMIFS('[3]ACR Cancellations'!$E$2:$E$1004,'[3]ACR Cancellations'!$A$2:$A$1004,$A2,'[3]ACR Cancellations'!$C$2:$C$1004,AM$4,'[3]ACR Cancellations'!$T$2:$T$1004,"Canceled",'[3]ACR Cancellations'!$P$2:$P$1004,"&lt;&gt;"&amp;'[3]ACR Cancellations'!$AB$1)))+SUMIFS('[3]ARB Issuances &amp; Retirements'!$I$2:$I$531,'[3]ARB Issuances &amp; Retirements'!$H$2:$H$531,AM$4,'[3]ARB Issuances &amp; Retirements'!$A$2:$A$531,$A2)-SUMIFS('[3]ARB Issuances &amp; Retirements'!$J$2:$J$531,'[3]ARB Issuances &amp; Retirements'!$H$2:$H$531,AM$4,'[3]ARB Issuances &amp; Retirements'!$A$2:$A$531,$A2)</f>
        <v>0</v>
      </c>
      <c r="AN2" s="33" t="n">
        <f aca="false">SUMIFS('[3]ACR Issuances'!$K$2:$K$1500,'[3]ACR Issuances'!$B$2:$B$1500,$A2,'[3]ACR Issuances'!$I$2:$I$1500,AN$4)-SUMIFS('[3]ACR Issuances'!$M$2:$M$1500,'[3]ACR Issuances'!$B$2:$B$1500,$A2,'[3]ACR Issuances'!$I$2:$I$1500,AN$4)-IF($D2="No",,(SUMIFS('[3]ACR Cancellations'!$E$2:$E$1004,'[3]ACR Cancellations'!$A$2:$A$1004,$A2,'[3]ACR Cancellations'!$C$2:$C$1004,AN$4,'[3]ACR Cancellations'!$T$2:$T$1004,"ARB",'[3]ACR Cancellations'!$P$2:$P$1004,"&lt;&gt;"&amp;'[3]ACR Cancellations'!$AB$1)))-IF($D2="No",,(SUMIFS('[3]ACR Cancellations'!$E$2:$E$1004,'[3]ACR Cancellations'!$A$2:$A$1004,$A2,'[3]ACR Cancellations'!$C$2:$C$1004,AN$4,'[3]ACR Cancellations'!$T$2:$T$1004,"Canceled",'[3]ACR Cancellations'!$P$2:$P$1004,"&lt;&gt;"&amp;'[3]ACR Cancellations'!$AB$1)))+SUMIFS('[3]ARB Issuances &amp; Retirements'!$I$2:$I$531,'[3]ARB Issuances &amp; Retirements'!$H$2:$H$531,AN$4,'[3]ARB Issuances &amp; Retirements'!$A$2:$A$531,$A2)-SUMIFS('[3]ARB Issuances &amp; Retirements'!$J$2:$J$531,'[3]ARB Issuances &amp; Retirements'!$H$2:$H$531,AN$4,'[3]ARB Issuances &amp; Retirements'!$A$2:$A$531,$A2)</f>
        <v>0</v>
      </c>
      <c r="AO2" s="33" t="n">
        <f aca="false">SUMIFS('[3]ACR Issuances'!$K$2:$K$1500,'[3]ACR Issuances'!$B$2:$B$1500,$A2,'[3]ACR Issuances'!$I$2:$I$1500,AO$4)-SUMIFS('[3]ACR Issuances'!$M$2:$M$1500,'[3]ACR Issuances'!$B$2:$B$1500,$A2,'[3]ACR Issuances'!$I$2:$I$1500,AO$4)-IF($D2="No",,(SUMIFS('[3]ACR Cancellations'!$E$2:$E$1004,'[3]ACR Cancellations'!$A$2:$A$1004,$A2,'[3]ACR Cancellations'!$C$2:$C$1004,AO$4,'[3]ACR Cancellations'!$T$2:$T$1004,"ARB",'[3]ACR Cancellations'!$P$2:$P$1004,"&lt;&gt;"&amp;'[3]ACR Cancellations'!$AB$1)))-IF($D2="No",,(SUMIFS('[3]ACR Cancellations'!$E$2:$E$1004,'[3]ACR Cancellations'!$A$2:$A$1004,$A2,'[3]ACR Cancellations'!$C$2:$C$1004,AO$4,'[3]ACR Cancellations'!$T$2:$T$1004,"Canceled",'[3]ACR Cancellations'!$P$2:$P$1004,"&lt;&gt;"&amp;'[3]ACR Cancellations'!$AB$1)))+SUMIFS('[3]ARB Issuances &amp; Retirements'!$I$2:$I$531,'[3]ARB Issuances &amp; Retirements'!$H$2:$H$531,AO$4,'[3]ARB Issuances &amp; Retirements'!$A$2:$A$531,$A2)-SUMIFS('[3]ARB Issuances &amp; Retirements'!$J$2:$J$531,'[3]ARB Issuances &amp; Retirements'!$H$2:$H$531,AO$4,'[3]ARB Issuances &amp; Retirements'!$A$2:$A$531,$A2)</f>
        <v>0</v>
      </c>
      <c r="AP2" s="33" t="n">
        <f aca="false">SUMIFS('[3]ACR Issuances'!$K$2:$K$1500,'[3]ACR Issuances'!$B$2:$B$1500,$A2,'[3]ACR Issuances'!$I$2:$I$1500,AP$4)-SUMIFS('[3]ACR Issuances'!$M$2:$M$1500,'[3]ACR Issuances'!$B$2:$B$1500,$A2,'[3]ACR Issuances'!$I$2:$I$1500,AP$4)-IF($D2="No",,(SUMIFS('[3]ACR Cancellations'!$E$2:$E$1004,'[3]ACR Cancellations'!$A$2:$A$1004,$A2,'[3]ACR Cancellations'!$C$2:$C$1004,AP$4,'[3]ACR Cancellations'!$T$2:$T$1004,"ARB",'[3]ACR Cancellations'!$P$2:$P$1004,"&lt;&gt;"&amp;'[3]ACR Cancellations'!$AB$1)))-IF($D2="No",,(SUMIFS('[3]ACR Cancellations'!$E$2:$E$1004,'[3]ACR Cancellations'!$A$2:$A$1004,$A2,'[3]ACR Cancellations'!$C$2:$C$1004,AP$4,'[3]ACR Cancellations'!$T$2:$T$1004,"Canceled",'[3]ACR Cancellations'!$P$2:$P$1004,"&lt;&gt;"&amp;'[3]ACR Cancellations'!$AB$1)))+SUMIFS('[3]ARB Issuances &amp; Retirements'!$I$2:$I$531,'[3]ARB Issuances &amp; Retirements'!$H$2:$H$531,AP$4,'[3]ARB Issuances &amp; Retirements'!$A$2:$A$531,$A2)-SUMIFS('[3]ARB Issuances &amp; Retirements'!$J$2:$J$531,'[3]ARB Issuances &amp; Retirements'!$H$2:$H$531,AP$4,'[3]ARB Issuances &amp; Retirements'!$A$2:$A$531,$A2)</f>
        <v>0</v>
      </c>
      <c r="AQ2" s="33" t="n">
        <f aca="false">SUMIFS('[3]ACR Issuances'!$K$2:$K$1500,'[3]ACR Issuances'!$B$2:$B$1500,$A2,'[3]ACR Issuances'!$I$2:$I$1500,AQ$4)-SUMIFS('[3]ACR Issuances'!$M$2:$M$1500,'[3]ACR Issuances'!$B$2:$B$1500,$A2,'[3]ACR Issuances'!$I$2:$I$1500,AQ$4)-IF($D2="No",,(SUMIFS('[3]ACR Cancellations'!$E$2:$E$1004,'[3]ACR Cancellations'!$A$2:$A$1004,$A2,'[3]ACR Cancellations'!$C$2:$C$1004,AQ$4,'[3]ACR Cancellations'!$T$2:$T$1004,"ARB",'[3]ACR Cancellations'!$P$2:$P$1004,"&lt;&gt;"&amp;'[3]ACR Cancellations'!$AB$1)))-IF($D2="No",,(SUMIFS('[3]ACR Cancellations'!$E$2:$E$1004,'[3]ACR Cancellations'!$A$2:$A$1004,$A2,'[3]ACR Cancellations'!$C$2:$C$1004,AQ$4,'[3]ACR Cancellations'!$T$2:$T$1004,"Canceled",'[3]ACR Cancellations'!$P$2:$P$1004,"&lt;&gt;"&amp;'[3]ACR Cancellations'!$AB$1)))+SUMIFS('[3]ARB Issuances &amp; Retirements'!$I$2:$I$531,'[3]ARB Issuances &amp; Retirements'!$H$2:$H$531,AQ$4,'[3]ARB Issuances &amp; Retirements'!$A$2:$A$531,$A2)-SUMIFS('[3]ARB Issuances &amp; Retirements'!$J$2:$J$531,'[3]ARB Issuances &amp; Retirements'!$H$2:$H$531,AQ$4,'[3]ARB Issuances &amp; Retirements'!$A$2:$A$531,$A2)</f>
        <v>0</v>
      </c>
      <c r="AR2" s="33" t="n">
        <f aca="false">SUMIFS('[3]ACR Issuances'!$K$2:$K$1500,'[3]ACR Issuances'!$B$2:$B$1500,$A2,'[3]ACR Issuances'!$I$2:$I$1500,AR$4)-SUMIFS('[3]ACR Issuances'!$M$2:$M$1500,'[3]ACR Issuances'!$B$2:$B$1500,$A2,'[3]ACR Issuances'!$I$2:$I$1500,AR$4)-IF($D2="No",,(SUMIFS('[3]ACR Cancellations'!$E$2:$E$1004,'[3]ACR Cancellations'!$A$2:$A$1004,$A2,'[3]ACR Cancellations'!$C$2:$C$1004,AR$4,'[3]ACR Cancellations'!$T$2:$T$1004,"ARB",'[3]ACR Cancellations'!$P$2:$P$1004,"&lt;&gt;"&amp;'[3]ACR Cancellations'!$AB$1)))-IF($D2="No",,(SUMIFS('[3]ACR Cancellations'!$E$2:$E$1004,'[3]ACR Cancellations'!$A$2:$A$1004,$A2,'[3]ACR Cancellations'!$C$2:$C$1004,AR$4,'[3]ACR Cancellations'!$T$2:$T$1004,"Canceled",'[3]ACR Cancellations'!$P$2:$P$1004,"&lt;&gt;"&amp;'[3]ACR Cancellations'!$AB$1)))+SUMIFS('[3]ARB Issuances &amp; Retirements'!$I$2:$I$531,'[3]ARB Issuances &amp; Retirements'!$H$2:$H$531,AR$4,'[3]ARB Issuances &amp; Retirements'!$A$2:$A$531,$A2)-SUMIFS('[3]ARB Issuances &amp; Retirements'!$J$2:$J$531,'[3]ARB Issuances &amp; Retirements'!$H$2:$H$531,AR$4,'[3]ARB Issuances &amp; Retirements'!$A$2:$A$531,$A2)</f>
        <v>0</v>
      </c>
      <c r="AS2" s="33" t="n">
        <f aca="false">SUMIFS('[3]ACR Issuances'!$K$2:$K$1500,'[3]ACR Issuances'!$B$2:$B$1500,$A2,'[3]ACR Issuances'!$I$2:$I$1500,AS$4)-SUMIFS('[3]ACR Issuances'!$M$2:$M$1500,'[3]ACR Issuances'!$B$2:$B$1500,$A2,'[3]ACR Issuances'!$I$2:$I$1500,AS$4)-IF($D2="No",,(SUMIFS('[3]ACR Cancellations'!$E$2:$E$1004,'[3]ACR Cancellations'!$A$2:$A$1004,$A2,'[3]ACR Cancellations'!$C$2:$C$1004,AS$4,'[3]ACR Cancellations'!$T$2:$T$1004,"ARB",'[3]ACR Cancellations'!$P$2:$P$1004,"&lt;&gt;"&amp;'[3]ACR Cancellations'!$AB$1)))-IF($D2="No",,(SUMIFS('[3]ACR Cancellations'!$E$2:$E$1004,'[3]ACR Cancellations'!$A$2:$A$1004,$A2,'[3]ACR Cancellations'!$C$2:$C$1004,AS$4,'[3]ACR Cancellations'!$T$2:$T$1004,"Canceled",'[3]ACR Cancellations'!$P$2:$P$1004,"&lt;&gt;"&amp;'[3]ACR Cancellations'!$AB$1)))+SUMIFS('[3]ARB Issuances &amp; Retirements'!$I$2:$I$531,'[3]ARB Issuances &amp; Retirements'!$H$2:$H$531,AS$4,'[3]ARB Issuances &amp; Retirements'!$A$2:$A$531,$A2)-SUMIFS('[3]ARB Issuances &amp; Retirements'!$J$2:$J$531,'[3]ARB Issuances &amp; Retirements'!$H$2:$H$531,AS$4,'[3]ARB Issuances &amp; Retirements'!$A$2:$A$531,$A2)</f>
        <v>0</v>
      </c>
      <c r="AT2" s="33" t="n">
        <f aca="false">SUMIFS('[3]ACR Issuances'!$K$2:$K$1500,'[3]ACR Issuances'!$B$2:$B$1500,$A2,'[3]ACR Issuances'!$I$2:$I$1500,AT$4)-SUMIFS('[3]ACR Issuances'!$M$2:$M$1500,'[3]ACR Issuances'!$B$2:$B$1500,$A2,'[3]ACR Issuances'!$I$2:$I$1500,AT$4)-IF($D2="No",,(SUMIFS('[3]ACR Cancellations'!$E$2:$E$1004,'[3]ACR Cancellations'!$A$2:$A$1004,$A2,'[3]ACR Cancellations'!$C$2:$C$1004,AT$4,'[3]ACR Cancellations'!$T$2:$T$1004,"ARB",'[3]ACR Cancellations'!$P$2:$P$1004,"&lt;&gt;"&amp;'[3]ACR Cancellations'!$AB$1)))-IF($D2="No",,(SUMIFS('[3]ACR Cancellations'!$E$2:$E$1004,'[3]ACR Cancellations'!$A$2:$A$1004,$A2,'[3]ACR Cancellations'!$C$2:$C$1004,AT$4,'[3]ACR Cancellations'!$T$2:$T$1004,"Canceled",'[3]ACR Cancellations'!$P$2:$P$1004,"&lt;&gt;"&amp;'[3]ACR Cancellations'!$AB$1)))+SUMIFS('[3]ARB Issuances &amp; Retirements'!$I$2:$I$531,'[3]ARB Issuances &amp; Retirements'!$H$2:$H$531,AT$4,'[3]ARB Issuances &amp; Retirements'!$A$2:$A$531,$A2)-SUMIFS('[3]ARB Issuances &amp; Retirements'!$J$2:$J$531,'[3]ARB Issuances &amp; Retirements'!$H$2:$H$531,AT$4,'[3]ARB Issuances &amp; Retirements'!$A$2:$A$531,$A2)</f>
        <v>0</v>
      </c>
      <c r="AU2" s="33" t="n">
        <f aca="false">SUMIFS('[3]ACR Issuances'!$K$2:$K$1500,'[3]ACR Issuances'!$B$2:$B$1500,$A2,'[3]ACR Issuances'!$I$2:$I$1500,AU$4)-SUMIFS('[3]ACR Issuances'!$M$2:$M$1500,'[3]ACR Issuances'!$B$2:$B$1500,$A2,'[3]ACR Issuances'!$I$2:$I$1500,AU$4)-IF($D2="No",,(SUMIFS('[3]ACR Cancellations'!$E$2:$E$1004,'[3]ACR Cancellations'!$A$2:$A$1004,$A2,'[3]ACR Cancellations'!$C$2:$C$1004,AU$4,'[3]ACR Cancellations'!$T$2:$T$1004,"ARB",'[3]ACR Cancellations'!$P$2:$P$1004,"&lt;&gt;"&amp;'[3]ACR Cancellations'!$AB$1)))-IF($D2="No",,(SUMIFS('[3]ACR Cancellations'!$E$2:$E$1004,'[3]ACR Cancellations'!$A$2:$A$1004,$A2,'[3]ACR Cancellations'!$C$2:$C$1004,AU$4,'[3]ACR Cancellations'!$T$2:$T$1004,"Canceled",'[3]ACR Cancellations'!$P$2:$P$1004,"&lt;&gt;"&amp;'[3]ACR Cancellations'!$AB$1)))+SUMIFS('[3]ARB Issuances &amp; Retirements'!$I$2:$I$531,'[3]ARB Issuances &amp; Retirements'!$H$2:$H$531,AU$4,'[3]ARB Issuances &amp; Retirements'!$A$2:$A$531,$A2)-SUMIFS('[3]ARB Issuances &amp; Retirements'!$J$2:$J$531,'[3]ARB Issuances &amp; Retirements'!$H$2:$H$531,AU$4,'[3]ARB Issuances &amp; Retirements'!$A$2:$A$531,$A2)</f>
        <v>0</v>
      </c>
      <c r="AV2" s="33" t="n">
        <f aca="false">SUMIFS('[3]ACR Issuances'!$K$2:$K$1500,'[3]ACR Issuances'!$B$2:$B$1500,$A2,'[3]ACR Issuances'!$I$2:$I$1500,AV$4)-SUMIFS('[3]ACR Issuances'!$M$2:$M$1500,'[3]ACR Issuances'!$B$2:$B$1500,$A2,'[3]ACR Issuances'!$I$2:$I$1500,AV$4)-IF($D2="No",,(SUMIFS('[3]ACR Cancellations'!$E$2:$E$1004,'[3]ACR Cancellations'!$A$2:$A$1004,$A2,'[3]ACR Cancellations'!$C$2:$C$1004,AV$4,'[3]ACR Cancellations'!$T$2:$T$1004,"ARB",'[3]ACR Cancellations'!$P$2:$P$1004,"&lt;&gt;"&amp;'[3]ACR Cancellations'!$AB$1)))-IF($D2="No",,(SUMIFS('[3]ACR Cancellations'!$E$2:$E$1004,'[3]ACR Cancellations'!$A$2:$A$1004,$A2,'[3]ACR Cancellations'!$C$2:$C$1004,AV$4,'[3]ACR Cancellations'!$T$2:$T$1004,"Canceled",'[3]ACR Cancellations'!$P$2:$P$1004,"&lt;&gt;"&amp;'[3]ACR Cancellations'!$AB$1)))+SUMIFS('[3]ARB Issuances &amp; Retirements'!$I$2:$I$531,'[3]ARB Issuances &amp; Retirements'!$H$2:$H$531,AV$4,'[3]ARB Issuances &amp; Retirements'!$A$2:$A$531,$A2)-SUMIFS('[3]ARB Issuances &amp; Retirements'!$J$2:$J$531,'[3]ARB Issuances &amp; Retirements'!$H$2:$H$531,AV$4,'[3]ARB Issuances &amp; Retirements'!$A$2:$A$531,$A2)</f>
        <v>0</v>
      </c>
      <c r="AW2" s="33" t="n">
        <f aca="false">SUMIFS('[3]ACR Issuances'!$K$2:$K$1500,'[3]ACR Issuances'!$B$2:$B$1500,$A2,'[3]ACR Issuances'!$I$2:$I$1500,AW$4)-SUMIFS('[3]ACR Issuances'!$M$2:$M$1500,'[3]ACR Issuances'!$B$2:$B$1500,$A2,'[3]ACR Issuances'!$I$2:$I$1500,AW$4)-IF($D2="No",,(SUMIFS('[3]ACR Cancellations'!$E$2:$E$1004,'[3]ACR Cancellations'!$A$2:$A$1004,$A2,'[3]ACR Cancellations'!$C$2:$C$1004,AW$4,'[3]ACR Cancellations'!$T$2:$T$1004,"ARB",'[3]ACR Cancellations'!$P$2:$P$1004,"&lt;&gt;"&amp;'[3]ACR Cancellations'!$AB$1)))-IF($D2="No",,(SUMIFS('[3]ACR Cancellations'!$E$2:$E$1004,'[3]ACR Cancellations'!$A$2:$A$1004,$A2,'[3]ACR Cancellations'!$C$2:$C$1004,AW$4,'[3]ACR Cancellations'!$T$2:$T$1004,"Canceled",'[3]ACR Cancellations'!$P$2:$P$1004,"&lt;&gt;"&amp;'[3]ACR Cancellations'!$AB$1)))+SUMIFS('[3]ARB Issuances &amp; Retirements'!$I$2:$I$531,'[3]ARB Issuances &amp; Retirements'!$H$2:$H$531,AW$4,'[3]ARB Issuances &amp; Retirements'!$A$2:$A$531,$A2)-SUMIFS('[3]ARB Issuances &amp; Retirements'!$J$2:$J$531,'[3]ARB Issuances &amp; Retirements'!$H$2:$H$531,AW$4,'[3]ARB Issuances &amp; Retirements'!$A$2:$A$531,$A2)</f>
        <v>0</v>
      </c>
      <c r="AX2" s="32" t="n">
        <f aca="false">SUMIFS('[3]ACR Retirements'!$D$2:$D$5000,'[3]ACR Retirements'!$A$2:$A$5000,$A2,'[3]ACR Retirements'!$R$2:$R$5000,AX$4)+SUMIFS('[3]ACR Cancellations'!$E$2:$E$1038,'[3]ACR Cancellations'!$A$2:$A$1038,$A2,'[3]ACR Cancellations'!$S$2:$S$1038,AX$4,'[3]ACR Cancellations'!$Q$2:$Q$1038,"Compensation for Intentional Reversal")+SUMIFS('[3]ACR Cancellations'!$E$2:$E$1038,'[3]ACR Cancellations'!$A$2:$A$1038,$A2,'[3]ACR Cancellations'!$S$2:$S$1038,AX$4,'[3]ACR Cancellations'!$Q$2:$Q$1038,"Compensation for Early Project Termination")</f>
        <v>0</v>
      </c>
      <c r="AY2" s="32" t="n">
        <f aca="false">SUMIFS('[3]ACR Retirements'!$D$2:$D$5000,'[3]ACR Retirements'!$A$2:$A$5000,$A2,'[3]ACR Retirements'!$R$2:$R$5000,AY$4)+SUMIFS('[3]ACR Cancellations'!$E$2:$E$1038,'[3]ACR Cancellations'!$A$2:$A$1038,$A2,'[3]ACR Cancellations'!$S$2:$S$1038,AY$4,'[3]ACR Cancellations'!$Q$2:$Q$1038,"Compensation for Intentional Reversal")+SUMIFS('[3]ACR Cancellations'!$E$2:$E$1038,'[3]ACR Cancellations'!$A$2:$A$1038,$A2,'[3]ACR Cancellations'!$S$2:$S$1038,AY$4,'[3]ACR Cancellations'!$Q$2:$Q$1038,"Compensation for Early Project Termination")</f>
        <v>0</v>
      </c>
      <c r="AZ2" s="32" t="n">
        <f aca="false">SUMIFS('[3]ACR Retirements'!$D$2:$D$5000,'[3]ACR Retirements'!$A$2:$A$5000,$A2,'[3]ACR Retirements'!$R$2:$R$5000,AZ$4)+SUMIFS('[3]ACR Cancellations'!$E$2:$E$1038,'[3]ACR Cancellations'!$A$2:$A$1038,$A2,'[3]ACR Cancellations'!$S$2:$S$1038,AZ$4,'[3]ACR Cancellations'!$Q$2:$Q$1038,"Compensation for Intentional Reversal")+SUMIFS('[3]ACR Cancellations'!$E$2:$E$1038,'[3]ACR Cancellations'!$A$2:$A$1038,$A2,'[3]ACR Cancellations'!$S$2:$S$1038,AZ$4,'[3]ACR Cancellations'!$Q$2:$Q$1038,"Compensation for Early Project Termination")</f>
        <v>0</v>
      </c>
      <c r="BA2" s="32" t="n">
        <f aca="false">SUMIFS('[3]ACR Retirements'!$D$2:$D$5000,'[3]ACR Retirements'!$A$2:$A$5000,$A2,'[3]ACR Retirements'!$R$2:$R$5000,BA$4)+SUMIFS('[3]ACR Cancellations'!$E$2:$E$1038,'[3]ACR Cancellations'!$A$2:$A$1038,$A2,'[3]ACR Cancellations'!$S$2:$S$1038,BA$4,'[3]ACR Cancellations'!$Q$2:$Q$1038,"Compensation for Intentional Reversal")+SUMIFS('[3]ACR Cancellations'!$E$2:$E$1038,'[3]ACR Cancellations'!$A$2:$A$1038,$A2,'[3]ACR Cancellations'!$S$2:$S$1038,BA$4,'[3]ACR Cancellations'!$Q$2:$Q$1038,"Compensation for Early Project Termination")</f>
        <v>0</v>
      </c>
      <c r="BB2" s="32" t="n">
        <f aca="false">SUMIFS('[3]ACR Retirements'!$D$2:$D$5000,'[3]ACR Retirements'!$A$2:$A$5000,$A2,'[3]ACR Retirements'!$R$2:$R$5000,BB$4)+SUMIFS('[3]ACR Cancellations'!$E$2:$E$1038,'[3]ACR Cancellations'!$A$2:$A$1038,$A2,'[3]ACR Cancellations'!$S$2:$S$1038,BB$4,'[3]ACR Cancellations'!$Q$2:$Q$1038,"Compensation for Intentional Reversal")+SUMIFS('[3]ACR Cancellations'!$E$2:$E$1038,'[3]ACR Cancellations'!$A$2:$A$1038,$A2,'[3]ACR Cancellations'!$S$2:$S$1038,BB$4,'[3]ACR Cancellations'!$Q$2:$Q$1038,"Compensation for Early Project Termination")</f>
        <v>0</v>
      </c>
      <c r="BC2" s="32" t="n">
        <f aca="false">SUMIFS('[3]ACR Retirements'!$D$2:$D$5000,'[3]ACR Retirements'!$A$2:$A$5000,$A2,'[3]ACR Retirements'!$R$2:$R$5000,BC$4)+SUMIFS('[3]ACR Cancellations'!$E$2:$E$1038,'[3]ACR Cancellations'!$A$2:$A$1038,$A2,'[3]ACR Cancellations'!$S$2:$S$1038,BC$4,'[3]ACR Cancellations'!$Q$2:$Q$1038,"Compensation for Intentional Reversal")+SUMIFS('[3]ACR Cancellations'!$E$2:$E$1038,'[3]ACR Cancellations'!$A$2:$A$1038,$A2,'[3]ACR Cancellations'!$S$2:$S$1038,BC$4,'[3]ACR Cancellations'!$Q$2:$Q$1038,"Compensation for Early Project Termination")</f>
        <v>0</v>
      </c>
      <c r="BD2" s="32" t="n">
        <f aca="false">SUMIFS('[3]ACR Retirements'!$D$2:$D$5000,'[3]ACR Retirements'!$A$2:$A$5000,$A2,'[3]ACR Retirements'!$R$2:$R$5000,BD$4)+SUMIFS('[3]ACR Cancellations'!$E$2:$E$1038,'[3]ACR Cancellations'!$A$2:$A$1038,$A2,'[3]ACR Cancellations'!$S$2:$S$1038,BD$4,'[3]ACR Cancellations'!$Q$2:$Q$1038,"Compensation for Intentional Reversal")+SUMIFS('[3]ACR Cancellations'!$E$2:$E$1038,'[3]ACR Cancellations'!$A$2:$A$1038,$A2,'[3]ACR Cancellations'!$S$2:$S$1038,BD$4,'[3]ACR Cancellations'!$Q$2:$Q$1038,"Compensation for Early Project Termination")</f>
        <v>0</v>
      </c>
      <c r="BE2" s="32" t="n">
        <f aca="false">SUMIFS('[3]ACR Retirements'!$D$2:$D$5000,'[3]ACR Retirements'!$A$2:$A$5000,$A2,'[3]ACR Retirements'!$R$2:$R$5000,BE$4)+SUMIFS('[3]ACR Cancellations'!$E$2:$E$1038,'[3]ACR Cancellations'!$A$2:$A$1038,$A2,'[3]ACR Cancellations'!$S$2:$S$1038,BE$4,'[3]ACR Cancellations'!$Q$2:$Q$1038,"Compensation for Intentional Reversal")+SUMIFS('[3]ACR Cancellations'!$E$2:$E$1038,'[3]ACR Cancellations'!$A$2:$A$1038,$A2,'[3]ACR Cancellations'!$S$2:$S$1038,BE$4,'[3]ACR Cancellations'!$Q$2:$Q$1038,"Compensation for Early Project Termination")</f>
        <v>0</v>
      </c>
      <c r="BF2" s="32" t="n">
        <f aca="false">SUMIFS('[3]ACR Retirements'!$D$2:$D$5000,'[3]ACR Retirements'!$A$2:$A$5000,$A2,'[3]ACR Retirements'!$R$2:$R$5000,BF$4)+SUMIFS('[3]ACR Cancellations'!$E$2:$E$1038,'[3]ACR Cancellations'!$A$2:$A$1038,$A2,'[3]ACR Cancellations'!$S$2:$S$1038,BF$4,'[3]ACR Cancellations'!$Q$2:$Q$1038,"Compensation for Intentional Reversal")+SUMIFS('[3]ACR Cancellations'!$E$2:$E$1038,'[3]ACR Cancellations'!$A$2:$A$1038,$A2,'[3]ACR Cancellations'!$S$2:$S$1038,BF$4,'[3]ACR Cancellations'!$Q$2:$Q$1038,"Compensation for Early Project Termination")</f>
        <v>0</v>
      </c>
      <c r="BG2" s="32" t="n">
        <f aca="false">SUMIFS('[3]ACR Retirements'!$D$2:$D$5000,'[3]ACR Retirements'!$A$2:$A$5000,$A2,'[3]ACR Retirements'!$R$2:$R$5000,BG$4)+SUMIFS('[3]ACR Cancellations'!$E$2:$E$1038,'[3]ACR Cancellations'!$A$2:$A$1038,$A2,'[3]ACR Cancellations'!$S$2:$S$1038,BG$4,'[3]ACR Cancellations'!$Q$2:$Q$1038,"Compensation for Intentional Reversal")+SUMIFS('[3]ACR Cancellations'!$E$2:$E$1038,'[3]ACR Cancellations'!$A$2:$A$1038,$A2,'[3]ACR Cancellations'!$S$2:$S$1038,BG$4,'[3]ACR Cancellations'!$Q$2:$Q$1038,"Compensation for Early Project Termination")</f>
        <v>0</v>
      </c>
      <c r="BH2" s="32" t="n">
        <f aca="false">SUMIFS('[3]ACR Retirements'!$D$2:$D$5000,'[3]ACR Retirements'!$A$2:$A$5000,$A2,'[3]ACR Retirements'!$R$2:$R$5000,BH$4)+SUMIFS('[3]ACR Cancellations'!$E$2:$E$1038,'[3]ACR Cancellations'!$A$2:$A$1038,$A2,'[3]ACR Cancellations'!$S$2:$S$1038,BH$4,'[3]ACR Cancellations'!$Q$2:$Q$1038,"Compensation for Intentional Reversal")+SUMIFS('[3]ACR Cancellations'!$E$2:$E$1038,'[3]ACR Cancellations'!$A$2:$A$1038,$A2,'[3]ACR Cancellations'!$S$2:$S$1038,BH$4,'[3]ACR Cancellations'!$Q$2:$Q$1038,"Compensation for Early Project Termination")</f>
        <v>0</v>
      </c>
      <c r="BI2" s="32" t="n">
        <f aca="false">SUMIFS('[3]ACR Retirements'!$D$2:$D$5000,'[3]ACR Retirements'!$A$2:$A$5000,$A2,'[3]ACR Retirements'!$R$2:$R$5000,BI$4)+SUMIFS('[3]ACR Cancellations'!$E$2:$E$1038,'[3]ACR Cancellations'!$A$2:$A$1038,$A2,'[3]ACR Cancellations'!$S$2:$S$1038,BI$4,'[3]ACR Cancellations'!$Q$2:$Q$1038,"Compensation for Intentional Reversal")+SUMIFS('[3]ACR Cancellations'!$E$2:$E$1038,'[3]ACR Cancellations'!$A$2:$A$1038,$A2,'[3]ACR Cancellations'!$S$2:$S$1038,BI$4,'[3]ACR Cancellations'!$Q$2:$Q$1038,"Compensation for Early Project Termination")</f>
        <v>0</v>
      </c>
      <c r="BJ2" s="32" t="n">
        <f aca="false">SUMIFS('[3]ACR Retirements'!$D$2:$D$5000,'[3]ACR Retirements'!$A$2:$A$5000,$A2,'[3]ACR Retirements'!$R$2:$R$5000,BJ$4)+SUMIFS('[3]ACR Cancellations'!$E$2:$E$1038,'[3]ACR Cancellations'!$A$2:$A$1038,$A2,'[3]ACR Cancellations'!$S$2:$S$1038,BJ$4,'[3]ACR Cancellations'!$Q$2:$Q$1038,"Compensation for Intentional Reversal")+SUMIFS('[3]ACR Cancellations'!$E$2:$E$1038,'[3]ACR Cancellations'!$A$2:$A$1038,$A2,'[3]ACR Cancellations'!$S$2:$S$1038,BJ$4,'[3]ACR Cancellations'!$Q$2:$Q$1038,"Compensation for Early Project Termination")</f>
        <v>0</v>
      </c>
      <c r="BK2" s="32" t="n">
        <f aca="false">SUMIFS('[3]ACR Retirements'!$D$2:$D$5000,'[3]ACR Retirements'!$A$2:$A$5000,$A2,'[3]ACR Retirements'!$R$2:$R$5000,BK$4)+SUMIFS('[3]ACR Cancellations'!$E$2:$E$1038,'[3]ACR Cancellations'!$A$2:$A$1038,$A2,'[3]ACR Cancellations'!$S$2:$S$1038,BK$4,'[3]ACR Cancellations'!$Q$2:$Q$1038,"Compensation for Intentional Reversal")+SUMIFS('[3]ACR Cancellations'!$E$2:$E$1038,'[3]ACR Cancellations'!$A$2:$A$1038,$A2,'[3]ACR Cancellations'!$S$2:$S$1038,BK$4,'[3]ACR Cancellations'!$Q$2:$Q$1038,"Compensation for Early Project Termination")</f>
        <v>0</v>
      </c>
      <c r="BL2" s="32" t="n">
        <f aca="false">SUMIFS('[3]ACR Retirements'!$D$2:$D$5000,'[3]ACR Retirements'!$A$2:$A$5000,$A2,'[3]ACR Retirements'!$R$2:$R$5000,BL$4)+SUMIFS('[3]ACR Cancellations'!$E$2:$E$1038,'[3]ACR Cancellations'!$A$2:$A$1038,$A2,'[3]ACR Cancellations'!$S$2:$S$1038,BL$4,'[3]ACR Cancellations'!$Q$2:$Q$1038,"Compensation for Intentional Reversal")+SUMIFS('[3]ACR Cancellations'!$E$2:$E$1038,'[3]ACR Cancellations'!$A$2:$A$1038,$A2,'[3]ACR Cancellations'!$S$2:$S$1038,BL$4,'[3]ACR Cancellations'!$Q$2:$Q$1038,"Compensation for Early Project Termination")</f>
        <v>0</v>
      </c>
      <c r="BM2" s="32" t="n">
        <f aca="false">SUMIFS('[3]ACR Retirements'!$D$2:$D$5000,'[3]ACR Retirements'!$A$2:$A$5000,$A2,'[3]ACR Retirements'!$R$2:$R$5000,BM$4)+SUMIFS('[3]ACR Cancellations'!$E$2:$E$1038,'[3]ACR Cancellations'!$A$2:$A$1038,$A2,'[3]ACR Cancellations'!$S$2:$S$1038,BM$4,'[3]ACR Cancellations'!$Q$2:$Q$1038,"Compensation for Intentional Reversal")+SUMIFS('[3]ACR Cancellations'!$E$2:$E$1038,'[3]ACR Cancellations'!$A$2:$A$1038,$A2,'[3]ACR Cancellations'!$S$2:$S$1038,BM$4,'[3]ACR Cancellations'!$Q$2:$Q$1038,"Compensation for Early Project Termination")</f>
        <v>0</v>
      </c>
      <c r="BN2" s="32" t="n">
        <f aca="false">SUMIFS('[3]ACR Retirements'!$D$2:$D$5000,'[3]ACR Retirements'!$A$2:$A$5000,$A2,'[3]ACR Retirements'!$R$2:$R$5000,BN$4)+SUMIFS('[3]ACR Cancellations'!$E$2:$E$1038,'[3]ACR Cancellations'!$A$2:$A$1038,$A2,'[3]ACR Cancellations'!$S$2:$S$1038,BN$4,'[3]ACR Cancellations'!$Q$2:$Q$1038,"Compensation for Intentional Reversal")+SUMIFS('[3]ACR Cancellations'!$E$2:$E$1038,'[3]ACR Cancellations'!$A$2:$A$1038,$A2,'[3]ACR Cancellations'!$S$2:$S$1038,BN$4,'[3]ACR Cancellations'!$Q$2:$Q$1038,"Compensation for Early Project Termination")</f>
        <v>0</v>
      </c>
      <c r="BO2" s="32" t="n">
        <f aca="false">SUMIFS('[3]ACR Retirements'!$D$2:$D$5000,'[3]ACR Retirements'!$A$2:$A$5000,$A2,'[3]ACR Retirements'!$R$2:$R$5000,BO$4)+SUMIFS('[3]ACR Cancellations'!$E$2:$E$1038,'[3]ACR Cancellations'!$A$2:$A$1038,$A2,'[3]ACR Cancellations'!$S$2:$S$1038,BO$4,'[3]ACR Cancellations'!$Q$2:$Q$1038,"Compensation for Intentional Reversal")+SUMIFS('[3]ACR Cancellations'!$E$2:$E$1038,'[3]ACR Cancellations'!$A$2:$A$1038,$A2,'[3]ACR Cancellations'!$S$2:$S$1038,BO$4,'[3]ACR Cancellations'!$Q$2:$Q$1038,"Compensation for Early Project Termination")</f>
        <v>0</v>
      </c>
      <c r="BP2" s="32" t="n">
        <f aca="false">SUMIFS('[3]ACR Retirements'!$D$2:$D$5000,'[3]ACR Retirements'!$A$2:$A$5000,$A2,'[3]ACR Retirements'!$R$2:$R$5000,BP$4)+SUMIF('[3]ARB Issuances &amp; Retirements'!$A$2:$A$531,$A2,'[3]ARB Issuances &amp; Retirements'!$X$2:$X$531)+SUMIFS('[3]ACR Cancellations'!$E$2:$E$1004,'[3]ACR Cancellations'!$A$2:$A$1004,$A2,'[3]ACR Cancellations'!$S$2:$S$1004,BP$4,'[3]ACR Cancellations'!$Q$2:$Q$1004,"Compensation for Intentional Reversal")+SUMIFS('[3]ACR Cancellations'!$E$2:$E$1004,'[3]ACR Cancellations'!$A$2:$A$1004,$A2,'[3]ACR Cancellations'!$S$2:$S$1004,BP$4,'[3]ACR Cancellations'!$Q$2:$Q$1004,"Compensation for Early Project Termination")</f>
        <v>0</v>
      </c>
      <c r="BQ2" s="32" t="n">
        <f aca="false">SUMIFS('[3]ACR Retirements'!$D$2:$D$5000,'[3]ACR Retirements'!$A$2:$A$5000,$A2,'[3]ACR Retirements'!$R$2:$R$5000,BQ$4)+SUMIFS('[3]ACR Cancellations'!$E$2:$E$1038,'[3]ACR Cancellations'!$A$2:$A$1038,$A2,'[3]ACR Cancellations'!$S$2:$S$1038,BQ$4,'[3]ACR Cancellations'!$Q$2:$Q$1038,"Compensation for Intentional Reversal")+SUMIFS('[3]ACR Cancellations'!$E$2:$E$1038,'[3]ACR Cancellations'!$A$2:$A$1038,$A2,'[3]ACR Cancellations'!$S$2:$S$1038,BQ$4,'[3]ACR Cancellations'!$Q$2:$Q$1038,"Compensation for Early Project Termination")</f>
        <v>0</v>
      </c>
      <c r="BR2" s="32" t="n">
        <f aca="false">SUMIFS('[3]ACR Retirements'!$D$2:$D$5000,'[3]ACR Retirements'!$A$2:$A$5000,$A2,'[3]ACR Retirements'!$R$2:$R$5000,BR$4)+SUMIFS('[3]ACR Cancellations'!$E$2:$E$1038,'[3]ACR Cancellations'!$A$2:$A$1038,$A2,'[3]ACR Cancellations'!$S$2:$S$1038,BR$4,'[3]ACR Cancellations'!$Q$2:$Q$1038,"Compensation for Intentional Reversal")+SUMIFS('[3]ACR Cancellations'!$E$2:$E$1038,'[3]ACR Cancellations'!$A$2:$A$1038,$A2,'[3]ACR Cancellations'!$S$2:$S$1038,BR$4,'[3]ACR Cancellations'!$Q$2:$Q$1038,"Compensation for Early Project Termination")</f>
        <v>0</v>
      </c>
      <c r="BS2" s="32" t="n">
        <f aca="false">SUMIFS('[3]ACR Retirements'!$D$2:$D$5000,'[3]ACR Retirements'!$A$2:$A$5000,$A2,'[3]ACR Retirements'!$R$2:$R$5000,BS$4)+SUMIF('[3]ARB Issuances &amp; Retirements'!$A$2:$A$531,$A2,'[3]ARB Issuances &amp; Retirements'!$Y$2:$Y$531)+SUMIFS('[3]ACR Cancellations'!$E$2:$E$1004,'[3]ACR Cancellations'!$A$2:$A$1004,$A2,'[3]ACR Cancellations'!$S$2:$S$1004,BS$4,'[3]ACR Cancellations'!$Q$2:$Q$1004,"Compensation for Intentional Reversal")+SUMIFS('[3]ACR Cancellations'!$E$2:$E$1004,'[3]ACR Cancellations'!$A$2:$A$1004,$A2,'[3]ACR Cancellations'!$S$2:$S$1004,BS$4,'[3]ACR Cancellations'!$Q$2:$Q$1004,"Compensation for Early Project Termination")+IF($D2="No",(SUMIFS('[3]ACR Cancellations'!$E$2:$E$1004,'[3]ACR Cancellations'!$A$2:$A$1004,$A2,'[3]ACR Cancellations'!$S$2:$S$1004,BS$4,'[3]ACR Cancellations'!$T$2:$T$1004,"Canceled",'[3]ACR Cancellations'!$P$2:$P$1004,"&lt;&gt;"&amp;'[3]ACR Cancellations'!$AB$1)),)</f>
        <v>0</v>
      </c>
      <c r="BT2" s="32" t="n">
        <f aca="false">SUMIFS('[3]ACR Retirements'!$D$2:$D$5000,'[3]ACR Retirements'!$A$2:$A$5000,$A2,'[3]ACR Retirements'!$R$2:$R$5000,BT$4)+SUMIFS('[3]ACR Cancellations'!$E$2:$E$1038,'[3]ACR Cancellations'!$A$2:$A$1038,$A2,'[3]ACR Cancellations'!$S$2:$S$1038,BT$4,'[3]ACR Cancellations'!$Q$2:$Q$1038,"Compensation for Intentional Reversal")+SUMIFS('[3]ACR Cancellations'!$E$2:$E$1038,'[3]ACR Cancellations'!$A$2:$A$1038,$A2,'[3]ACR Cancellations'!$S$2:$S$1038,BT$4,'[3]ACR Cancellations'!$Q$2:$Q$1038,"Compensation for Early Project Termination")</f>
        <v>0</v>
      </c>
      <c r="BU2" s="32" t="n">
        <f aca="false">SUMIFS('[3]ACR Retirements'!$D$2:$D$5000,'[3]ACR Retirements'!$A$2:$A$5000,$A2,'[3]ACR Retirements'!$R$2:$R$5000,BU$4)+SUMIFS('[3]ACR Cancellations'!$E$2:$E$1038,'[3]ACR Cancellations'!$A$2:$A$1038,$A2,'[3]ACR Cancellations'!$S$2:$S$1038,BU$4,'[3]ACR Cancellations'!$Q$2:$Q$1038,"Compensation for Intentional Reversal")+SUMIFS('[3]ACR Cancellations'!$E$2:$E$1038,'[3]ACR Cancellations'!$A$2:$A$1038,$A2,'[3]ACR Cancellations'!$S$2:$S$1038,BU$4,'[3]ACR Cancellations'!$Q$2:$Q$1038,"Compensation for Early Project Termination")</f>
        <v>0</v>
      </c>
      <c r="BV2" s="32" t="n">
        <f aca="false">SUMIFS('[3]ACR Retirements'!$D$2:$D$5000,'[3]ACR Retirements'!$A$2:$A$5000,$A2,'[3]ACR Retirements'!$R$2:$R$5000,BV$4)+SUMIF('[3]ARB Issuances &amp; Retirements'!$A$2:$A$531,$A2,'[3]ARB Issuances &amp; Retirements'!$Z$2:$Z$531)+SUMIFS('[3]ACR Cancellations'!$E$2:$E$1004,'[3]ACR Cancellations'!$A$2:$A$1004,$A2,'[3]ACR Cancellations'!$S$2:$S$1004,BV$4,'[3]ACR Cancellations'!$Q$2:$Q$1004,"Compensation for Intentional Reversal")+SUMIFS('[3]ACR Cancellations'!$E$2:$E$1004,'[3]ACR Cancellations'!$A$2:$A$1004,$A2,'[3]ACR Cancellations'!$S$2:$S$1004,BV$4,'[3]ACR Cancellations'!$Q$2:$Q$1004,"Compensation for Early Project Termination")+IF($D2="No",(SUMIFS('[3]ACR Cancellations'!$E$2:$E$1004,'[3]ACR Cancellations'!$A$2:$A$1004,$A2,'[3]ACR Cancellations'!$S$2:$S$1004,BV$4,'[3]ACR Cancellations'!$T$2:$T$1004,"Canceled",'[3]ACR Cancellations'!$P$2:$P$1004,"&lt;&gt;"&amp;'[3]ACR Cancellations'!$AB$1)),)</f>
        <v>0</v>
      </c>
      <c r="BW2" s="32" t="n">
        <f aca="false">SUMIFS('[3]ACR Retirements'!$D$2:$D$5000,'[3]ACR Retirements'!$A$2:$A$5000,$A2,'[3]ACR Retirements'!$R$2:$R$5000,BW$4)+SUMIF('[3]ARB Issuances &amp; Retirements'!$A$2:$A$531,$A2,'[3]ARB Issuances &amp; Retirements'!$AA$2:$AA$531)+SUMIF('[3]ARB Issuances &amp; Retirements'!$A$2:$A$531,$A2,'[3]ARB Issuances &amp; Retirements'!$AC$2:$AC$531)+SUMIFS('[3]ACR Cancellations'!$E$2:$E$1004,'[3]ACR Cancellations'!$A$2:$A$1004,$A2,'[3]ACR Cancellations'!$S$2:$S$1004,BW$4,'[3]ACR Cancellations'!$Q$2:$Q$1004,"Compensation for Intentional Reversal")+SUMIFS('[3]ACR Cancellations'!$E$2:$E$1004,'[3]ACR Cancellations'!$A$2:$A$1004,$A2,'[3]ACR Cancellations'!$S$2:$S$1004,BW$4,'[3]ACR Cancellations'!$Q$2:$Q$1004,"Compensation for Early Project Termination")</f>
        <v>0</v>
      </c>
      <c r="BX2" s="32" t="n">
        <f aca="false">SUMIFS('[3]ACR Retirements'!$D$2:$D$5000,'[3]ACR Retirements'!$A$2:$A$5000,$A2,'[3]ACR Retirements'!$R$2:$R$5000,BX$4)+SUMIF('[3]ARB Issuances &amp; Retirements'!$A$2:$A$531,$A2,'[3]ARB Issuances &amp; Retirements'!$AC$2:$AC$531)+SUMIFS('[3]ACR Cancellations'!$E$2:$E$1004,'[3]ACR Cancellations'!$A$2:$A$1004,$A2,'[3]ACR Cancellations'!$S$2:$S$1004,BX$4,'[3]ACR Cancellations'!$Q$2:$Q$1004,"Compensation for Intentional Reversal")+SUMIFS('[3]ACR Cancellations'!$E$2:$E$1004,'[3]ACR Cancellations'!$A$2:$A$1004,$A2,'[3]ACR Cancellations'!$S$2:$S$1004,BX$4,'[3]ACR Cancellations'!$Q$2:$Q$1004,"Compensation for Early Project Termination")</f>
        <v>0</v>
      </c>
      <c r="BY2" s="32" t="n">
        <f aca="false">SUMIFS('[3]ACR Retirements'!$D$2:$D$5000,'[3]ACR Retirements'!$A$2:$A$5000,$A2,'[3]ACR Retirements'!$R$2:$R$5000,BY$4)+SUMIFS('[3]ACR Cancellations'!$E$2:$E$1004,'[3]ACR Cancellations'!$A$2:$A$1004,$A2,'[3]ACR Cancellations'!$S$2:$S$1004,BY$4,'[3]ACR Cancellations'!$Q$2:$Q$1004,"Compensation for Intentional Reversal")+SUMIFS('[3]ACR Cancellations'!$E$2:$E$1004,'[3]ACR Cancellations'!$A$2:$A$1004,$A2,'[3]ACR Cancellations'!$S$2:$S$1004,BY$4,'[3]ACR Cancellations'!$Q$2:$Q$1004,"Compensation for Early Project Termination")+IF($D2="No",(SUMIFS('[3]ACR Cancellations'!$E$2:$E$1004,'[3]ACR Cancellations'!$A$2:$A$1004,$A2,'[3]ACR Cancellations'!$S$2:$S$1004,BY$4,'[3]ACR Cancellations'!$T$2:$T$1004,"Canceled",'[3]ACR Cancellations'!$P$2:$P$1004,"&lt;&gt;"&amp;'[3]ACR Cancellations'!$AB$1)),)</f>
        <v>0</v>
      </c>
      <c r="BZ2" s="32" t="n">
        <f aca="false">SUMIF('[3]ARB Issuances &amp; Retirements'!$A$2:$A$531,$A2, '[3]ARB Issuances &amp; Retirements'!$AB$2:$AB$531)+SUMIF('[3]ARB Issuances &amp; Retirements'!$A$2:$A$531,$A2, '[3]ARB Issuances &amp; Retirements'!$W$2:$W$31)+SUMIFS('[3]ACR Cancellations'!$E$2:$E$1004,'[3]ACR Cancellations'!$A$2:$A$1004,$A2,'[3]ACR Cancellations'!$S$2:$S$1004,"",'[3]ACR Cancellations'!$Q$2:$Q$1004,"Removal of credits from the registry")</f>
        <v>0</v>
      </c>
      <c r="CA2" s="32" t="n">
        <f aca="false">SUMIFS('[3]ACR Issuances'!$K$2:$K$1500,'[3]ACR Issuances'!$B$2:$B$1500,$A2,'[3]ACR Issuances'!$I$2:$I$1500,CA$4)-SUMIFS('[3]ACR Issuances'!$M$2:$M$1500,'[3]ACR Issuances'!$B$2:$B$1500,$A2,'[3]ACR Issuances'!$I$2:$I$1500,CA$4)-IF($D2="No",,(SUMIFS('[3]ACR Cancellations'!$E$2:$E$1038,'[3]ACR Cancellations'!$A$2:$A$1038,$A2,'[3]ACR Cancellations'!$C$2:$C$1038,CA$4,'[3]ACR Cancellations'!$T$2:$T$1038,"ARB",'[3]ACR Cancellations'!$P$2:$P$1038,"&lt;&gt;"&amp;'[3]ACR Cancellations'!$AB$1)))-IF($D2="No",,(SUMIFS('[3]ACR Cancellations'!$E$2:$E$1038,'[3]ACR Cancellations'!$A$2:$A$1038,$A2,'[3]ACR Cancellations'!$C$2:$C$1038,CA$4,'[3]ACR Cancellations'!$T$2:$T$1038,"Canceled",'[3]ACR Cancellations'!$P$2:$P$1038,"&lt;&gt;"&amp;'[3]ACR Cancellations'!$AB$1)))-SUMIFS('[3]ACR Retirements'!$D$2:$D$5000,'[3]ACR Retirements'!$A$2:$A$5000,$A2,'[3]ACR Retirements'!$B$2:$B$5000,CA$4)-IF($D2="No",(SUMIFS('[3]ACR Cancellations'!$E$2:$E$1038,'[3]ACR Cancellations'!$A$2:$A$1038,$A2,'[3]ACR Cancellations'!$C$2:$C$1038,CA$4,'[3]ACR Cancellations'!$T$2:$T$1038,"Canceled",'[3]ACR Cancellations'!$P$2:$P$1038,"&lt;&gt;"&amp;'[3]ACR Cancellations'!$AB$1)),)-SUMIFS('[3]ACR Cancellations'!$E$2:$E$1038,'[3]ACR Cancellations'!$A$2:$A$1038,$A2,'[3]ACR Cancellations'!$C$2:$C$1038,CA$4,'[3]ACR Cancellations'!$Q$2:$Q$1038,"Compensation for Intentional Reversal")-SUMIFS('[3]ACR Cancellations'!$E$2:$E$1038,'[3]ACR Cancellations'!$A$2:$A$1038,$A2,'[3]ACR Cancellations'!$C$2:$C$1038,CA$4,'[3]ACR Cancellations'!$Q$2:$Q$1038,"Compensation for Early Project Termination")+SUMIFS('[3]ARB Issuances &amp; Retirements'!$I$2:$I$531,'[3]ARB Issuances &amp; Retirements'!$H$2:$H$531,CA$4,'[3]ARB Issuances &amp; Retirements'!$A$2:$A$531,$A2)-SUMIFS('[3]ARB Issuances &amp; Retirements'!$J$2:$J$531,'[3]ARB Issuances &amp; Retirements'!$H$2:$H$531,CA$4,'[3]ARB Issuances &amp; Retirements'!$A$2:$A$531,$A2)</f>
        <v>0</v>
      </c>
      <c r="CB2" s="32" t="n">
        <f aca="false">SUMIFS('[3]ACR Issuances'!$K$2:$K$1500,'[3]ACR Issuances'!$B$2:$B$1500,$A2,'[3]ACR Issuances'!$I$2:$I$1500,CB$4)-SUMIFS('[3]ACR Issuances'!$M$2:$M$1500,'[3]ACR Issuances'!$B$2:$B$1500,$A2,'[3]ACR Issuances'!$I$2:$I$1500,CB$4)-IF($D2="No",,(SUMIFS('[3]ACR Cancellations'!$E$2:$E$1038,'[3]ACR Cancellations'!$A$2:$A$1038,$A2,'[3]ACR Cancellations'!$C$2:$C$1038,CB$4,'[3]ACR Cancellations'!$T$2:$T$1038,"ARB",'[3]ACR Cancellations'!$P$2:$P$1038,"&lt;&gt;"&amp;'[3]ACR Cancellations'!$AB$1)))-IF($D2="No",,(SUMIFS('[3]ACR Cancellations'!$E$2:$E$1038,'[3]ACR Cancellations'!$A$2:$A$1038,$A2,'[3]ACR Cancellations'!$C$2:$C$1038,CB$4,'[3]ACR Cancellations'!$T$2:$T$1038,"Canceled",'[3]ACR Cancellations'!$P$2:$P$1038,"&lt;&gt;"&amp;'[3]ACR Cancellations'!$AB$1)))-SUMIFS('[3]ACR Retirements'!$D$2:$D$5000,'[3]ACR Retirements'!$A$2:$A$5000,$A2,'[3]ACR Retirements'!$B$2:$B$5000,CB$4)-IF($D2="No",(SUMIFS('[3]ACR Cancellations'!$E$2:$E$1038,'[3]ACR Cancellations'!$A$2:$A$1038,$A2,'[3]ACR Cancellations'!$C$2:$C$1038,CB$4,'[3]ACR Cancellations'!$T$2:$T$1038,"Canceled",'[3]ACR Cancellations'!$P$2:$P$1038,"&lt;&gt;"&amp;'[3]ACR Cancellations'!$AB$1)),)-SUMIFS('[3]ACR Cancellations'!$E$2:$E$1038,'[3]ACR Cancellations'!$A$2:$A$1038,$A2,'[3]ACR Cancellations'!$C$2:$C$1038,CB$4,'[3]ACR Cancellations'!$Q$2:$Q$1038,"Compensation for Intentional Reversal")-SUMIFS('[3]ACR Cancellations'!$E$2:$E$1038,'[3]ACR Cancellations'!$A$2:$A$1038,$A2,'[3]ACR Cancellations'!$C$2:$C$1038,CB$4,'[3]ACR Cancellations'!$Q$2:$Q$1038,"Compensation for Early Project Termination")+SUMIFS('[3]ARB Issuances &amp; Retirements'!$I$2:$I$531,'[3]ARB Issuances &amp; Retirements'!$H$2:$H$531,CB$4,'[3]ARB Issuances &amp; Retirements'!$A$2:$A$531,$A2)-SUMIFS('[3]ARB Issuances &amp; Retirements'!$J$2:$J$531,'[3]ARB Issuances &amp; Retirements'!$H$2:$H$531,CB$4,'[3]ARB Issuances &amp; Retirements'!$A$2:$A$531,$A2)</f>
        <v>0</v>
      </c>
      <c r="CC2" s="32" t="n">
        <f aca="false">SUMIFS('[3]ACR Issuances'!$K$2:$K$1500,'[3]ACR Issuances'!$B$2:$B$1500,$A2,'[3]ACR Issuances'!$I$2:$I$1500,CC$4)-SUMIFS('[3]ACR Issuances'!$M$2:$M$1500,'[3]ACR Issuances'!$B$2:$B$1500,$A2,'[3]ACR Issuances'!$I$2:$I$1500,CC$4)-IF($D2="No",,(SUMIFS('[3]ACR Cancellations'!$E$2:$E$1038,'[3]ACR Cancellations'!$A$2:$A$1038,$A2,'[3]ACR Cancellations'!$C$2:$C$1038,CC$4,'[3]ACR Cancellations'!$T$2:$T$1038,"ARB",'[3]ACR Cancellations'!$P$2:$P$1038,"&lt;&gt;"&amp;'[3]ACR Cancellations'!$AB$1)))-IF($D2="No",,(SUMIFS('[3]ACR Cancellations'!$E$2:$E$1038,'[3]ACR Cancellations'!$A$2:$A$1038,$A2,'[3]ACR Cancellations'!$C$2:$C$1038,CC$4,'[3]ACR Cancellations'!$T$2:$T$1038,"Canceled",'[3]ACR Cancellations'!$P$2:$P$1038,"&lt;&gt;"&amp;'[3]ACR Cancellations'!$AB$1)))-SUMIFS('[3]ACR Retirements'!$D$2:$D$5000,'[3]ACR Retirements'!$A$2:$A$5000,$A2,'[3]ACR Retirements'!$B$2:$B$5000,CC$4)-IF($D2="No",(SUMIFS('[3]ACR Cancellations'!$E$2:$E$1038,'[3]ACR Cancellations'!$A$2:$A$1038,$A2,'[3]ACR Cancellations'!$C$2:$C$1038,CC$4,'[3]ACR Cancellations'!$T$2:$T$1038,"Canceled",'[3]ACR Cancellations'!$P$2:$P$1038,"&lt;&gt;"&amp;'[3]ACR Cancellations'!$AB$1)),)-SUMIFS('[3]ACR Cancellations'!$E$2:$E$1038,'[3]ACR Cancellations'!$A$2:$A$1038,$A2,'[3]ACR Cancellations'!$C$2:$C$1038,CC$4,'[3]ACR Cancellations'!$Q$2:$Q$1038,"Compensation for Intentional Reversal")-SUMIFS('[3]ACR Cancellations'!$E$2:$E$1038,'[3]ACR Cancellations'!$A$2:$A$1038,$A2,'[3]ACR Cancellations'!$C$2:$C$1038,CC$4,'[3]ACR Cancellations'!$Q$2:$Q$1038,"Compensation for Early Project Termination")+SUMIFS('[3]ARB Issuances &amp; Retirements'!$I$2:$I$531,'[3]ARB Issuances &amp; Retirements'!$H$2:$H$531,CC$4,'[3]ARB Issuances &amp; Retirements'!$A$2:$A$531,$A2)-SUMIFS('[3]ARB Issuances &amp; Retirements'!$J$2:$J$531,'[3]ARB Issuances &amp; Retirements'!$H$2:$H$531,CC$4,'[3]ARB Issuances &amp; Retirements'!$A$2:$A$531,$A2)</f>
        <v>0</v>
      </c>
      <c r="CD2" s="32" t="n">
        <f aca="false">SUMIFS('[3]ACR Issuances'!$K$2:$K$1500,'[3]ACR Issuances'!$B$2:$B$1500,$A2,'[3]ACR Issuances'!$I$2:$I$1500,CD$4)-SUMIFS('[3]ACR Issuances'!$M$2:$M$1500,'[3]ACR Issuances'!$B$2:$B$1500,$A2,'[3]ACR Issuances'!$I$2:$I$1500,CD$4)-IF($D2="No",,(SUMIFS('[3]ACR Cancellations'!$E$2:$E$1038,'[3]ACR Cancellations'!$A$2:$A$1038,$A2,'[3]ACR Cancellations'!$C$2:$C$1038,CD$4,'[3]ACR Cancellations'!$T$2:$T$1038,"ARB",'[3]ACR Cancellations'!$P$2:$P$1038,"&lt;&gt;"&amp;'[3]ACR Cancellations'!$AB$1)))-IF($D2="No",,(SUMIFS('[3]ACR Cancellations'!$E$2:$E$1038,'[3]ACR Cancellations'!$A$2:$A$1038,$A2,'[3]ACR Cancellations'!$C$2:$C$1038,CD$4,'[3]ACR Cancellations'!$T$2:$T$1038,"Canceled",'[3]ACR Cancellations'!$P$2:$P$1038,"&lt;&gt;"&amp;'[3]ACR Cancellations'!$AB$1)))-SUMIFS('[3]ACR Retirements'!$D$2:$D$5000,'[3]ACR Retirements'!$A$2:$A$5000,$A2,'[3]ACR Retirements'!$B$2:$B$5000,CD$4)-IF($D2="No",(SUMIFS('[3]ACR Cancellations'!$E$2:$E$1038,'[3]ACR Cancellations'!$A$2:$A$1038,$A2,'[3]ACR Cancellations'!$C$2:$C$1038,CD$4,'[3]ACR Cancellations'!$T$2:$T$1038,"Canceled",'[3]ACR Cancellations'!$P$2:$P$1038,"&lt;&gt;"&amp;'[3]ACR Cancellations'!$AB$1)),)-SUMIFS('[3]ACR Cancellations'!$E$2:$E$1038,'[3]ACR Cancellations'!$A$2:$A$1038,$A2,'[3]ACR Cancellations'!$C$2:$C$1038,CD$4,'[3]ACR Cancellations'!$Q$2:$Q$1038,"Compensation for Intentional Reversal")-SUMIFS('[3]ACR Cancellations'!$E$2:$E$1038,'[3]ACR Cancellations'!$A$2:$A$1038,$A2,'[3]ACR Cancellations'!$C$2:$C$1038,CD$4,'[3]ACR Cancellations'!$Q$2:$Q$1038,"Compensation for Early Project Termination")+SUMIFS('[3]ARB Issuances &amp; Retirements'!$I$2:$I$531,'[3]ARB Issuances &amp; Retirements'!$H$2:$H$531,CD$4,'[3]ARB Issuances &amp; Retirements'!$A$2:$A$531,$A2)-SUMIFS('[3]ARB Issuances &amp; Retirements'!$J$2:$J$531,'[3]ARB Issuances &amp; Retirements'!$H$2:$H$531,CD$4,'[3]ARB Issuances &amp; Retirements'!$A$2:$A$531,$A2)</f>
        <v>0</v>
      </c>
      <c r="CE2" s="32" t="n">
        <f aca="false">SUMIFS('[3]ACR Issuances'!$K$2:$K$1500,'[3]ACR Issuances'!$B$2:$B$1500,$A2,'[3]ACR Issuances'!$I$2:$I$1500,CE$4)-SUMIFS('[3]ACR Issuances'!$M$2:$M$1500,'[3]ACR Issuances'!$B$2:$B$1500,$A2,'[3]ACR Issuances'!$I$2:$I$1500,CE$4)-IF($D2="No",,(SUMIFS('[3]ACR Cancellations'!$E$2:$E$1038,'[3]ACR Cancellations'!$A$2:$A$1038,$A2,'[3]ACR Cancellations'!$C$2:$C$1038,CE$4,'[3]ACR Cancellations'!$T$2:$T$1038,"ARB",'[3]ACR Cancellations'!$P$2:$P$1038,"&lt;&gt;"&amp;'[3]ACR Cancellations'!$AB$1)))-IF($D2="No",,(SUMIFS('[3]ACR Cancellations'!$E$2:$E$1038,'[3]ACR Cancellations'!$A$2:$A$1038,$A2,'[3]ACR Cancellations'!$C$2:$C$1038,CE$4,'[3]ACR Cancellations'!$T$2:$T$1038,"Canceled",'[3]ACR Cancellations'!$P$2:$P$1038,"&lt;&gt;"&amp;'[3]ACR Cancellations'!$AB$1)))-SUMIFS('[3]ACR Retirements'!$D$2:$D$5000,'[3]ACR Retirements'!$A$2:$A$5000,$A2,'[3]ACR Retirements'!$B$2:$B$5000,CE$4)-IF($D2="No",(SUMIFS('[3]ACR Cancellations'!$E$2:$E$1038,'[3]ACR Cancellations'!$A$2:$A$1038,$A2,'[3]ACR Cancellations'!$C$2:$C$1038,CE$4,'[3]ACR Cancellations'!$T$2:$T$1038,"Canceled",'[3]ACR Cancellations'!$P$2:$P$1038,"&lt;&gt;"&amp;'[3]ACR Cancellations'!$AB$1)),)-SUMIFS('[3]ACR Cancellations'!$E$2:$E$1038,'[3]ACR Cancellations'!$A$2:$A$1038,$A2,'[3]ACR Cancellations'!$C$2:$C$1038,CE$4,'[3]ACR Cancellations'!$Q$2:$Q$1038,"Compensation for Intentional Reversal")-SUMIFS('[3]ACR Cancellations'!$E$2:$E$1038,'[3]ACR Cancellations'!$A$2:$A$1038,$A2,'[3]ACR Cancellations'!$C$2:$C$1038,CE$4,'[3]ACR Cancellations'!$Q$2:$Q$1038,"Compensation for Early Project Termination")+SUMIFS('[3]ARB Issuances &amp; Retirements'!$I$2:$I$531,'[3]ARB Issuances &amp; Retirements'!$H$2:$H$531,CE$4,'[3]ARB Issuances &amp; Retirements'!$A$2:$A$531,$A2)-SUMIFS('[3]ARB Issuances &amp; Retirements'!$J$2:$J$531,'[3]ARB Issuances &amp; Retirements'!$H$2:$H$531,CE$4,'[3]ARB Issuances &amp; Retirements'!$A$2:$A$531,$A2)</f>
        <v>0</v>
      </c>
      <c r="CF2" s="32" t="n">
        <f aca="false">SUMIFS('[3]ACR Issuances'!$K$2:$K$1500,'[3]ACR Issuances'!$B$2:$B$1500,$A2,'[3]ACR Issuances'!$I$2:$I$1500,CF$4)-SUMIFS('[3]ACR Issuances'!$M$2:$M$1500,'[3]ACR Issuances'!$B$2:$B$1500,$A2,'[3]ACR Issuances'!$I$2:$I$1500,CF$4)-IF($D2="No",,(SUMIFS('[3]ACR Cancellations'!$E$2:$E$1038,'[3]ACR Cancellations'!$A$2:$A$1038,$A2,'[3]ACR Cancellations'!$C$2:$C$1038,CF$4,'[3]ACR Cancellations'!$T$2:$T$1038,"ARB",'[3]ACR Cancellations'!$P$2:$P$1038,"&lt;&gt;"&amp;'[3]ACR Cancellations'!$AB$1)))-IF($D2="No",,(SUMIFS('[3]ACR Cancellations'!$E$2:$E$1038,'[3]ACR Cancellations'!$A$2:$A$1038,$A2,'[3]ACR Cancellations'!$C$2:$C$1038,CF$4,'[3]ACR Cancellations'!$T$2:$T$1038,"Canceled",'[3]ACR Cancellations'!$P$2:$P$1038,"&lt;&gt;"&amp;'[3]ACR Cancellations'!$AB$1)))-SUMIFS('[3]ACR Retirements'!$D$2:$D$5000,'[3]ACR Retirements'!$A$2:$A$5000,$A2,'[3]ACR Retirements'!$B$2:$B$5000,CF$4)-IF($D2="No",(SUMIFS('[3]ACR Cancellations'!$E$2:$E$1038,'[3]ACR Cancellations'!$A$2:$A$1038,$A2,'[3]ACR Cancellations'!$C$2:$C$1038,CF$4,'[3]ACR Cancellations'!$T$2:$T$1038,"Canceled",'[3]ACR Cancellations'!$P$2:$P$1038,"&lt;&gt;"&amp;'[3]ACR Cancellations'!$AB$1)),)-SUMIFS('[3]ACR Cancellations'!$E$2:$E$1038,'[3]ACR Cancellations'!$A$2:$A$1038,$A2,'[3]ACR Cancellations'!$C$2:$C$1038,CF$4,'[3]ACR Cancellations'!$Q$2:$Q$1038,"Compensation for Intentional Reversal")-SUMIFS('[3]ACR Cancellations'!$E$2:$E$1038,'[3]ACR Cancellations'!$A$2:$A$1038,$A2,'[3]ACR Cancellations'!$C$2:$C$1038,CF$4,'[3]ACR Cancellations'!$Q$2:$Q$1038,"Compensation for Early Project Termination")+SUMIFS('[3]ARB Issuances &amp; Retirements'!$I$2:$I$531,'[3]ARB Issuances &amp; Retirements'!$H$2:$H$531,CF$4,'[3]ARB Issuances &amp; Retirements'!$A$2:$A$531,$A2)-SUMIFS('[3]ARB Issuances &amp; Retirements'!$J$2:$J$531,'[3]ARB Issuances &amp; Retirements'!$H$2:$H$531,CF$4,'[3]ARB Issuances &amp; Retirements'!$A$2:$A$531,$A2)</f>
        <v>0</v>
      </c>
      <c r="CG2" s="32" t="n">
        <f aca="false">SUMIFS('[3]ACR Issuances'!$K$2:$K$1500,'[3]ACR Issuances'!$B$2:$B$1500,$A2,'[3]ACR Issuances'!$I$2:$I$1500,CG$4)-SUMIFS('[3]ACR Issuances'!$M$2:$M$1500,'[3]ACR Issuances'!$B$2:$B$1500,$A2,'[3]ACR Issuances'!$I$2:$I$1500,CG$4)-IF($D2="No",,(SUMIFS('[3]ACR Cancellations'!$E$2:$E$1038,'[3]ACR Cancellations'!$A$2:$A$1038,$A2,'[3]ACR Cancellations'!$C$2:$C$1038,CG$4,'[3]ACR Cancellations'!$T$2:$T$1038,"ARB",'[3]ACR Cancellations'!$P$2:$P$1038,"&lt;&gt;"&amp;'[3]ACR Cancellations'!$AB$1)))-IF($D2="No",,(SUMIFS('[3]ACR Cancellations'!$E$2:$E$1038,'[3]ACR Cancellations'!$A$2:$A$1038,$A2,'[3]ACR Cancellations'!$C$2:$C$1038,CG$4,'[3]ACR Cancellations'!$T$2:$T$1038,"Canceled",'[3]ACR Cancellations'!$P$2:$P$1038,"&lt;&gt;"&amp;'[3]ACR Cancellations'!$AB$1)))-SUMIFS('[3]ACR Retirements'!$D$2:$D$5000,'[3]ACR Retirements'!$A$2:$A$5000,$A2,'[3]ACR Retirements'!$B$2:$B$5000,CG$4)-IF($D2="No",(SUMIFS('[3]ACR Cancellations'!$E$2:$E$1038,'[3]ACR Cancellations'!$A$2:$A$1038,$A2,'[3]ACR Cancellations'!$C$2:$C$1038,CG$4,'[3]ACR Cancellations'!$T$2:$T$1038,"Canceled",'[3]ACR Cancellations'!$P$2:$P$1038,"&lt;&gt;"&amp;'[3]ACR Cancellations'!$AB$1)),)-SUMIFS('[3]ACR Cancellations'!$E$2:$E$1038,'[3]ACR Cancellations'!$A$2:$A$1038,$A2,'[3]ACR Cancellations'!$C$2:$C$1038,CG$4,'[3]ACR Cancellations'!$Q$2:$Q$1038,"Compensation for Intentional Reversal")-SUMIFS('[3]ACR Cancellations'!$E$2:$E$1038,'[3]ACR Cancellations'!$A$2:$A$1038,$A2,'[3]ACR Cancellations'!$C$2:$C$1038,CG$4,'[3]ACR Cancellations'!$Q$2:$Q$1038,"Compensation for Early Project Termination")+SUMIFS('[3]ARB Issuances &amp; Retirements'!$I$2:$I$531,'[3]ARB Issuances &amp; Retirements'!$H$2:$H$531,CG$4,'[3]ARB Issuances &amp; Retirements'!$A$2:$A$531,$A2)-SUMIFS('[3]ARB Issuances &amp; Retirements'!$J$2:$J$531,'[3]ARB Issuances &amp; Retirements'!$H$2:$H$531,CG$4,'[3]ARB Issuances &amp; Retirements'!$A$2:$A$531,$A2)</f>
        <v>0</v>
      </c>
      <c r="CH2" s="32" t="n">
        <f aca="false">SUMIFS('[3]ACR Issuances'!$K$2:$K$1500,'[3]ACR Issuances'!$B$2:$B$1500,$A2,'[3]ACR Issuances'!$I$2:$I$1500,CH$4)-SUMIFS('[3]ACR Issuances'!$M$2:$M$1500,'[3]ACR Issuances'!$B$2:$B$1500,$A2,'[3]ACR Issuances'!$I$2:$I$1500,CH$4)-IF($D2="No",,(SUMIFS('[3]ACR Cancellations'!$E$2:$E$1038,'[3]ACR Cancellations'!$A$2:$A$1038,$A2,'[3]ACR Cancellations'!$C$2:$C$1038,CH$4,'[3]ACR Cancellations'!$T$2:$T$1038,"ARB",'[3]ACR Cancellations'!$P$2:$P$1038,"&lt;&gt;"&amp;'[3]ACR Cancellations'!$AB$1)))-IF($D2="No",,(SUMIFS('[3]ACR Cancellations'!$E$2:$E$1038,'[3]ACR Cancellations'!$A$2:$A$1038,$A2,'[3]ACR Cancellations'!$C$2:$C$1038,CH$4,'[3]ACR Cancellations'!$T$2:$T$1038,"Canceled",'[3]ACR Cancellations'!$P$2:$P$1038,"&lt;&gt;"&amp;'[3]ACR Cancellations'!$AB$1)))-SUMIFS('[3]ACR Retirements'!$D$2:$D$5000,'[3]ACR Retirements'!$A$2:$A$5000,$A2,'[3]ACR Retirements'!$B$2:$B$5000,CH$4)-IF($D2="No",(SUMIFS('[3]ACR Cancellations'!$E$2:$E$1038,'[3]ACR Cancellations'!$A$2:$A$1038,$A2,'[3]ACR Cancellations'!$C$2:$C$1038,CH$4,'[3]ACR Cancellations'!$T$2:$T$1038,"Canceled",'[3]ACR Cancellations'!$P$2:$P$1038,"&lt;&gt;"&amp;'[3]ACR Cancellations'!$AB$1)),)-SUMIFS('[3]ACR Cancellations'!$E$2:$E$1038,'[3]ACR Cancellations'!$A$2:$A$1038,$A2,'[3]ACR Cancellations'!$C$2:$C$1038,CH$4,'[3]ACR Cancellations'!$Q$2:$Q$1038,"Compensation for Intentional Reversal")-SUMIFS('[3]ACR Cancellations'!$E$2:$E$1038,'[3]ACR Cancellations'!$A$2:$A$1038,$A2,'[3]ACR Cancellations'!$C$2:$C$1038,CH$4,'[3]ACR Cancellations'!$Q$2:$Q$1038,"Compensation for Early Project Termination")+SUMIFS('[3]ARB Issuances &amp; Retirements'!$I$2:$I$531,'[3]ARB Issuances &amp; Retirements'!$H$2:$H$531,CH$4,'[3]ARB Issuances &amp; Retirements'!$A$2:$A$531,$A2)-SUMIFS('[3]ARB Issuances &amp; Retirements'!$J$2:$J$531,'[3]ARB Issuances &amp; Retirements'!$H$2:$H$531,CH$4,'[3]ARB Issuances &amp; Retirements'!$A$2:$A$531,$A2)</f>
        <v>0</v>
      </c>
      <c r="CI2" s="32" t="n">
        <f aca="false">SUMIFS('[3]ACR Issuances'!$K$2:$K$1500,'[3]ACR Issuances'!$B$2:$B$1500,$A2,'[3]ACR Issuances'!$I$2:$I$1500,CI$4)-SUMIFS('[3]ACR Issuances'!$M$2:$M$1500,'[3]ACR Issuances'!$B$2:$B$1500,$A2,'[3]ACR Issuances'!$I$2:$I$1500,CI$4)-IF($D2="No",,(SUMIFS('[3]ACR Cancellations'!$E$2:$E$1038,'[3]ACR Cancellations'!$A$2:$A$1038,$A2,'[3]ACR Cancellations'!$C$2:$C$1038,CI$4,'[3]ACR Cancellations'!$T$2:$T$1038,"ARB",'[3]ACR Cancellations'!$P$2:$P$1038,"&lt;&gt;"&amp;'[3]ACR Cancellations'!$AB$1)))-IF($D2="No",,(SUMIFS('[3]ACR Cancellations'!$E$2:$E$1038,'[3]ACR Cancellations'!$A$2:$A$1038,$A2,'[3]ACR Cancellations'!$C$2:$C$1038,CI$4,'[3]ACR Cancellations'!$T$2:$T$1038,"Canceled",'[3]ACR Cancellations'!$P$2:$P$1038,"&lt;&gt;"&amp;'[3]ACR Cancellations'!$AB$1)))-SUMIFS('[3]ACR Retirements'!$D$2:$D$5000,'[3]ACR Retirements'!$A$2:$A$5000,$A2,'[3]ACR Retirements'!$B$2:$B$5000,CI$4)-IF($D2="No",(SUMIFS('[3]ACR Cancellations'!$E$2:$E$1038,'[3]ACR Cancellations'!$A$2:$A$1038,$A2,'[3]ACR Cancellations'!$C$2:$C$1038,CI$4,'[3]ACR Cancellations'!$T$2:$T$1038,"Canceled",'[3]ACR Cancellations'!$P$2:$P$1038,"&lt;&gt;"&amp;'[3]ACR Cancellations'!$AB$1)),)-SUMIFS('[3]ACR Cancellations'!$E$2:$E$1038,'[3]ACR Cancellations'!$A$2:$A$1038,$A2,'[3]ACR Cancellations'!$C$2:$C$1038,CI$4,'[3]ACR Cancellations'!$Q$2:$Q$1038,"Compensation for Intentional Reversal")-SUMIFS('[3]ACR Cancellations'!$E$2:$E$1038,'[3]ACR Cancellations'!$A$2:$A$1038,$A2,'[3]ACR Cancellations'!$C$2:$C$1038,CI$4,'[3]ACR Cancellations'!$Q$2:$Q$1038,"Compensation for Early Project Termination")+SUMIFS('[3]ARB Issuances &amp; Retirements'!$I$2:$I$531,'[3]ARB Issuances &amp; Retirements'!$H$2:$H$531,CI$4,'[3]ARB Issuances &amp; Retirements'!$A$2:$A$531,$A2)-SUMIFS('[3]ARB Issuances &amp; Retirements'!$J$2:$J$531,'[3]ARB Issuances &amp; Retirements'!$H$2:$H$531,CI$4,'[3]ARB Issuances &amp; Retirements'!$A$2:$A$531,$A2)</f>
        <v>0</v>
      </c>
      <c r="CJ2" s="32" t="n">
        <f aca="false">SUMIFS('[3]ACR Issuances'!$K$2:$K$1500,'[3]ACR Issuances'!$B$2:$B$1500,$A2,'[3]ACR Issuances'!$I$2:$I$1500,CJ$4)-SUMIFS('[3]ACR Issuances'!$M$2:$M$1500,'[3]ACR Issuances'!$B$2:$B$1500,$A2,'[3]ACR Issuances'!$I$2:$I$1500,CJ$4)-IF($D2="No",,(SUMIFS('[3]ACR Cancellations'!$E$2:$E$1038,'[3]ACR Cancellations'!$A$2:$A$1038,$A2,'[3]ACR Cancellations'!$C$2:$C$1038,CJ$4,'[3]ACR Cancellations'!$T$2:$T$1038,"ARB",'[3]ACR Cancellations'!$P$2:$P$1038,"&lt;&gt;"&amp;'[3]ACR Cancellations'!$AB$1)))-IF($D2="No",,(SUMIFS('[3]ACR Cancellations'!$E$2:$E$1038,'[3]ACR Cancellations'!$A$2:$A$1038,$A2,'[3]ACR Cancellations'!$C$2:$C$1038,CJ$4,'[3]ACR Cancellations'!$T$2:$T$1038,"Canceled",'[3]ACR Cancellations'!$P$2:$P$1038,"&lt;&gt;"&amp;'[3]ACR Cancellations'!$AB$1)))-SUMIFS('[3]ACR Retirements'!$D$2:$D$5000,'[3]ACR Retirements'!$A$2:$A$5000,$A2,'[3]ACR Retirements'!$B$2:$B$5000,CJ$4)-IF($D2="No",(SUMIFS('[3]ACR Cancellations'!$E$2:$E$1038,'[3]ACR Cancellations'!$A$2:$A$1038,$A2,'[3]ACR Cancellations'!$C$2:$C$1038,CJ$4,'[3]ACR Cancellations'!$T$2:$T$1038,"Canceled",'[3]ACR Cancellations'!$P$2:$P$1038,"&lt;&gt;"&amp;'[3]ACR Cancellations'!$AB$1)),)-SUMIFS('[3]ACR Cancellations'!$E$2:$E$1038,'[3]ACR Cancellations'!$A$2:$A$1038,$A2,'[3]ACR Cancellations'!$C$2:$C$1038,CJ$4,'[3]ACR Cancellations'!$Q$2:$Q$1038,"Compensation for Intentional Reversal")-SUMIFS('[3]ACR Cancellations'!$E$2:$E$1038,'[3]ACR Cancellations'!$A$2:$A$1038,$A2,'[3]ACR Cancellations'!$C$2:$C$1038,CJ$4,'[3]ACR Cancellations'!$Q$2:$Q$1038,"Compensation for Early Project Termination")+SUMIFS('[3]ARB Issuances &amp; Retirements'!$I$2:$I$531,'[3]ARB Issuances &amp; Retirements'!$H$2:$H$531,CJ$4,'[3]ARB Issuances &amp; Retirements'!$A$2:$A$531,$A2)-SUMIFS('[3]ARB Issuances &amp; Retirements'!$J$2:$J$531,'[3]ARB Issuances &amp; Retirements'!$H$2:$H$531,CJ$4,'[3]ARB Issuances &amp; Retirements'!$A$2:$A$531,$A2)</f>
        <v>0</v>
      </c>
      <c r="CK2" s="32" t="n">
        <f aca="false">SUMIFS('[3]ACR Issuances'!$K$2:$K$1500,'[3]ACR Issuances'!$B$2:$B$1500,$A2,'[3]ACR Issuances'!$I$2:$I$1500,CK$4)-SUMIFS('[3]ACR Issuances'!$M$2:$M$1500,'[3]ACR Issuances'!$B$2:$B$1500,$A2,'[3]ACR Issuances'!$I$2:$I$1500,CK$4)-IF($D2="No",,(SUMIFS('[3]ACR Cancellations'!$E$2:$E$1038,'[3]ACR Cancellations'!$A$2:$A$1038,$A2,'[3]ACR Cancellations'!$C$2:$C$1038,CK$4,'[3]ACR Cancellations'!$T$2:$T$1038,"ARB",'[3]ACR Cancellations'!$P$2:$P$1038,"&lt;&gt;"&amp;'[3]ACR Cancellations'!$AB$1)))-IF($D2="No",,(SUMIFS('[3]ACR Cancellations'!$E$2:$E$1038,'[3]ACR Cancellations'!$A$2:$A$1038,$A2,'[3]ACR Cancellations'!$C$2:$C$1038,CK$4,'[3]ACR Cancellations'!$T$2:$T$1038,"Canceled",'[3]ACR Cancellations'!$P$2:$P$1038,"&lt;&gt;"&amp;'[3]ACR Cancellations'!$AB$1)))-SUMIFS('[3]ACR Retirements'!$D$2:$D$5000,'[3]ACR Retirements'!$A$2:$A$5000,$A2,'[3]ACR Retirements'!$B$2:$B$5000,CK$4)-IF($D2="No",(SUMIFS('[3]ACR Cancellations'!$E$2:$E$1038,'[3]ACR Cancellations'!$A$2:$A$1038,$A2,'[3]ACR Cancellations'!$C$2:$C$1038,CK$4,'[3]ACR Cancellations'!$T$2:$T$1038,"Canceled",'[3]ACR Cancellations'!$P$2:$P$1038,"&lt;&gt;"&amp;'[3]ACR Cancellations'!$AB$1)),)-SUMIFS('[3]ACR Cancellations'!$E$2:$E$1038,'[3]ACR Cancellations'!$A$2:$A$1038,$A2,'[3]ACR Cancellations'!$C$2:$C$1038,CK$4,'[3]ACR Cancellations'!$Q$2:$Q$1038,"Compensation for Intentional Reversal")-SUMIFS('[3]ACR Cancellations'!$E$2:$E$1038,'[3]ACR Cancellations'!$A$2:$A$1038,$A2,'[3]ACR Cancellations'!$C$2:$C$1038,CK$4,'[3]ACR Cancellations'!$Q$2:$Q$1038,"Compensation for Early Project Termination")+SUMIFS('[3]ARB Issuances &amp; Retirements'!$I$2:$I$531,'[3]ARB Issuances &amp; Retirements'!$H$2:$H$531,CK$4,'[3]ARB Issuances &amp; Retirements'!$A$2:$A$531,$A2)-SUMIFS('[3]ARB Issuances &amp; Retirements'!$J$2:$J$531,'[3]ARB Issuances &amp; Retirements'!$H$2:$H$531,CK$4,'[3]ARB Issuances &amp; Retirements'!$A$2:$A$531,$A2)</f>
        <v>0</v>
      </c>
      <c r="CL2" s="32" t="n">
        <f aca="false">SUMIFS('[3]ACR Issuances'!$K$2:$K$1500,'[3]ACR Issuances'!$B$2:$B$1500,$A2,'[3]ACR Issuances'!$I$2:$I$1500,CL$4)-SUMIFS('[3]ACR Issuances'!$M$2:$M$1500,'[3]ACR Issuances'!$B$2:$B$1500,$A2,'[3]ACR Issuances'!$I$2:$I$1500,CL$4)-IF($D2="No",,(SUMIFS('[3]ACR Cancellations'!$E$2:$E$1038,'[3]ACR Cancellations'!$A$2:$A$1038,$A2,'[3]ACR Cancellations'!$C$2:$C$1038,CL$4,'[3]ACR Cancellations'!$T$2:$T$1038,"ARB",'[3]ACR Cancellations'!$P$2:$P$1038,"&lt;&gt;"&amp;'[3]ACR Cancellations'!$AB$1)))-IF($D2="No",,(SUMIFS('[3]ACR Cancellations'!$E$2:$E$1038,'[3]ACR Cancellations'!$A$2:$A$1038,$A2,'[3]ACR Cancellations'!$C$2:$C$1038,CL$4,'[3]ACR Cancellations'!$T$2:$T$1038,"Canceled",'[3]ACR Cancellations'!$P$2:$P$1038,"&lt;&gt;"&amp;'[3]ACR Cancellations'!$AB$1)))-SUMIFS('[3]ACR Retirements'!$D$2:$D$5000,'[3]ACR Retirements'!$A$2:$A$5000,$A2,'[3]ACR Retirements'!$B$2:$B$5000,CL$4)-IF($D2="No",(SUMIFS('[3]ACR Cancellations'!$E$2:$E$1038,'[3]ACR Cancellations'!$A$2:$A$1038,$A2,'[3]ACR Cancellations'!$C$2:$C$1038,CL$4,'[3]ACR Cancellations'!$T$2:$T$1038,"Canceled",'[3]ACR Cancellations'!$P$2:$P$1038,"&lt;&gt;"&amp;'[3]ACR Cancellations'!$AB$1)),)-SUMIFS('[3]ACR Cancellations'!$E$2:$E$1038,'[3]ACR Cancellations'!$A$2:$A$1038,$A2,'[3]ACR Cancellations'!$C$2:$C$1038,CL$4,'[3]ACR Cancellations'!$Q$2:$Q$1038,"Compensation for Intentional Reversal")-SUMIFS('[3]ACR Cancellations'!$E$2:$E$1038,'[3]ACR Cancellations'!$A$2:$A$1038,$A2,'[3]ACR Cancellations'!$C$2:$C$1038,CL$4,'[3]ACR Cancellations'!$Q$2:$Q$1038,"Compensation for Early Project Termination")+SUMIFS('[3]ARB Issuances &amp; Retirements'!$I$2:$I$531,'[3]ARB Issuances &amp; Retirements'!$H$2:$H$531,CL$4,'[3]ARB Issuances &amp; Retirements'!$A$2:$A$531,$A2)-SUMIFS('[3]ARB Issuances &amp; Retirements'!$J$2:$J$531,'[3]ARB Issuances &amp; Retirements'!$H$2:$H$531,CL$4,'[3]ARB Issuances &amp; Retirements'!$A$2:$A$531,$A2)</f>
        <v>0</v>
      </c>
      <c r="CM2" s="32" t="n">
        <f aca="false">SUMIFS('[3]ACR Issuances'!$K$2:$K$1500,'[3]ACR Issuances'!$B$2:$B$1500,$A2,'[3]ACR Issuances'!$I$2:$I$1500,CM$4)-SUMIFS('[3]ACR Issuances'!$M$2:$M$1500,'[3]ACR Issuances'!$B$2:$B$1500,$A2,'[3]ACR Issuances'!$I$2:$I$1500,CM$4)-IF($D2="No",,(SUMIFS('[3]ACR Cancellations'!$E$2:$E$1038,'[3]ACR Cancellations'!$A$2:$A$1038,$A2,'[3]ACR Cancellations'!$C$2:$C$1038,CM$4,'[3]ACR Cancellations'!$T$2:$T$1038,"ARB",'[3]ACR Cancellations'!$P$2:$P$1038,"&lt;&gt;"&amp;'[3]ACR Cancellations'!$AB$1)))-IF($D2="No",,(SUMIFS('[3]ACR Cancellations'!$E$2:$E$1038,'[3]ACR Cancellations'!$A$2:$A$1038,$A2,'[3]ACR Cancellations'!$C$2:$C$1038,CM$4,'[3]ACR Cancellations'!$T$2:$T$1038,"Canceled",'[3]ACR Cancellations'!$P$2:$P$1038,"&lt;&gt;"&amp;'[3]ACR Cancellations'!$AB$1)))-SUMIFS('[3]ACR Retirements'!$D$2:$D$5000,'[3]ACR Retirements'!$A$2:$A$5000,$A2,'[3]ACR Retirements'!$B$2:$B$5000,CM$4)-IF($D2="No",(SUMIFS('[3]ACR Cancellations'!$E$2:$E$1038,'[3]ACR Cancellations'!$A$2:$A$1038,$A2,'[3]ACR Cancellations'!$C$2:$C$1038,CM$4,'[3]ACR Cancellations'!$T$2:$T$1038,"Canceled",'[3]ACR Cancellations'!$P$2:$P$1038,"&lt;&gt;"&amp;'[3]ACR Cancellations'!$AB$1)),)-SUMIFS('[3]ACR Cancellations'!$E$2:$E$1038,'[3]ACR Cancellations'!$A$2:$A$1038,$A2,'[3]ACR Cancellations'!$C$2:$C$1038,CM$4,'[3]ACR Cancellations'!$Q$2:$Q$1038,"Compensation for Intentional Reversal")-SUMIFS('[3]ACR Cancellations'!$E$2:$E$1038,'[3]ACR Cancellations'!$A$2:$A$1038,$A2,'[3]ACR Cancellations'!$C$2:$C$1038,CM$4,'[3]ACR Cancellations'!$Q$2:$Q$1038,"Compensation for Early Project Termination")+SUMIFS('[3]ARB Issuances &amp; Retirements'!$I$2:$I$531,'[3]ARB Issuances &amp; Retirements'!$H$2:$H$531,CM$4,'[3]ARB Issuances &amp; Retirements'!$A$2:$A$531,$A2)-SUMIFS('[3]ARB Issuances &amp; Retirements'!$J$2:$J$531,'[3]ARB Issuances &amp; Retirements'!$H$2:$H$531,CM$4,'[3]ARB Issuances &amp; Retirements'!$A$2:$A$531,$A2)</f>
        <v>0</v>
      </c>
      <c r="CN2" s="32" t="n">
        <f aca="false">SUMIFS('[3]ACR Issuances'!$K$2:$K$1500,'[3]ACR Issuances'!$B$2:$B$1500,$A2,'[3]ACR Issuances'!$I$2:$I$1500,CN$4)-SUMIFS('[3]ACR Issuances'!$M$2:$M$1500,'[3]ACR Issuances'!$B$2:$B$1500,$A2,'[3]ACR Issuances'!$I$2:$I$1500,CN$4)-IF($D2="No",,(SUMIFS('[3]ACR Cancellations'!$E$2:$E$1038,'[3]ACR Cancellations'!$A$2:$A$1038,$A2,'[3]ACR Cancellations'!$C$2:$C$1038,CN$4,'[3]ACR Cancellations'!$T$2:$T$1038,"ARB",'[3]ACR Cancellations'!$P$2:$P$1038,"&lt;&gt;"&amp;'[3]ACR Cancellations'!$AB$1)))-IF($D2="No",,(SUMIFS('[3]ACR Cancellations'!$E$2:$E$1038,'[3]ACR Cancellations'!$A$2:$A$1038,$A2,'[3]ACR Cancellations'!$C$2:$C$1038,CN$4,'[3]ACR Cancellations'!$T$2:$T$1038,"Canceled",'[3]ACR Cancellations'!$P$2:$P$1038,"&lt;&gt;"&amp;'[3]ACR Cancellations'!$AB$1)))-SUMIFS('[3]ACR Retirements'!$D$2:$D$5000,'[3]ACR Retirements'!$A$2:$A$5000,$A2,'[3]ACR Retirements'!$B$2:$B$5000,CN$4)-IF($D2="No",(SUMIFS('[3]ACR Cancellations'!$E$2:$E$1038,'[3]ACR Cancellations'!$A$2:$A$1038,$A2,'[3]ACR Cancellations'!$C$2:$C$1038,CN$4,'[3]ACR Cancellations'!$T$2:$T$1038,"Canceled",'[3]ACR Cancellations'!$P$2:$P$1038,"&lt;&gt;"&amp;'[3]ACR Cancellations'!$AB$1)),)-SUMIFS('[3]ACR Cancellations'!$E$2:$E$1038,'[3]ACR Cancellations'!$A$2:$A$1038,$A2,'[3]ACR Cancellations'!$C$2:$C$1038,CN$4,'[3]ACR Cancellations'!$Q$2:$Q$1038,"Compensation for Intentional Reversal")-SUMIFS('[3]ACR Cancellations'!$E$2:$E$1038,'[3]ACR Cancellations'!$A$2:$A$1038,$A2,'[3]ACR Cancellations'!$C$2:$C$1038,CN$4,'[3]ACR Cancellations'!$Q$2:$Q$1038,"Compensation for Early Project Termination")+SUMIFS('[3]ARB Issuances &amp; Retirements'!$I$2:$I$531,'[3]ARB Issuances &amp; Retirements'!$H$2:$H$531,CN$4,'[3]ARB Issuances &amp; Retirements'!$A$2:$A$531,$A2)-SUMIFS('[3]ARB Issuances &amp; Retirements'!$J$2:$J$531,'[3]ARB Issuances &amp; Retirements'!$H$2:$H$531,CN$4,'[3]ARB Issuances &amp; Retirements'!$A$2:$A$531,$A2)</f>
        <v>0</v>
      </c>
      <c r="CO2" s="32" t="n">
        <f aca="false">SUMIFS('[3]ACR Issuances'!$K$2:$K$1500,'[3]ACR Issuances'!$B$2:$B$1500,$A2,'[3]ACR Issuances'!$I$2:$I$1500,CO$4)-SUMIFS('[3]ACR Issuances'!$M$2:$M$1500,'[3]ACR Issuances'!$B$2:$B$1500,$A2,'[3]ACR Issuances'!$I$2:$I$1500,CO$4)-IF($D2="No",,(SUMIFS('[3]ACR Cancellations'!$E$2:$E$1038,'[3]ACR Cancellations'!$A$2:$A$1038,$A2,'[3]ACR Cancellations'!$C$2:$C$1038,CO$4,'[3]ACR Cancellations'!$T$2:$T$1038,"ARB",'[3]ACR Cancellations'!$P$2:$P$1038,"&lt;&gt;"&amp;'[3]ACR Cancellations'!$AB$1)))-IF($D2="No",,(SUMIFS('[3]ACR Cancellations'!$E$2:$E$1038,'[3]ACR Cancellations'!$A$2:$A$1038,$A2,'[3]ACR Cancellations'!$C$2:$C$1038,CO$4,'[3]ACR Cancellations'!$T$2:$T$1038,"Canceled",'[3]ACR Cancellations'!$P$2:$P$1038,"&lt;&gt;"&amp;'[3]ACR Cancellations'!$AB$1)))-SUMIFS('[3]ACR Retirements'!$D$2:$D$5000,'[3]ACR Retirements'!$A$2:$A$5000,$A2,'[3]ACR Retirements'!$B$2:$B$5000,CO$4)-IF($D2="No",(SUMIFS('[3]ACR Cancellations'!$E$2:$E$1038,'[3]ACR Cancellations'!$A$2:$A$1038,$A2,'[3]ACR Cancellations'!$C$2:$C$1038,CO$4,'[3]ACR Cancellations'!$T$2:$T$1038,"Canceled",'[3]ACR Cancellations'!$P$2:$P$1038,"&lt;&gt;"&amp;'[3]ACR Cancellations'!$AB$1)),)-SUMIFS('[3]ACR Cancellations'!$E$2:$E$1038,'[3]ACR Cancellations'!$A$2:$A$1038,$A2,'[3]ACR Cancellations'!$C$2:$C$1038,CO$4,'[3]ACR Cancellations'!$Q$2:$Q$1038,"Compensation for Intentional Reversal")-SUMIFS('[3]ACR Cancellations'!$E$2:$E$1038,'[3]ACR Cancellations'!$A$2:$A$1038,$A2,'[3]ACR Cancellations'!$C$2:$C$1038,CO$4,'[3]ACR Cancellations'!$Q$2:$Q$1038,"Compensation for Early Project Termination")+SUMIFS('[3]ARB Issuances &amp; Retirements'!$I$2:$I$531,'[3]ARB Issuances &amp; Retirements'!$H$2:$H$531,CO$4,'[3]ARB Issuances &amp; Retirements'!$A$2:$A$531,$A2)-SUMIFS('[3]ARB Issuances &amp; Retirements'!$J$2:$J$531,'[3]ARB Issuances &amp; Retirements'!$H$2:$H$531,CO$4,'[3]ARB Issuances &amp; Retirements'!$A$2:$A$531,$A2)</f>
        <v>0</v>
      </c>
      <c r="CP2" s="32" t="n">
        <f aca="false">SUMIFS('[3]ACR Issuances'!$K$2:$K$1500,'[3]ACR Issuances'!$B$2:$B$1500,$A2,'[3]ACR Issuances'!$I$2:$I$1500,CP$4)-SUMIFS('[3]ACR Issuances'!$M$2:$M$1500,'[3]ACR Issuances'!$B$2:$B$1500,$A2,'[3]ACR Issuances'!$I$2:$I$1500,CP$4)-IF($D2="No",,(SUMIFS('[3]ACR Cancellations'!$E$2:$E$1038,'[3]ACR Cancellations'!$A$2:$A$1038,$A2,'[3]ACR Cancellations'!$C$2:$C$1038,CP$4,'[3]ACR Cancellations'!$T$2:$T$1038,"ARB",'[3]ACR Cancellations'!$P$2:$P$1038,"&lt;&gt;"&amp;'[3]ACR Cancellations'!$AB$1)))-IF($D2="No",,(SUMIFS('[3]ACR Cancellations'!$E$2:$E$1038,'[3]ACR Cancellations'!$A$2:$A$1038,$A2,'[3]ACR Cancellations'!$C$2:$C$1038,CP$4,'[3]ACR Cancellations'!$T$2:$T$1038,"Canceled",'[3]ACR Cancellations'!$P$2:$P$1038,"&lt;&gt;"&amp;'[3]ACR Cancellations'!$AB$1)))-SUMIFS('[3]ACR Retirements'!$D$2:$D$5000,'[3]ACR Retirements'!$A$2:$A$5000,$A2,'[3]ACR Retirements'!$B$2:$B$5000,CP$4)-IF($D2="No",(SUMIFS('[3]ACR Cancellations'!$E$2:$E$1038,'[3]ACR Cancellations'!$A$2:$A$1038,$A2,'[3]ACR Cancellations'!$C$2:$C$1038,CP$4,'[3]ACR Cancellations'!$T$2:$T$1038,"Canceled",'[3]ACR Cancellations'!$P$2:$P$1038,"&lt;&gt;"&amp;'[3]ACR Cancellations'!$AB$1)),)-SUMIFS('[3]ACR Cancellations'!$E$2:$E$1038,'[3]ACR Cancellations'!$A$2:$A$1038,$A2,'[3]ACR Cancellations'!$C$2:$C$1038,CP$4,'[3]ACR Cancellations'!$Q$2:$Q$1038,"Compensation for Intentional Reversal")-SUMIFS('[3]ACR Cancellations'!$E$2:$E$1038,'[3]ACR Cancellations'!$A$2:$A$1038,$A2,'[3]ACR Cancellations'!$C$2:$C$1038,CP$4,'[3]ACR Cancellations'!$Q$2:$Q$1038,"Compensation for Early Project Termination")+SUMIFS('[3]ARB Issuances &amp; Retirements'!$I$2:$I$531,'[3]ARB Issuances &amp; Retirements'!$H$2:$H$531,CP$4,'[3]ARB Issuances &amp; Retirements'!$A$2:$A$531,$A2)-SUMIFS('[3]ARB Issuances &amp; Retirements'!$J$2:$J$531,'[3]ARB Issuances &amp; Retirements'!$H$2:$H$531,CP$4,'[3]ARB Issuances &amp; Retirements'!$A$2:$A$531,$A2)</f>
        <v>0</v>
      </c>
      <c r="CQ2" s="32" t="n">
        <f aca="false" t="array" ref="CQ2:CQ2">SUMIFS('[3]ACR Issuances'!$K$2:$K$1500,'[3]ACR Issuances'!$B$2:$B$1500,$A2,'[3]ACR Issuances'!$I$2:$I$1500,CQ$4)-SUMIFS('[3]ACR Issuances'!$M$2:$M$1500,'[3]ACR Issuances'!$B$2:$B$1500,$A2,'[3]ACR Issuances'!$I$2:$I$1500,CQ$4)-IF($D2="No",,(SUMIFS('[3]ACR Cancellations'!$E$2:$E$1004,'[3]ACR Cancellations'!$A$2:$A$1004,$A2,'[3]ACR Cancellations'!$C$2:$C$1004,CQ$4,'[3]ACR Cancellations'!$T$2:$T$1004,"ARB",'[3]ACR Cancellations'!$P$2:$P$1004,"&lt;&gt;"&amp;'[3]ACR Cancellations'!$AB$1)))-IF($D2="No",,(SUMIFS('[3]ACR Cancellations'!$E$2:$E$1004,'[3]ACR Cancellations'!$A$2:$A$1004,$A2,'[3]ACR Cancellations'!$C$2:$C$1004,CQ$4,'[3]ACR Cancellations'!$T$2:$T$1004,"Canceled",'[3]ACR Cancellations'!$P$2:$P$1004,"&lt;&gt;"&amp;'[3]ACR Cancellations'!$AB$1)))-SUMIFS('[3]ACR Retirements'!$D$2:$D$5000,'[3]ACR Retirements'!$A$2:$A$5000,$A2,'[3]ACR Retirements'!$B$2:$B$5000,CQ$4)-IF($D2="No",(SUMIFS('[3]ACR Cancellations'!$E$2:$E$1004,'[3]ACR Cancellations'!$A$2:$A$1004,$A2,'[3]ACR Cancellations'!$C$2:$C$1004,CQ$4,'[3]ACR Cancellations'!$T$2:$T$1004,"Canceled",'[3]ACR Cancellations'!$P$2:$P$1004,"&lt;&gt;"&amp;'[3]ACR Cancellations'!$AB$1)),)-SUMIFS('[3]ACR Cancellations'!$E$2:$E$1004,'[3]ACR Cancellations'!$A$2:$A$1004,$A2,'[3]ACR Cancellations'!$C$2:$C$1004,CQ$4,'[3]ACR Cancellations'!$Q$2:$Q$1004,"Compensation for Intentional Reversal")-SUMIFS('[3]ACR Cancellations'!$E$2:$E$1004,'[3]ACR Cancellations'!$A$2:$A$1004,$A2,'[3]ACR Cancellations'!$C$2:$C$1004,CQ$4,'[3]ACR Cancellations'!$Q$2:$Q$1004,"Compensation for Early Project Termination")+SUMIFS('[3]ARB Issuances &amp; Retirements'!$I$2:$I$531,'[3]ARB Issuances &amp; Retirements'!$H$2:$H$531,CQ$4,'[3]ARB Issuances &amp; Retirements'!$A$2:$A$531,$A2)-SUMIFS('[3]ARB Issuances &amp; Retirements'!$J$2:$J$531,'[3]ARB Issuances &amp; Retirements'!$H$2:$H$531,CQ$4,'[3]ARB Issuances &amp; Retirements'!$A$2:$A$531,$A2)-SUMPRODUCT(('[3]ARB Issuances &amp; Retirements'!$A$2:$A$531=$A2)*('[3]ARB Issuances &amp; Retirements'!$H$2:$H$531=CQ$4)*('[3]ARB Issuances &amp; Retirements'!$W$2:$AB$531))-SUMIFS('[3]ARB Issuances &amp; Retirements'!$AC$2:$AC$531,'[3]ARB Issuances &amp; Retirements'!$A$2:$A$531,$A2,'[3]ARB Issuances &amp; Retirements'!$H$2:$H$531,CQ$4)</f>
        <v>0</v>
      </c>
      <c r="CR2" s="32" t="n">
        <f aca="false" t="array" ref="CR2:CR2">SUMIFS('[3]ACR Issuances'!$K$2:$K$1500,'[3]ACR Issuances'!$B$2:$B$1500,$A2,'[3]ACR Issuances'!$I$2:$I$1500,CR$4)-SUMIFS('[3]ACR Issuances'!$M$2:$M$1500,'[3]ACR Issuances'!$B$2:$B$1500,$A2,'[3]ACR Issuances'!$I$2:$I$1500,CR$4)-IF($D2="No",,(SUMIFS('[3]ACR Cancellations'!$E$2:$E$1004,'[3]ACR Cancellations'!$A$2:$A$1004,$A2,'[3]ACR Cancellations'!$C$2:$C$1004,CR$4,'[3]ACR Cancellations'!$T$2:$T$1004,"ARB",'[3]ACR Cancellations'!$P$2:$P$1004,"&lt;&gt;"&amp;'[3]ACR Cancellations'!$AB$1)))-IF($D2="No",,(SUMIFS('[3]ACR Cancellations'!$E$2:$E$1004,'[3]ACR Cancellations'!$A$2:$A$1004,$A2,'[3]ACR Cancellations'!$C$2:$C$1004,CR$4,'[3]ACR Cancellations'!$T$2:$T$1004,"Canceled",'[3]ACR Cancellations'!$P$2:$P$1004,"&lt;&gt;"&amp;'[3]ACR Cancellations'!$AB$1)))-SUMIFS('[3]ACR Retirements'!$D$2:$D$5000,'[3]ACR Retirements'!$A$2:$A$5000,$A2,'[3]ACR Retirements'!$B$2:$B$5000,CR$4)-IF($D2="No",(SUMIFS('[3]ACR Cancellations'!$E$2:$E$1004,'[3]ACR Cancellations'!$A$2:$A$1004,$A2,'[3]ACR Cancellations'!$C$2:$C$1004,CR$4,'[3]ACR Cancellations'!$T$2:$T$1004,"Canceled",'[3]ACR Cancellations'!$P$2:$P$1004,"&lt;&gt;"&amp;'[3]ACR Cancellations'!$AB$1)),)-SUMIFS('[3]ACR Cancellations'!$E$2:$E$1004,'[3]ACR Cancellations'!$A$2:$A$1004,$A2,'[3]ACR Cancellations'!$C$2:$C$1004,CR$4,'[3]ACR Cancellations'!$Q$2:$Q$1004,"Compensation for Intentional Reversal")-SUMIFS('[3]ACR Cancellations'!$E$2:$E$1004,'[3]ACR Cancellations'!$A$2:$A$1004,$A2,'[3]ACR Cancellations'!$C$2:$C$1004,CR$4,'[3]ACR Cancellations'!$Q$2:$Q$1004,"Compensation for Early Project Termination")+SUMIFS('[3]ARB Issuances &amp; Retirements'!$I$2:$I$531,'[3]ARB Issuances &amp; Retirements'!$H$2:$H$531,CR$4,'[3]ARB Issuances &amp; Retirements'!$A$2:$A$531,$A2)-SUMIFS('[3]ARB Issuances &amp; Retirements'!$J$2:$J$531,'[3]ARB Issuances &amp; Retirements'!$H$2:$H$531,CR$4,'[3]ARB Issuances &amp; Retirements'!$A$2:$A$531,$A2)-SUMPRODUCT(('[3]ARB Issuances &amp; Retirements'!$A$2:$A$531=$A2)*('[3]ARB Issuances &amp; Retirements'!$H$2:$H$531=CR$4)*('[3]ARB Issuances &amp; Retirements'!$W$2:$AB$531))-SUMIFS('[3]ARB Issuances &amp; Retirements'!$AC$2:$AC$531,'[3]ARB Issuances &amp; Retirements'!$A$2:$A$531,$A2,'[3]ARB Issuances &amp; Retirements'!$H$2:$H$531,CR$4)</f>
        <v>0</v>
      </c>
      <c r="CS2" s="32" t="n">
        <f aca="false" t="array" ref="CS2:CS2">SUMIFS('[3]ACR Issuances'!$K$2:$K$1500,'[3]ACR Issuances'!$B$2:$B$1500,$A2,'[3]ACR Issuances'!$I$2:$I$1500,CS$4)-SUMIFS('[3]ACR Issuances'!$M$2:$M$1500,'[3]ACR Issuances'!$B$2:$B$1500,$A2,'[3]ACR Issuances'!$I$2:$I$1500,CS$4)-IF($D2="No",,(SUMIFS('[3]ACR Cancellations'!$E$2:$E$1004,'[3]ACR Cancellations'!$A$2:$A$1004,$A2,'[3]ACR Cancellations'!$C$2:$C$1004,CS$4,'[3]ACR Cancellations'!$T$2:$T$1004,"ARB",'[3]ACR Cancellations'!$P$2:$P$1004,"&lt;&gt;"&amp;'[3]ACR Cancellations'!$AB$1)))-IF($D2="No",,(SUMIFS('[3]ACR Cancellations'!$E$2:$E$1004,'[3]ACR Cancellations'!$A$2:$A$1004,$A2,'[3]ACR Cancellations'!$C$2:$C$1004,CS$4,'[3]ACR Cancellations'!$T$2:$T$1004,"Canceled",'[3]ACR Cancellations'!$P$2:$P$1004,"&lt;&gt;"&amp;'[3]ACR Cancellations'!$AB$1)))-SUMIFS('[3]ACR Retirements'!$D$2:$D$5000,'[3]ACR Retirements'!$A$2:$A$5000,$A2,'[3]ACR Retirements'!$B$2:$B$5000,CS$4)-IF($D2="No",(SUMIFS('[3]ACR Cancellations'!$E$2:$E$1004,'[3]ACR Cancellations'!$A$2:$A$1004,$A2,'[3]ACR Cancellations'!$C$2:$C$1004,CS$4,'[3]ACR Cancellations'!$T$2:$T$1004,"Canceled",'[3]ACR Cancellations'!$P$2:$P$1004,"&lt;&gt;"&amp;'[3]ACR Cancellations'!$AB$1)),)-SUMIFS('[3]ACR Cancellations'!$E$2:$E$1004,'[3]ACR Cancellations'!$A$2:$A$1004,$A2,'[3]ACR Cancellations'!$C$2:$C$1004,CS$4,'[3]ACR Cancellations'!$Q$2:$Q$1004,"Compensation for Intentional Reversal")-SUMIFS('[3]ACR Cancellations'!$E$2:$E$1004,'[3]ACR Cancellations'!$A$2:$A$1004,$A2,'[3]ACR Cancellations'!$C$2:$C$1004,CS$4,'[3]ACR Cancellations'!$Q$2:$Q$1004,"Compensation for Early Project Termination")+SUMIFS('[3]ARB Issuances &amp; Retirements'!$I$2:$I$531,'[3]ARB Issuances &amp; Retirements'!$H$2:$H$531,CS$4,'[3]ARB Issuances &amp; Retirements'!$A$2:$A$531,$A2)-SUMIFS('[3]ARB Issuances &amp; Retirements'!$J$2:$J$531,'[3]ARB Issuances &amp; Retirements'!$H$2:$H$531,CS$4,'[3]ARB Issuances &amp; Retirements'!$A$2:$A$531,$A2)-SUMPRODUCT(('[3]ARB Issuances &amp; Retirements'!$A$2:$A$531=$A2)*('[3]ARB Issuances &amp; Retirements'!$H$2:$H$531=CS$4)*('[3]ARB Issuances &amp; Retirements'!$W$2:$AB$531))-SUMIFS('[3]ARB Issuances &amp; Retirements'!$AC$2:$AC$531,'[3]ARB Issuances &amp; Retirements'!$A$2:$A$531,$A2,'[3]ARB Issuances &amp; Retirements'!$H$2:$H$531,CS$4)</f>
        <v>0</v>
      </c>
      <c r="CT2" s="32" t="n">
        <f aca="false" t="array" ref="CT2:CT2">SUMIFS('[3]ACR Issuances'!$K$2:$K$1500,'[3]ACR Issuances'!$B$2:$B$1500,$A2,'[3]ACR Issuances'!$I$2:$I$1500,CT$4)-SUMIFS('[3]ACR Issuances'!$M$2:$M$1500,'[3]ACR Issuances'!$B$2:$B$1500,$A2,'[3]ACR Issuances'!$I$2:$I$1500,CT$4)-IF($D2="No",,(SUMIFS('[3]ACR Cancellations'!$E$2:$E$1004,'[3]ACR Cancellations'!$A$2:$A$1004,$A2,'[3]ACR Cancellations'!$C$2:$C$1004,CT$4,'[3]ACR Cancellations'!$T$2:$T$1004,"ARB",'[3]ACR Cancellations'!$P$2:$P$1004,"&lt;&gt;"&amp;'[3]ACR Cancellations'!$AB$1)))-IF($D2="No",,(SUMIFS('[3]ACR Cancellations'!$E$2:$E$1004,'[3]ACR Cancellations'!$A$2:$A$1004,$A2,'[3]ACR Cancellations'!$C$2:$C$1004,CT$4,'[3]ACR Cancellations'!$T$2:$T$1004,"Canceled",'[3]ACR Cancellations'!$P$2:$P$1004,"&lt;&gt;"&amp;'[3]ACR Cancellations'!$AB$1)))-SUMIFS('[3]ACR Retirements'!$D$2:$D$5000,'[3]ACR Retirements'!$A$2:$A$5000,$A2,'[3]ACR Retirements'!$B$2:$B$5000,CT$4)-IF($D2="No",(SUMIFS('[3]ACR Cancellations'!$E$2:$E$1004,'[3]ACR Cancellations'!$A$2:$A$1004,$A2,'[3]ACR Cancellations'!$C$2:$C$1004,CT$4,'[3]ACR Cancellations'!$T$2:$T$1004,"Canceled",'[3]ACR Cancellations'!$P$2:$P$1004,"&lt;&gt;"&amp;'[3]ACR Cancellations'!$AB$1)),)-SUMIFS('[3]ACR Cancellations'!$E$2:$E$1004,'[3]ACR Cancellations'!$A$2:$A$1004,$A2,'[3]ACR Cancellations'!$C$2:$C$1004,CT$4,'[3]ACR Cancellations'!$Q$2:$Q$1004,"Compensation for Intentional Reversal")-SUMIFS('[3]ACR Cancellations'!$E$2:$E$1004,'[3]ACR Cancellations'!$A$2:$A$1004,$A2,'[3]ACR Cancellations'!$C$2:$C$1004,CT$4,'[3]ACR Cancellations'!$Q$2:$Q$1004,"Compensation for Early Project Termination")+SUMIFS('[3]ARB Issuances &amp; Retirements'!$I$2:$I$531,'[3]ARB Issuances &amp; Retirements'!$H$2:$H$531,CT$4,'[3]ARB Issuances &amp; Retirements'!$A$2:$A$531,$A2)-SUMIFS('[3]ARB Issuances &amp; Retirements'!$J$2:$J$531,'[3]ARB Issuances &amp; Retirements'!$H$2:$H$531,CT$4,'[3]ARB Issuances &amp; Retirements'!$A$2:$A$531,$A2)-SUMPRODUCT(('[3]ARB Issuances &amp; Retirements'!$A$2:$A$531=$A2)*('[3]ARB Issuances &amp; Retirements'!$H$2:$H$531=CT$4)*('[3]ARB Issuances &amp; Retirements'!$W$2:$AB$531))-SUMIFS('[3]ARB Issuances &amp; Retirements'!$AC$2:$AC$531,'[3]ARB Issuances &amp; Retirements'!$A$2:$A$531,$A2,'[3]ARB Issuances &amp; Retirements'!$H$2:$H$531,CT$4)</f>
        <v>0</v>
      </c>
      <c r="CU2" s="32" t="n">
        <f aca="false" t="array" ref="CU2:CU2">SUMIFS('[3]ACR Issuances'!$K$2:$K$1500,'[3]ACR Issuances'!$B$2:$B$1500,$A2,'[3]ACR Issuances'!$I$2:$I$1500,CU$4)-SUMIFS('[3]ACR Issuances'!$M$2:$M$1500,'[3]ACR Issuances'!$B$2:$B$1500,$A2,'[3]ACR Issuances'!$I$2:$I$1500,CU$4)-IF($D2="No",,(SUMIFS('[3]ACR Cancellations'!$E$2:$E$1004,'[3]ACR Cancellations'!$A$2:$A$1004,$A2,'[3]ACR Cancellations'!$C$2:$C$1004,CU$4,'[3]ACR Cancellations'!$T$2:$T$1004,"ARB",'[3]ACR Cancellations'!$P$2:$P$1004,"&lt;&gt;"&amp;'[3]ACR Cancellations'!$AB$1)))-IF($D2="No",,(SUMIFS('[3]ACR Cancellations'!$E$2:$E$1004,'[3]ACR Cancellations'!$A$2:$A$1004,$A2,'[3]ACR Cancellations'!$C$2:$C$1004,CU$4,'[3]ACR Cancellations'!$T$2:$T$1004,"Canceled",'[3]ACR Cancellations'!$P$2:$P$1004,"&lt;&gt;"&amp;'[3]ACR Cancellations'!$AB$1)))-SUMIFS('[3]ACR Retirements'!$D$2:$D$5000,'[3]ACR Retirements'!$A$2:$A$5000,$A2,'[3]ACR Retirements'!$B$2:$B$5000,CU$4)-IF($D2="No",(SUMIFS('[3]ACR Cancellations'!$E$2:$E$1004,'[3]ACR Cancellations'!$A$2:$A$1004,$A2,'[3]ACR Cancellations'!$C$2:$C$1004,CU$4,'[3]ACR Cancellations'!$T$2:$T$1004,"Canceled",'[3]ACR Cancellations'!$P$2:$P$1004,"&lt;&gt;"&amp;'[3]ACR Cancellations'!$AB$1)),)-SUMIFS('[3]ACR Cancellations'!$E$2:$E$1004,'[3]ACR Cancellations'!$A$2:$A$1004,$A2,'[3]ACR Cancellations'!$C$2:$C$1004,CU$4,'[3]ACR Cancellations'!$Q$2:$Q$1004,"Compensation for Intentional Reversal")-SUMIFS('[3]ACR Cancellations'!$E$2:$E$1004,'[3]ACR Cancellations'!$A$2:$A$1004,$A2,'[3]ACR Cancellations'!$C$2:$C$1004,CU$4,'[3]ACR Cancellations'!$Q$2:$Q$1004,"Compensation for Early Project Termination")+SUMIFS('[3]ARB Issuances &amp; Retirements'!$I$2:$I$531,'[3]ARB Issuances &amp; Retirements'!$H$2:$H$531,CU$4,'[3]ARB Issuances &amp; Retirements'!$A$2:$A$531,$A2)-SUMIFS('[3]ARB Issuances &amp; Retirements'!$J$2:$J$531,'[3]ARB Issuances &amp; Retirements'!$H$2:$H$531,CU$4,'[3]ARB Issuances &amp; Retirements'!$A$2:$A$531,$A2)-SUMPRODUCT(('[3]ARB Issuances &amp; Retirements'!$A$2:$A$531=$A2)*('[3]ARB Issuances &amp; Retirements'!$H$2:$H$531=CU$4)*('[3]ARB Issuances &amp; Retirements'!$W$2:$AB$531))-SUMIFS('[3]ARB Issuances &amp; Retirements'!$AC$2:$AC$531,'[3]ARB Issuances &amp; Retirements'!$A$2:$A$531,$A2,'[3]ARB Issuances &amp; Retirements'!$H$2:$H$531,CU$4)</f>
        <v>0</v>
      </c>
      <c r="CV2" s="32" t="n">
        <f aca="false" t="array" ref="CV2:CV2">SUMIFS('[3]ACR Issuances'!$K$2:$K$1500,'[3]ACR Issuances'!$B$2:$B$1500,$A2,'[3]ACR Issuances'!$I$2:$I$1500,CV$4)-SUMIFS('[3]ACR Issuances'!$M$2:$M$1500,'[3]ACR Issuances'!$B$2:$B$1500,$A2,'[3]ACR Issuances'!$I$2:$I$1500,CV$4)-IF($D2="No",,(SUMIFS('[3]ACR Cancellations'!$E$2:$E$1004,'[3]ACR Cancellations'!$A$2:$A$1004,$A2,'[3]ACR Cancellations'!$C$2:$C$1004,CV$4,'[3]ACR Cancellations'!$T$2:$T$1004,"ARB",'[3]ACR Cancellations'!$P$2:$P$1004,"&lt;&gt;"&amp;'[3]ACR Cancellations'!$AB$1)))-IF($D2="No",,(SUMIFS('[3]ACR Cancellations'!$E$2:$E$1004,'[3]ACR Cancellations'!$A$2:$A$1004,$A2,'[3]ACR Cancellations'!$C$2:$C$1004,CV$4,'[3]ACR Cancellations'!$T$2:$T$1004,"Canceled",'[3]ACR Cancellations'!$P$2:$P$1004,"&lt;&gt;"&amp;'[3]ACR Cancellations'!$AB$1)))-SUMIFS('[3]ACR Retirements'!$D$2:$D$5000,'[3]ACR Retirements'!$A$2:$A$5000,$A2,'[3]ACR Retirements'!$B$2:$B$5000,CV$4)-IF($D2="No",(SUMIFS('[3]ACR Cancellations'!$E$2:$E$1004,'[3]ACR Cancellations'!$A$2:$A$1004,$A2,'[3]ACR Cancellations'!$C$2:$C$1004,CV$4,'[3]ACR Cancellations'!$T$2:$T$1004,"Canceled",'[3]ACR Cancellations'!$P$2:$P$1004,"&lt;&gt;"&amp;'[3]ACR Cancellations'!$AB$1)),)-SUMIFS('[3]ACR Cancellations'!$E$2:$E$1004,'[3]ACR Cancellations'!$A$2:$A$1004,$A2,'[3]ACR Cancellations'!$C$2:$C$1004,CV$4,'[3]ACR Cancellations'!$Q$2:$Q$1004,"Compensation for Intentional Reversal")-SUMIFS('[3]ACR Cancellations'!$E$2:$E$1004,'[3]ACR Cancellations'!$A$2:$A$1004,$A2,'[3]ACR Cancellations'!$C$2:$C$1004,CV$4,'[3]ACR Cancellations'!$Q$2:$Q$1004,"Compensation for Early Project Termination")+SUMIFS('[3]ARB Issuances &amp; Retirements'!$I$2:$I$531,'[3]ARB Issuances &amp; Retirements'!$H$2:$H$531,CV$4,'[3]ARB Issuances &amp; Retirements'!$A$2:$A$531,$A2)-SUMIFS('[3]ARB Issuances &amp; Retirements'!$J$2:$J$531,'[3]ARB Issuances &amp; Retirements'!$H$2:$H$531,CV$4,'[3]ARB Issuances &amp; Retirements'!$A$2:$A$531,$A2)-SUMPRODUCT(('[3]ARB Issuances &amp; Retirements'!$A$2:$A$531=$A2)*('[3]ARB Issuances &amp; Retirements'!$H$2:$H$531=CV$4)*('[3]ARB Issuances &amp; Retirements'!$W$2:$AB$531))-SUMIFS('[3]ARB Issuances &amp; Retirements'!$AC$2:$AC$531,'[3]ARB Issuances &amp; Retirements'!$A$2:$A$531,$A2,'[3]ARB Issuances &amp; Retirements'!$H$2:$H$531,CV$4)</f>
        <v>0</v>
      </c>
      <c r="CW2" s="32" t="n">
        <f aca="false" t="array" ref="CW2:CW2">SUMIFS('[3]ACR Issuances'!$K$2:$K$1500,'[3]ACR Issuances'!$B$2:$B$1500,$A2,'[3]ACR Issuances'!$I$2:$I$1500,CW$4)-SUMIFS('[3]ACR Issuances'!$M$2:$M$1500,'[3]ACR Issuances'!$B$2:$B$1500,$A2,'[3]ACR Issuances'!$I$2:$I$1500,CW$4)-IF($D2="No",,(SUMIFS('[3]ACR Cancellations'!$E$2:$E$1004,'[3]ACR Cancellations'!$A$2:$A$1004,$A2,'[3]ACR Cancellations'!$C$2:$C$1004,CW$4,'[3]ACR Cancellations'!$T$2:$T$1004,"ARB",'[3]ACR Cancellations'!$P$2:$P$1004,"&lt;&gt;"&amp;'[3]ACR Cancellations'!$AB$1)))-IF($D2="No",,(SUMIFS('[3]ACR Cancellations'!$E$2:$E$1004,'[3]ACR Cancellations'!$A$2:$A$1004,$A2,'[3]ACR Cancellations'!$C$2:$C$1004,CW$4,'[3]ACR Cancellations'!$T$2:$T$1004,"Canceled",'[3]ACR Cancellations'!$P$2:$P$1004,"&lt;&gt;"&amp;'[3]ACR Cancellations'!$AB$1)))-SUMIFS('[3]ACR Retirements'!$D$2:$D$5000,'[3]ACR Retirements'!$A$2:$A$5000,$A2,'[3]ACR Retirements'!$B$2:$B$5000,CW$4)-IF($D2="No",(SUMIFS('[3]ACR Cancellations'!$E$2:$E$1004,'[3]ACR Cancellations'!$A$2:$A$1004,$A2,'[3]ACR Cancellations'!$C$2:$C$1004,CW$4,'[3]ACR Cancellations'!$T$2:$T$1004,"Canceled",'[3]ACR Cancellations'!$P$2:$P$1004,"&lt;&gt;"&amp;'[3]ACR Cancellations'!$AB$1)),)-SUMIFS('[3]ACR Cancellations'!$E$2:$E$1004,'[3]ACR Cancellations'!$A$2:$A$1004,$A2,'[3]ACR Cancellations'!$C$2:$C$1004,CW$4,'[3]ACR Cancellations'!$Q$2:$Q$1004,"Compensation for Intentional Reversal")-SUMIFS('[3]ACR Cancellations'!$E$2:$E$1004,'[3]ACR Cancellations'!$A$2:$A$1004,$A2,'[3]ACR Cancellations'!$C$2:$C$1004,CW$4,'[3]ACR Cancellations'!$Q$2:$Q$1004,"Compensation for Early Project Termination")+SUMIFS('[3]ARB Issuances &amp; Retirements'!$I$2:$I$531,'[3]ARB Issuances &amp; Retirements'!$H$2:$H$531,CW$4,'[3]ARB Issuances &amp; Retirements'!$A$2:$A$531,$A2)-SUMIFS('[3]ARB Issuances &amp; Retirements'!$J$2:$J$531,'[3]ARB Issuances &amp; Retirements'!$H$2:$H$531,CW$4,'[3]ARB Issuances &amp; Retirements'!$A$2:$A$531,$A2)-SUMPRODUCT(('[3]ARB Issuances &amp; Retirements'!$A$2:$A$531=$A2)*('[3]ARB Issuances &amp; Retirements'!$H$2:$H$531=CW$4)*('[3]ARB Issuances &amp; Retirements'!$W$2:$AB$531))-SUMIFS('[3]ARB Issuances &amp; Retirements'!$AC$2:$AC$531,'[3]ARB Issuances &amp; Retirements'!$A$2:$A$531,$A2,'[3]ARB Issuances &amp; Retirements'!$H$2:$H$531,CW$4)</f>
        <v>0</v>
      </c>
      <c r="CX2" s="32" t="n">
        <f aca="false" t="array" ref="CX2:CX2">SUMIFS('[3]ACR Issuances'!$K$2:$K$1500,'[3]ACR Issuances'!$B$2:$B$1500,$A2,'[3]ACR Issuances'!$I$2:$I$1500,CX$4)-SUMIFS('[3]ACR Issuances'!$M$2:$M$1500,'[3]ACR Issuances'!$B$2:$B$1500,$A2,'[3]ACR Issuances'!$I$2:$I$1500,CX$4)-IF($D2="No",,(SUMIFS('[3]ACR Cancellations'!$E$2:$E$1004,'[3]ACR Cancellations'!$A$2:$A$1004,$A2,'[3]ACR Cancellations'!$C$2:$C$1004,CX$4,'[3]ACR Cancellations'!$T$2:$T$1004,"ARB",'[3]ACR Cancellations'!$P$2:$P$1004,"&lt;&gt;"&amp;'[3]ACR Cancellations'!$AB$1)))-IF($D2="No",,(SUMIFS('[3]ACR Cancellations'!$E$2:$E$1004,'[3]ACR Cancellations'!$A$2:$A$1004,$A2,'[3]ACR Cancellations'!$C$2:$C$1004,CX$4,'[3]ACR Cancellations'!$T$2:$T$1004,"Canceled",'[3]ACR Cancellations'!$P$2:$P$1004,"&lt;&gt;"&amp;'[3]ACR Cancellations'!$AB$1)))-SUMIFS('[3]ACR Retirements'!$D$2:$D$5000,'[3]ACR Retirements'!$A$2:$A$5000,$A2,'[3]ACR Retirements'!$B$2:$B$5000,CX$4)-IF($D2="No",(SUMIFS('[3]ACR Cancellations'!$E$2:$E$1004,'[3]ACR Cancellations'!$A$2:$A$1004,$A2,'[3]ACR Cancellations'!$C$2:$C$1004,CX$4,'[3]ACR Cancellations'!$T$2:$T$1004,"Canceled",'[3]ACR Cancellations'!$P$2:$P$1004,"&lt;&gt;"&amp;'[3]ACR Cancellations'!$AB$1)),)-SUMIFS('[3]ACR Cancellations'!$E$2:$E$1004,'[3]ACR Cancellations'!$A$2:$A$1004,$A2,'[3]ACR Cancellations'!$C$2:$C$1004,CX$4,'[3]ACR Cancellations'!$Q$2:$Q$1004,"Compensation for Intentional Reversal")-SUMIFS('[3]ACR Cancellations'!$E$2:$E$1004,'[3]ACR Cancellations'!$A$2:$A$1004,$A2,'[3]ACR Cancellations'!$C$2:$C$1004,CX$4,'[3]ACR Cancellations'!$Q$2:$Q$1004,"Compensation for Early Project Termination")+SUMIFS('[3]ARB Issuances &amp; Retirements'!$I$2:$I$531,'[3]ARB Issuances &amp; Retirements'!$H$2:$H$531,CX$4,'[3]ARB Issuances &amp; Retirements'!$A$2:$A$531,$A2)-SUMIFS('[3]ARB Issuances &amp; Retirements'!$J$2:$J$531,'[3]ARB Issuances &amp; Retirements'!$H$2:$H$531,CX$4,'[3]ARB Issuances &amp; Retirements'!$A$2:$A$531,$A2)-SUMPRODUCT(('[3]ARB Issuances &amp; Retirements'!$A$2:$A$531=$A2)*('[3]ARB Issuances &amp; Retirements'!$H$2:$H$531=CX$4)*('[3]ARB Issuances &amp; Retirements'!$W$2:$AB$531))-SUMIFS('[3]ARB Issuances &amp; Retirements'!$AC$2:$AC$531,'[3]ARB Issuances &amp; Retirements'!$A$2:$A$531,$A2,'[3]ARB Issuances &amp; Retirements'!$H$2:$H$531,CX$4)</f>
        <v>0</v>
      </c>
      <c r="CY2" s="32" t="n">
        <f aca="false" t="array" ref="CY2:CY2">SUMIFS('[3]ACR Issuances'!$K$2:$K$1500,'[3]ACR Issuances'!$B$2:$B$1500,$A2,'[3]ACR Issuances'!$I$2:$I$1500,CY$4)-SUMIFS('[3]ACR Issuances'!$M$2:$M$1500,'[3]ACR Issuances'!$B$2:$B$1500,$A2,'[3]ACR Issuances'!$I$2:$I$1500,CY$4)-IF($D2="No",,(SUMIFS('[3]ACR Cancellations'!$E$2:$E$1004,'[3]ACR Cancellations'!$A$2:$A$1004,$A2,'[3]ACR Cancellations'!$C$2:$C$1004,CY$4,'[3]ACR Cancellations'!$T$2:$T$1004,"ARB",'[3]ACR Cancellations'!$P$2:$P$1004,"&lt;&gt;"&amp;'[3]ACR Cancellations'!$AB$1)))-IF($D2="No",,(SUMIFS('[3]ACR Cancellations'!$E$2:$E$1004,'[3]ACR Cancellations'!$A$2:$A$1004,$A2,'[3]ACR Cancellations'!$C$2:$C$1004,CY$4,'[3]ACR Cancellations'!$T$2:$T$1004,"Canceled",'[3]ACR Cancellations'!$P$2:$P$1004,"&lt;&gt;"&amp;'[3]ACR Cancellations'!$AB$1)))-SUMIFS('[3]ACR Retirements'!$D$2:$D$5000,'[3]ACR Retirements'!$A$2:$A$5000,$A2,'[3]ACR Retirements'!$B$2:$B$5000,CY$4)-IF($D2="No",(SUMIFS('[3]ACR Cancellations'!$E$2:$E$1004,'[3]ACR Cancellations'!$A$2:$A$1004,$A2,'[3]ACR Cancellations'!$C$2:$C$1004,CY$4,'[3]ACR Cancellations'!$T$2:$T$1004,"Canceled",'[3]ACR Cancellations'!$P$2:$P$1004,"&lt;&gt;"&amp;'[3]ACR Cancellations'!$AB$1)),)-SUMIFS('[3]ACR Cancellations'!$E$2:$E$1004,'[3]ACR Cancellations'!$A$2:$A$1004,$A2,'[3]ACR Cancellations'!$C$2:$C$1004,CY$4,'[3]ACR Cancellations'!$Q$2:$Q$1004,"Compensation for Intentional Reversal")-SUMIFS('[3]ACR Cancellations'!$E$2:$E$1004,'[3]ACR Cancellations'!$A$2:$A$1004,$A2,'[3]ACR Cancellations'!$C$2:$C$1004,CY$4,'[3]ACR Cancellations'!$Q$2:$Q$1004,"Compensation for Early Project Termination")+SUMIFS('[3]ARB Issuances &amp; Retirements'!$I$2:$I$531,'[3]ARB Issuances &amp; Retirements'!$H$2:$H$531,CY$4,'[3]ARB Issuances &amp; Retirements'!$A$2:$A$531,$A2)-SUMIFS('[3]ARB Issuances &amp; Retirements'!$J$2:$J$531,'[3]ARB Issuances &amp; Retirements'!$H$2:$H$531,CY$4,'[3]ARB Issuances &amp; Retirements'!$A$2:$A$531,$A2)-SUMPRODUCT(('[3]ARB Issuances &amp; Retirements'!$A$2:$A$531=$A2)*('[3]ARB Issuances &amp; Retirements'!$H$2:$H$531=CY$4)*('[3]ARB Issuances &amp; Retirements'!$W$2:$AB$531))-SUMIFS('[3]ARB Issuances &amp; Retirements'!$AC$2:$AC$531,'[3]ARB Issuances &amp; Retirements'!$A$2:$A$531,$A2,'[3]ARB Issuances &amp; Retirements'!$H$2:$H$531,CY$4)</f>
        <v>0</v>
      </c>
      <c r="CZ2" s="32" t="n">
        <f aca="false" t="array" ref="CZ2:CZ2">SUMIFS('[3]ACR Issuances'!$K$2:$K$1500,'[3]ACR Issuances'!$B$2:$B$1500,$A2,'[3]ACR Issuances'!$I$2:$I$1500,CZ$4)-SUMIFS('[3]ACR Issuances'!$M$2:$M$1500,'[3]ACR Issuances'!$B$2:$B$1500,$A2,'[3]ACR Issuances'!$I$2:$I$1500,CZ$4)-IF($D2="No",,(SUMIFS('[3]ACR Cancellations'!$E$2:$E$1004,'[3]ACR Cancellations'!$A$2:$A$1004,$A2,'[3]ACR Cancellations'!$C$2:$C$1004,CZ$4,'[3]ACR Cancellations'!$T$2:$T$1004,"ARB",'[3]ACR Cancellations'!$P$2:$P$1004,"&lt;&gt;"&amp;'[3]ACR Cancellations'!$AB$1)))-IF($D2="No",,(SUMIFS('[3]ACR Cancellations'!$E$2:$E$1004,'[3]ACR Cancellations'!$A$2:$A$1004,$A2,'[3]ACR Cancellations'!$C$2:$C$1004,CZ$4,'[3]ACR Cancellations'!$T$2:$T$1004,"Canceled",'[3]ACR Cancellations'!$P$2:$P$1004,"&lt;&gt;"&amp;'[3]ACR Cancellations'!$AB$1)))-SUMIFS('[3]ACR Retirements'!$D$2:$D$5000,'[3]ACR Retirements'!$A$2:$A$5000,$A2,'[3]ACR Retirements'!$B$2:$B$5000,CZ$4)-IF($D2="No",(SUMIFS('[3]ACR Cancellations'!$E$2:$E$1004,'[3]ACR Cancellations'!$A$2:$A$1004,$A2,'[3]ACR Cancellations'!$C$2:$C$1004,CZ$4,'[3]ACR Cancellations'!$T$2:$T$1004,"Canceled",'[3]ACR Cancellations'!$P$2:$P$1004,"&lt;&gt;"&amp;'[3]ACR Cancellations'!$AB$1)),)-SUMIFS('[3]ACR Cancellations'!$E$2:$E$1004,'[3]ACR Cancellations'!$A$2:$A$1004,$A2,'[3]ACR Cancellations'!$C$2:$C$1004,CZ$4,'[3]ACR Cancellations'!$Q$2:$Q$1004,"Compensation for Intentional Reversal")-SUMIFS('[3]ACR Cancellations'!$E$2:$E$1004,'[3]ACR Cancellations'!$A$2:$A$1004,$A2,'[3]ACR Cancellations'!$C$2:$C$1004,CZ$4,'[3]ACR Cancellations'!$Q$2:$Q$1004,"Compensation for Early Project Termination")+SUMIFS('[3]ARB Issuances &amp; Retirements'!$I$2:$I$531,'[3]ARB Issuances &amp; Retirements'!$H$2:$H$531,CZ$4,'[3]ARB Issuances &amp; Retirements'!$A$2:$A$531,$A2)-SUMIFS('[3]ARB Issuances &amp; Retirements'!$J$2:$J$531,'[3]ARB Issuances &amp; Retirements'!$H$2:$H$531,CZ$4,'[3]ARB Issuances &amp; Retirements'!$A$2:$A$531,$A2)-SUMPRODUCT(('[3]ARB Issuances &amp; Retirements'!$A$2:$A$531=$A2)*('[3]ARB Issuances &amp; Retirements'!$H$2:$H$531=CZ$4)*('[3]ARB Issuances &amp; Retirements'!$W$2:$AB$531))-SUMIFS('[3]ARB Issuances &amp; Retirements'!$AC$2:$AC$531,'[3]ARB Issuances &amp; Retirements'!$A$2:$A$531,$A2,'[3]ARB Issuances &amp; Retirements'!$H$2:$H$531,CZ$4)</f>
        <v>0</v>
      </c>
      <c r="DA2" s="32" t="n">
        <f aca="false" t="array" ref="DA2:DA2">SUMIFS('[3]ACR Issuances'!$K$2:$K$1500,'[3]ACR Issuances'!$B$2:$B$1500,$A2,'[3]ACR Issuances'!$I$2:$I$1500,DA$4)-SUMIFS('[3]ACR Issuances'!$M$2:$M$1500,'[3]ACR Issuances'!$B$2:$B$1500,$A2,'[3]ACR Issuances'!$I$2:$I$1500,DA$4)-IF($D2="No",,(SUMIFS('[3]ACR Cancellations'!$E$2:$E$1004,'[3]ACR Cancellations'!$A$2:$A$1004,$A2,'[3]ACR Cancellations'!$C$2:$C$1004,DA$4,'[3]ACR Cancellations'!$T$2:$T$1004,"ARB",'[3]ACR Cancellations'!$P$2:$P$1004,"&lt;&gt;"&amp;'[3]ACR Cancellations'!$AB$1)))-IF($D2="No",,(SUMIFS('[3]ACR Cancellations'!$E$2:$E$1004,'[3]ACR Cancellations'!$A$2:$A$1004,$A2,'[3]ACR Cancellations'!$C$2:$C$1004,DA$4,'[3]ACR Cancellations'!$T$2:$T$1004,"Canceled",'[3]ACR Cancellations'!$P$2:$P$1004,"&lt;&gt;"&amp;'[3]ACR Cancellations'!$AB$1)))-SUMIFS('[3]ACR Retirements'!$D$2:$D$5000,'[3]ACR Retirements'!$A$2:$A$5000,$A2,'[3]ACR Retirements'!$B$2:$B$5000,DA$4)-IF($D2="No",(SUMIFS('[3]ACR Cancellations'!$E$2:$E$1004,'[3]ACR Cancellations'!$A$2:$A$1004,$A2,'[3]ACR Cancellations'!$C$2:$C$1004,DA$4,'[3]ACR Cancellations'!$T$2:$T$1004,"Canceled",'[3]ACR Cancellations'!$P$2:$P$1004,"&lt;&gt;"&amp;'[3]ACR Cancellations'!$AB$1)),)-SUMIFS('[3]ACR Cancellations'!$E$2:$E$1004,'[3]ACR Cancellations'!$A$2:$A$1004,$A2,'[3]ACR Cancellations'!$C$2:$C$1004,DA$4,'[3]ACR Cancellations'!$Q$2:$Q$1004,"Compensation for Intentional Reversal")-SUMIFS('[3]ACR Cancellations'!$E$2:$E$1004,'[3]ACR Cancellations'!$A$2:$A$1004,$A2,'[3]ACR Cancellations'!$C$2:$C$1004,DA$4,'[3]ACR Cancellations'!$Q$2:$Q$1004,"Compensation for Early Project Termination")+SUMIFS('[3]ARB Issuances &amp; Retirements'!$I$2:$I$531,'[3]ARB Issuances &amp; Retirements'!$H$2:$H$531,DA$4,'[3]ARB Issuances &amp; Retirements'!$A$2:$A$531,$A2)-SUMIFS('[3]ARB Issuances &amp; Retirements'!$J$2:$J$531,'[3]ARB Issuances &amp; Retirements'!$H$2:$H$531,DA$4,'[3]ARB Issuances &amp; Retirements'!$A$2:$A$531,$A2)-SUMPRODUCT(('[3]ARB Issuances &amp; Retirements'!$A$2:$A$531=$A2)*('[3]ARB Issuances &amp; Retirements'!$H$2:$H$531=DA$4)*('[3]ARB Issuances &amp; Retirements'!$W$2:$AB$531))-SUMIFS('[3]ARB Issuances &amp; Retirements'!$AC$2:$AC$531,'[3]ARB Issuances &amp; Retirements'!$A$2:$A$531,$A2,'[3]ARB Issuances &amp; Retirements'!$H$2:$H$531,DA$4)</f>
        <v>0</v>
      </c>
      <c r="DB2" s="32" t="n">
        <f aca="false" t="array" ref="DB2:DB2">SUMIFS('[3]ACR Issuances'!$K$2:$K$1500,'[3]ACR Issuances'!$B$2:$B$1500,$A2,'[3]ACR Issuances'!$I$2:$I$1500,DB$4)-SUMIFS('[3]ACR Issuances'!$M$2:$M$1500,'[3]ACR Issuances'!$B$2:$B$1500,$A2,'[3]ACR Issuances'!$I$2:$I$1500,DB$4)-IF($D2="No",,(SUMIFS('[3]ACR Cancellations'!$E$2:$E$1004,'[3]ACR Cancellations'!$A$2:$A$1004,$A2,'[3]ACR Cancellations'!$C$2:$C$1004,DB$4,'[3]ACR Cancellations'!$T$2:$T$1004,"ARB",'[3]ACR Cancellations'!$P$2:$P$1004,"&lt;&gt;"&amp;'[3]ACR Cancellations'!$AB$1)))-IF($D2="No",,(SUMIFS('[3]ACR Cancellations'!$E$2:$E$1004,'[3]ACR Cancellations'!$A$2:$A$1004,$A2,'[3]ACR Cancellations'!$C$2:$C$1004,DB$4,'[3]ACR Cancellations'!$T$2:$T$1004,"Canceled",'[3]ACR Cancellations'!$P$2:$P$1004,"&lt;&gt;"&amp;'[3]ACR Cancellations'!$AB$1)))-SUMIFS('[3]ACR Retirements'!$D$2:$D$5000,'[3]ACR Retirements'!$A$2:$A$5000,$A2,'[3]ACR Retirements'!$B$2:$B$5000,DB$4)-IF($D2="No",(SUMIFS('[3]ACR Cancellations'!$E$2:$E$1004,'[3]ACR Cancellations'!$A$2:$A$1004,$A2,'[3]ACR Cancellations'!$C$2:$C$1004,DB$4,'[3]ACR Cancellations'!$T$2:$T$1004,"Canceled",'[3]ACR Cancellations'!$P$2:$P$1004,"&lt;&gt;"&amp;'[3]ACR Cancellations'!$AB$1)),)-SUMIFS('[3]ACR Cancellations'!$E$2:$E$1004,'[3]ACR Cancellations'!$A$2:$A$1004,$A2,'[3]ACR Cancellations'!$C$2:$C$1004,DB$4,'[3]ACR Cancellations'!$Q$2:$Q$1004,"Compensation for Intentional Reversal")-SUMIFS('[3]ACR Cancellations'!$E$2:$E$1004,'[3]ACR Cancellations'!$A$2:$A$1004,$A2,'[3]ACR Cancellations'!$C$2:$C$1004,DB$4,'[3]ACR Cancellations'!$Q$2:$Q$1004,"Compensation for Early Project Termination")+SUMIFS('[3]ARB Issuances &amp; Retirements'!$I$2:$I$531,'[3]ARB Issuances &amp; Retirements'!$H$2:$H$531,DB$4,'[3]ARB Issuances &amp; Retirements'!$A$2:$A$531,$A2)-SUMIFS('[3]ARB Issuances &amp; Retirements'!$J$2:$J$531,'[3]ARB Issuances &amp; Retirements'!$H$2:$H$531,DB$4,'[3]ARB Issuances &amp; Retirements'!$A$2:$A$531,$A2)-SUMPRODUCT(('[3]ARB Issuances &amp; Retirements'!$A$2:$A$531=$A2)*('[3]ARB Issuances &amp; Retirements'!$H$2:$H$531=DB$4)*('[3]ARB Issuances &amp; Retirements'!$W$2:$AB$531))-SUMIFS('[3]ARB Issuances &amp; Retirements'!$AC$2:$AC$531,'[3]ARB Issuances &amp; Retirements'!$A$2:$A$531,$A2,'[3]ARB Issuances &amp; Retirements'!$H$2:$H$531,DB$4)</f>
        <v>0</v>
      </c>
      <c r="DC2" s="34" t="n">
        <f aca="false">$O2-SUM(BF2:$DA2)</f>
        <v>0</v>
      </c>
      <c r="DD2" s="29"/>
      <c r="DE2" s="29"/>
      <c r="DF2" s="31"/>
      <c r="DG2" s="29"/>
      <c r="DH2" s="35" t="n">
        <f aca="false">DL2-DM2</f>
        <v>0</v>
      </c>
      <c r="DI2" s="36" t="s">
        <v>168</v>
      </c>
      <c r="DJ2" s="37" t="s">
        <v>169</v>
      </c>
      <c r="DK2" s="31"/>
      <c r="DL2" s="38"/>
      <c r="DM2" s="38"/>
      <c r="DN2" s="31" t="s">
        <v>170</v>
      </c>
      <c r="DO2" s="31" t="s">
        <v>171</v>
      </c>
      <c r="DP2" s="39" t="s">
        <v>172</v>
      </c>
      <c r="DQ2" s="31"/>
      <c r="DR2" s="32" t="n">
        <f aca="false">SUMIFS('[3]ACR Issuances'!$K$2:$K$1500,'[3]ACR Issuances'!$B$2:$B$1500,$A2,'[3]ACR Issuances'!$J$2:$J$1500,DR$4)-SUMIFS('[3]ACR Issuances'!$M$2:$M$1500,'[3]ACR Issuances'!$B$2:$B$1500,$A2,'[3]ACR Issuances'!$J$2:$J$1500,DR$4)-IF($D2="No",,(SUMIFS('[3]ACR Cancellations'!$E$2:$E$1004,'[3]ACR Cancellations'!$A$2:$A$1004,Sheet1!$A2,'[3]ACR Cancellations'!$U$2:$U$1004,[3]PROJECTS!DR$4,'[3]ACR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Cancellations'!$U$2:$U$1004,[3]PROJECTS!DR$4,'[3]ACR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Retirements'!$AH$2:$AH$507,[3]PROJECTS!DR$4)-SUMIFS('[3]ARB Issuances &amp; Retirements'!$J$2:$J$507,'[3]ARB Issuances &amp; Retirements'!$A$2:$A$507,Sheet1!$A2,'[3]ARB Issuances &amp; Retirements'!$AH$2:$AH$507,[3]PROJECTS!DR$4)</f>
        <v>0</v>
      </c>
      <c r="DS2" s="32" t="n">
        <f aca="false">SUMIFS('[3]ACR Issuances'!$K$2:$K$1500,'[3]ACR Issuances'!$B$2:$B$1500,$A2,'[3]ACR Issuances'!$J$2:$J$1500,DS$4)-SUMIFS('[3]ACR Issuances'!$M$2:$M$1500,'[3]ACR Issuances'!$B$2:$B$1500,$A2,'[3]ACR Issuances'!$J$2:$J$1500,DS$4)-IF($D2="No",,(SUMIFS('[3]ACR Cancellations'!$E$2:$E$1004,'[3]ACR Cancellations'!$A$2:$A$1004,Sheet1!$A2,'[3]ACR Cancellations'!$U$2:$U$1004,[3]PROJECTS!DS$4,'[3]ACR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Cancellations'!$U$2:$U$1004,[3]PROJECTS!DS$4,'[3]ACR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Retirements'!$AH$2:$AH$507,[3]PROJECTS!DS$4)-SUMIFS('[3]ARB Issuances &amp; Retirements'!$J$2:$J$507,'[3]ARB Issuances &amp; Retirements'!$A$2:$A$507,Sheet1!$A2,'[3]ARB Issuances &amp; Retirements'!$AH$2:$AH$507,[3]PROJECTS!DS$4)</f>
        <v>0</v>
      </c>
      <c r="DT2" s="32" t="n">
        <f aca="false">SUMIFS('[3]ACR Issuances'!$K$2:$K$1500,'[3]ACR Issuances'!$B$2:$B$1500,$A2,'[3]ACR Issuances'!$J$2:$J$1500,DT$4)-SUMIFS('[3]ACR Issuances'!$M$2:$M$1500,'[3]ACR Issuances'!$B$2:$B$1500,$A2,'[3]ACR Issuances'!$J$2:$J$1500,DT$4)-IF($D2="No",,(SUMIFS('[3]ACR Cancellations'!$E$2:$E$1004,'[3]ACR Cancellations'!$A$2:$A$1004,Sheet1!$A2,'[3]ACR Cancellations'!$U$2:$U$1004,[3]PROJECTS!DT$4,'[3]ACR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Cancellations'!$U$2:$U$1004,[3]PROJECTS!DT$4,'[3]ACR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Retirements'!$AH$2:$AH$507,[3]PROJECTS!DT$4)-SUMIFS('[3]ARB Issuances &amp; Retirements'!$J$2:$J$507,'[3]ARB Issuances &amp; Retirements'!$A$2:$A$507,Sheet1!$A2,'[3]ARB Issuances &amp; Retirements'!$AH$2:$AH$507,[3]PROJECTS!DT$4)</f>
        <v>0</v>
      </c>
      <c r="DU2" s="32" t="n">
        <f aca="false">SUMIFS('[3]ACR Issuances'!$K$2:$K$1500,'[3]ACR Issuances'!$B$2:$B$1500,$A2,'[3]ACR Issuances'!$J$2:$J$1500,DU$4)-SUMIFS('[3]ACR Issuances'!$M$2:$M$1500,'[3]ACR Issuances'!$B$2:$B$1500,$A2,'[3]ACR Issuances'!$J$2:$J$1500,DU$4)-IF($D2="No",,(SUMIFS('[3]ACR Cancellations'!$E$2:$E$1004,'[3]ACR Cancellations'!$A$2:$A$1004,Sheet1!$A2,'[3]ACR Cancellations'!$U$2:$U$1004,[3]PROJECTS!DU$4,'[3]ACR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Cancellations'!$U$2:$U$1004,[3]PROJECTS!DU$4,'[3]ACR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Retirements'!$AH$2:$AH$507,[3]PROJECTS!DU$4)-SUMIFS('[3]ARB Issuances &amp; Retirements'!$J$2:$J$507,'[3]ARB Issuances &amp; Retirements'!$A$2:$A$507,Sheet1!$A2,'[3]ARB Issuances &amp; Retirements'!$AH$2:$AH$507,[3]PROJECTS!DU$4)</f>
        <v>0</v>
      </c>
      <c r="DV2" s="32" t="n">
        <f aca="false">SUMIFS('[3]ACR Issuances'!$K$2:$K$1500,'[3]ACR Issuances'!$B$2:$B$1500,$A2,'[3]ACR Issuances'!$J$2:$J$1500,DV$4)-SUMIFS('[3]ACR Issuances'!$M$2:$M$1500,'[3]ACR Issuances'!$B$2:$B$1500,$A2,'[3]ACR Issuances'!$J$2:$J$1500,DV$4)-IF($D2="No",,(SUMIFS('[3]ACR Cancellations'!$E$2:$E$1004,'[3]ACR Cancellations'!$A$2:$A$1004,Sheet1!$A2,'[3]ACR Cancellations'!$U$2:$U$1004,[3]PROJECTS!DV$4,'[3]ACR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Cancellations'!$U$2:$U$1004,[3]PROJECTS!DV$4,'[3]ACR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Retirements'!$AH$2:$AH$507,[3]PROJECTS!DV$4)-SUMIFS('[3]ARB Issuances &amp; Retirements'!$J$2:$J$507,'[3]ARB Issuances &amp; Retirements'!$A$2:$A$507,Sheet1!$A2,'[3]ARB Issuances &amp; Retirements'!$AH$2:$AH$507,[3]PROJECTS!DV$4)</f>
        <v>0</v>
      </c>
      <c r="DW2" s="32" t="n">
        <f aca="false">SUMIFS('[3]ACR Issuances'!$K$2:$K$1500,'[3]ACR Issuances'!$B$2:$B$1500,$A2,'[3]ACR Issuances'!$J$2:$J$1500,DW$4)-SUMIFS('[3]ACR Issuances'!$M$2:$M$1500,'[3]ACR Issuances'!$B$2:$B$1500,$A2,'[3]ACR Issuances'!$J$2:$J$1500,DW$4)-IF($D2="No",,(SUMIFS('[3]ACR Cancellations'!$E$2:$E$1004,'[3]ACR Cancellations'!$A$2:$A$1004,Sheet1!$A2,'[3]ACR Cancellations'!$U$2:$U$1004,[3]PROJECTS!DW$4,'[3]ACR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Cancellations'!$U$2:$U$1004,[3]PROJECTS!DW$4,'[3]ACR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Retirements'!$AH$2:$AH$507,[3]PROJECTS!DW$4)-SUMIFS('[3]ARB Issuances &amp; Retirements'!$J$2:$J$507,'[3]ARB Issuances &amp; Retirements'!$A$2:$A$507,Sheet1!$A2,'[3]ARB Issuances &amp; Retirements'!$AH$2:$AH$507,[3]PROJECTS!DW$4)</f>
        <v>0</v>
      </c>
      <c r="DX2" s="32" t="n">
        <f aca="false">SUMIFS('[3]ACR Issuances'!$K$2:$K$1500,'[3]ACR Issuances'!$B$2:$B$1500,$A2,'[3]ACR Issuances'!$J$2:$J$1500,DX$4)-SUMIFS('[3]ACR Issuances'!$M$2:$M$1500,'[3]ACR Issuances'!$B$2:$B$1500,$A2,'[3]ACR Issuances'!$J$2:$J$1500,DX$4)-IF($D2="No",,(SUMIFS('[3]ACR Cancellations'!$E$2:$E$1004,'[3]ACR Cancellations'!$A$2:$A$1004,Sheet1!$A2,'[3]ACR Cancellations'!$U$2:$U$1004,[3]PROJECTS!DX$4,'[3]ACR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Cancellations'!$U$2:$U$1004,[3]PROJECTS!DX$4,'[3]ACR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Retirements'!$AH$2:$AH$531,[3]PROJECTS!DX$4)-SUMIFS('[3]ARB Issuances &amp; Retirements'!$J$2:$J$531,'[3]ARB Issuances &amp; Retirements'!$A$2:$A$531,Sheet1!$A2,'[3]ARB Issuances &amp; Retirements'!$AH$2:$AH$531,[3]PROJECTS!DX$4)</f>
        <v>0</v>
      </c>
      <c r="DY2" s="32" t="n">
        <f aca="false">SUMIFS('[3]ACR Issuances'!$K$2:$K$1500,'[3]ACR Issuances'!$B$2:$B$1500,$A2,'[3]ACR Issuances'!$J$2:$J$1500,DY$4)-SUMIFS('[3]ACR Issuances'!$M$2:$M$1500,'[3]ACR Issuances'!$B$2:$B$1500,$A2,'[3]ACR Issuances'!$J$2:$J$1500,DY$4)-IF($D2="No",,(SUMIFS('[3]ACR Cancellations'!$E$2:$E$1004,'[3]ACR Cancellations'!$A$2:$A$1004,Sheet1!$A2,'[3]ACR Cancellations'!$U$2:$U$1004,[3]PROJECTS!DY$4,'[3]ACR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Cancellations'!$U$2:$U$1004,[3]PROJECTS!DY$4,'[3]ACR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Retirements'!$AH$2:$AH$531,[3]PROJECTS!DY$4)-SUMIFS('[3]ARB Issuances &amp; Retirements'!$J$2:$J$531,'[3]ARB Issuances &amp; Retirements'!$A$2:$A$531,Sheet1!$A2,'[3]ARB Issuances &amp; Retirements'!$AH$2:$AH$531,[3]PROJECTS!DY$4)</f>
        <v>0</v>
      </c>
      <c r="DZ2" s="32" t="n">
        <f aca="false">SUMIFS('[3]ACR Issuances'!$K$2:$K$1500,'[3]ACR Issuances'!$B$2:$B$1500,$A2,'[3]ACR Issuances'!$J$2:$J$1500,DZ$4)-SUMIFS('[3]ACR Issuances'!$M$2:$M$1500,'[3]ACR Issuances'!$B$2:$B$1500,$A2,'[3]ACR Issuances'!$J$2:$J$1500,DZ$4)-IF($D2="No",,(SUMIFS('[3]ACR Cancellations'!$E$2:$E$1004,'[3]ACR Cancellations'!$A$2:$A$1004,Sheet1!$A2,'[3]ACR Cancellations'!$U$2:$U$1004,[3]PROJECTS!DZ$4,'[3]ACR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Cancellations'!$U$2:$U$1004,[3]PROJECTS!DZ$4,'[3]ACR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Retirements'!$AH$2:$AH$531,[3]PROJECTS!DZ$4)-SUMIFS('[3]ARB Issuances &amp; Retirements'!$J$2:$J$531,'[3]ARB Issuances &amp; Retirements'!$A$2:$A$531,Sheet1!$A2,'[3]ARB Issuances &amp; Retirements'!$AH$2:$AH$531,[3]PROJECTS!DZ$4)</f>
        <v>0</v>
      </c>
      <c r="EA2" s="32" t="n">
        <f aca="false">SUMIFS('[3]ACR Issuances'!$K$2:$K$1500,'[3]ACR Issuances'!$B$2:$B$1500,$A2,'[3]ACR Issuances'!$J$2:$J$1500,EA$4)-SUMIFS('[3]ACR Issuances'!$M$2:$M$1500,'[3]ACR Issuances'!$B$2:$B$1500,$A2,'[3]ACR Issuances'!$J$2:$J$1500,EA$4)-IF($D2="No",,(SUMIFS('[3]ACR Cancellations'!$E$2:$E$1004,'[3]ACR Cancellations'!$A$2:$A$1004,Sheet1!$A2,'[3]ACR Cancellations'!$U$2:$U$1004,[3]PROJECTS!EA$4,'[3]ACR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Cancellations'!$U$2:$U$1004,[3]PROJECTS!EA$4,'[3]ACR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Retirements'!$AH$2:$AH$531,[3]PROJECTS!EA$4)-SUMIFS('[3]ARB Issuances &amp; Retirements'!$J$2:$J$531,'[3]ARB Issuances &amp; Retirements'!$A$2:$A$531,Sheet1!$A2,'[3]ARB Issuances &amp; Retirements'!$AH$2:$AH$531,[3]PROJECTS!EA$4)</f>
        <v>0</v>
      </c>
      <c r="EB2" s="32" t="n">
        <f aca="false">SUMIFS('[3]ACR Issuances'!$K$2:$K$1500,'[3]ACR Issuances'!$B$2:$B$1500,$A2,'[3]ACR Issuances'!$J$2:$J$1500,EB$4)-SUMIFS('[3]ACR Issuances'!$M$2:$M$1500,'[3]ACR Issuances'!$B$2:$B$1500,$A2,'[3]ACR Issuances'!$J$2:$J$1500,EB$4)-IF($D2="No",,(SUMIFS('[3]ACR Cancellations'!$E$2:$E$1004,'[3]ACR Cancellations'!$A$2:$A$1004,Sheet1!$A2,'[3]ACR Cancellations'!$U$2:$U$1004,[3]PROJECTS!EB$4,'[3]ACR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Cancellations'!$U$2:$U$1004,[3]PROJECTS!EB$4,'[3]ACR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Retirements'!$AH$2:$AH$531,[3]PROJECTS!EB$4)-SUMIFS('[3]ARB Issuances &amp; Retirements'!$J$2:$J$531,'[3]ARB Issuances &amp; Retirements'!$A$2:$A$531,Sheet1!$A2,'[3]ARB Issuances &amp; Retirements'!$AH$2:$AH$531,[3]PROJECTS!EB$4)</f>
        <v>0</v>
      </c>
      <c r="EC2" s="32" t="n">
        <f aca="false">SUMIFS('[3]ACR Issuances'!$K$2:$K$1500,'[3]ACR Issuances'!$B$2:$B$1500,$A2,'[3]ACR Issuances'!$J$2:$J$1500,EC$4)-SUMIFS('[3]ACR Issuances'!$M$2:$M$1500,'[3]ACR Issuances'!$B$2:$B$1500,$A2,'[3]ACR Issuances'!$J$2:$J$1500,EC$4)-IF($D2="No",,(SUMIFS('[3]ACR Cancellations'!$E$2:$E$1004,'[3]ACR Cancellations'!$A$2:$A$1004,Sheet1!$A2,'[3]ACR Cancellations'!$U$2:$U$1004,[3]PROJECTS!EC$4,'[3]ACR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Cancellations'!$U$2:$U$1004,[3]PROJECTS!EC$4,'[3]ACR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Retirements'!$AH$2:$AH$531,[3]PROJECTS!EC$4)-SUMIFS('[3]ARB Issuances &amp; Retirements'!$J$2:$J$531,'[3]ARB Issuances &amp; Retirements'!$A$2:$A$531,Sheet1!$A2,'[3]ARB Issuances &amp; Retirements'!$AH$2:$AH$531,[3]PROJECTS!EC$4)</f>
        <v>0</v>
      </c>
      <c r="ED2" s="32" t="n">
        <f aca="false">SUMIFS('[3]ACR Issuances'!$K$2:$K$1500,'[3]ACR Issuances'!$B$2:$B$1500,$A2,'[3]ACR Issuances'!$J$2:$J$1500,ED$4)-SUMIFS('[3]ACR Issuances'!$M$2:$M$1500,'[3]ACR Issuances'!$B$2:$B$1500,$A2,'[3]ACR Issuances'!$J$2:$J$1500,ED$4)-IF($D2="No",,(SUMIFS('[3]ACR Cancellations'!$E$2:$E$1004,'[3]ACR Cancellations'!$A$2:$A$1004,Sheet1!$A2,'[3]ACR Cancellations'!$U$2:$U$1004,[3]PROJECTS!ED$4,'[3]ACR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Cancellations'!$U$2:$U$1004,[3]PROJECTS!ED$4,'[3]ACR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Retirements'!$AH$2:$AH$531,[3]PROJECTS!ED$4)-SUMIFS('[3]ARB Issuances &amp; Retirements'!$J$2:$J$531,'[3]ARB Issuances &amp; Retirements'!$A$2:$A$531,Sheet1!$A2,'[3]ARB Issuances &amp; Retirements'!$AH$2:$AH$531,[3]PROJECTS!ED$4)</f>
        <v>0</v>
      </c>
      <c r="EE2" s="32" t="n">
        <f aca="false">SUMIFS('[3]ACR Issuances'!$K$2:$K$1500,'[3]ACR Issuances'!$B$2:$B$1500,$A2,'[3]ACR Issuances'!$J$2:$J$1500,EE$4)-SUMIFS('[3]ACR Issuances'!$M$2:$M$1500,'[3]ACR Issuances'!$B$2:$B$1500,$A2,'[3]ACR Issuances'!$J$2:$J$1500,EE$4)-IF($D2="No",,(SUMIFS('[3]ACR Cancellations'!$E$2:$E$1004,'[3]ACR Cancellations'!$A$2:$A$1004,Sheet1!$A2,'[3]ACR Cancellations'!$U$2:$U$1004,[3]PROJECTS!EE$4,'[3]ACR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Cancellations'!$U$2:$U$1004,[3]PROJECTS!EE$4,'[3]ACR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Retirements'!$AH$2:$AH$531,[3]PROJECTS!EE$4)-SUMIFS('[3]ARB Issuances &amp; Retirements'!$J$2:$J$531,'[3]ARB Issuances &amp; Retirements'!$A$2:$A$531,Sheet1!$A2,'[3]ARB Issuances &amp; Retirements'!$AH$2:$AH$531,[3]PROJECTS!EE$4)</f>
        <v>0</v>
      </c>
      <c r="EF2" s="32" t="n">
        <f aca="false">SUMIFS('[3]ACR Issuances'!$K$2:$K$1500,'[3]ACR Issuances'!$B$2:$B$1500,$A2,'[3]ACR Issuances'!$J$2:$J$1500,EF$4)-SUMIFS('[3]ACR Issuances'!$M$2:$M$1500,'[3]ACR Issuances'!$B$2:$B$1500,$A2,'[3]ACR Issuances'!$J$2:$J$1500,EF$4)-IF($D2="No",,(SUMIFS('[3]ACR Cancellations'!$E$2:$E$1004,'[3]ACR Cancellations'!$A$2:$A$1004,Sheet1!$A2,'[3]ACR Cancellations'!$U$2:$U$1004,[3]PROJECTS!EF$4,'[3]ACR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Cancellations'!$U$2:$U$1004,[3]PROJECTS!EF$4,'[3]ACR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Retirements'!$AH$2:$AH$531,[3]PROJECTS!EF$4)-SUMIFS('[3]ARB Issuances &amp; Retirements'!$J$2:$J$531,'[3]ARB Issuances &amp; Retirements'!$A$2:$A$531,Sheet1!$A2,'[3]ARB Issuances &amp; Retirements'!$AH$2:$AH$531,[3]PROJECTS!EF$4)</f>
        <v>0</v>
      </c>
      <c r="EG2" s="32" t="n">
        <f aca="false">SUMIFS('[3]ACR Issuances'!$K$2:$K$1500,'[3]ACR Issuances'!$B$2:$B$1500,$A2,'[3]ACR Issuances'!$J$2:$J$1500,EG$4)-SUMIFS('[3]ACR Issuances'!$M$2:$M$1500,'[3]ACR Issuances'!$B$2:$B$1500,$A2,'[3]ACR Issuances'!$J$2:$J$1500,EG$4)-IF($D2="No",,(SUMIFS('[3]ACR Cancellations'!$E$2:$E$1004,'[3]ACR Cancellations'!$A$2:$A$1004,Sheet1!$A2,'[3]ACR Cancellations'!$U$2:$U$1004,[3]PROJECTS!EG$4,'[3]ACR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Cancellations'!$U$2:$U$1004,[3]PROJECTS!EG$4,'[3]ACR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Retirements'!$AH$2:$AH$531,[3]PROJECTS!EG$4)-SUMIFS('[3]ARB Issuances &amp; Retirements'!$J$2:$J$531,'[3]ARB Issuances &amp; Retirements'!$A$2:$A$531,Sheet1!$A2,'[3]ARB Issuances &amp; Retirements'!$AH$2:$AH$531,[3]PROJECTS!EG$4)</f>
        <v>0</v>
      </c>
      <c r="EH2" s="32" t="n">
        <f aca="false">SUMIFS('[3]ACR Issuances'!$K$2:$K$1500,'[3]ACR Issuances'!$B$2:$B$1500,$A2,'[3]ACR Issuances'!$J$2:$J$1500,EH$4)-SUMIFS('[3]ACR Issuances'!$M$2:$M$1500,'[3]ACR Issuances'!$B$2:$B$1500,$A2,'[3]ACR Issuances'!$J$2:$J$1500,EH$4)-IF($D2="No",,(SUMIFS('[3]ACR Cancellations'!$E$2:$E$1004,'[3]ACR Cancellations'!$A$2:$A$1004,Sheet1!$A2,'[3]ACR Cancellations'!$U$2:$U$1004,[3]PROJECTS!EH$4,'[3]ACR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Cancellations'!$U$2:$U$1004,[3]PROJECTS!EH$4,'[3]ACR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Retirements'!$AH$2:$AH$531,[3]PROJECTS!EH$4)-SUMIFS('[3]ARB Issuances &amp; Retirements'!$J$2:$J$531,'[3]ARB Issuances &amp; Retirements'!$A$2:$A$531,Sheet1!$A2,'[3]ARB Issuances &amp; Retirements'!$AH$2:$AH$531,[3]PROJECTS!EH$4)</f>
        <v>0</v>
      </c>
      <c r="EI2" s="32" t="n">
        <f aca="false">SUMIFS('[3]ACR Issuances'!$K$2:$K$1500,'[3]ACR Issuances'!$B$2:$B$1500,$A2,'[3]ACR Issuances'!$J$2:$J$1500,EI$4)-SUMIFS('[3]ACR Issuances'!$M$2:$M$1500,'[3]ACR Issuances'!$B$2:$B$1500,$A2,'[3]ACR Issuances'!$J$2:$J$1500,EI$4)-IF($D2="No",,(SUMIFS('[3]ACR Cancellations'!$E$2:$E$1004,'[3]ACR Cancellations'!$A$2:$A$1004,Sheet1!$A2,'[3]ACR Cancellations'!$U$2:$U$1004,[3]PROJECTS!EI$4,'[3]ACR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Cancellations'!$U$2:$U$1004,[3]PROJECTS!EI$4,'[3]ACR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Retirements'!$AH$2:$AH$531,[3]PROJECTS!EI$4)-SUMIFS('[3]ARB Issuances &amp; Retirements'!$J$2:$J$531,'[3]ARB Issuances &amp; Retirements'!$A$2:$A$531,Sheet1!$A2,'[3]ARB Issuances &amp; Retirements'!$AH$2:$AH$531,[3]PROJECTS!EI$4)</f>
        <v>0</v>
      </c>
      <c r="EJ2" s="32" t="n">
        <f aca="false">SUMIFS('[3]ACR Issuances'!$K$2:$K$1500,'[3]ACR Issuances'!$B$2:$B$1500,$A2,'[3]ACR Issuances'!$J$2:$J$1500,EJ$4)-SUMIFS('[3]ACR Issuances'!$M$2:$M$1500,'[3]ACR Issuances'!$B$2:$B$1500,$A2,'[3]ACR Issuances'!$J$2:$J$1500,EJ$4)-IF($D2="No",,(SUMIFS('[3]ACR Cancellations'!$E$2:$E$1004,'[3]ACR Cancellations'!$A$2:$A$1004,Sheet1!$A2,'[3]ACR Cancellations'!$U$2:$U$1004,[3]PROJECTS!EJ$4,'[3]ACR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Cancellations'!$U$2:$U$1004,[3]PROJECTS!EJ$4,'[3]ACR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Retirements'!$AH$2:$AH$531,[3]PROJECTS!EJ$4)-SUMIFS('[3]ARB Issuances &amp; Retirements'!$J$2:$J$531,'[3]ARB Issuances &amp; Retirements'!$A$2:$A$531,Sheet1!$A2,'[3]ARB Issuances &amp; Retirements'!$AH$2:$AH$531,[3]PROJECTS!EJ$4)</f>
        <v>0</v>
      </c>
      <c r="EK2" s="32" t="n">
        <f aca="false">SUMIFS('[3]ACR Issuances'!$K$2:$K$1500,'[3]ACR Issuances'!$B$2:$B$1500,$A2,'[3]ACR Issuances'!$J$2:$J$1500,EK$4)-SUMIFS('[3]ACR Issuances'!$M$2:$M$1500,'[3]ACR Issuances'!$B$2:$B$1500,$A2,'[3]ACR Issuances'!$J$2:$J$1500,EK$4)-IF($D2="No",,(SUMIFS('[3]ACR Cancellations'!$E$2:$E$1004,'[3]ACR Cancellations'!$A$2:$A$1004,Sheet1!$A2,'[3]ACR Cancellations'!$U$2:$U$1004,[3]PROJECTS!EK$4,'[3]ACR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Cancellations'!$U$2:$U$1004,[3]PROJECTS!EK$4,'[3]ACR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Retirements'!$AH$2:$AH$531,[3]PROJECTS!EK$4)-SUMIFS('[3]ARB Issuances &amp; Retirements'!$J$2:$J$531,'[3]ARB Issuances &amp; Retirements'!$A$2:$A$531,Sheet1!$A2,'[3]ARB Issuances &amp; Retirements'!$AH$2:$AH$531,[3]PROJECTS!EK$4)</f>
        <v>0</v>
      </c>
      <c r="EL2" s="32" t="n">
        <f aca="false">SUMIFS('[3]ACR Issuances'!$K$2:$K$1500,'[3]ACR Issuances'!$B$2:$B$1500,$A2,'[3]ACR Issuances'!$J$2:$J$1500,EL$4)-SUMIFS('[3]ACR Issuances'!$M$2:$M$1500,'[3]ACR Issuances'!$B$2:$B$1500,$A2,'[3]ACR Issuances'!$J$2:$J$1500,EL$4)-IF($D2="No",,(SUMIFS('[3]ACR Cancellations'!$E$2:$E$1004,'[3]ACR Cancellations'!$A$2:$A$1004,Sheet1!$A2,'[3]ACR Cancellations'!$U$2:$U$1004,[3]PROJECTS!EL$4,'[3]ACR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Cancellations'!$U$2:$U$1004,[3]PROJECTS!EL$4,'[3]ACR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Retirements'!$AH$2:$AH$531,[3]PROJECTS!EL$4)-SUMIFS('[3]ARB Issuances &amp; Retirements'!$J$2:$J$531,'[3]ARB Issuances &amp; Retirements'!$A$2:$A$531,Sheet1!$A2,'[3]ARB Issuances &amp; Retirements'!$AH$2:$AH$531,[3]PROJECTS!EL$4)</f>
        <v>0</v>
      </c>
      <c r="EM2" s="32" t="n">
        <f aca="false">SUMIFS('[3]ACR Issuances'!$K$2:$K$1500,'[3]ACR Issuances'!$B$2:$B$1500,$A2,'[3]ACR Issuances'!$J$2:$J$1500,EM$4)-SUMIFS('[3]ACR Issuances'!$M$2:$M$1500,'[3]ACR Issuances'!$B$2:$B$1500,$A2,'[3]ACR Issuances'!$J$2:$J$1500,EM$4)-IF($D2="No",,(SUMIFS('[3]ACR Cancellations'!$E$2:$E$1004,'[3]ACR Cancellations'!$A$2:$A$1004,Sheet1!$A2,'[3]ACR Cancellations'!$U$2:$U$1004,[3]PROJECTS!EM$4,'[3]ACR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Cancellations'!$U$2:$U$1004,[3]PROJECTS!EM$4,'[3]ACR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Retirements'!$AH$2:$AH$531,[3]PROJECTS!EM$4)-SUMIFS('[3]ARB Issuances &amp; Retirements'!$J$2:$J$531,'[3]ARB Issuances &amp; Retirements'!$A$2:$A$531,Sheet1!$A2,'[3]ARB Issuances &amp; Retirements'!$AH$2:$AH$531,[3]PROJECTS!EM$4)</f>
        <v>0</v>
      </c>
      <c r="EN2" s="32" t="n">
        <f aca="false">SUMIFS('[3]ACR Issuances'!$K$2:$K$1500,'[3]ACR Issuances'!$B$2:$B$1500,$A2,'[3]ACR Issuances'!$J$2:$J$1500,EN$4)-SUMIFS('[3]ACR Issuances'!$M$2:$M$1500,'[3]ACR Issuances'!$B$2:$B$1500,$A2,'[3]ACR Issuances'!$J$2:$J$1500,EN$4)-IF($D2="No",,(SUMIFS('[3]ACR Cancellations'!$E$2:$E$1004,'[3]ACR Cancellations'!$A$2:$A$1004,Sheet1!$A2,'[3]ACR Cancellations'!$U$2:$U$1004,[3]PROJECTS!EN$4,'[3]ACR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Cancellations'!$U$2:$U$1004,[3]PROJECTS!EN$4,'[3]ACR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Retirements'!$AH$2:$AH$531,[3]PROJECTS!EN$4)-SUMIFS('[3]ARB Issuances &amp; Retirements'!$J$2:$J$531,'[3]ARB Issuances &amp; Retirements'!$A$2:$A$531,Sheet1!$A2,'[3]ARB Issuances &amp; Retirements'!$AH$2:$AH$531,[3]PROJECTS!EN$4)</f>
        <v>0</v>
      </c>
      <c r="EO2" s="32" t="n">
        <f aca="false">SUMIFS('[3]ACR Issuances'!$K$2:$K$1500,'[3]ACR Issuances'!$B$2:$B$1500,$A2,'[3]ACR Issuances'!$J$2:$J$1500,EO$4)-SUMIFS('[3]ACR Issuances'!$M$2:$M$1500,'[3]ACR Issuances'!$B$2:$B$1500,$A2,'[3]ACR Issuances'!$J$2:$J$1500,EO$4)-IF($D2="No",,(SUMIFS('[3]ACR Cancellations'!$E$2:$E$1004,'[3]ACR Cancellations'!$A$2:$A$1004,Sheet1!$A2,'[3]ACR Cancellations'!$U$2:$U$1004,[3]PROJECTS!EO$4,'[3]ACR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Cancellations'!$U$2:$U$1004,[3]PROJECTS!EO$4,'[3]ACR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Retirements'!$AH$2:$AH$531,[3]PROJECTS!EO$4)-SUMIFS('[3]ARB Issuances &amp; Retirements'!$J$2:$J$531,'[3]ARB Issuances &amp; Retirements'!$A$2:$A$531,Sheet1!$A2,'[3]ARB Issuances &amp; Retirements'!$AH$2:$AH$531,[3]PROJECTS!EO$4)</f>
        <v>0</v>
      </c>
      <c r="EP2" s="32" t="n">
        <f aca="false">SUMIFS('[3]ACR Issuances'!$K$2:$K$1500,'[3]ACR Issuances'!$B$2:$B$1500,$A2,'[3]ACR Issuances'!$J$2:$J$1500,EP$4)-SUMIFS('[3]ACR Issuances'!$M$2:$M$1500,'[3]ACR Issuances'!$B$2:$B$1500,$A2,'[3]ACR Issuances'!$J$2:$J$1500,EP$4)-IF($D2="No",,(SUMIFS('[3]ACR Cancellations'!$E$2:$E$1004,'[3]ACR Cancellations'!$A$2:$A$1004,Sheet1!$A2,'[3]ACR Cancellations'!$U$2:$U$1004,[3]PROJECTS!EP$4,'[3]ACR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Cancellations'!$U$2:$U$1004,[3]PROJECTS!EP$4,'[3]ACR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Retirements'!$AH$2:$AH$531,[3]PROJECTS!EP$4)-SUMIFS('[3]ARB Issuances &amp; Retirements'!$J$2:$J$531,'[3]ARB Issuances &amp; Retirements'!$A$2:$A$531,Sheet1!$A2,'[3]ARB Issuances &amp; Retirements'!$AH$2:$AH$531,[3]PROJECTS!EP$4)</f>
        <v>0</v>
      </c>
      <c r="EQ2" s="32" t="n">
        <f aca="false">SUMIFS('[3]ACR Issuances'!$K$2:$K$1500,'[3]ACR Issuances'!$B$2:$B$1500,$A2,'[3]ACR Issuances'!$J$2:$J$1500,EQ$4)-SUMIFS('[3]ACR Issuances'!$M$2:$M$1500,'[3]ACR Issuances'!$B$2:$B$1500,$A2,'[3]ACR Issuances'!$J$2:$J$1500,EQ$4)-IF($D2="No",,(SUMIFS('[3]ACR Cancellations'!$E$2:$E$1004,'[3]ACR Cancellations'!$A$2:$A$1004,Sheet1!$A2,'[3]ACR Cancellations'!$U$2:$U$1004,[3]PROJECTS!EQ$4,'[3]ACR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Cancellations'!$U$2:$U$1004,[3]PROJECTS!EQ$4,'[3]ACR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Retirements'!$AH$2:$AH$531,[3]PROJECTS!EQ$4)-SUMIFS('[3]ARB Issuances &amp; Retirements'!$J$2:$J$531,'[3]ARB Issuances &amp; Retirements'!$A$2:$A$531,Sheet1!$A2,'[3]ARB Issuances &amp; Retirements'!$AH$2:$AH$531,[3]PROJECTS!EQ$4)</f>
        <v>0</v>
      </c>
      <c r="ER2" s="32" t="n">
        <f aca="false">SUMIFS('[3]ACR Issuances'!$K$2:$K$1500,'[3]ACR Issuances'!$B$2:$B$1500,$A2,'[3]ACR Issuances'!$J$2:$J$1500,ER$4)-SUMIFS('[3]ACR Issuances'!$M$2:$M$1500,'[3]ACR Issuances'!$B$2:$B$1500,$A2,'[3]ACR Issuances'!$J$2:$J$1500,ER$4)-IF($D2="No",,(SUMIFS('[3]ACR Cancellations'!$E$2:$E$1004,'[3]ACR Cancellations'!$A$2:$A$1004,Sheet1!$A2,'[3]ACR Cancellations'!$U$2:$U$1004,[3]PROJECTS!ER$4,'[3]ACR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Cancellations'!$U$2:$U$1004,[3]PROJECTS!ER$4,'[3]ACR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Retirements'!$AH$2:$AH$531,[3]PROJECTS!ER$4)-SUMIFS('[3]ARB Issuances &amp; Retirements'!$J$2:$J$531,'[3]ARB Issuances &amp; Retirements'!$A$2:$A$531,Sheet1!$A2,'[3]ARB Issuances &amp; Retirements'!$AH$2:$AH$531,[3]PROJECTS!ER$4)</f>
        <v>0</v>
      </c>
      <c r="ES2" s="32" t="n">
        <f aca="false">SUMIFS('[3]ACR Issuances'!$K$2:$K$1500,'[3]ACR Issuances'!$B$2:$B$1500,$A2,'[3]ACR Issuances'!$J$2:$J$1500,ES$4)-SUMIFS('[3]ACR Issuances'!$M$2:$M$1500,'[3]ACR Issuances'!$B$2:$B$1500,$A2,'[3]ACR Issuances'!$J$2:$J$1500,ES$4)-IF($D2="No",,(SUMIFS('[3]ACR Cancellations'!$E$2:$E$1004,'[3]ACR Cancellations'!$A$2:$A$1004,Sheet1!$A2,'[3]ACR Cancellations'!$U$2:$U$1004,[3]PROJECTS!ES$4,'[3]ACR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Cancellations'!$U$2:$U$1004,[3]PROJECTS!ES$4,'[3]ACR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Retirements'!$AH$2:$AH$531,[3]PROJECTS!ES$4)-SUMIFS('[3]ARB Issuances &amp; Retirements'!$J$2:$J$531,'[3]ARB Issuances &amp; Retirements'!$A$2:$A$531,Sheet1!$A2,'[3]ARB Issuances &amp; Retirements'!$AH$2:$AH$531,[3]PROJECTS!ES$4)</f>
        <v>0</v>
      </c>
      <c r="ET2" s="40"/>
      <c r="EU2" s="30"/>
      <c r="EV2" s="41" t="s">
        <v>173</v>
      </c>
      <c r="EW2" s="42" t="s">
        <v>174</v>
      </c>
      <c r="EX2" s="43"/>
      <c r="EY2" s="44" t="n">
        <f aca="false">SUBTOTAL(109,U2)</f>
        <v>0</v>
      </c>
      <c r="EZ2" s="45"/>
      <c r="FA2" s="46" t="n">
        <v>1</v>
      </c>
      <c r="FB2" s="45"/>
      <c r="FC2" s="45"/>
      <c r="FD2" s="45"/>
      <c r="FE2" s="45"/>
      <c r="FF2" s="45"/>
      <c r="FG2" s="45"/>
    </row>
    <row r="3" s="47" customFormat="true" ht="15.75" hidden="false" customHeight="true" outlineLevel="0" collapsed="false">
      <c r="A3" s="28" t="s">
        <v>175</v>
      </c>
      <c r="B3" s="29" t="s">
        <v>176</v>
      </c>
      <c r="C3" s="30" t="str">
        <f aca="false">IF(LEFT(A3,3)="CAR","CAR",IF(LEFT(A3,3)="ACR","ACR","Verra"))</f>
        <v>ACR</v>
      </c>
      <c r="D3" s="30" t="s">
        <v>157</v>
      </c>
      <c r="E3" s="31" t="s">
        <v>177</v>
      </c>
      <c r="F3" s="30" t="s">
        <v>178</v>
      </c>
      <c r="G3" s="30" t="s">
        <v>179</v>
      </c>
      <c r="H3" s="30" t="s">
        <v>161</v>
      </c>
      <c r="I3" s="29" t="s">
        <v>180</v>
      </c>
      <c r="J3" s="30" t="s">
        <v>181</v>
      </c>
      <c r="K3" s="28" t="s">
        <v>182</v>
      </c>
      <c r="L3" s="29" t="s">
        <v>183</v>
      </c>
      <c r="M3" s="29" t="s">
        <v>184</v>
      </c>
      <c r="N3" s="31" t="s">
        <v>185</v>
      </c>
      <c r="O3" s="32" t="n">
        <v>7984006</v>
      </c>
      <c r="P3" s="32" t="n">
        <v>17666</v>
      </c>
      <c r="Q3" s="32" t="n">
        <v>7966340</v>
      </c>
      <c r="R3" s="32" t="n">
        <v>0</v>
      </c>
      <c r="S3" s="32"/>
      <c r="T3" s="32"/>
      <c r="U3" s="30" t="n">
        <v>2003</v>
      </c>
      <c r="V3" s="33" t="n">
        <v>0</v>
      </c>
      <c r="W3" s="33" t="n">
        <v>0</v>
      </c>
      <c r="X3" s="33" t="n">
        <v>0</v>
      </c>
      <c r="Y3" s="33" t="n">
        <v>0</v>
      </c>
      <c r="Z3" s="33" t="n">
        <v>0</v>
      </c>
      <c r="AA3" s="33" t="n">
        <v>0</v>
      </c>
      <c r="AB3" s="33" t="n">
        <v>0</v>
      </c>
      <c r="AC3" s="33" t="n">
        <v>1898382</v>
      </c>
      <c r="AD3" s="33" t="n">
        <v>3004613</v>
      </c>
      <c r="AE3" s="33" t="n">
        <v>3081011</v>
      </c>
      <c r="AF3" s="33" t="n">
        <v>0</v>
      </c>
      <c r="AG3" s="33" t="n">
        <v>0</v>
      </c>
      <c r="AH3" s="33" t="n">
        <v>0</v>
      </c>
      <c r="AI3" s="33" t="n">
        <v>0</v>
      </c>
      <c r="AJ3" s="33" t="n">
        <v>0</v>
      </c>
      <c r="AK3" s="33" t="n">
        <v>0</v>
      </c>
      <c r="AL3" s="33" t="n">
        <v>0</v>
      </c>
      <c r="AM3" s="33" t="n">
        <v>0</v>
      </c>
      <c r="AN3" s="33" t="n">
        <v>0</v>
      </c>
      <c r="AO3" s="33" t="n">
        <v>0</v>
      </c>
      <c r="AP3" s="33" t="n">
        <v>0</v>
      </c>
      <c r="AQ3" s="33" t="n">
        <v>0</v>
      </c>
      <c r="AR3" s="33" t="n">
        <v>0</v>
      </c>
      <c r="AS3" s="33" t="n">
        <v>0</v>
      </c>
      <c r="AT3" s="33" t="n">
        <v>0</v>
      </c>
      <c r="AU3" s="33" t="n">
        <v>0</v>
      </c>
      <c r="AV3" s="33" t="n">
        <v>0</v>
      </c>
      <c r="AW3" s="33" t="n">
        <v>0</v>
      </c>
      <c r="AX3" s="32" t="n">
        <v>0</v>
      </c>
      <c r="AY3" s="32" t="n">
        <v>0</v>
      </c>
      <c r="AZ3" s="32" t="n">
        <v>0</v>
      </c>
      <c r="BA3" s="32" t="n">
        <v>0</v>
      </c>
      <c r="BB3" s="32" t="n">
        <v>0</v>
      </c>
      <c r="BC3" s="32" t="n">
        <v>0</v>
      </c>
      <c r="BD3" s="32" t="n">
        <v>0</v>
      </c>
      <c r="BE3" s="32" t="n">
        <v>0</v>
      </c>
      <c r="BF3" s="32" t="n">
        <v>0</v>
      </c>
      <c r="BG3" s="32" t="n">
        <v>0</v>
      </c>
      <c r="BH3" s="32" t="n">
        <v>0</v>
      </c>
      <c r="BI3" s="32" t="n">
        <v>0</v>
      </c>
      <c r="BJ3" s="32" t="n">
        <v>0</v>
      </c>
      <c r="BK3" s="32" t="n">
        <v>0</v>
      </c>
      <c r="BL3" s="32" t="n">
        <v>0</v>
      </c>
      <c r="BM3" s="32" t="n">
        <v>5000</v>
      </c>
      <c r="BN3" s="32" t="n">
        <v>1966</v>
      </c>
      <c r="BO3" s="32" t="n">
        <v>400</v>
      </c>
      <c r="BP3" s="32" t="n">
        <v>10025</v>
      </c>
      <c r="BQ3" s="32" t="n">
        <v>275</v>
      </c>
      <c r="BR3" s="32" t="n">
        <v>0</v>
      </c>
      <c r="BS3" s="32" t="n">
        <v>0</v>
      </c>
      <c r="BT3" s="32" t="n">
        <v>0</v>
      </c>
      <c r="BU3" s="32" t="n">
        <v>0</v>
      </c>
      <c r="BV3" s="32" t="n">
        <v>0</v>
      </c>
      <c r="BW3" s="32" t="n">
        <v>0</v>
      </c>
      <c r="BX3" s="32" t="n">
        <v>0</v>
      </c>
      <c r="BY3" s="32" t="n">
        <v>0</v>
      </c>
      <c r="BZ3" s="32" t="n">
        <v>0</v>
      </c>
      <c r="CA3" s="32" t="n">
        <v>0</v>
      </c>
      <c r="CB3" s="32" t="n">
        <v>0</v>
      </c>
      <c r="CC3" s="32" t="n">
        <v>0</v>
      </c>
      <c r="CD3" s="32" t="n">
        <v>0</v>
      </c>
      <c r="CE3" s="32" t="n">
        <v>0</v>
      </c>
      <c r="CF3" s="32" t="n">
        <v>0</v>
      </c>
      <c r="CG3" s="32" t="n">
        <v>0</v>
      </c>
      <c r="CH3" s="32" t="n">
        <v>1890716</v>
      </c>
      <c r="CI3" s="32" t="n">
        <v>3004613</v>
      </c>
      <c r="CJ3" s="32" t="n">
        <v>3071011</v>
      </c>
      <c r="CK3" s="32" t="n">
        <v>0</v>
      </c>
      <c r="CL3" s="32" t="n">
        <v>0</v>
      </c>
      <c r="CM3" s="32" t="n">
        <v>0</v>
      </c>
      <c r="CN3" s="32" t="n">
        <v>0</v>
      </c>
      <c r="CO3" s="32" t="n">
        <v>0</v>
      </c>
      <c r="CP3" s="32" t="n">
        <v>0</v>
      </c>
      <c r="CQ3" s="32" t="n">
        <v>0</v>
      </c>
      <c r="CR3" s="32" t="n">
        <v>0</v>
      </c>
      <c r="CS3" s="32" t="n">
        <v>0</v>
      </c>
      <c r="CT3" s="32" t="n">
        <v>0</v>
      </c>
      <c r="CU3" s="32" t="n">
        <v>0</v>
      </c>
      <c r="CV3" s="32" t="n">
        <v>0</v>
      </c>
      <c r="CW3" s="32" t="n">
        <v>0</v>
      </c>
      <c r="CX3" s="32" t="n">
        <v>0</v>
      </c>
      <c r="CY3" s="32" t="n">
        <v>0</v>
      </c>
      <c r="CZ3" s="32" t="n">
        <v>0</v>
      </c>
      <c r="DA3" s="32" t="n">
        <v>0</v>
      </c>
      <c r="DB3" s="32" t="n">
        <v>0</v>
      </c>
      <c r="DC3" s="34"/>
      <c r="DD3" s="29"/>
      <c r="DE3" s="29"/>
      <c r="DF3" s="31" t="s">
        <v>186</v>
      </c>
      <c r="DG3" s="29"/>
      <c r="DH3" s="35" t="n">
        <f aca="false">DL3-DM3</f>
        <v>0</v>
      </c>
      <c r="DI3" s="36" t="s">
        <v>168</v>
      </c>
      <c r="DJ3" s="37" t="s">
        <v>169</v>
      </c>
      <c r="DK3" s="31"/>
      <c r="DL3" s="38"/>
      <c r="DM3" s="38"/>
      <c r="DN3" s="31"/>
      <c r="DO3" s="31" t="s">
        <v>187</v>
      </c>
      <c r="DP3" s="39" t="s">
        <v>172</v>
      </c>
      <c r="DQ3" s="31"/>
      <c r="DR3" s="32" t="n">
        <v>0</v>
      </c>
      <c r="DS3" s="32" t="n">
        <v>0</v>
      </c>
      <c r="DT3" s="32" t="n">
        <v>0</v>
      </c>
      <c r="DU3" s="32" t="n">
        <v>0</v>
      </c>
      <c r="DV3" s="32" t="n">
        <v>0</v>
      </c>
      <c r="DW3" s="32" t="n">
        <v>0</v>
      </c>
      <c r="DX3" s="32" t="n">
        <v>0</v>
      </c>
      <c r="DY3" s="32" t="n">
        <v>0</v>
      </c>
      <c r="DZ3" s="32" t="n">
        <v>0</v>
      </c>
      <c r="EA3" s="32" t="n">
        <v>1898000</v>
      </c>
      <c r="EB3" s="32" t="n">
        <v>6086006</v>
      </c>
      <c r="EC3" s="32" t="n">
        <v>0</v>
      </c>
      <c r="ED3" s="32" t="n">
        <v>0</v>
      </c>
      <c r="EE3" s="32" t="n">
        <v>0</v>
      </c>
      <c r="EF3" s="32" t="n">
        <v>0</v>
      </c>
      <c r="EG3" s="32" t="n">
        <v>0</v>
      </c>
      <c r="EH3" s="32" t="n">
        <v>0</v>
      </c>
      <c r="EI3" s="32" t="n">
        <v>0</v>
      </c>
      <c r="EJ3" s="32" t="n">
        <v>0</v>
      </c>
      <c r="EK3" s="32" t="n">
        <v>0</v>
      </c>
      <c r="EL3" s="32" t="n">
        <v>0</v>
      </c>
      <c r="EM3" s="32" t="n">
        <v>0</v>
      </c>
      <c r="EN3" s="32" t="n">
        <v>0</v>
      </c>
      <c r="EO3" s="32" t="n">
        <v>0</v>
      </c>
      <c r="EP3" s="32" t="n">
        <v>0</v>
      </c>
      <c r="EQ3" s="32" t="n">
        <v>0</v>
      </c>
      <c r="ER3" s="32" t="n">
        <v>0</v>
      </c>
      <c r="ES3" s="32" t="n">
        <v>0</v>
      </c>
      <c r="ET3" s="40"/>
      <c r="EU3" s="30"/>
      <c r="EV3" s="41" t="s">
        <v>173</v>
      </c>
      <c r="EW3" s="42"/>
      <c r="EX3" s="43"/>
      <c r="EY3" s="44" t="n">
        <f aca="false">SUBTOTAL(109,U3)</f>
        <v>2003</v>
      </c>
      <c r="EZ3" s="45"/>
      <c r="FA3" s="46" t="n">
        <v>1</v>
      </c>
      <c r="FB3" s="45"/>
      <c r="FC3" s="45"/>
      <c r="FD3" s="45"/>
      <c r="FE3" s="45"/>
      <c r="FF3" s="45"/>
      <c r="FG3" s="45"/>
    </row>
    <row r="4" s="47" customFormat="true" ht="15.75" hidden="false" customHeight="true" outlineLevel="0" collapsed="false">
      <c r="A4" s="28" t="s">
        <v>188</v>
      </c>
      <c r="B4" s="29" t="s">
        <v>189</v>
      </c>
      <c r="C4" s="30" t="s">
        <v>168</v>
      </c>
      <c r="D4" s="30" t="s">
        <v>157</v>
      </c>
      <c r="E4" s="31" t="s">
        <v>177</v>
      </c>
      <c r="F4" s="30" t="s">
        <v>190</v>
      </c>
      <c r="G4" s="30" t="s">
        <v>191</v>
      </c>
      <c r="H4" s="30" t="s">
        <v>161</v>
      </c>
      <c r="I4" s="28" t="s">
        <v>192</v>
      </c>
      <c r="J4" s="30" t="s">
        <v>181</v>
      </c>
      <c r="K4" s="28" t="s">
        <v>182</v>
      </c>
      <c r="L4" s="29" t="s">
        <v>193</v>
      </c>
      <c r="M4" s="29" t="s">
        <v>194</v>
      </c>
      <c r="N4" s="31" t="s">
        <v>195</v>
      </c>
      <c r="O4" s="32" t="n">
        <v>44202</v>
      </c>
      <c r="P4" s="32" t="n">
        <v>44202</v>
      </c>
      <c r="Q4" s="32" t="n">
        <v>0</v>
      </c>
      <c r="R4" s="32" t="n">
        <v>0</v>
      </c>
      <c r="S4" s="32"/>
      <c r="T4" s="32"/>
      <c r="U4" s="30" t="n">
        <v>2003</v>
      </c>
      <c r="V4" s="33" t="n">
        <v>0</v>
      </c>
      <c r="W4" s="33" t="n">
        <v>0</v>
      </c>
      <c r="X4" s="33" t="n">
        <v>0</v>
      </c>
      <c r="Y4" s="33" t="n">
        <v>0</v>
      </c>
      <c r="Z4" s="33" t="n">
        <v>0</v>
      </c>
      <c r="AA4" s="33" t="n">
        <v>0</v>
      </c>
      <c r="AB4" s="33" t="n">
        <v>0</v>
      </c>
      <c r="AC4" s="33" t="n">
        <v>8072</v>
      </c>
      <c r="AD4" s="33" t="n">
        <v>5848</v>
      </c>
      <c r="AE4" s="33" t="n">
        <v>4409</v>
      </c>
      <c r="AF4" s="33" t="n">
        <v>3632</v>
      </c>
      <c r="AG4" s="33" t="n">
        <v>7998</v>
      </c>
      <c r="AH4" s="33" t="n">
        <v>13210</v>
      </c>
      <c r="AI4" s="33" t="n">
        <v>1033</v>
      </c>
      <c r="AJ4" s="33" t="n">
        <v>0</v>
      </c>
      <c r="AK4" s="33" t="n">
        <v>0</v>
      </c>
      <c r="AL4" s="33" t="n">
        <v>0</v>
      </c>
      <c r="AM4" s="33" t="n">
        <v>0</v>
      </c>
      <c r="AN4" s="33" t="n">
        <v>0</v>
      </c>
      <c r="AO4" s="33" t="n">
        <v>0</v>
      </c>
      <c r="AP4" s="33" t="n">
        <v>0</v>
      </c>
      <c r="AQ4" s="33" t="n">
        <v>0</v>
      </c>
      <c r="AR4" s="33" t="n">
        <v>0</v>
      </c>
      <c r="AS4" s="33" t="n">
        <v>0</v>
      </c>
      <c r="AT4" s="33" t="n">
        <v>0</v>
      </c>
      <c r="AU4" s="33" t="n">
        <v>0</v>
      </c>
      <c r="AV4" s="33" t="n">
        <v>0</v>
      </c>
      <c r="AW4" s="33" t="n">
        <v>0</v>
      </c>
      <c r="AX4" s="32" t="n">
        <v>0</v>
      </c>
      <c r="AY4" s="32" t="n">
        <v>0</v>
      </c>
      <c r="AZ4" s="32" t="n">
        <v>0</v>
      </c>
      <c r="BA4" s="32" t="n">
        <v>0</v>
      </c>
      <c r="BB4" s="32" t="n">
        <v>0</v>
      </c>
      <c r="BC4" s="32" t="n">
        <v>0</v>
      </c>
      <c r="BD4" s="32" t="n">
        <v>0</v>
      </c>
      <c r="BE4" s="32" t="n">
        <v>0</v>
      </c>
      <c r="BF4" s="32" t="n">
        <v>0</v>
      </c>
      <c r="BG4" s="32" t="n">
        <v>66</v>
      </c>
      <c r="BH4" s="32" t="n">
        <v>0</v>
      </c>
      <c r="BI4" s="32" t="n">
        <v>134</v>
      </c>
      <c r="BJ4" s="32" t="n">
        <v>0</v>
      </c>
      <c r="BK4" s="32" t="n">
        <v>0</v>
      </c>
      <c r="BL4" s="32" t="n">
        <v>13850</v>
      </c>
      <c r="BM4" s="32" t="n">
        <v>10490</v>
      </c>
      <c r="BN4" s="32" t="n">
        <v>147</v>
      </c>
      <c r="BO4" s="32" t="n">
        <v>3917</v>
      </c>
      <c r="BP4" s="32" t="n">
        <v>0</v>
      </c>
      <c r="BQ4" s="32" t="n">
        <v>0</v>
      </c>
      <c r="BR4" s="32" t="n">
        <v>0</v>
      </c>
      <c r="BS4" s="32" t="n">
        <v>32</v>
      </c>
      <c r="BT4" s="32" t="n">
        <v>0</v>
      </c>
      <c r="BU4" s="32" t="n">
        <v>0</v>
      </c>
      <c r="BV4" s="32" t="n">
        <v>0</v>
      </c>
      <c r="BW4" s="32" t="n">
        <v>0</v>
      </c>
      <c r="BX4" s="32" t="n">
        <v>0</v>
      </c>
      <c r="BY4" s="32" t="n">
        <v>0</v>
      </c>
      <c r="BZ4" s="32" t="n">
        <v>15566</v>
      </c>
      <c r="CA4" s="32" t="n">
        <v>0</v>
      </c>
      <c r="CB4" s="32" t="n">
        <v>0</v>
      </c>
      <c r="CC4" s="32" t="n">
        <v>0</v>
      </c>
      <c r="CD4" s="32" t="n">
        <v>0</v>
      </c>
      <c r="CE4" s="32" t="n">
        <v>0</v>
      </c>
      <c r="CF4" s="32" t="n">
        <v>0</v>
      </c>
      <c r="CG4" s="32" t="n">
        <v>0</v>
      </c>
      <c r="CH4" s="32" t="n">
        <v>0</v>
      </c>
      <c r="CI4" s="32" t="n">
        <v>0</v>
      </c>
      <c r="CJ4" s="32" t="n">
        <v>0</v>
      </c>
      <c r="CK4" s="32" t="n">
        <v>0</v>
      </c>
      <c r="CL4" s="32" t="n">
        <v>0</v>
      </c>
      <c r="CM4" s="32" t="n">
        <v>0</v>
      </c>
      <c r="CN4" s="32" t="n">
        <v>0</v>
      </c>
      <c r="CO4" s="32" t="n">
        <v>0</v>
      </c>
      <c r="CP4" s="32" t="n">
        <v>0</v>
      </c>
      <c r="CQ4" s="32" t="n">
        <v>0</v>
      </c>
      <c r="CR4" s="32" t="n">
        <v>0</v>
      </c>
      <c r="CS4" s="32" t="n">
        <v>0</v>
      </c>
      <c r="CT4" s="32" t="n">
        <v>0</v>
      </c>
      <c r="CU4" s="32" t="n">
        <v>0</v>
      </c>
      <c r="CV4" s="32" t="n">
        <v>0</v>
      </c>
      <c r="CW4" s="32" t="n">
        <v>0</v>
      </c>
      <c r="CX4" s="32" t="n">
        <v>0</v>
      </c>
      <c r="CY4" s="32" t="n">
        <v>0</v>
      </c>
      <c r="CZ4" s="32" t="n">
        <v>0</v>
      </c>
      <c r="DA4" s="32" t="n">
        <v>0</v>
      </c>
      <c r="DB4" s="32" t="n">
        <v>0</v>
      </c>
      <c r="DC4" s="34"/>
      <c r="DD4" s="29"/>
      <c r="DE4" s="29"/>
      <c r="DF4" s="29" t="s">
        <v>196</v>
      </c>
      <c r="DG4" s="29"/>
      <c r="DH4" s="35" t="n">
        <f aca="false">DL4-DM4</f>
        <v>0</v>
      </c>
      <c r="DI4" s="36" t="s">
        <v>168</v>
      </c>
      <c r="DJ4" s="37" t="s">
        <v>169</v>
      </c>
      <c r="DK4" s="31"/>
      <c r="DL4" s="38"/>
      <c r="DM4" s="38"/>
      <c r="DN4" s="31"/>
      <c r="DO4" s="31" t="s">
        <v>197</v>
      </c>
      <c r="DP4" s="39" t="s">
        <v>172</v>
      </c>
      <c r="DQ4" s="31"/>
      <c r="DR4" s="32" t="n">
        <v>0</v>
      </c>
      <c r="DS4" s="32" t="n">
        <v>0</v>
      </c>
      <c r="DT4" s="32" t="n">
        <v>0</v>
      </c>
      <c r="DU4" s="32" t="n">
        <v>0</v>
      </c>
      <c r="DV4" s="32" t="n">
        <v>0</v>
      </c>
      <c r="DW4" s="32" t="n">
        <v>0</v>
      </c>
      <c r="DX4" s="32" t="n">
        <v>0</v>
      </c>
      <c r="DY4" s="32" t="n">
        <v>0</v>
      </c>
      <c r="DZ4" s="32" t="n">
        <v>0</v>
      </c>
      <c r="EA4" s="32" t="n">
        <v>13848</v>
      </c>
      <c r="EB4" s="32" t="n">
        <v>4481</v>
      </c>
      <c r="EC4" s="32" t="n">
        <v>0</v>
      </c>
      <c r="ED4" s="32" t="n">
        <v>11630</v>
      </c>
      <c r="EE4" s="32" t="n">
        <v>0</v>
      </c>
      <c r="EF4" s="32" t="n">
        <v>14243</v>
      </c>
      <c r="EG4" s="32" t="n">
        <v>0</v>
      </c>
      <c r="EH4" s="32" t="n">
        <v>0</v>
      </c>
      <c r="EI4" s="32" t="n">
        <v>0</v>
      </c>
      <c r="EJ4" s="32" t="n">
        <v>0</v>
      </c>
      <c r="EK4" s="32" t="n">
        <v>0</v>
      </c>
      <c r="EL4" s="32" t="n">
        <v>0</v>
      </c>
      <c r="EM4" s="32" t="n">
        <v>0</v>
      </c>
      <c r="EN4" s="32" t="n">
        <v>0</v>
      </c>
      <c r="EO4" s="32" t="n">
        <v>0</v>
      </c>
      <c r="EP4" s="32" t="n">
        <v>0</v>
      </c>
      <c r="EQ4" s="32" t="n">
        <v>0</v>
      </c>
      <c r="ER4" s="32" t="n">
        <v>0</v>
      </c>
      <c r="ES4" s="32" t="n">
        <v>0</v>
      </c>
      <c r="ET4" s="40"/>
      <c r="EU4" s="30"/>
      <c r="EV4" s="41" t="s">
        <v>173</v>
      </c>
      <c r="EW4" s="45"/>
      <c r="EX4" s="43"/>
      <c r="EY4" s="44" t="n">
        <f aca="false">SUBTOTAL(109,U4)</f>
        <v>2003</v>
      </c>
      <c r="EZ4" s="45"/>
      <c r="FA4" s="46" t="n">
        <v>1</v>
      </c>
      <c r="FB4" s="45"/>
      <c r="FC4" s="45"/>
      <c r="FD4" s="45"/>
      <c r="FE4" s="45"/>
      <c r="FF4" s="45"/>
      <c r="FG4" s="45"/>
    </row>
    <row r="5" s="47" customFormat="true" ht="15.75" hidden="false" customHeight="true" outlineLevel="0" collapsed="false">
      <c r="A5" s="28" t="s">
        <v>198</v>
      </c>
      <c r="B5" s="29" t="s">
        <v>199</v>
      </c>
      <c r="C5" s="30" t="s">
        <v>168</v>
      </c>
      <c r="D5" s="30" t="s">
        <v>157</v>
      </c>
      <c r="E5" s="31" t="s">
        <v>200</v>
      </c>
      <c r="F5" s="30" t="s">
        <v>201</v>
      </c>
      <c r="G5" s="30" t="s">
        <v>202</v>
      </c>
      <c r="H5" s="30" t="s">
        <v>203</v>
      </c>
      <c r="I5" s="29" t="s">
        <v>204</v>
      </c>
      <c r="J5" s="30" t="s">
        <v>163</v>
      </c>
      <c r="K5" s="28" t="s">
        <v>205</v>
      </c>
      <c r="L5" s="29" t="s">
        <v>206</v>
      </c>
      <c r="M5" s="29" t="s">
        <v>207</v>
      </c>
      <c r="N5" s="31" t="s">
        <v>208</v>
      </c>
      <c r="O5" s="32" t="n">
        <v>0</v>
      </c>
      <c r="P5" s="32" t="n">
        <v>0</v>
      </c>
      <c r="Q5" s="32" t="n">
        <v>0</v>
      </c>
      <c r="R5" s="32" t="n">
        <v>0</v>
      </c>
      <c r="S5" s="32"/>
      <c r="T5" s="32"/>
      <c r="U5" s="30"/>
      <c r="V5" s="33" t="n">
        <v>0</v>
      </c>
      <c r="W5" s="33" t="n">
        <v>0</v>
      </c>
      <c r="X5" s="33" t="n">
        <v>0</v>
      </c>
      <c r="Y5" s="33" t="n">
        <v>0</v>
      </c>
      <c r="Z5" s="33" t="n">
        <v>0</v>
      </c>
      <c r="AA5" s="33" t="n">
        <v>0</v>
      </c>
      <c r="AB5" s="33" t="n">
        <v>0</v>
      </c>
      <c r="AC5" s="33" t="n">
        <v>0</v>
      </c>
      <c r="AD5" s="33" t="n">
        <v>0</v>
      </c>
      <c r="AE5" s="33" t="n">
        <v>0</v>
      </c>
      <c r="AF5" s="33" t="n">
        <v>0</v>
      </c>
      <c r="AG5" s="33" t="n">
        <v>0</v>
      </c>
      <c r="AH5" s="33" t="n">
        <v>0</v>
      </c>
      <c r="AI5" s="33" t="n">
        <v>0</v>
      </c>
      <c r="AJ5" s="33" t="n">
        <v>0</v>
      </c>
      <c r="AK5" s="33" t="n">
        <v>0</v>
      </c>
      <c r="AL5" s="33" t="n">
        <v>0</v>
      </c>
      <c r="AM5" s="33" t="n">
        <v>0</v>
      </c>
      <c r="AN5" s="33" t="n">
        <v>0</v>
      </c>
      <c r="AO5" s="33" t="n">
        <v>0</v>
      </c>
      <c r="AP5" s="33" t="n">
        <v>0</v>
      </c>
      <c r="AQ5" s="33" t="n">
        <v>0</v>
      </c>
      <c r="AR5" s="33" t="n">
        <v>0</v>
      </c>
      <c r="AS5" s="33" t="n">
        <v>0</v>
      </c>
      <c r="AT5" s="33" t="n">
        <v>0</v>
      </c>
      <c r="AU5" s="33" t="n">
        <v>0</v>
      </c>
      <c r="AV5" s="33" t="n">
        <v>0</v>
      </c>
      <c r="AW5" s="33" t="n">
        <v>0</v>
      </c>
      <c r="AX5" s="32" t="n">
        <v>0</v>
      </c>
      <c r="AY5" s="32" t="n">
        <v>0</v>
      </c>
      <c r="AZ5" s="32" t="n">
        <v>0</v>
      </c>
      <c r="BA5" s="32" t="n">
        <v>0</v>
      </c>
      <c r="BB5" s="32" t="n">
        <v>0</v>
      </c>
      <c r="BC5" s="32" t="n">
        <v>0</v>
      </c>
      <c r="BD5" s="32" t="n">
        <v>0</v>
      </c>
      <c r="BE5" s="32" t="n">
        <v>0</v>
      </c>
      <c r="BF5" s="32" t="n">
        <v>0</v>
      </c>
      <c r="BG5" s="32" t="n">
        <v>0</v>
      </c>
      <c r="BH5" s="32" t="n">
        <v>0</v>
      </c>
      <c r="BI5" s="32" t="n">
        <v>0</v>
      </c>
      <c r="BJ5" s="32" t="n">
        <v>0</v>
      </c>
      <c r="BK5" s="32" t="n">
        <v>0</v>
      </c>
      <c r="BL5" s="32" t="n">
        <v>0</v>
      </c>
      <c r="BM5" s="32" t="n">
        <v>0</v>
      </c>
      <c r="BN5" s="32" t="n">
        <v>0</v>
      </c>
      <c r="BO5" s="32" t="n">
        <v>0</v>
      </c>
      <c r="BP5" s="32" t="n">
        <v>0</v>
      </c>
      <c r="BQ5" s="32" t="n">
        <v>0</v>
      </c>
      <c r="BR5" s="32" t="n">
        <v>0</v>
      </c>
      <c r="BS5" s="32" t="n">
        <v>0</v>
      </c>
      <c r="BT5" s="32" t="n">
        <v>0</v>
      </c>
      <c r="BU5" s="32" t="n">
        <v>0</v>
      </c>
      <c r="BV5" s="32" t="n">
        <v>0</v>
      </c>
      <c r="BW5" s="32" t="n">
        <v>0</v>
      </c>
      <c r="BX5" s="32" t="n">
        <v>0</v>
      </c>
      <c r="BY5" s="32" t="n">
        <v>0</v>
      </c>
      <c r="BZ5" s="32" t="n">
        <v>0</v>
      </c>
      <c r="CA5" s="32" t="n">
        <v>0</v>
      </c>
      <c r="CB5" s="32" t="n">
        <v>0</v>
      </c>
      <c r="CC5" s="32" t="n">
        <v>0</v>
      </c>
      <c r="CD5" s="32" t="n">
        <v>0</v>
      </c>
      <c r="CE5" s="32" t="n">
        <v>0</v>
      </c>
      <c r="CF5" s="32" t="n">
        <v>0</v>
      </c>
      <c r="CG5" s="32" t="n">
        <v>0</v>
      </c>
      <c r="CH5" s="32" t="n">
        <v>0</v>
      </c>
      <c r="CI5" s="32" t="n">
        <v>0</v>
      </c>
      <c r="CJ5" s="32" t="n">
        <v>0</v>
      </c>
      <c r="CK5" s="32" t="n">
        <v>0</v>
      </c>
      <c r="CL5" s="32" t="n">
        <v>0</v>
      </c>
      <c r="CM5" s="32" t="n">
        <v>0</v>
      </c>
      <c r="CN5" s="32" t="n">
        <v>0</v>
      </c>
      <c r="CO5" s="32" t="n">
        <v>0</v>
      </c>
      <c r="CP5" s="32" t="n">
        <v>0</v>
      </c>
      <c r="CQ5" s="32" t="n">
        <v>0</v>
      </c>
      <c r="CR5" s="32" t="n">
        <v>0</v>
      </c>
      <c r="CS5" s="32" t="n">
        <v>0</v>
      </c>
      <c r="CT5" s="32" t="n">
        <v>0</v>
      </c>
      <c r="CU5" s="32" t="n">
        <v>0</v>
      </c>
      <c r="CV5" s="32" t="n">
        <v>0</v>
      </c>
      <c r="CW5" s="32" t="n">
        <v>0</v>
      </c>
      <c r="CX5" s="32" t="n">
        <v>0</v>
      </c>
      <c r="CY5" s="32" t="n">
        <v>0</v>
      </c>
      <c r="CZ5" s="32" t="n">
        <v>0</v>
      </c>
      <c r="DA5" s="32" t="n">
        <v>0</v>
      </c>
      <c r="DB5" s="32" t="n">
        <v>0</v>
      </c>
      <c r="DC5" s="34"/>
      <c r="DD5" s="29"/>
      <c r="DE5" s="29"/>
      <c r="DF5" s="29"/>
      <c r="DG5" s="29"/>
      <c r="DH5" s="35" t="n">
        <f aca="false">DL5-DM5</f>
        <v>0</v>
      </c>
      <c r="DI5" s="36" t="s">
        <v>168</v>
      </c>
      <c r="DJ5" s="37" t="s">
        <v>169</v>
      </c>
      <c r="DK5" s="31"/>
      <c r="DL5" s="38"/>
      <c r="DM5" s="38"/>
      <c r="DN5" s="31" t="s">
        <v>209</v>
      </c>
      <c r="DO5" s="31" t="s">
        <v>210</v>
      </c>
      <c r="DP5" s="39" t="s">
        <v>172</v>
      </c>
      <c r="DQ5" s="31"/>
      <c r="DR5" s="32" t="n">
        <v>0</v>
      </c>
      <c r="DS5" s="32" t="n">
        <v>0</v>
      </c>
      <c r="DT5" s="32" t="n">
        <v>0</v>
      </c>
      <c r="DU5" s="32" t="n">
        <v>0</v>
      </c>
      <c r="DV5" s="32" t="n">
        <v>0</v>
      </c>
      <c r="DW5" s="32" t="n">
        <v>0</v>
      </c>
      <c r="DX5" s="32" t="n">
        <v>0</v>
      </c>
      <c r="DY5" s="32" t="n">
        <v>0</v>
      </c>
      <c r="DZ5" s="32" t="n">
        <v>0</v>
      </c>
      <c r="EA5" s="32" t="n">
        <v>0</v>
      </c>
      <c r="EB5" s="32" t="n">
        <v>0</v>
      </c>
      <c r="EC5" s="32" t="n">
        <v>0</v>
      </c>
      <c r="ED5" s="32" t="n">
        <v>0</v>
      </c>
      <c r="EE5" s="32" t="n">
        <v>0</v>
      </c>
      <c r="EF5" s="32" t="n">
        <v>0</v>
      </c>
      <c r="EG5" s="32" t="n">
        <v>0</v>
      </c>
      <c r="EH5" s="32" t="n">
        <v>0</v>
      </c>
      <c r="EI5" s="32" t="n">
        <v>0</v>
      </c>
      <c r="EJ5" s="32" t="n">
        <v>0</v>
      </c>
      <c r="EK5" s="32" t="n">
        <v>0</v>
      </c>
      <c r="EL5" s="32" t="n">
        <v>0</v>
      </c>
      <c r="EM5" s="32" t="n">
        <v>0</v>
      </c>
      <c r="EN5" s="32" t="n">
        <v>0</v>
      </c>
      <c r="EO5" s="32" t="n">
        <v>0</v>
      </c>
      <c r="EP5" s="32" t="n">
        <v>0</v>
      </c>
      <c r="EQ5" s="32" t="n">
        <v>0</v>
      </c>
      <c r="ER5" s="32" t="n">
        <v>0</v>
      </c>
      <c r="ES5" s="32" t="n">
        <v>0</v>
      </c>
      <c r="ET5" s="40"/>
      <c r="EU5" s="30"/>
      <c r="EV5" s="41" t="s">
        <v>173</v>
      </c>
      <c r="EW5" s="45"/>
      <c r="EX5" s="43"/>
      <c r="EY5" s="44" t="n">
        <f aca="false">SUBTOTAL(109,U5)</f>
        <v>0</v>
      </c>
      <c r="EZ5" s="45"/>
      <c r="FA5" s="46" t="n">
        <v>1</v>
      </c>
      <c r="FB5" s="45"/>
      <c r="FC5" s="45"/>
      <c r="FD5" s="45"/>
      <c r="FE5" s="45"/>
      <c r="FF5" s="45"/>
      <c r="FG5" s="45"/>
    </row>
    <row r="6" s="47" customFormat="true" ht="15.75" hidden="false" customHeight="true" outlineLevel="0" collapsed="false">
      <c r="A6" s="28" t="s">
        <v>211</v>
      </c>
      <c r="B6" s="29" t="s">
        <v>212</v>
      </c>
      <c r="C6" s="30" t="s">
        <v>168</v>
      </c>
      <c r="D6" s="30" t="s">
        <v>157</v>
      </c>
      <c r="E6" s="31" t="s">
        <v>158</v>
      </c>
      <c r="F6" s="30" t="s">
        <v>201</v>
      </c>
      <c r="G6" s="30" t="s">
        <v>202</v>
      </c>
      <c r="H6" s="30" t="s">
        <v>203</v>
      </c>
      <c r="I6" s="29" t="s">
        <v>204</v>
      </c>
      <c r="J6" s="30" t="s">
        <v>213</v>
      </c>
      <c r="K6" s="28" t="s">
        <v>214</v>
      </c>
      <c r="L6" s="29" t="s">
        <v>215</v>
      </c>
      <c r="M6" s="29" t="s">
        <v>216</v>
      </c>
      <c r="N6" s="31" t="s">
        <v>217</v>
      </c>
      <c r="O6" s="32" t="n">
        <v>2572210</v>
      </c>
      <c r="P6" s="32" t="n">
        <v>2572210</v>
      </c>
      <c r="Q6" s="32" t="n">
        <v>0</v>
      </c>
      <c r="R6" s="32" t="n">
        <v>0</v>
      </c>
      <c r="S6" s="32"/>
      <c r="T6" s="32"/>
      <c r="U6" s="30" t="n">
        <v>2011</v>
      </c>
      <c r="V6" s="33" t="n">
        <v>0</v>
      </c>
      <c r="W6" s="33" t="n">
        <v>0</v>
      </c>
      <c r="X6" s="33" t="n">
        <v>0</v>
      </c>
      <c r="Y6" s="33" t="n">
        <v>0</v>
      </c>
      <c r="Z6" s="33" t="n">
        <v>0</v>
      </c>
      <c r="AA6" s="33" t="n">
        <v>0</v>
      </c>
      <c r="AB6" s="33" t="n">
        <v>0</v>
      </c>
      <c r="AC6" s="33" t="n">
        <v>0</v>
      </c>
      <c r="AD6" s="33" t="n">
        <v>0</v>
      </c>
      <c r="AE6" s="33" t="n">
        <v>0</v>
      </c>
      <c r="AF6" s="33" t="n">
        <v>0</v>
      </c>
      <c r="AG6" s="33" t="n">
        <v>0</v>
      </c>
      <c r="AH6" s="33" t="n">
        <v>0</v>
      </c>
      <c r="AI6" s="33" t="n">
        <v>0</v>
      </c>
      <c r="AJ6" s="33" t="n">
        <v>0</v>
      </c>
      <c r="AK6" s="33" t="n">
        <v>2572210</v>
      </c>
      <c r="AL6" s="33" t="n">
        <v>0</v>
      </c>
      <c r="AM6" s="33" t="n">
        <v>0</v>
      </c>
      <c r="AN6" s="33" t="n">
        <v>0</v>
      </c>
      <c r="AO6" s="33" t="n">
        <v>0</v>
      </c>
      <c r="AP6" s="33" t="n">
        <v>0</v>
      </c>
      <c r="AQ6" s="33" t="n">
        <v>0</v>
      </c>
      <c r="AR6" s="33" t="n">
        <v>0</v>
      </c>
      <c r="AS6" s="33" t="n">
        <v>0</v>
      </c>
      <c r="AT6" s="33" t="n">
        <v>0</v>
      </c>
      <c r="AU6" s="33" t="n">
        <v>0</v>
      </c>
      <c r="AV6" s="33" t="n">
        <v>0</v>
      </c>
      <c r="AW6" s="33" t="n">
        <v>0</v>
      </c>
      <c r="AX6" s="32" t="n">
        <v>0</v>
      </c>
      <c r="AY6" s="32" t="n">
        <v>0</v>
      </c>
      <c r="AZ6" s="32" t="n">
        <v>0</v>
      </c>
      <c r="BA6" s="32" t="n">
        <v>0</v>
      </c>
      <c r="BB6" s="32" t="n">
        <v>0</v>
      </c>
      <c r="BC6" s="32" t="n">
        <v>0</v>
      </c>
      <c r="BD6" s="32" t="n">
        <v>0</v>
      </c>
      <c r="BE6" s="32" t="n">
        <v>0</v>
      </c>
      <c r="BF6" s="32" t="n">
        <v>0</v>
      </c>
      <c r="BG6" s="32" t="n">
        <v>0</v>
      </c>
      <c r="BH6" s="32" t="n">
        <v>0</v>
      </c>
      <c r="BI6" s="32" t="n">
        <v>0</v>
      </c>
      <c r="BJ6" s="32" t="n">
        <v>0</v>
      </c>
      <c r="BK6" s="32" t="n">
        <v>0</v>
      </c>
      <c r="BL6" s="32" t="n">
        <v>0</v>
      </c>
      <c r="BM6" s="32" t="n">
        <v>0</v>
      </c>
      <c r="BN6" s="32" t="n">
        <v>0</v>
      </c>
      <c r="BO6" s="32" t="n">
        <v>10</v>
      </c>
      <c r="BP6" s="32" t="n">
        <v>645</v>
      </c>
      <c r="BQ6" s="32" t="n">
        <v>0</v>
      </c>
      <c r="BR6" s="32" t="n">
        <v>0</v>
      </c>
      <c r="BS6" s="32" t="n">
        <v>2571555</v>
      </c>
      <c r="BT6" s="32" t="n">
        <v>0</v>
      </c>
      <c r="BU6" s="32" t="n">
        <v>0</v>
      </c>
      <c r="BV6" s="32" t="n">
        <v>0</v>
      </c>
      <c r="BW6" s="32" t="n">
        <v>0</v>
      </c>
      <c r="BX6" s="32" t="n">
        <v>0</v>
      </c>
      <c r="BY6" s="32" t="n">
        <v>0</v>
      </c>
      <c r="BZ6" s="32" t="n">
        <v>0</v>
      </c>
      <c r="CA6" s="32" t="n">
        <v>0</v>
      </c>
      <c r="CB6" s="32" t="n">
        <v>0</v>
      </c>
      <c r="CC6" s="32" t="n">
        <v>0</v>
      </c>
      <c r="CD6" s="32" t="n">
        <v>0</v>
      </c>
      <c r="CE6" s="32" t="n">
        <v>0</v>
      </c>
      <c r="CF6" s="32" t="n">
        <v>0</v>
      </c>
      <c r="CG6" s="32" t="n">
        <v>0</v>
      </c>
      <c r="CH6" s="32" t="n">
        <v>0</v>
      </c>
      <c r="CI6" s="32" t="n">
        <v>0</v>
      </c>
      <c r="CJ6" s="32" t="n">
        <v>0</v>
      </c>
      <c r="CK6" s="32" t="n">
        <v>0</v>
      </c>
      <c r="CL6" s="32" t="n">
        <v>0</v>
      </c>
      <c r="CM6" s="32" t="n">
        <v>0</v>
      </c>
      <c r="CN6" s="32" t="n">
        <v>0</v>
      </c>
      <c r="CO6" s="32" t="n">
        <v>0</v>
      </c>
      <c r="CP6" s="32" t="n">
        <v>0</v>
      </c>
      <c r="CQ6" s="32" t="n">
        <v>0</v>
      </c>
      <c r="CR6" s="32" t="n">
        <v>0</v>
      </c>
      <c r="CS6" s="32" t="n">
        <v>0</v>
      </c>
      <c r="CT6" s="32" t="n">
        <v>0</v>
      </c>
      <c r="CU6" s="32" t="n">
        <v>0</v>
      </c>
      <c r="CV6" s="32" t="n">
        <v>0</v>
      </c>
      <c r="CW6" s="32" t="n">
        <v>0</v>
      </c>
      <c r="CX6" s="32" t="n">
        <v>0</v>
      </c>
      <c r="CY6" s="32" t="n">
        <v>0</v>
      </c>
      <c r="CZ6" s="32" t="n">
        <v>0</v>
      </c>
      <c r="DA6" s="32" t="n">
        <v>0</v>
      </c>
      <c r="DB6" s="32" t="n">
        <v>0</v>
      </c>
      <c r="DC6" s="34"/>
      <c r="DD6" s="29"/>
      <c r="DE6" s="29"/>
      <c r="DF6" s="29" t="s">
        <v>218</v>
      </c>
      <c r="DG6" s="29"/>
      <c r="DH6" s="35" t="n">
        <f aca="false">DL6-DM6</f>
        <v>0</v>
      </c>
      <c r="DI6" s="36" t="s">
        <v>168</v>
      </c>
      <c r="DJ6" s="37" t="s">
        <v>169</v>
      </c>
      <c r="DK6" s="31"/>
      <c r="DL6" s="38"/>
      <c r="DM6" s="38"/>
      <c r="DN6" s="31" t="s">
        <v>209</v>
      </c>
      <c r="DO6" s="31" t="s">
        <v>210</v>
      </c>
      <c r="DP6" s="39" t="s">
        <v>172</v>
      </c>
      <c r="DQ6" s="31"/>
      <c r="DR6" s="32" t="n">
        <v>0</v>
      </c>
      <c r="DS6" s="32" t="n">
        <v>0</v>
      </c>
      <c r="DT6" s="32" t="n">
        <v>0</v>
      </c>
      <c r="DU6" s="32" t="n">
        <v>0</v>
      </c>
      <c r="DV6" s="32" t="n">
        <v>0</v>
      </c>
      <c r="DW6" s="32" t="n">
        <v>0</v>
      </c>
      <c r="DX6" s="32" t="n">
        <v>0</v>
      </c>
      <c r="DY6" s="32" t="n">
        <v>0</v>
      </c>
      <c r="DZ6" s="32" t="n">
        <v>0</v>
      </c>
      <c r="EA6" s="32" t="n">
        <v>0</v>
      </c>
      <c r="EB6" s="32" t="n">
        <v>0</v>
      </c>
      <c r="EC6" s="32" t="n">
        <v>0</v>
      </c>
      <c r="ED6" s="32" t="n">
        <v>0</v>
      </c>
      <c r="EE6" s="32" t="n">
        <v>0</v>
      </c>
      <c r="EF6" s="32" t="n">
        <v>0</v>
      </c>
      <c r="EG6" s="32" t="n">
        <v>0</v>
      </c>
      <c r="EH6" s="32" t="n">
        <v>2572210</v>
      </c>
      <c r="EI6" s="32" t="n">
        <v>0</v>
      </c>
      <c r="EJ6" s="32" t="n">
        <v>0</v>
      </c>
      <c r="EK6" s="32" t="n">
        <v>0</v>
      </c>
      <c r="EL6" s="32" t="n">
        <v>0</v>
      </c>
      <c r="EM6" s="32" t="n">
        <v>0</v>
      </c>
      <c r="EN6" s="32" t="n">
        <v>0</v>
      </c>
      <c r="EO6" s="32" t="n">
        <v>0</v>
      </c>
      <c r="EP6" s="32" t="n">
        <v>0</v>
      </c>
      <c r="EQ6" s="32" t="n">
        <v>0</v>
      </c>
      <c r="ER6" s="32" t="n">
        <v>0</v>
      </c>
      <c r="ES6" s="32" t="n">
        <v>0</v>
      </c>
      <c r="ET6" s="40"/>
      <c r="EU6" s="30"/>
      <c r="EV6" s="41" t="s">
        <v>173</v>
      </c>
      <c r="EW6" s="45"/>
      <c r="EX6" s="43"/>
      <c r="EY6" s="44" t="n">
        <f aca="false">SUBTOTAL(109,U6)</f>
        <v>2011</v>
      </c>
      <c r="EZ6" s="45"/>
      <c r="FA6" s="46" t="n">
        <v>1</v>
      </c>
      <c r="FB6" s="45"/>
      <c r="FC6" s="45"/>
      <c r="FD6" s="45"/>
      <c r="FE6" s="45"/>
      <c r="FF6" s="45"/>
      <c r="FG6" s="45"/>
    </row>
    <row r="7" s="47" customFormat="true" ht="15.75" hidden="false" customHeight="true" outlineLevel="0" collapsed="false">
      <c r="A7" s="28" t="s">
        <v>219</v>
      </c>
      <c r="B7" s="29" t="s">
        <v>220</v>
      </c>
      <c r="C7" s="30" t="s">
        <v>168</v>
      </c>
      <c r="D7" s="30" t="s">
        <v>157</v>
      </c>
      <c r="E7" s="31" t="s">
        <v>177</v>
      </c>
      <c r="F7" s="30" t="s">
        <v>221</v>
      </c>
      <c r="G7" s="30" t="s">
        <v>222</v>
      </c>
      <c r="H7" s="30" t="s">
        <v>161</v>
      </c>
      <c r="I7" s="29" t="s">
        <v>223</v>
      </c>
      <c r="J7" s="30" t="s">
        <v>181</v>
      </c>
      <c r="K7" s="28" t="s">
        <v>182</v>
      </c>
      <c r="L7" s="29" t="s">
        <v>224</v>
      </c>
      <c r="M7" s="29" t="s">
        <v>225</v>
      </c>
      <c r="N7" s="31" t="s">
        <v>226</v>
      </c>
      <c r="O7" s="32" t="n">
        <v>138492</v>
      </c>
      <c r="P7" s="32" t="n">
        <v>109452</v>
      </c>
      <c r="Q7" s="32" t="n">
        <v>29040</v>
      </c>
      <c r="R7" s="32" t="n">
        <v>0</v>
      </c>
      <c r="S7" s="32"/>
      <c r="T7" s="32"/>
      <c r="U7" s="30" t="n">
        <v>2006</v>
      </c>
      <c r="V7" s="33" t="n">
        <v>0</v>
      </c>
      <c r="W7" s="33" t="n">
        <v>0</v>
      </c>
      <c r="X7" s="33" t="n">
        <v>0</v>
      </c>
      <c r="Y7" s="33" t="n">
        <v>0</v>
      </c>
      <c r="Z7" s="33" t="n">
        <v>0</v>
      </c>
      <c r="AA7" s="33" t="n">
        <v>0</v>
      </c>
      <c r="AB7" s="33" t="n">
        <v>0</v>
      </c>
      <c r="AC7" s="33" t="n">
        <v>0</v>
      </c>
      <c r="AD7" s="33" t="n">
        <v>0</v>
      </c>
      <c r="AE7" s="33" t="n">
        <v>0</v>
      </c>
      <c r="AF7" s="33" t="n">
        <v>95330</v>
      </c>
      <c r="AG7" s="33" t="n">
        <v>43162</v>
      </c>
      <c r="AH7" s="33" t="n">
        <v>0</v>
      </c>
      <c r="AI7" s="33" t="n">
        <v>0</v>
      </c>
      <c r="AJ7" s="33" t="n">
        <v>0</v>
      </c>
      <c r="AK7" s="33" t="n">
        <v>0</v>
      </c>
      <c r="AL7" s="33" t="n">
        <v>0</v>
      </c>
      <c r="AM7" s="33" t="n">
        <v>0</v>
      </c>
      <c r="AN7" s="33" t="n">
        <v>0</v>
      </c>
      <c r="AO7" s="33" t="n">
        <v>0</v>
      </c>
      <c r="AP7" s="33" t="n">
        <v>0</v>
      </c>
      <c r="AQ7" s="33" t="n">
        <v>0</v>
      </c>
      <c r="AR7" s="33" t="n">
        <v>0</v>
      </c>
      <c r="AS7" s="33" t="n">
        <v>0</v>
      </c>
      <c r="AT7" s="33" t="n">
        <v>0</v>
      </c>
      <c r="AU7" s="33" t="n">
        <v>0</v>
      </c>
      <c r="AV7" s="33" t="n">
        <v>0</v>
      </c>
      <c r="AW7" s="33" t="n">
        <v>0</v>
      </c>
      <c r="AX7" s="32" t="n">
        <v>0</v>
      </c>
      <c r="AY7" s="32" t="n">
        <v>0</v>
      </c>
      <c r="AZ7" s="32" t="n">
        <v>0</v>
      </c>
      <c r="BA7" s="32" t="n">
        <v>0</v>
      </c>
      <c r="BB7" s="32" t="n">
        <v>0</v>
      </c>
      <c r="BC7" s="32" t="n">
        <v>0</v>
      </c>
      <c r="BD7" s="32" t="n">
        <v>0</v>
      </c>
      <c r="BE7" s="32" t="n">
        <v>0</v>
      </c>
      <c r="BF7" s="32" t="n">
        <v>0</v>
      </c>
      <c r="BG7" s="32" t="n">
        <v>0</v>
      </c>
      <c r="BH7" s="32" t="n">
        <v>0</v>
      </c>
      <c r="BI7" s="32" t="n">
        <v>0</v>
      </c>
      <c r="BJ7" s="32" t="n">
        <v>0</v>
      </c>
      <c r="BK7" s="32" t="n">
        <v>0</v>
      </c>
      <c r="BL7" s="32" t="n">
        <v>0</v>
      </c>
      <c r="BM7" s="32" t="n">
        <v>0</v>
      </c>
      <c r="BN7" s="32" t="n">
        <v>0</v>
      </c>
      <c r="BO7" s="32" t="n">
        <v>0</v>
      </c>
      <c r="BP7" s="32" t="n">
        <v>0</v>
      </c>
      <c r="BQ7" s="32" t="n">
        <v>0</v>
      </c>
      <c r="BR7" s="32" t="n">
        <v>0</v>
      </c>
      <c r="BS7" s="32" t="n">
        <v>0</v>
      </c>
      <c r="BT7" s="32" t="n">
        <v>54000</v>
      </c>
      <c r="BU7" s="32" t="n">
        <v>41330</v>
      </c>
      <c r="BV7" s="32" t="n">
        <v>0</v>
      </c>
      <c r="BW7" s="32" t="n">
        <v>0</v>
      </c>
      <c r="BX7" s="32" t="n">
        <v>14122</v>
      </c>
      <c r="BY7" s="32" t="n">
        <v>0</v>
      </c>
      <c r="BZ7" s="32" t="n">
        <v>0</v>
      </c>
      <c r="CA7" s="32" t="n">
        <v>0</v>
      </c>
      <c r="CB7" s="32" t="n">
        <v>0</v>
      </c>
      <c r="CC7" s="32" t="n">
        <v>0</v>
      </c>
      <c r="CD7" s="32" t="n">
        <v>0</v>
      </c>
      <c r="CE7" s="32" t="n">
        <v>0</v>
      </c>
      <c r="CF7" s="32" t="n">
        <v>0</v>
      </c>
      <c r="CG7" s="32" t="n">
        <v>0</v>
      </c>
      <c r="CH7" s="32" t="n">
        <v>0</v>
      </c>
      <c r="CI7" s="32" t="n">
        <v>0</v>
      </c>
      <c r="CJ7" s="32" t="n">
        <v>0</v>
      </c>
      <c r="CK7" s="32" t="n">
        <v>0</v>
      </c>
      <c r="CL7" s="32" t="n">
        <v>29040</v>
      </c>
      <c r="CM7" s="32" t="n">
        <v>0</v>
      </c>
      <c r="CN7" s="32" t="n">
        <v>0</v>
      </c>
      <c r="CO7" s="32" t="n">
        <v>0</v>
      </c>
      <c r="CP7" s="32" t="n">
        <v>0</v>
      </c>
      <c r="CQ7" s="32" t="n">
        <v>0</v>
      </c>
      <c r="CR7" s="32" t="n">
        <v>0</v>
      </c>
      <c r="CS7" s="32" t="n">
        <v>0</v>
      </c>
      <c r="CT7" s="32" t="n">
        <v>0</v>
      </c>
      <c r="CU7" s="32" t="n">
        <v>0</v>
      </c>
      <c r="CV7" s="32" t="n">
        <v>0</v>
      </c>
      <c r="CW7" s="32" t="n">
        <v>0</v>
      </c>
      <c r="CX7" s="32" t="n">
        <v>0</v>
      </c>
      <c r="CY7" s="32" t="n">
        <v>0</v>
      </c>
      <c r="CZ7" s="32" t="n">
        <v>0</v>
      </c>
      <c r="DA7" s="32" t="n">
        <v>0</v>
      </c>
      <c r="DB7" s="32" t="n">
        <v>0</v>
      </c>
      <c r="DC7" s="34"/>
      <c r="DD7" s="29"/>
      <c r="DE7" s="29"/>
      <c r="DF7" s="29" t="s">
        <v>186</v>
      </c>
      <c r="DG7" s="29"/>
      <c r="DH7" s="35" t="n">
        <f aca="false">DL7-DM7</f>
        <v>0</v>
      </c>
      <c r="DI7" s="36" t="s">
        <v>168</v>
      </c>
      <c r="DJ7" s="37" t="s">
        <v>169</v>
      </c>
      <c r="DK7" s="31"/>
      <c r="DL7" s="38"/>
      <c r="DM7" s="38"/>
      <c r="DN7" s="31"/>
      <c r="DO7" s="31" t="s">
        <v>227</v>
      </c>
      <c r="DP7" s="39" t="s">
        <v>172</v>
      </c>
      <c r="DQ7" s="31"/>
      <c r="DR7" s="32" t="n">
        <v>0</v>
      </c>
      <c r="DS7" s="32" t="n">
        <v>0</v>
      </c>
      <c r="DT7" s="32" t="n">
        <v>0</v>
      </c>
      <c r="DU7" s="32" t="n">
        <v>0</v>
      </c>
      <c r="DV7" s="32" t="n">
        <v>0</v>
      </c>
      <c r="DW7" s="32" t="n">
        <v>0</v>
      </c>
      <c r="DX7" s="32" t="n">
        <v>0</v>
      </c>
      <c r="DY7" s="32" t="n">
        <v>0</v>
      </c>
      <c r="DZ7" s="32" t="n">
        <v>0</v>
      </c>
      <c r="EA7" s="32" t="n">
        <v>0</v>
      </c>
      <c r="EB7" s="32" t="n">
        <v>0</v>
      </c>
      <c r="EC7" s="32" t="n">
        <v>138492</v>
      </c>
      <c r="ED7" s="32" t="n">
        <v>0</v>
      </c>
      <c r="EE7" s="32" t="n">
        <v>0</v>
      </c>
      <c r="EF7" s="32" t="n">
        <v>0</v>
      </c>
      <c r="EG7" s="32" t="n">
        <v>0</v>
      </c>
      <c r="EH7" s="32" t="n">
        <v>0</v>
      </c>
      <c r="EI7" s="32" t="n">
        <v>0</v>
      </c>
      <c r="EJ7" s="32" t="n">
        <v>0</v>
      </c>
      <c r="EK7" s="32" t="n">
        <v>0</v>
      </c>
      <c r="EL7" s="32" t="n">
        <v>0</v>
      </c>
      <c r="EM7" s="32" t="n">
        <v>0</v>
      </c>
      <c r="EN7" s="32" t="n">
        <v>0</v>
      </c>
      <c r="EO7" s="32" t="n">
        <v>0</v>
      </c>
      <c r="EP7" s="32" t="n">
        <v>0</v>
      </c>
      <c r="EQ7" s="32" t="n">
        <v>0</v>
      </c>
      <c r="ER7" s="32" t="n">
        <v>0</v>
      </c>
      <c r="ES7" s="32" t="n">
        <v>0</v>
      </c>
      <c r="ET7" s="40"/>
      <c r="EU7" s="30"/>
      <c r="EV7" s="41" t="s">
        <v>173</v>
      </c>
      <c r="EW7" s="45"/>
      <c r="EX7" s="43"/>
      <c r="EY7" s="44" t="n">
        <f aca="false">SUBTOTAL(109,U7)</f>
        <v>2006</v>
      </c>
      <c r="EZ7" s="45"/>
      <c r="FA7" s="46" t="n">
        <v>1</v>
      </c>
      <c r="FB7" s="45"/>
      <c r="FC7" s="45"/>
      <c r="FD7" s="45"/>
      <c r="FE7" s="45"/>
      <c r="FF7" s="45"/>
      <c r="FG7" s="45"/>
    </row>
    <row r="8" s="47" customFormat="true" ht="15.75" hidden="false" customHeight="true" outlineLevel="0" collapsed="false">
      <c r="A8" s="28" t="s">
        <v>228</v>
      </c>
      <c r="B8" s="29" t="s">
        <v>229</v>
      </c>
      <c r="C8" s="30" t="s">
        <v>168</v>
      </c>
      <c r="D8" s="30" t="s">
        <v>157</v>
      </c>
      <c r="E8" s="31" t="s">
        <v>177</v>
      </c>
      <c r="F8" s="30" t="s">
        <v>230</v>
      </c>
      <c r="G8" s="30" t="s">
        <v>171</v>
      </c>
      <c r="H8" s="30" t="s">
        <v>161</v>
      </c>
      <c r="I8" s="29" t="s">
        <v>231</v>
      </c>
      <c r="J8" s="30" t="s">
        <v>213</v>
      </c>
      <c r="K8" s="28" t="s">
        <v>232</v>
      </c>
      <c r="L8" s="29" t="s">
        <v>233</v>
      </c>
      <c r="M8" s="29" t="s">
        <v>234</v>
      </c>
      <c r="N8" s="31" t="s">
        <v>235</v>
      </c>
      <c r="O8" s="32" t="n">
        <v>1138</v>
      </c>
      <c r="P8" s="32" t="n">
        <v>1138</v>
      </c>
      <c r="Q8" s="32" t="n">
        <v>0</v>
      </c>
      <c r="R8" s="32" t="n">
        <v>0</v>
      </c>
      <c r="S8" s="32"/>
      <c r="T8" s="32"/>
      <c r="U8" s="30" t="n">
        <v>2005</v>
      </c>
      <c r="V8" s="33" t="n">
        <v>0</v>
      </c>
      <c r="W8" s="33" t="n">
        <v>0</v>
      </c>
      <c r="X8" s="33" t="n">
        <v>0</v>
      </c>
      <c r="Y8" s="33" t="n">
        <v>0</v>
      </c>
      <c r="Z8" s="33" t="n">
        <v>0</v>
      </c>
      <c r="AA8" s="33" t="n">
        <v>0</v>
      </c>
      <c r="AB8" s="33" t="n">
        <v>0</v>
      </c>
      <c r="AC8" s="33" t="n">
        <v>0</v>
      </c>
      <c r="AD8" s="33" t="n">
        <v>0</v>
      </c>
      <c r="AE8" s="33" t="n">
        <v>316</v>
      </c>
      <c r="AF8" s="33" t="n">
        <v>352</v>
      </c>
      <c r="AG8" s="33" t="n">
        <v>342</v>
      </c>
      <c r="AH8" s="33" t="n">
        <v>128</v>
      </c>
      <c r="AI8" s="33" t="n">
        <v>0</v>
      </c>
      <c r="AJ8" s="33" t="n">
        <v>0</v>
      </c>
      <c r="AK8" s="33" t="n">
        <v>0</v>
      </c>
      <c r="AL8" s="33" t="n">
        <v>0</v>
      </c>
      <c r="AM8" s="33" t="n">
        <v>0</v>
      </c>
      <c r="AN8" s="33" t="n">
        <v>0</v>
      </c>
      <c r="AO8" s="33" t="n">
        <v>0</v>
      </c>
      <c r="AP8" s="33" t="n">
        <v>0</v>
      </c>
      <c r="AQ8" s="33" t="n">
        <v>0</v>
      </c>
      <c r="AR8" s="33" t="n">
        <v>0</v>
      </c>
      <c r="AS8" s="33" t="n">
        <v>0</v>
      </c>
      <c r="AT8" s="33" t="n">
        <v>0</v>
      </c>
      <c r="AU8" s="33" t="n">
        <v>0</v>
      </c>
      <c r="AV8" s="33" t="n">
        <v>0</v>
      </c>
      <c r="AW8" s="33" t="n">
        <v>0</v>
      </c>
      <c r="AX8" s="32" t="n">
        <v>0</v>
      </c>
      <c r="AY8" s="32" t="n">
        <v>0</v>
      </c>
      <c r="AZ8" s="32" t="n">
        <v>0</v>
      </c>
      <c r="BA8" s="32" t="n">
        <v>0</v>
      </c>
      <c r="BB8" s="32" t="n">
        <v>0</v>
      </c>
      <c r="BC8" s="32" t="n">
        <v>0</v>
      </c>
      <c r="BD8" s="32" t="n">
        <v>0</v>
      </c>
      <c r="BE8" s="32" t="n">
        <v>0</v>
      </c>
      <c r="BF8" s="32" t="n">
        <v>0</v>
      </c>
      <c r="BG8" s="32" t="n">
        <v>0</v>
      </c>
      <c r="BH8" s="32" t="n">
        <v>0</v>
      </c>
      <c r="BI8" s="32" t="n">
        <v>0</v>
      </c>
      <c r="BJ8" s="32" t="n">
        <v>127</v>
      </c>
      <c r="BK8" s="32" t="n">
        <v>0</v>
      </c>
      <c r="BL8" s="32" t="n">
        <v>0</v>
      </c>
      <c r="BM8" s="32" t="n">
        <v>0</v>
      </c>
      <c r="BN8" s="32" t="n">
        <v>0</v>
      </c>
      <c r="BO8" s="32" t="n">
        <v>0</v>
      </c>
      <c r="BP8" s="32" t="n">
        <v>0</v>
      </c>
      <c r="BQ8" s="32" t="n">
        <v>0</v>
      </c>
      <c r="BR8" s="32" t="n">
        <v>0</v>
      </c>
      <c r="BS8" s="32" t="n">
        <v>0</v>
      </c>
      <c r="BT8" s="32" t="n">
        <v>0</v>
      </c>
      <c r="BU8" s="32" t="n">
        <v>0</v>
      </c>
      <c r="BV8" s="32" t="n">
        <v>0</v>
      </c>
      <c r="BW8" s="32" t="n">
        <v>0</v>
      </c>
      <c r="BX8" s="32" t="n">
        <v>0</v>
      </c>
      <c r="BY8" s="32" t="n">
        <v>0</v>
      </c>
      <c r="BZ8" s="32" t="n">
        <v>1011</v>
      </c>
      <c r="CA8" s="32" t="n">
        <v>0</v>
      </c>
      <c r="CB8" s="32" t="n">
        <v>0</v>
      </c>
      <c r="CC8" s="32" t="n">
        <v>0</v>
      </c>
      <c r="CD8" s="32" t="n">
        <v>0</v>
      </c>
      <c r="CE8" s="32" t="n">
        <v>0</v>
      </c>
      <c r="CF8" s="32" t="n">
        <v>0</v>
      </c>
      <c r="CG8" s="32" t="n">
        <v>0</v>
      </c>
      <c r="CH8" s="32" t="n">
        <v>0</v>
      </c>
      <c r="CI8" s="32" t="n">
        <v>0</v>
      </c>
      <c r="CJ8" s="32" t="n">
        <v>0</v>
      </c>
      <c r="CK8" s="32" t="n">
        <v>0</v>
      </c>
      <c r="CL8" s="32" t="n">
        <v>0</v>
      </c>
      <c r="CM8" s="32" t="n">
        <v>0</v>
      </c>
      <c r="CN8" s="32" t="n">
        <v>0</v>
      </c>
      <c r="CO8" s="32" t="n">
        <v>0</v>
      </c>
      <c r="CP8" s="32" t="n">
        <v>0</v>
      </c>
      <c r="CQ8" s="32" t="n">
        <v>0</v>
      </c>
      <c r="CR8" s="32" t="n">
        <v>0</v>
      </c>
      <c r="CS8" s="32" t="n">
        <v>0</v>
      </c>
      <c r="CT8" s="32" t="n">
        <v>0</v>
      </c>
      <c r="CU8" s="32" t="n">
        <v>0</v>
      </c>
      <c r="CV8" s="32" t="n">
        <v>0</v>
      </c>
      <c r="CW8" s="32" t="n">
        <v>0</v>
      </c>
      <c r="CX8" s="32" t="n">
        <v>0</v>
      </c>
      <c r="CY8" s="32" t="n">
        <v>0</v>
      </c>
      <c r="CZ8" s="32" t="n">
        <v>0</v>
      </c>
      <c r="DA8" s="32" t="n">
        <v>0</v>
      </c>
      <c r="DB8" s="32" t="n">
        <v>0</v>
      </c>
      <c r="DC8" s="34"/>
      <c r="DD8" s="29"/>
      <c r="DE8" s="29"/>
      <c r="DF8" s="29" t="s">
        <v>236</v>
      </c>
      <c r="DG8" s="29"/>
      <c r="DH8" s="35" t="n">
        <f aca="false">DL8-DM8</f>
        <v>0</v>
      </c>
      <c r="DI8" s="36" t="s">
        <v>168</v>
      </c>
      <c r="DJ8" s="37" t="s">
        <v>169</v>
      </c>
      <c r="DK8" s="31"/>
      <c r="DL8" s="38"/>
      <c r="DM8" s="38"/>
      <c r="DN8" s="31"/>
      <c r="DO8" s="31" t="s">
        <v>171</v>
      </c>
      <c r="DP8" s="39" t="s">
        <v>172</v>
      </c>
      <c r="DQ8" s="31"/>
      <c r="DR8" s="32" t="n">
        <v>0</v>
      </c>
      <c r="DS8" s="32" t="n">
        <v>0</v>
      </c>
      <c r="DT8" s="32" t="n">
        <v>0</v>
      </c>
      <c r="DU8" s="32" t="n">
        <v>0</v>
      </c>
      <c r="DV8" s="32" t="n">
        <v>0</v>
      </c>
      <c r="DW8" s="32" t="n">
        <v>0</v>
      </c>
      <c r="DX8" s="32" t="n">
        <v>0</v>
      </c>
      <c r="DY8" s="32" t="n">
        <v>0</v>
      </c>
      <c r="DZ8" s="32" t="n">
        <v>0</v>
      </c>
      <c r="EA8" s="32" t="n">
        <v>0</v>
      </c>
      <c r="EB8" s="32" t="n">
        <v>0</v>
      </c>
      <c r="EC8" s="32" t="n">
        <v>0</v>
      </c>
      <c r="ED8" s="32" t="n">
        <v>1138</v>
      </c>
      <c r="EE8" s="32" t="n">
        <v>0</v>
      </c>
      <c r="EF8" s="32" t="n">
        <v>0</v>
      </c>
      <c r="EG8" s="32" t="n">
        <v>0</v>
      </c>
      <c r="EH8" s="32" t="n">
        <v>0</v>
      </c>
      <c r="EI8" s="32" t="n">
        <v>0</v>
      </c>
      <c r="EJ8" s="32" t="n">
        <v>0</v>
      </c>
      <c r="EK8" s="32" t="n">
        <v>0</v>
      </c>
      <c r="EL8" s="32" t="n">
        <v>0</v>
      </c>
      <c r="EM8" s="32" t="n">
        <v>0</v>
      </c>
      <c r="EN8" s="32" t="n">
        <v>0</v>
      </c>
      <c r="EO8" s="32" t="n">
        <v>0</v>
      </c>
      <c r="EP8" s="32" t="n">
        <v>0</v>
      </c>
      <c r="EQ8" s="32" t="n">
        <v>0</v>
      </c>
      <c r="ER8" s="32" t="n">
        <v>0</v>
      </c>
      <c r="ES8" s="32" t="n">
        <v>0</v>
      </c>
      <c r="ET8" s="40"/>
      <c r="EU8" s="30"/>
      <c r="EV8" s="41" t="s">
        <v>173</v>
      </c>
      <c r="EW8" s="45"/>
      <c r="EX8" s="43"/>
      <c r="EY8" s="44" t="n">
        <f aca="false">SUBTOTAL(109,U8)</f>
        <v>2005</v>
      </c>
      <c r="EZ8" s="45"/>
      <c r="FA8" s="46" t="n">
        <v>1</v>
      </c>
      <c r="FB8" s="45"/>
      <c r="FC8" s="45"/>
      <c r="FD8" s="45"/>
      <c r="FE8" s="45"/>
      <c r="FF8" s="45"/>
      <c r="FG8" s="45"/>
    </row>
    <row r="9" s="47" customFormat="true" ht="15.5" hidden="false" customHeight="true" outlineLevel="0" collapsed="false">
      <c r="A9" s="28" t="s">
        <v>237</v>
      </c>
      <c r="B9" s="29" t="s">
        <v>238</v>
      </c>
      <c r="C9" s="30" t="s">
        <v>168</v>
      </c>
      <c r="D9" s="30" t="s">
        <v>157</v>
      </c>
      <c r="E9" s="31" t="s">
        <v>158</v>
      </c>
      <c r="F9" s="30" t="s">
        <v>201</v>
      </c>
      <c r="G9" s="30" t="s">
        <v>202</v>
      </c>
      <c r="H9" s="30" t="s">
        <v>203</v>
      </c>
      <c r="I9" s="29" t="s">
        <v>204</v>
      </c>
      <c r="J9" s="30" t="s">
        <v>181</v>
      </c>
      <c r="K9" s="28" t="s">
        <v>182</v>
      </c>
      <c r="L9" s="29" t="s">
        <v>239</v>
      </c>
      <c r="M9" s="29" t="s">
        <v>240</v>
      </c>
      <c r="N9" s="31" t="s">
        <v>241</v>
      </c>
      <c r="O9" s="32" t="n">
        <v>0</v>
      </c>
      <c r="P9" s="32" t="n">
        <v>0</v>
      </c>
      <c r="Q9" s="32" t="n">
        <v>0</v>
      </c>
      <c r="R9" s="32" t="n">
        <v>0</v>
      </c>
      <c r="S9" s="32"/>
      <c r="T9" s="32"/>
      <c r="U9" s="30"/>
      <c r="V9" s="33" t="n">
        <v>0</v>
      </c>
      <c r="W9" s="33" t="n">
        <v>0</v>
      </c>
      <c r="X9" s="33" t="n">
        <v>0</v>
      </c>
      <c r="Y9" s="33" t="n">
        <v>0</v>
      </c>
      <c r="Z9" s="33" t="n">
        <v>0</v>
      </c>
      <c r="AA9" s="33" t="n">
        <v>0</v>
      </c>
      <c r="AB9" s="33" t="n">
        <v>0</v>
      </c>
      <c r="AC9" s="33" t="n">
        <v>0</v>
      </c>
      <c r="AD9" s="33" t="n">
        <v>0</v>
      </c>
      <c r="AE9" s="33" t="n">
        <v>0</v>
      </c>
      <c r="AF9" s="33" t="n">
        <v>0</v>
      </c>
      <c r="AG9" s="33" t="n">
        <v>0</v>
      </c>
      <c r="AH9" s="33" t="n">
        <v>0</v>
      </c>
      <c r="AI9" s="33" t="n">
        <v>0</v>
      </c>
      <c r="AJ9" s="33" t="n">
        <v>0</v>
      </c>
      <c r="AK9" s="33" t="n">
        <v>0</v>
      </c>
      <c r="AL9" s="33" t="n">
        <v>0</v>
      </c>
      <c r="AM9" s="33" t="n">
        <v>0</v>
      </c>
      <c r="AN9" s="33" t="n">
        <v>0</v>
      </c>
      <c r="AO9" s="33" t="n">
        <v>0</v>
      </c>
      <c r="AP9" s="33" t="n">
        <v>0</v>
      </c>
      <c r="AQ9" s="33" t="n">
        <v>0</v>
      </c>
      <c r="AR9" s="33" t="n">
        <v>0</v>
      </c>
      <c r="AS9" s="33" t="n">
        <v>0</v>
      </c>
      <c r="AT9" s="33" t="n">
        <v>0</v>
      </c>
      <c r="AU9" s="33" t="n">
        <v>0</v>
      </c>
      <c r="AV9" s="33" t="n">
        <v>0</v>
      </c>
      <c r="AW9" s="33" t="n">
        <v>0</v>
      </c>
      <c r="AX9" s="32" t="n">
        <v>0</v>
      </c>
      <c r="AY9" s="32" t="n">
        <v>0</v>
      </c>
      <c r="AZ9" s="32" t="n">
        <v>0</v>
      </c>
      <c r="BA9" s="32" t="n">
        <v>0</v>
      </c>
      <c r="BB9" s="32" t="n">
        <v>0</v>
      </c>
      <c r="BC9" s="32" t="n">
        <v>0</v>
      </c>
      <c r="BD9" s="32" t="n">
        <v>0</v>
      </c>
      <c r="BE9" s="32" t="n">
        <v>0</v>
      </c>
      <c r="BF9" s="32" t="n">
        <v>0</v>
      </c>
      <c r="BG9" s="32" t="n">
        <v>0</v>
      </c>
      <c r="BH9" s="32" t="n">
        <v>0</v>
      </c>
      <c r="BI9" s="32" t="n">
        <v>0</v>
      </c>
      <c r="BJ9" s="32" t="n">
        <v>0</v>
      </c>
      <c r="BK9" s="32" t="n">
        <v>0</v>
      </c>
      <c r="BL9" s="32" t="n">
        <v>0</v>
      </c>
      <c r="BM9" s="32" t="n">
        <v>0</v>
      </c>
      <c r="BN9" s="32" t="n">
        <v>0</v>
      </c>
      <c r="BO9" s="32" t="n">
        <v>0</v>
      </c>
      <c r="BP9" s="32" t="n">
        <v>0</v>
      </c>
      <c r="BQ9" s="32" t="n">
        <v>0</v>
      </c>
      <c r="BR9" s="32" t="n">
        <v>0</v>
      </c>
      <c r="BS9" s="32" t="n">
        <v>0</v>
      </c>
      <c r="BT9" s="32" t="n">
        <v>0</v>
      </c>
      <c r="BU9" s="32" t="n">
        <v>0</v>
      </c>
      <c r="BV9" s="32" t="n">
        <v>0</v>
      </c>
      <c r="BW9" s="32" t="n">
        <v>0</v>
      </c>
      <c r="BX9" s="32" t="n">
        <v>0</v>
      </c>
      <c r="BY9" s="32" t="n">
        <v>0</v>
      </c>
      <c r="BZ9" s="32" t="n">
        <v>0</v>
      </c>
      <c r="CA9" s="32" t="n">
        <v>0</v>
      </c>
      <c r="CB9" s="32" t="n">
        <v>0</v>
      </c>
      <c r="CC9" s="32" t="n">
        <v>0</v>
      </c>
      <c r="CD9" s="32" t="n">
        <v>0</v>
      </c>
      <c r="CE9" s="32" t="n">
        <v>0</v>
      </c>
      <c r="CF9" s="32" t="n">
        <v>0</v>
      </c>
      <c r="CG9" s="32" t="n">
        <v>0</v>
      </c>
      <c r="CH9" s="32" t="n">
        <v>0</v>
      </c>
      <c r="CI9" s="32" t="n">
        <v>0</v>
      </c>
      <c r="CJ9" s="32" t="n">
        <v>0</v>
      </c>
      <c r="CK9" s="32" t="n">
        <v>0</v>
      </c>
      <c r="CL9" s="32" t="n">
        <v>0</v>
      </c>
      <c r="CM9" s="32" t="n">
        <v>0</v>
      </c>
      <c r="CN9" s="32" t="n">
        <v>0</v>
      </c>
      <c r="CO9" s="32" t="n">
        <v>0</v>
      </c>
      <c r="CP9" s="32" t="n">
        <v>0</v>
      </c>
      <c r="CQ9" s="32" t="n">
        <v>0</v>
      </c>
      <c r="CR9" s="32" t="n">
        <v>0</v>
      </c>
      <c r="CS9" s="32" t="n">
        <v>0</v>
      </c>
      <c r="CT9" s="32" t="n">
        <v>0</v>
      </c>
      <c r="CU9" s="32" t="n">
        <v>0</v>
      </c>
      <c r="CV9" s="32" t="n">
        <v>0</v>
      </c>
      <c r="CW9" s="32" t="n">
        <v>0</v>
      </c>
      <c r="CX9" s="32" t="n">
        <v>0</v>
      </c>
      <c r="CY9" s="32" t="n">
        <v>0</v>
      </c>
      <c r="CZ9" s="32" t="n">
        <v>0</v>
      </c>
      <c r="DA9" s="32" t="n">
        <v>0</v>
      </c>
      <c r="DB9" s="32" t="n">
        <v>0</v>
      </c>
      <c r="DC9" s="34"/>
      <c r="DD9" s="29"/>
      <c r="DE9" s="29"/>
      <c r="DF9" s="29"/>
      <c r="DG9" s="29"/>
      <c r="DH9" s="35" t="n">
        <f aca="false">DL9-DM9</f>
        <v>0</v>
      </c>
      <c r="DI9" s="36" t="s">
        <v>168</v>
      </c>
      <c r="DJ9" s="37" t="s">
        <v>169</v>
      </c>
      <c r="DK9" s="31"/>
      <c r="DL9" s="38"/>
      <c r="DM9" s="38"/>
      <c r="DN9" s="31" t="s">
        <v>209</v>
      </c>
      <c r="DO9" s="31" t="s">
        <v>210</v>
      </c>
      <c r="DP9" s="39" t="s">
        <v>172</v>
      </c>
      <c r="DQ9" s="31"/>
      <c r="DR9" s="32" t="n">
        <v>0</v>
      </c>
      <c r="DS9" s="32" t="n">
        <v>0</v>
      </c>
      <c r="DT9" s="32" t="n">
        <v>0</v>
      </c>
      <c r="DU9" s="32" t="n">
        <v>0</v>
      </c>
      <c r="DV9" s="32" t="n">
        <v>0</v>
      </c>
      <c r="DW9" s="32" t="n">
        <v>0</v>
      </c>
      <c r="DX9" s="32" t="n">
        <v>0</v>
      </c>
      <c r="DY9" s="32" t="n">
        <v>0</v>
      </c>
      <c r="DZ9" s="32" t="n">
        <v>0</v>
      </c>
      <c r="EA9" s="32" t="n">
        <v>0</v>
      </c>
      <c r="EB9" s="32" t="n">
        <v>0</v>
      </c>
      <c r="EC9" s="32" t="n">
        <v>0</v>
      </c>
      <c r="ED9" s="32" t="n">
        <v>0</v>
      </c>
      <c r="EE9" s="32" t="n">
        <v>0</v>
      </c>
      <c r="EF9" s="32" t="n">
        <v>0</v>
      </c>
      <c r="EG9" s="32" t="n">
        <v>0</v>
      </c>
      <c r="EH9" s="32" t="n">
        <v>0</v>
      </c>
      <c r="EI9" s="32" t="n">
        <v>0</v>
      </c>
      <c r="EJ9" s="32" t="n">
        <v>0</v>
      </c>
      <c r="EK9" s="32" t="n">
        <v>0</v>
      </c>
      <c r="EL9" s="32" t="n">
        <v>0</v>
      </c>
      <c r="EM9" s="32" t="n">
        <v>0</v>
      </c>
      <c r="EN9" s="32" t="n">
        <v>0</v>
      </c>
      <c r="EO9" s="32" t="n">
        <v>0</v>
      </c>
      <c r="EP9" s="32" t="n">
        <v>0</v>
      </c>
      <c r="EQ9" s="32" t="n">
        <v>0</v>
      </c>
      <c r="ER9" s="32" t="n">
        <v>0</v>
      </c>
      <c r="ES9" s="32" t="n">
        <v>0</v>
      </c>
      <c r="ET9" s="40"/>
      <c r="EU9" s="30"/>
      <c r="EV9" s="41" t="s">
        <v>173</v>
      </c>
      <c r="EW9" s="45"/>
      <c r="EX9" s="43"/>
      <c r="EY9" s="44" t="n">
        <f aca="false">SUBTOTAL(109,U9)</f>
        <v>0</v>
      </c>
      <c r="EZ9" s="45"/>
      <c r="FA9" s="46" t="n">
        <v>1</v>
      </c>
      <c r="FB9" s="45"/>
      <c r="FC9" s="45"/>
      <c r="FD9" s="45"/>
      <c r="FE9" s="45"/>
      <c r="FF9" s="45"/>
      <c r="FG9" s="45"/>
    </row>
    <row r="10" s="47" customFormat="true" ht="15.75" hidden="false" customHeight="true" outlineLevel="0" collapsed="false">
      <c r="A10" s="28" t="s">
        <v>242</v>
      </c>
      <c r="B10" s="29" t="s">
        <v>243</v>
      </c>
      <c r="C10" s="30" t="s">
        <v>168</v>
      </c>
      <c r="D10" s="30" t="s">
        <v>157</v>
      </c>
      <c r="E10" s="31" t="s">
        <v>177</v>
      </c>
      <c r="F10" s="30" t="s">
        <v>230</v>
      </c>
      <c r="G10" s="30" t="s">
        <v>244</v>
      </c>
      <c r="H10" s="30" t="s">
        <v>161</v>
      </c>
      <c r="I10" s="29" t="s">
        <v>245</v>
      </c>
      <c r="J10" s="30" t="s">
        <v>181</v>
      </c>
      <c r="K10" s="28" t="s">
        <v>182</v>
      </c>
      <c r="L10" s="29" t="s">
        <v>246</v>
      </c>
      <c r="M10" s="29" t="s">
        <v>247</v>
      </c>
      <c r="N10" s="31" t="s">
        <v>248</v>
      </c>
      <c r="O10" s="32" t="n">
        <v>541804</v>
      </c>
      <c r="P10" s="32" t="n">
        <v>200000</v>
      </c>
      <c r="Q10" s="32" t="n">
        <v>341804</v>
      </c>
      <c r="R10" s="32" t="n">
        <v>0</v>
      </c>
      <c r="S10" s="32"/>
      <c r="T10" s="32"/>
      <c r="U10" s="30" t="n">
        <v>2008</v>
      </c>
      <c r="V10" s="33" t="n">
        <v>0</v>
      </c>
      <c r="W10" s="33" t="n">
        <v>0</v>
      </c>
      <c r="X10" s="33" t="n">
        <v>0</v>
      </c>
      <c r="Y10" s="33" t="n">
        <v>0</v>
      </c>
      <c r="Z10" s="33" t="n">
        <v>0</v>
      </c>
      <c r="AA10" s="33" t="n">
        <v>0</v>
      </c>
      <c r="AB10" s="33" t="n">
        <v>0</v>
      </c>
      <c r="AC10" s="33" t="n">
        <v>0</v>
      </c>
      <c r="AD10" s="33" t="n">
        <v>0</v>
      </c>
      <c r="AE10" s="33" t="n">
        <v>0</v>
      </c>
      <c r="AF10" s="33" t="n">
        <v>0</v>
      </c>
      <c r="AG10" s="33" t="n">
        <v>0</v>
      </c>
      <c r="AH10" s="33" t="n">
        <v>39727</v>
      </c>
      <c r="AI10" s="33" t="n">
        <v>109153</v>
      </c>
      <c r="AJ10" s="33" t="n">
        <v>110384</v>
      </c>
      <c r="AK10" s="33" t="n">
        <v>105596</v>
      </c>
      <c r="AL10" s="33" t="n">
        <v>92762</v>
      </c>
      <c r="AM10" s="33" t="n">
        <v>84182</v>
      </c>
      <c r="AN10" s="33" t="n">
        <v>0</v>
      </c>
      <c r="AO10" s="33" t="n">
        <v>0</v>
      </c>
      <c r="AP10" s="33" t="n">
        <v>0</v>
      </c>
      <c r="AQ10" s="33" t="n">
        <v>0</v>
      </c>
      <c r="AR10" s="33" t="n">
        <v>0</v>
      </c>
      <c r="AS10" s="33" t="n">
        <v>0</v>
      </c>
      <c r="AT10" s="33" t="n">
        <v>0</v>
      </c>
      <c r="AU10" s="33" t="n">
        <v>0</v>
      </c>
      <c r="AV10" s="33" t="n">
        <v>0</v>
      </c>
      <c r="AW10" s="33" t="n">
        <v>0</v>
      </c>
      <c r="AX10" s="32" t="n">
        <v>0</v>
      </c>
      <c r="AY10" s="32" t="n">
        <v>0</v>
      </c>
      <c r="AZ10" s="32" t="n">
        <v>0</v>
      </c>
      <c r="BA10" s="32" t="n">
        <v>0</v>
      </c>
      <c r="BB10" s="32" t="n">
        <v>0</v>
      </c>
      <c r="BC10" s="32" t="n">
        <v>0</v>
      </c>
      <c r="BD10" s="32" t="n">
        <v>0</v>
      </c>
      <c r="BE10" s="32" t="n">
        <v>0</v>
      </c>
      <c r="BF10" s="32" t="n">
        <v>0</v>
      </c>
      <c r="BG10" s="32" t="n">
        <v>0</v>
      </c>
      <c r="BH10" s="32" t="n">
        <v>0</v>
      </c>
      <c r="BI10" s="32" t="n">
        <v>0</v>
      </c>
      <c r="BJ10" s="32" t="n">
        <v>0</v>
      </c>
      <c r="BK10" s="32" t="n">
        <v>0</v>
      </c>
      <c r="BL10" s="32" t="n">
        <v>0</v>
      </c>
      <c r="BM10" s="32" t="n">
        <v>0</v>
      </c>
      <c r="BN10" s="32" t="n">
        <v>0</v>
      </c>
      <c r="BO10" s="32" t="n">
        <v>0</v>
      </c>
      <c r="BP10" s="32" t="n">
        <v>0</v>
      </c>
      <c r="BQ10" s="32" t="n">
        <v>0</v>
      </c>
      <c r="BR10" s="32" t="n">
        <v>1118</v>
      </c>
      <c r="BS10" s="32" t="n">
        <v>118311</v>
      </c>
      <c r="BT10" s="32" t="n">
        <v>80571</v>
      </c>
      <c r="BU10" s="32" t="n">
        <v>0</v>
      </c>
      <c r="BV10" s="32" t="n">
        <v>0</v>
      </c>
      <c r="BW10" s="32" t="n">
        <v>0</v>
      </c>
      <c r="BX10" s="32" t="n">
        <v>0</v>
      </c>
      <c r="BY10" s="32" t="n">
        <v>0</v>
      </c>
      <c r="BZ10" s="32" t="n">
        <v>0</v>
      </c>
      <c r="CA10" s="32" t="n">
        <v>0</v>
      </c>
      <c r="CB10" s="32" t="n">
        <v>0</v>
      </c>
      <c r="CC10" s="32" t="n">
        <v>0</v>
      </c>
      <c r="CD10" s="32" t="n">
        <v>0</v>
      </c>
      <c r="CE10" s="32" t="n">
        <v>0</v>
      </c>
      <c r="CF10" s="32" t="n">
        <v>0</v>
      </c>
      <c r="CG10" s="32" t="n">
        <v>0</v>
      </c>
      <c r="CH10" s="32" t="n">
        <v>0</v>
      </c>
      <c r="CI10" s="32" t="n">
        <v>0</v>
      </c>
      <c r="CJ10" s="32" t="n">
        <v>0</v>
      </c>
      <c r="CK10" s="32" t="n">
        <v>0</v>
      </c>
      <c r="CL10" s="32" t="n">
        <v>0</v>
      </c>
      <c r="CM10" s="32" t="n">
        <v>0</v>
      </c>
      <c r="CN10" s="32" t="n">
        <v>0</v>
      </c>
      <c r="CO10" s="32" t="n">
        <v>59264</v>
      </c>
      <c r="CP10" s="32" t="n">
        <v>105596</v>
      </c>
      <c r="CQ10" s="32" t="n">
        <v>92762</v>
      </c>
      <c r="CR10" s="32" t="n">
        <v>84182</v>
      </c>
      <c r="CS10" s="32" t="n">
        <v>0</v>
      </c>
      <c r="CT10" s="32" t="n">
        <v>0</v>
      </c>
      <c r="CU10" s="32" t="n">
        <v>0</v>
      </c>
      <c r="CV10" s="32" t="n">
        <v>0</v>
      </c>
      <c r="CW10" s="32" t="n">
        <v>0</v>
      </c>
      <c r="CX10" s="32" t="n">
        <v>0</v>
      </c>
      <c r="CY10" s="32" t="n">
        <v>0</v>
      </c>
      <c r="CZ10" s="32" t="n">
        <v>0</v>
      </c>
      <c r="DA10" s="32" t="n">
        <v>0</v>
      </c>
      <c r="DB10" s="32" t="n">
        <v>0</v>
      </c>
      <c r="DC10" s="34"/>
      <c r="DD10" s="29"/>
      <c r="DE10" s="29"/>
      <c r="DF10" s="29"/>
      <c r="DG10" s="29"/>
      <c r="DH10" s="35" t="n">
        <f aca="false">DL10-DM10</f>
        <v>0</v>
      </c>
      <c r="DI10" s="36" t="s">
        <v>168</v>
      </c>
      <c r="DJ10" s="37" t="s">
        <v>169</v>
      </c>
      <c r="DK10" s="31"/>
      <c r="DL10" s="38"/>
      <c r="DM10" s="38"/>
      <c r="DN10" s="31" t="s">
        <v>249</v>
      </c>
      <c r="DO10" s="31" t="s">
        <v>250</v>
      </c>
      <c r="DP10" s="39" t="s">
        <v>172</v>
      </c>
      <c r="DQ10" s="31"/>
      <c r="DR10" s="32" t="n">
        <v>0</v>
      </c>
      <c r="DS10" s="32" t="n">
        <v>0</v>
      </c>
      <c r="DT10" s="32" t="n">
        <v>0</v>
      </c>
      <c r="DU10" s="32" t="n">
        <v>0</v>
      </c>
      <c r="DV10" s="32" t="n">
        <v>0</v>
      </c>
      <c r="DW10" s="32" t="n">
        <v>0</v>
      </c>
      <c r="DX10" s="32" t="n">
        <v>0</v>
      </c>
      <c r="DY10" s="32" t="n">
        <v>0</v>
      </c>
      <c r="DZ10" s="32" t="n">
        <v>0</v>
      </c>
      <c r="EA10" s="32" t="n">
        <v>0</v>
      </c>
      <c r="EB10" s="32" t="n">
        <v>0</v>
      </c>
      <c r="EC10" s="32" t="n">
        <v>0</v>
      </c>
      <c r="ED10" s="32" t="n">
        <v>0</v>
      </c>
      <c r="EE10" s="32" t="n">
        <v>0</v>
      </c>
      <c r="EF10" s="32" t="n">
        <v>0</v>
      </c>
      <c r="EG10" s="32" t="n">
        <v>231023</v>
      </c>
      <c r="EH10" s="32" t="n">
        <v>0</v>
      </c>
      <c r="EI10" s="32" t="n">
        <v>0</v>
      </c>
      <c r="EJ10" s="32" t="n">
        <v>310781</v>
      </c>
      <c r="EK10" s="32" t="n">
        <v>0</v>
      </c>
      <c r="EL10" s="32" t="n">
        <v>0</v>
      </c>
      <c r="EM10" s="32" t="n">
        <v>0</v>
      </c>
      <c r="EN10" s="32" t="n">
        <v>0</v>
      </c>
      <c r="EO10" s="32" t="n">
        <v>0</v>
      </c>
      <c r="EP10" s="32" t="n">
        <v>0</v>
      </c>
      <c r="EQ10" s="32" t="n">
        <v>0</v>
      </c>
      <c r="ER10" s="32" t="n">
        <v>0</v>
      </c>
      <c r="ES10" s="32" t="n">
        <v>0</v>
      </c>
      <c r="ET10" s="40"/>
      <c r="EU10" s="30"/>
      <c r="EV10" s="41" t="s">
        <v>173</v>
      </c>
      <c r="EW10" s="45"/>
      <c r="EX10" s="43"/>
      <c r="EY10" s="44" t="n">
        <f aca="false">SUBTOTAL(109,U10)</f>
        <v>2008</v>
      </c>
      <c r="EZ10" s="45"/>
      <c r="FA10" s="46" t="n">
        <v>1</v>
      </c>
      <c r="FB10" s="45"/>
      <c r="FC10" s="45"/>
      <c r="FD10" s="45"/>
      <c r="FE10" s="45"/>
      <c r="FF10" s="45"/>
      <c r="FG10" s="45"/>
    </row>
    <row r="11" s="47" customFormat="true" ht="15.75" hidden="false" customHeight="true" outlineLevel="0" collapsed="false">
      <c r="A11" s="28" t="s">
        <v>251</v>
      </c>
      <c r="B11" s="29" t="s">
        <v>252</v>
      </c>
      <c r="C11" s="30" t="s">
        <v>168</v>
      </c>
      <c r="D11" s="30" t="s">
        <v>157</v>
      </c>
      <c r="E11" s="31" t="s">
        <v>177</v>
      </c>
      <c r="F11" s="30" t="s">
        <v>221</v>
      </c>
      <c r="G11" s="30" t="s">
        <v>222</v>
      </c>
      <c r="H11" s="30" t="s">
        <v>161</v>
      </c>
      <c r="I11" s="29" t="s">
        <v>223</v>
      </c>
      <c r="J11" s="30" t="s">
        <v>181</v>
      </c>
      <c r="K11" s="28" t="s">
        <v>182</v>
      </c>
      <c r="L11" s="29" t="s">
        <v>224</v>
      </c>
      <c r="M11" s="29" t="s">
        <v>253</v>
      </c>
      <c r="N11" s="31" t="s">
        <v>226</v>
      </c>
      <c r="O11" s="32" t="n">
        <v>62262</v>
      </c>
      <c r="P11" s="32" t="n">
        <v>52219</v>
      </c>
      <c r="Q11" s="32" t="n">
        <v>10043</v>
      </c>
      <c r="R11" s="32" t="n">
        <v>0</v>
      </c>
      <c r="S11" s="32"/>
      <c r="T11" s="32"/>
      <c r="U11" s="30" t="n">
        <v>2006</v>
      </c>
      <c r="V11" s="33" t="n">
        <v>0</v>
      </c>
      <c r="W11" s="33" t="n">
        <v>0</v>
      </c>
      <c r="X11" s="33" t="n">
        <v>0</v>
      </c>
      <c r="Y11" s="33" t="n">
        <v>0</v>
      </c>
      <c r="Z11" s="33" t="n">
        <v>0</v>
      </c>
      <c r="AA11" s="33" t="n">
        <v>0</v>
      </c>
      <c r="AB11" s="33" t="n">
        <v>0</v>
      </c>
      <c r="AC11" s="33" t="n">
        <v>0</v>
      </c>
      <c r="AD11" s="33" t="n">
        <v>0</v>
      </c>
      <c r="AE11" s="33" t="n">
        <v>0</v>
      </c>
      <c r="AF11" s="33" t="n">
        <v>43632</v>
      </c>
      <c r="AG11" s="33" t="n">
        <v>18630</v>
      </c>
      <c r="AH11" s="33" t="n">
        <v>0</v>
      </c>
      <c r="AI11" s="33" t="n">
        <v>0</v>
      </c>
      <c r="AJ11" s="33" t="n">
        <v>0</v>
      </c>
      <c r="AK11" s="33" t="n">
        <v>0</v>
      </c>
      <c r="AL11" s="33" t="n">
        <v>0</v>
      </c>
      <c r="AM11" s="33" t="n">
        <v>0</v>
      </c>
      <c r="AN11" s="33" t="n">
        <v>0</v>
      </c>
      <c r="AO11" s="33" t="n">
        <v>0</v>
      </c>
      <c r="AP11" s="33" t="n">
        <v>0</v>
      </c>
      <c r="AQ11" s="33" t="n">
        <v>0</v>
      </c>
      <c r="AR11" s="33" t="n">
        <v>0</v>
      </c>
      <c r="AS11" s="33" t="n">
        <v>0</v>
      </c>
      <c r="AT11" s="33" t="n">
        <v>0</v>
      </c>
      <c r="AU11" s="33" t="n">
        <v>0</v>
      </c>
      <c r="AV11" s="33" t="n">
        <v>0</v>
      </c>
      <c r="AW11" s="33" t="n">
        <v>0</v>
      </c>
      <c r="AX11" s="32" t="n">
        <v>0</v>
      </c>
      <c r="AY11" s="32" t="n">
        <v>0</v>
      </c>
      <c r="AZ11" s="32" t="n">
        <v>0</v>
      </c>
      <c r="BA11" s="32" t="n">
        <v>0</v>
      </c>
      <c r="BB11" s="32" t="n">
        <v>0</v>
      </c>
      <c r="BC11" s="32" t="n">
        <v>0</v>
      </c>
      <c r="BD11" s="32" t="n">
        <v>0</v>
      </c>
      <c r="BE11" s="32" t="n">
        <v>0</v>
      </c>
      <c r="BF11" s="32" t="n">
        <v>0</v>
      </c>
      <c r="BG11" s="32" t="n">
        <v>0</v>
      </c>
      <c r="BH11" s="32" t="n">
        <v>0</v>
      </c>
      <c r="BI11" s="32" t="n">
        <v>0</v>
      </c>
      <c r="BJ11" s="32" t="n">
        <v>0</v>
      </c>
      <c r="BK11" s="32" t="n">
        <v>0</v>
      </c>
      <c r="BL11" s="32" t="n">
        <v>0</v>
      </c>
      <c r="BM11" s="32" t="n">
        <v>0</v>
      </c>
      <c r="BN11" s="32" t="n">
        <v>0</v>
      </c>
      <c r="BO11" s="32" t="n">
        <v>0</v>
      </c>
      <c r="BP11" s="32" t="n">
        <v>0</v>
      </c>
      <c r="BQ11" s="32" t="n">
        <v>0</v>
      </c>
      <c r="BR11" s="32" t="n">
        <v>0</v>
      </c>
      <c r="BS11" s="32" t="n">
        <v>0</v>
      </c>
      <c r="BT11" s="32" t="n">
        <v>0</v>
      </c>
      <c r="BU11" s="32" t="n">
        <v>0</v>
      </c>
      <c r="BV11" s="32" t="n">
        <v>0</v>
      </c>
      <c r="BW11" s="32" t="n">
        <v>0</v>
      </c>
      <c r="BX11" s="32" t="n">
        <v>0</v>
      </c>
      <c r="BY11" s="32" t="n">
        <v>52219</v>
      </c>
      <c r="BZ11" s="32" t="n">
        <v>0</v>
      </c>
      <c r="CA11" s="32" t="n">
        <v>0</v>
      </c>
      <c r="CB11" s="32" t="n">
        <v>0</v>
      </c>
      <c r="CC11" s="32" t="n">
        <v>0</v>
      </c>
      <c r="CD11" s="32" t="n">
        <v>0</v>
      </c>
      <c r="CE11" s="32" t="n">
        <v>0</v>
      </c>
      <c r="CF11" s="32" t="n">
        <v>0</v>
      </c>
      <c r="CG11" s="32" t="n">
        <v>0</v>
      </c>
      <c r="CH11" s="32" t="n">
        <v>0</v>
      </c>
      <c r="CI11" s="32" t="n">
        <v>0</v>
      </c>
      <c r="CJ11" s="32" t="n">
        <v>0</v>
      </c>
      <c r="CK11" s="32" t="n">
        <v>10043</v>
      </c>
      <c r="CL11" s="32" t="n">
        <v>0</v>
      </c>
      <c r="CM11" s="32" t="n">
        <v>0</v>
      </c>
      <c r="CN11" s="32" t="n">
        <v>0</v>
      </c>
      <c r="CO11" s="32" t="n">
        <v>0</v>
      </c>
      <c r="CP11" s="32" t="n">
        <v>0</v>
      </c>
      <c r="CQ11" s="32" t="n">
        <v>0</v>
      </c>
      <c r="CR11" s="32" t="n">
        <v>0</v>
      </c>
      <c r="CS11" s="32" t="n">
        <v>0</v>
      </c>
      <c r="CT11" s="32" t="n">
        <v>0</v>
      </c>
      <c r="CU11" s="32" t="n">
        <v>0</v>
      </c>
      <c r="CV11" s="32" t="n">
        <v>0</v>
      </c>
      <c r="CW11" s="32" t="n">
        <v>0</v>
      </c>
      <c r="CX11" s="32" t="n">
        <v>0</v>
      </c>
      <c r="CY11" s="32" t="n">
        <v>0</v>
      </c>
      <c r="CZ11" s="32" t="n">
        <v>0</v>
      </c>
      <c r="DA11" s="32" t="n">
        <v>0</v>
      </c>
      <c r="DB11" s="32" t="n">
        <v>0</v>
      </c>
      <c r="DC11" s="34"/>
      <c r="DD11" s="29"/>
      <c r="DE11" s="29"/>
      <c r="DF11" s="29" t="s">
        <v>186</v>
      </c>
      <c r="DG11" s="29"/>
      <c r="DH11" s="35" t="n">
        <f aca="false">DL11-DM11</f>
        <v>0</v>
      </c>
      <c r="DI11" s="36" t="s">
        <v>168</v>
      </c>
      <c r="DJ11" s="37" t="s">
        <v>169</v>
      </c>
      <c r="DK11" s="31"/>
      <c r="DL11" s="38"/>
      <c r="DM11" s="38"/>
      <c r="DN11" s="31"/>
      <c r="DO11" s="31" t="s">
        <v>227</v>
      </c>
      <c r="DP11" s="39" t="s">
        <v>172</v>
      </c>
      <c r="DQ11" s="31"/>
      <c r="DR11" s="32" t="n">
        <v>0</v>
      </c>
      <c r="DS11" s="32" t="n">
        <v>0</v>
      </c>
      <c r="DT11" s="32" t="n">
        <v>0</v>
      </c>
      <c r="DU11" s="32" t="n">
        <v>0</v>
      </c>
      <c r="DV11" s="32" t="n">
        <v>0</v>
      </c>
      <c r="DW11" s="32" t="n">
        <v>0</v>
      </c>
      <c r="DX11" s="32" t="n">
        <v>0</v>
      </c>
      <c r="DY11" s="32" t="n">
        <v>0</v>
      </c>
      <c r="DZ11" s="32" t="n">
        <v>0</v>
      </c>
      <c r="EA11" s="32" t="n">
        <v>0</v>
      </c>
      <c r="EB11" s="32" t="n">
        <v>0</v>
      </c>
      <c r="EC11" s="32" t="n">
        <v>62262</v>
      </c>
      <c r="ED11" s="32" t="n">
        <v>0</v>
      </c>
      <c r="EE11" s="32" t="n">
        <v>0</v>
      </c>
      <c r="EF11" s="32" t="n">
        <v>0</v>
      </c>
      <c r="EG11" s="32" t="n">
        <v>0</v>
      </c>
      <c r="EH11" s="32" t="n">
        <v>0</v>
      </c>
      <c r="EI11" s="32" t="n">
        <v>0</v>
      </c>
      <c r="EJ11" s="32" t="n">
        <v>0</v>
      </c>
      <c r="EK11" s="32" t="n">
        <v>0</v>
      </c>
      <c r="EL11" s="32" t="n">
        <v>0</v>
      </c>
      <c r="EM11" s="32" t="n">
        <v>0</v>
      </c>
      <c r="EN11" s="32" t="n">
        <v>0</v>
      </c>
      <c r="EO11" s="32" t="n">
        <v>0</v>
      </c>
      <c r="EP11" s="32" t="n">
        <v>0</v>
      </c>
      <c r="EQ11" s="32" t="n">
        <v>0</v>
      </c>
      <c r="ER11" s="32" t="n">
        <v>0</v>
      </c>
      <c r="ES11" s="32" t="n">
        <v>0</v>
      </c>
      <c r="ET11" s="40"/>
      <c r="EU11" s="30"/>
      <c r="EV11" s="41" t="s">
        <v>173</v>
      </c>
      <c r="EW11" s="45"/>
      <c r="EX11" s="43"/>
      <c r="EY11" s="44" t="n">
        <f aca="false">SUBTOTAL(109,U11)</f>
        <v>2006</v>
      </c>
      <c r="EZ11" s="45"/>
      <c r="FA11" s="46" t="n">
        <v>1</v>
      </c>
      <c r="FB11" s="45"/>
      <c r="FC11" s="45"/>
      <c r="FD11" s="45"/>
      <c r="FE11" s="45"/>
      <c r="FF11" s="45"/>
      <c r="FG11" s="45"/>
    </row>
    <row r="12" s="47" customFormat="true" ht="15.75" hidden="false" customHeight="true" outlineLevel="0" collapsed="false">
      <c r="A12" s="28" t="s">
        <v>254</v>
      </c>
      <c r="B12" s="29" t="s">
        <v>255</v>
      </c>
      <c r="C12" s="30" t="s">
        <v>168</v>
      </c>
      <c r="D12" s="30" t="s">
        <v>157</v>
      </c>
      <c r="E12" s="31" t="s">
        <v>177</v>
      </c>
      <c r="F12" s="30" t="s">
        <v>230</v>
      </c>
      <c r="G12" s="30" t="s">
        <v>244</v>
      </c>
      <c r="H12" s="30" t="s">
        <v>161</v>
      </c>
      <c r="I12" s="29" t="s">
        <v>245</v>
      </c>
      <c r="J12" s="30" t="s">
        <v>181</v>
      </c>
      <c r="K12" s="28" t="s">
        <v>182</v>
      </c>
      <c r="L12" s="29" t="s">
        <v>246</v>
      </c>
      <c r="M12" s="29" t="s">
        <v>256</v>
      </c>
      <c r="N12" s="31" t="s">
        <v>257</v>
      </c>
      <c r="O12" s="32" t="n">
        <v>5724</v>
      </c>
      <c r="P12" s="32" t="n">
        <v>0</v>
      </c>
      <c r="Q12" s="32" t="n">
        <v>5724</v>
      </c>
      <c r="R12" s="32" t="n">
        <v>0</v>
      </c>
      <c r="S12" s="32"/>
      <c r="T12" s="32"/>
      <c r="U12" s="30" t="n">
        <v>2010</v>
      </c>
      <c r="V12" s="33" t="n">
        <v>0</v>
      </c>
      <c r="W12" s="33" t="n">
        <v>0</v>
      </c>
      <c r="X12" s="33" t="n">
        <v>0</v>
      </c>
      <c r="Y12" s="33" t="n">
        <v>0</v>
      </c>
      <c r="Z12" s="33" t="n">
        <v>0</v>
      </c>
      <c r="AA12" s="33" t="n">
        <v>0</v>
      </c>
      <c r="AB12" s="33" t="n">
        <v>0</v>
      </c>
      <c r="AC12" s="33" t="n">
        <v>0</v>
      </c>
      <c r="AD12" s="33" t="n">
        <v>0</v>
      </c>
      <c r="AE12" s="33" t="n">
        <v>0</v>
      </c>
      <c r="AF12" s="33" t="n">
        <v>0</v>
      </c>
      <c r="AG12" s="33" t="n">
        <v>0</v>
      </c>
      <c r="AH12" s="33" t="n">
        <v>0</v>
      </c>
      <c r="AI12" s="33" t="n">
        <v>0</v>
      </c>
      <c r="AJ12" s="33" t="n">
        <v>5724</v>
      </c>
      <c r="AK12" s="33" t="n">
        <v>0</v>
      </c>
      <c r="AL12" s="33" t="n">
        <v>0</v>
      </c>
      <c r="AM12" s="33" t="n">
        <v>0</v>
      </c>
      <c r="AN12" s="33" t="n">
        <v>0</v>
      </c>
      <c r="AO12" s="33" t="n">
        <v>0</v>
      </c>
      <c r="AP12" s="33" t="n">
        <v>0</v>
      </c>
      <c r="AQ12" s="33" t="n">
        <v>0</v>
      </c>
      <c r="AR12" s="33" t="n">
        <v>0</v>
      </c>
      <c r="AS12" s="33" t="n">
        <v>0</v>
      </c>
      <c r="AT12" s="33" t="n">
        <v>0</v>
      </c>
      <c r="AU12" s="33" t="n">
        <v>0</v>
      </c>
      <c r="AV12" s="33" t="n">
        <v>0</v>
      </c>
      <c r="AW12" s="33" t="n">
        <v>0</v>
      </c>
      <c r="AX12" s="32" t="n">
        <v>0</v>
      </c>
      <c r="AY12" s="32" t="n">
        <v>0</v>
      </c>
      <c r="AZ12" s="32" t="n">
        <v>0</v>
      </c>
      <c r="BA12" s="32" t="n">
        <v>0</v>
      </c>
      <c r="BB12" s="32" t="n">
        <v>0</v>
      </c>
      <c r="BC12" s="32" t="n">
        <v>0</v>
      </c>
      <c r="BD12" s="32" t="n">
        <v>0</v>
      </c>
      <c r="BE12" s="32" t="n">
        <v>0</v>
      </c>
      <c r="BF12" s="32" t="n">
        <v>0</v>
      </c>
      <c r="BG12" s="32" t="n">
        <v>0</v>
      </c>
      <c r="BH12" s="32" t="n">
        <v>0</v>
      </c>
      <c r="BI12" s="32" t="n">
        <v>0</v>
      </c>
      <c r="BJ12" s="32" t="n">
        <v>0</v>
      </c>
      <c r="BK12" s="32" t="n">
        <v>0</v>
      </c>
      <c r="BL12" s="32" t="n">
        <v>0</v>
      </c>
      <c r="BM12" s="32" t="n">
        <v>0</v>
      </c>
      <c r="BN12" s="32" t="n">
        <v>0</v>
      </c>
      <c r="BO12" s="32" t="n">
        <v>0</v>
      </c>
      <c r="BP12" s="32" t="n">
        <v>0</v>
      </c>
      <c r="BQ12" s="32" t="n">
        <v>0</v>
      </c>
      <c r="BR12" s="32" t="n">
        <v>0</v>
      </c>
      <c r="BS12" s="32" t="n">
        <v>0</v>
      </c>
      <c r="BT12" s="32" t="n">
        <v>0</v>
      </c>
      <c r="BU12" s="32" t="n">
        <v>0</v>
      </c>
      <c r="BV12" s="32" t="n">
        <v>0</v>
      </c>
      <c r="BW12" s="32" t="n">
        <v>0</v>
      </c>
      <c r="BX12" s="32" t="n">
        <v>0</v>
      </c>
      <c r="BY12" s="32" t="n">
        <v>0</v>
      </c>
      <c r="BZ12" s="32" t="n">
        <v>0</v>
      </c>
      <c r="CA12" s="32" t="n">
        <v>0</v>
      </c>
      <c r="CB12" s="32" t="n">
        <v>0</v>
      </c>
      <c r="CC12" s="32" t="n">
        <v>0</v>
      </c>
      <c r="CD12" s="32" t="n">
        <v>0</v>
      </c>
      <c r="CE12" s="32" t="n">
        <v>0</v>
      </c>
      <c r="CF12" s="32" t="n">
        <v>0</v>
      </c>
      <c r="CG12" s="32" t="n">
        <v>0</v>
      </c>
      <c r="CH12" s="32" t="n">
        <v>0</v>
      </c>
      <c r="CI12" s="32" t="n">
        <v>0</v>
      </c>
      <c r="CJ12" s="32" t="n">
        <v>0</v>
      </c>
      <c r="CK12" s="32" t="n">
        <v>0</v>
      </c>
      <c r="CL12" s="32" t="n">
        <v>0</v>
      </c>
      <c r="CM12" s="32" t="n">
        <v>0</v>
      </c>
      <c r="CN12" s="32" t="n">
        <v>0</v>
      </c>
      <c r="CO12" s="32" t="n">
        <v>5724</v>
      </c>
      <c r="CP12" s="32" t="n">
        <v>0</v>
      </c>
      <c r="CQ12" s="32" t="n">
        <v>0</v>
      </c>
      <c r="CR12" s="32" t="n">
        <v>0</v>
      </c>
      <c r="CS12" s="32" t="n">
        <v>0</v>
      </c>
      <c r="CT12" s="32" t="n">
        <v>0</v>
      </c>
      <c r="CU12" s="32" t="n">
        <v>0</v>
      </c>
      <c r="CV12" s="32" t="n">
        <v>0</v>
      </c>
      <c r="CW12" s="32" t="n">
        <v>0</v>
      </c>
      <c r="CX12" s="32" t="n">
        <v>0</v>
      </c>
      <c r="CY12" s="32" t="n">
        <v>0</v>
      </c>
      <c r="CZ12" s="32" t="n">
        <v>0</v>
      </c>
      <c r="DA12" s="32" t="n">
        <v>0</v>
      </c>
      <c r="DB12" s="32" t="n">
        <v>0</v>
      </c>
      <c r="DC12" s="34"/>
      <c r="DD12" s="29"/>
      <c r="DE12" s="29"/>
      <c r="DF12" s="29" t="s">
        <v>258</v>
      </c>
      <c r="DG12" s="29"/>
      <c r="DH12" s="35" t="n">
        <f aca="false">DL12-DM12</f>
        <v>0</v>
      </c>
      <c r="DI12" s="36" t="s">
        <v>168</v>
      </c>
      <c r="DJ12" s="37" t="s">
        <v>169</v>
      </c>
      <c r="DK12" s="31"/>
      <c r="DL12" s="38"/>
      <c r="DM12" s="38"/>
      <c r="DN12" s="31" t="s">
        <v>249</v>
      </c>
      <c r="DO12" s="31" t="s">
        <v>250</v>
      </c>
      <c r="DP12" s="39" t="s">
        <v>172</v>
      </c>
      <c r="DQ12" s="31"/>
      <c r="DR12" s="32" t="n">
        <v>0</v>
      </c>
      <c r="DS12" s="32" t="n">
        <v>0</v>
      </c>
      <c r="DT12" s="32" t="n">
        <v>0</v>
      </c>
      <c r="DU12" s="32" t="n">
        <v>0</v>
      </c>
      <c r="DV12" s="32" t="n">
        <v>0</v>
      </c>
      <c r="DW12" s="32" t="n">
        <v>0</v>
      </c>
      <c r="DX12" s="32" t="n">
        <v>0</v>
      </c>
      <c r="DY12" s="32" t="n">
        <v>0</v>
      </c>
      <c r="DZ12" s="32" t="n">
        <v>0</v>
      </c>
      <c r="EA12" s="32" t="n">
        <v>0</v>
      </c>
      <c r="EB12" s="32" t="n">
        <v>0</v>
      </c>
      <c r="EC12" s="32" t="n">
        <v>0</v>
      </c>
      <c r="ED12" s="32" t="n">
        <v>0</v>
      </c>
      <c r="EE12" s="32" t="n">
        <v>0</v>
      </c>
      <c r="EF12" s="32" t="n">
        <v>5724</v>
      </c>
      <c r="EG12" s="32" t="n">
        <v>0</v>
      </c>
      <c r="EH12" s="32" t="n">
        <v>0</v>
      </c>
      <c r="EI12" s="32" t="n">
        <v>0</v>
      </c>
      <c r="EJ12" s="32" t="n">
        <v>0</v>
      </c>
      <c r="EK12" s="32" t="n">
        <v>0</v>
      </c>
      <c r="EL12" s="32" t="n">
        <v>0</v>
      </c>
      <c r="EM12" s="32" t="n">
        <v>0</v>
      </c>
      <c r="EN12" s="32" t="n">
        <v>0</v>
      </c>
      <c r="EO12" s="32" t="n">
        <v>0</v>
      </c>
      <c r="EP12" s="32" t="n">
        <v>0</v>
      </c>
      <c r="EQ12" s="32" t="n">
        <v>0</v>
      </c>
      <c r="ER12" s="32" t="n">
        <v>0</v>
      </c>
      <c r="ES12" s="32" t="n">
        <v>0</v>
      </c>
      <c r="ET12" s="40"/>
      <c r="EU12" s="30"/>
      <c r="EV12" s="41" t="s">
        <v>173</v>
      </c>
      <c r="EW12" s="45"/>
      <c r="EX12" s="43"/>
      <c r="EY12" s="44" t="n">
        <f aca="false">SUBTOTAL(109,U12)</f>
        <v>2010</v>
      </c>
      <c r="EZ12" s="45"/>
      <c r="FA12" s="46" t="n">
        <v>1</v>
      </c>
      <c r="FB12" s="45"/>
      <c r="FC12" s="45"/>
      <c r="FD12" s="45"/>
      <c r="FE12" s="45"/>
      <c r="FF12" s="45"/>
      <c r="FG12" s="45"/>
    </row>
    <row r="13" s="47" customFormat="true" ht="15.75" hidden="false" customHeight="true" outlineLevel="0" collapsed="false">
      <c r="A13" s="28" t="s">
        <v>259</v>
      </c>
      <c r="B13" s="29" t="s">
        <v>260</v>
      </c>
      <c r="C13" s="30" t="s">
        <v>168</v>
      </c>
      <c r="D13" s="30" t="s">
        <v>157</v>
      </c>
      <c r="E13" s="31" t="s">
        <v>177</v>
      </c>
      <c r="F13" s="30" t="s">
        <v>221</v>
      </c>
      <c r="G13" s="30" t="s">
        <v>222</v>
      </c>
      <c r="H13" s="30" t="s">
        <v>161</v>
      </c>
      <c r="I13" s="29" t="s">
        <v>223</v>
      </c>
      <c r="J13" s="30" t="s">
        <v>181</v>
      </c>
      <c r="K13" s="28" t="s">
        <v>182</v>
      </c>
      <c r="L13" s="29" t="s">
        <v>224</v>
      </c>
      <c r="M13" s="29" t="s">
        <v>261</v>
      </c>
      <c r="N13" s="31" t="s">
        <v>226</v>
      </c>
      <c r="O13" s="32" t="n">
        <v>159336</v>
      </c>
      <c r="P13" s="32" t="n">
        <v>110853</v>
      </c>
      <c r="Q13" s="32" t="n">
        <v>48483</v>
      </c>
      <c r="R13" s="32" t="n">
        <v>0</v>
      </c>
      <c r="S13" s="32"/>
      <c r="T13" s="32"/>
      <c r="U13" s="30" t="n">
        <v>2006</v>
      </c>
      <c r="V13" s="33" t="n">
        <v>0</v>
      </c>
      <c r="W13" s="33" t="n">
        <v>0</v>
      </c>
      <c r="X13" s="33" t="n">
        <v>0</v>
      </c>
      <c r="Y13" s="33" t="n">
        <v>0</v>
      </c>
      <c r="Z13" s="33" t="n">
        <v>0</v>
      </c>
      <c r="AA13" s="33" t="n">
        <v>0</v>
      </c>
      <c r="AB13" s="33" t="n">
        <v>0</v>
      </c>
      <c r="AC13" s="33" t="n">
        <v>0</v>
      </c>
      <c r="AD13" s="33" t="n">
        <v>0</v>
      </c>
      <c r="AE13" s="33" t="n">
        <v>0</v>
      </c>
      <c r="AF13" s="33" t="n">
        <v>104769</v>
      </c>
      <c r="AG13" s="33" t="n">
        <v>54567</v>
      </c>
      <c r="AH13" s="33" t="n">
        <v>0</v>
      </c>
      <c r="AI13" s="33" t="n">
        <v>0</v>
      </c>
      <c r="AJ13" s="33" t="n">
        <v>0</v>
      </c>
      <c r="AK13" s="33" t="n">
        <v>0</v>
      </c>
      <c r="AL13" s="33" t="n">
        <v>0</v>
      </c>
      <c r="AM13" s="33" t="n">
        <v>0</v>
      </c>
      <c r="AN13" s="33" t="n">
        <v>0</v>
      </c>
      <c r="AO13" s="33" t="n">
        <v>0</v>
      </c>
      <c r="AP13" s="33" t="n">
        <v>0</v>
      </c>
      <c r="AQ13" s="33" t="n">
        <v>0</v>
      </c>
      <c r="AR13" s="33" t="n">
        <v>0</v>
      </c>
      <c r="AS13" s="33" t="n">
        <v>0</v>
      </c>
      <c r="AT13" s="33" t="n">
        <v>0</v>
      </c>
      <c r="AU13" s="33" t="n">
        <v>0</v>
      </c>
      <c r="AV13" s="33" t="n">
        <v>0</v>
      </c>
      <c r="AW13" s="33" t="n">
        <v>0</v>
      </c>
      <c r="AX13" s="32" t="n">
        <v>0</v>
      </c>
      <c r="AY13" s="32" t="n">
        <v>0</v>
      </c>
      <c r="AZ13" s="32" t="n">
        <v>0</v>
      </c>
      <c r="BA13" s="32" t="n">
        <v>0</v>
      </c>
      <c r="BB13" s="32" t="n">
        <v>0</v>
      </c>
      <c r="BC13" s="32" t="n">
        <v>0</v>
      </c>
      <c r="BD13" s="32" t="n">
        <v>0</v>
      </c>
      <c r="BE13" s="32" t="n">
        <v>0</v>
      </c>
      <c r="BF13" s="32" t="n">
        <v>0</v>
      </c>
      <c r="BG13" s="32" t="n">
        <v>0</v>
      </c>
      <c r="BH13" s="32" t="n">
        <v>0</v>
      </c>
      <c r="BI13" s="32" t="n">
        <v>0</v>
      </c>
      <c r="BJ13" s="32" t="n">
        <v>0</v>
      </c>
      <c r="BK13" s="32" t="n">
        <v>0</v>
      </c>
      <c r="BL13" s="32" t="n">
        <v>0</v>
      </c>
      <c r="BM13" s="32" t="n">
        <v>0</v>
      </c>
      <c r="BN13" s="32" t="n">
        <v>0</v>
      </c>
      <c r="BO13" s="32" t="n">
        <v>0</v>
      </c>
      <c r="BP13" s="32" t="n">
        <v>0</v>
      </c>
      <c r="BQ13" s="32" t="n">
        <v>0</v>
      </c>
      <c r="BR13" s="32" t="n">
        <v>0</v>
      </c>
      <c r="BS13" s="32" t="n">
        <v>0</v>
      </c>
      <c r="BT13" s="32" t="n">
        <v>0</v>
      </c>
      <c r="BU13" s="32" t="n">
        <v>33422</v>
      </c>
      <c r="BV13" s="32" t="n">
        <v>55387</v>
      </c>
      <c r="BW13" s="32" t="n">
        <v>0</v>
      </c>
      <c r="BX13" s="32" t="n">
        <v>0</v>
      </c>
      <c r="BY13" s="32" t="n">
        <v>22044</v>
      </c>
      <c r="BZ13" s="32" t="n">
        <v>0</v>
      </c>
      <c r="CA13" s="32" t="n">
        <v>0</v>
      </c>
      <c r="CB13" s="32" t="n">
        <v>0</v>
      </c>
      <c r="CC13" s="32" t="n">
        <v>0</v>
      </c>
      <c r="CD13" s="32" t="n">
        <v>0</v>
      </c>
      <c r="CE13" s="32" t="n">
        <v>0</v>
      </c>
      <c r="CF13" s="32" t="n">
        <v>0</v>
      </c>
      <c r="CG13" s="32" t="n">
        <v>0</v>
      </c>
      <c r="CH13" s="32" t="n">
        <v>0</v>
      </c>
      <c r="CI13" s="32" t="n">
        <v>0</v>
      </c>
      <c r="CJ13" s="32" t="n">
        <v>0</v>
      </c>
      <c r="CK13" s="32" t="n">
        <v>15960</v>
      </c>
      <c r="CL13" s="32" t="n">
        <v>32523</v>
      </c>
      <c r="CM13" s="32" t="n">
        <v>0</v>
      </c>
      <c r="CN13" s="32" t="n">
        <v>0</v>
      </c>
      <c r="CO13" s="32" t="n">
        <v>0</v>
      </c>
      <c r="CP13" s="32" t="n">
        <v>0</v>
      </c>
      <c r="CQ13" s="32" t="n">
        <v>0</v>
      </c>
      <c r="CR13" s="32" t="n">
        <v>0</v>
      </c>
      <c r="CS13" s="32" t="n">
        <v>0</v>
      </c>
      <c r="CT13" s="32" t="n">
        <v>0</v>
      </c>
      <c r="CU13" s="32" t="n">
        <v>0</v>
      </c>
      <c r="CV13" s="32" t="n">
        <v>0</v>
      </c>
      <c r="CW13" s="32" t="n">
        <v>0</v>
      </c>
      <c r="CX13" s="32" t="n">
        <v>0</v>
      </c>
      <c r="CY13" s="32" t="n">
        <v>0</v>
      </c>
      <c r="CZ13" s="32" t="n">
        <v>0</v>
      </c>
      <c r="DA13" s="32" t="n">
        <v>0</v>
      </c>
      <c r="DB13" s="32" t="n">
        <v>0</v>
      </c>
      <c r="DC13" s="34"/>
      <c r="DD13" s="29"/>
      <c r="DE13" s="29"/>
      <c r="DF13" s="29" t="s">
        <v>186</v>
      </c>
      <c r="DG13" s="29"/>
      <c r="DH13" s="35" t="n">
        <f aca="false">DL13-DM13</f>
        <v>0</v>
      </c>
      <c r="DI13" s="36" t="s">
        <v>168</v>
      </c>
      <c r="DJ13" s="37" t="s">
        <v>169</v>
      </c>
      <c r="DK13" s="31"/>
      <c r="DL13" s="38"/>
      <c r="DM13" s="38"/>
      <c r="DN13" s="31"/>
      <c r="DO13" s="31" t="s">
        <v>227</v>
      </c>
      <c r="DP13" s="39" t="s">
        <v>172</v>
      </c>
      <c r="DQ13" s="31"/>
      <c r="DR13" s="32" t="n">
        <v>0</v>
      </c>
      <c r="DS13" s="32" t="n">
        <v>0</v>
      </c>
      <c r="DT13" s="32" t="n">
        <v>0</v>
      </c>
      <c r="DU13" s="32" t="n">
        <v>0</v>
      </c>
      <c r="DV13" s="32" t="n">
        <v>0</v>
      </c>
      <c r="DW13" s="32" t="n">
        <v>0</v>
      </c>
      <c r="DX13" s="32" t="n">
        <v>0</v>
      </c>
      <c r="DY13" s="32" t="n">
        <v>0</v>
      </c>
      <c r="DZ13" s="32" t="n">
        <v>0</v>
      </c>
      <c r="EA13" s="32" t="n">
        <v>0</v>
      </c>
      <c r="EB13" s="32" t="n">
        <v>0</v>
      </c>
      <c r="EC13" s="32" t="n">
        <v>159336</v>
      </c>
      <c r="ED13" s="32" t="n">
        <v>0</v>
      </c>
      <c r="EE13" s="32" t="n">
        <v>0</v>
      </c>
      <c r="EF13" s="32" t="n">
        <v>0</v>
      </c>
      <c r="EG13" s="32" t="n">
        <v>0</v>
      </c>
      <c r="EH13" s="32" t="n">
        <v>0</v>
      </c>
      <c r="EI13" s="32" t="n">
        <v>0</v>
      </c>
      <c r="EJ13" s="32" t="n">
        <v>0</v>
      </c>
      <c r="EK13" s="32" t="n">
        <v>0</v>
      </c>
      <c r="EL13" s="32" t="n">
        <v>0</v>
      </c>
      <c r="EM13" s="32" t="n">
        <v>0</v>
      </c>
      <c r="EN13" s="32" t="n">
        <v>0</v>
      </c>
      <c r="EO13" s="32" t="n">
        <v>0</v>
      </c>
      <c r="EP13" s="32" t="n">
        <v>0</v>
      </c>
      <c r="EQ13" s="32" t="n">
        <v>0</v>
      </c>
      <c r="ER13" s="32" t="n">
        <v>0</v>
      </c>
      <c r="ES13" s="32" t="n">
        <v>0</v>
      </c>
      <c r="ET13" s="40"/>
      <c r="EU13" s="30"/>
      <c r="EV13" s="41" t="s">
        <v>173</v>
      </c>
      <c r="EW13" s="45"/>
      <c r="EX13" s="43"/>
      <c r="EY13" s="44" t="n">
        <f aca="false">SUBTOTAL(109,U13)</f>
        <v>2006</v>
      </c>
      <c r="EZ13" s="45"/>
      <c r="FA13" s="46" t="n">
        <v>1</v>
      </c>
      <c r="FB13" s="45"/>
      <c r="FC13" s="45"/>
      <c r="FD13" s="45"/>
      <c r="FE13" s="45"/>
      <c r="FF13" s="45"/>
      <c r="FG13" s="45"/>
    </row>
    <row r="14" s="47" customFormat="true" ht="15.75" hidden="false" customHeight="true" outlineLevel="0" collapsed="false">
      <c r="A14" s="28" t="s">
        <v>262</v>
      </c>
      <c r="B14" s="29" t="s">
        <v>263</v>
      </c>
      <c r="C14" s="30" t="s">
        <v>168</v>
      </c>
      <c r="D14" s="30" t="s">
        <v>157</v>
      </c>
      <c r="E14" s="31" t="s">
        <v>177</v>
      </c>
      <c r="F14" s="30" t="s">
        <v>221</v>
      </c>
      <c r="G14" s="30" t="s">
        <v>222</v>
      </c>
      <c r="H14" s="30" t="s">
        <v>161</v>
      </c>
      <c r="I14" s="29" t="s">
        <v>223</v>
      </c>
      <c r="J14" s="30" t="s">
        <v>181</v>
      </c>
      <c r="K14" s="28" t="s">
        <v>182</v>
      </c>
      <c r="L14" s="29" t="s">
        <v>264</v>
      </c>
      <c r="M14" s="29" t="s">
        <v>265</v>
      </c>
      <c r="N14" s="31" t="s">
        <v>266</v>
      </c>
      <c r="O14" s="32" t="n">
        <v>713162</v>
      </c>
      <c r="P14" s="32" t="n">
        <v>468110</v>
      </c>
      <c r="Q14" s="32" t="n">
        <v>245052</v>
      </c>
      <c r="R14" s="32" t="n">
        <v>0</v>
      </c>
      <c r="S14" s="32"/>
      <c r="T14" s="32" t="n">
        <v>655</v>
      </c>
      <c r="U14" s="30" t="n">
        <v>2003</v>
      </c>
      <c r="V14" s="33" t="n">
        <v>0</v>
      </c>
      <c r="W14" s="33" t="n">
        <v>0</v>
      </c>
      <c r="X14" s="33" t="n">
        <v>0</v>
      </c>
      <c r="Y14" s="33" t="n">
        <v>0</v>
      </c>
      <c r="Z14" s="33" t="n">
        <v>0</v>
      </c>
      <c r="AA14" s="33" t="n">
        <v>0</v>
      </c>
      <c r="AB14" s="33" t="n">
        <v>0</v>
      </c>
      <c r="AC14" s="33" t="n">
        <v>117945</v>
      </c>
      <c r="AD14" s="33" t="n">
        <v>113158</v>
      </c>
      <c r="AE14" s="33" t="n">
        <v>112306</v>
      </c>
      <c r="AF14" s="33" t="n">
        <v>119996</v>
      </c>
      <c r="AG14" s="33" t="n">
        <v>127178</v>
      </c>
      <c r="AH14" s="33" t="n">
        <v>122579</v>
      </c>
      <c r="AI14" s="33" t="n">
        <v>0</v>
      </c>
      <c r="AJ14" s="33" t="n">
        <v>0</v>
      </c>
      <c r="AK14" s="33" t="n">
        <v>0</v>
      </c>
      <c r="AL14" s="33" t="n">
        <v>0</v>
      </c>
      <c r="AM14" s="33" t="n">
        <v>0</v>
      </c>
      <c r="AN14" s="33" t="n">
        <v>0</v>
      </c>
      <c r="AO14" s="33" t="n">
        <v>0</v>
      </c>
      <c r="AP14" s="33" t="n">
        <v>0</v>
      </c>
      <c r="AQ14" s="33" t="n">
        <v>0</v>
      </c>
      <c r="AR14" s="33" t="n">
        <v>0</v>
      </c>
      <c r="AS14" s="33" t="n">
        <v>0</v>
      </c>
      <c r="AT14" s="33" t="n">
        <v>0</v>
      </c>
      <c r="AU14" s="33" t="n">
        <v>0</v>
      </c>
      <c r="AV14" s="33" t="n">
        <v>0</v>
      </c>
      <c r="AW14" s="33" t="n">
        <v>0</v>
      </c>
      <c r="AX14" s="32" t="n">
        <v>0</v>
      </c>
      <c r="AY14" s="32" t="n">
        <v>0</v>
      </c>
      <c r="AZ14" s="32" t="n">
        <v>0</v>
      </c>
      <c r="BA14" s="32" t="n">
        <v>0</v>
      </c>
      <c r="BB14" s="32" t="n">
        <v>0</v>
      </c>
      <c r="BC14" s="32" t="n">
        <v>0</v>
      </c>
      <c r="BD14" s="32" t="n">
        <v>0</v>
      </c>
      <c r="BE14" s="32" t="n">
        <v>0</v>
      </c>
      <c r="BF14" s="32" t="n">
        <v>0</v>
      </c>
      <c r="BG14" s="32" t="n">
        <v>0</v>
      </c>
      <c r="BH14" s="32" t="n">
        <v>60</v>
      </c>
      <c r="BI14" s="32" t="n">
        <v>1158</v>
      </c>
      <c r="BJ14" s="32" t="n">
        <v>2155</v>
      </c>
      <c r="BK14" s="32" t="n">
        <v>4377</v>
      </c>
      <c r="BL14" s="32" t="n">
        <v>33386</v>
      </c>
      <c r="BM14" s="32" t="n">
        <v>4581</v>
      </c>
      <c r="BN14" s="32" t="n">
        <v>15971</v>
      </c>
      <c r="BO14" s="32" t="n">
        <v>133203</v>
      </c>
      <c r="BP14" s="32" t="n">
        <v>7325</v>
      </c>
      <c r="BQ14" s="32" t="n">
        <v>400</v>
      </c>
      <c r="BR14" s="32" t="n">
        <v>500</v>
      </c>
      <c r="BS14" s="32" t="n">
        <v>655</v>
      </c>
      <c r="BT14" s="32" t="n">
        <v>2500</v>
      </c>
      <c r="BU14" s="32" t="n">
        <v>0</v>
      </c>
      <c r="BV14" s="32" t="n">
        <v>0</v>
      </c>
      <c r="BW14" s="32" t="n">
        <v>0</v>
      </c>
      <c r="BX14" s="32" t="n">
        <v>0</v>
      </c>
      <c r="BY14" s="32" t="n">
        <v>0</v>
      </c>
      <c r="BZ14" s="32" t="n">
        <v>261839</v>
      </c>
      <c r="CA14" s="32" t="n">
        <v>0</v>
      </c>
      <c r="CB14" s="32" t="n">
        <v>0</v>
      </c>
      <c r="CC14" s="32" t="n">
        <v>0</v>
      </c>
      <c r="CD14" s="32" t="n">
        <v>0</v>
      </c>
      <c r="CE14" s="32" t="n">
        <v>0</v>
      </c>
      <c r="CF14" s="32" t="n">
        <v>0</v>
      </c>
      <c r="CG14" s="32" t="n">
        <v>0</v>
      </c>
      <c r="CH14" s="32" t="n">
        <v>99345</v>
      </c>
      <c r="CI14" s="32" t="n">
        <v>0</v>
      </c>
      <c r="CJ14" s="32" t="n">
        <v>0</v>
      </c>
      <c r="CK14" s="32" t="n">
        <v>0</v>
      </c>
      <c r="CL14" s="32" t="n">
        <v>48347</v>
      </c>
      <c r="CM14" s="32" t="n">
        <v>97360</v>
      </c>
      <c r="CN14" s="32" t="n">
        <v>0</v>
      </c>
      <c r="CO14" s="32" t="n">
        <v>0</v>
      </c>
      <c r="CP14" s="32" t="n">
        <v>0</v>
      </c>
      <c r="CQ14" s="32" t="n">
        <v>0</v>
      </c>
      <c r="CR14" s="32" t="n">
        <v>0</v>
      </c>
      <c r="CS14" s="32" t="n">
        <v>0</v>
      </c>
      <c r="CT14" s="32" t="n">
        <v>0</v>
      </c>
      <c r="CU14" s="32" t="n">
        <v>0</v>
      </c>
      <c r="CV14" s="32" t="n">
        <v>0</v>
      </c>
      <c r="CW14" s="32" t="n">
        <v>0</v>
      </c>
      <c r="CX14" s="32" t="n">
        <v>0</v>
      </c>
      <c r="CY14" s="32" t="n">
        <v>0</v>
      </c>
      <c r="CZ14" s="32" t="n">
        <v>0</v>
      </c>
      <c r="DA14" s="32" t="n">
        <v>0</v>
      </c>
      <c r="DB14" s="32" t="n">
        <v>0</v>
      </c>
      <c r="DC14" s="34"/>
      <c r="DD14" s="29"/>
      <c r="DE14" s="29"/>
      <c r="DF14" s="29" t="s">
        <v>267</v>
      </c>
      <c r="DG14" s="29"/>
      <c r="DH14" s="35" t="n">
        <f aca="false">DL14-DM14</f>
        <v>0</v>
      </c>
      <c r="DI14" s="36" t="s">
        <v>168</v>
      </c>
      <c r="DJ14" s="37" t="s">
        <v>169</v>
      </c>
      <c r="DK14" s="31"/>
      <c r="DL14" s="38"/>
      <c r="DM14" s="38"/>
      <c r="DN14" s="31"/>
      <c r="DO14" s="31" t="s">
        <v>227</v>
      </c>
      <c r="DP14" s="39" t="s">
        <v>172</v>
      </c>
      <c r="DQ14" s="31"/>
      <c r="DR14" s="32" t="n">
        <v>0</v>
      </c>
      <c r="DS14" s="32" t="n">
        <v>0</v>
      </c>
      <c r="DT14" s="32" t="n">
        <v>0</v>
      </c>
      <c r="DU14" s="32" t="n">
        <v>0</v>
      </c>
      <c r="DV14" s="32" t="n">
        <v>0</v>
      </c>
      <c r="DW14" s="32" t="n">
        <v>0</v>
      </c>
      <c r="DX14" s="32" t="n">
        <v>0</v>
      </c>
      <c r="DY14" s="32" t="n">
        <v>0</v>
      </c>
      <c r="DZ14" s="32" t="n">
        <v>0</v>
      </c>
      <c r="EA14" s="32" t="n">
        <v>0</v>
      </c>
      <c r="EB14" s="32" t="n">
        <v>29269</v>
      </c>
      <c r="EC14" s="32" t="n">
        <v>495293</v>
      </c>
      <c r="ED14" s="32" t="n">
        <v>124400</v>
      </c>
      <c r="EE14" s="32" t="n">
        <v>64200</v>
      </c>
      <c r="EF14" s="32" t="n">
        <v>0</v>
      </c>
      <c r="EG14" s="32" t="n">
        <v>0</v>
      </c>
      <c r="EH14" s="32" t="n">
        <v>0</v>
      </c>
      <c r="EI14" s="32" t="n">
        <v>0</v>
      </c>
      <c r="EJ14" s="32" t="n">
        <v>0</v>
      </c>
      <c r="EK14" s="32" t="n">
        <v>0</v>
      </c>
      <c r="EL14" s="32" t="n">
        <v>0</v>
      </c>
      <c r="EM14" s="32" t="n">
        <v>0</v>
      </c>
      <c r="EN14" s="32" t="n">
        <v>0</v>
      </c>
      <c r="EO14" s="32" t="n">
        <v>0</v>
      </c>
      <c r="EP14" s="32" t="n">
        <v>0</v>
      </c>
      <c r="EQ14" s="32" t="n">
        <v>0</v>
      </c>
      <c r="ER14" s="32" t="n">
        <v>0</v>
      </c>
      <c r="ES14" s="32" t="n">
        <v>0</v>
      </c>
      <c r="ET14" s="40"/>
      <c r="EU14" s="30"/>
      <c r="EV14" s="41" t="s">
        <v>173</v>
      </c>
      <c r="EW14" s="45"/>
      <c r="EX14" s="43"/>
      <c r="EY14" s="44" t="n">
        <f aca="false">SUBTOTAL(109,U14)</f>
        <v>2003</v>
      </c>
      <c r="EZ14" s="45"/>
      <c r="FA14" s="46" t="n">
        <v>1</v>
      </c>
      <c r="FB14" s="45"/>
      <c r="FC14" s="45"/>
      <c r="FD14" s="45"/>
      <c r="FE14" s="45"/>
      <c r="FF14" s="45"/>
      <c r="FG14" s="45"/>
    </row>
    <row r="15" s="47" customFormat="true" ht="15.75" hidden="false" customHeight="true" outlineLevel="0" collapsed="false">
      <c r="A15" s="28" t="s">
        <v>268</v>
      </c>
      <c r="B15" s="29" t="s">
        <v>269</v>
      </c>
      <c r="C15" s="30" t="s">
        <v>168</v>
      </c>
      <c r="D15" s="30" t="s">
        <v>157</v>
      </c>
      <c r="E15" s="31" t="s">
        <v>270</v>
      </c>
      <c r="F15" s="30" t="s">
        <v>201</v>
      </c>
      <c r="G15" s="30" t="s">
        <v>202</v>
      </c>
      <c r="H15" s="30" t="s">
        <v>203</v>
      </c>
      <c r="I15" s="29" t="s">
        <v>271</v>
      </c>
      <c r="J15" s="30" t="s">
        <v>181</v>
      </c>
      <c r="K15" s="28" t="s">
        <v>182</v>
      </c>
      <c r="L15" s="29" t="s">
        <v>272</v>
      </c>
      <c r="M15" s="29" t="s">
        <v>273</v>
      </c>
      <c r="N15" s="31" t="s">
        <v>274</v>
      </c>
      <c r="O15" s="32" t="n">
        <v>6268282</v>
      </c>
      <c r="P15" s="32" t="n">
        <v>3341796</v>
      </c>
      <c r="Q15" s="32" t="n">
        <v>2926486</v>
      </c>
      <c r="R15" s="32" t="n">
        <v>2580</v>
      </c>
      <c r="S15" s="32"/>
      <c r="T15" s="32"/>
      <c r="U15" s="30" t="n">
        <v>2009</v>
      </c>
      <c r="V15" s="33" t="n">
        <v>0</v>
      </c>
      <c r="W15" s="33" t="n">
        <v>0</v>
      </c>
      <c r="X15" s="33" t="n">
        <v>0</v>
      </c>
      <c r="Y15" s="33" t="n">
        <v>0</v>
      </c>
      <c r="Z15" s="33" t="n">
        <v>0</v>
      </c>
      <c r="AA15" s="33" t="n">
        <v>0</v>
      </c>
      <c r="AB15" s="33" t="n">
        <v>0</v>
      </c>
      <c r="AC15" s="33" t="n">
        <v>0</v>
      </c>
      <c r="AD15" s="33" t="n">
        <v>0</v>
      </c>
      <c r="AE15" s="33" t="n">
        <v>0</v>
      </c>
      <c r="AF15" s="33" t="n">
        <v>0</v>
      </c>
      <c r="AG15" s="33" t="n">
        <v>0</v>
      </c>
      <c r="AH15" s="33" t="n">
        <v>0</v>
      </c>
      <c r="AI15" s="33" t="n">
        <v>1119</v>
      </c>
      <c r="AJ15" s="33" t="n">
        <v>42898</v>
      </c>
      <c r="AK15" s="33" t="n">
        <v>16608</v>
      </c>
      <c r="AL15" s="33" t="n">
        <v>369621</v>
      </c>
      <c r="AM15" s="33" t="n">
        <v>477297</v>
      </c>
      <c r="AN15" s="33" t="n">
        <v>182626</v>
      </c>
      <c r="AO15" s="33" t="n">
        <v>1054928</v>
      </c>
      <c r="AP15" s="33" t="n">
        <v>165976</v>
      </c>
      <c r="AQ15" s="33" t="n">
        <v>1107890</v>
      </c>
      <c r="AR15" s="33" t="n">
        <v>307508</v>
      </c>
      <c r="AS15" s="33" t="n">
        <v>1362647</v>
      </c>
      <c r="AT15" s="33" t="n">
        <v>1179164</v>
      </c>
      <c r="AU15" s="33" t="n">
        <v>0</v>
      </c>
      <c r="AV15" s="33" t="n">
        <v>0</v>
      </c>
      <c r="AW15" s="33" t="n">
        <v>0</v>
      </c>
      <c r="AX15" s="32" t="n">
        <v>0</v>
      </c>
      <c r="AY15" s="32" t="n">
        <v>0</v>
      </c>
      <c r="AZ15" s="32" t="n">
        <v>0</v>
      </c>
      <c r="BA15" s="32" t="n">
        <v>0</v>
      </c>
      <c r="BB15" s="32" t="n">
        <v>0</v>
      </c>
      <c r="BC15" s="32" t="n">
        <v>0</v>
      </c>
      <c r="BD15" s="32" t="n">
        <v>0</v>
      </c>
      <c r="BE15" s="32" t="n">
        <v>0</v>
      </c>
      <c r="BF15" s="32" t="n">
        <v>0</v>
      </c>
      <c r="BG15" s="32" t="n">
        <v>0</v>
      </c>
      <c r="BH15" s="32" t="n">
        <v>0</v>
      </c>
      <c r="BI15" s="32" t="n">
        <v>0</v>
      </c>
      <c r="BJ15" s="32" t="n">
        <v>0</v>
      </c>
      <c r="BK15" s="32" t="n">
        <v>0</v>
      </c>
      <c r="BL15" s="32" t="n">
        <v>0</v>
      </c>
      <c r="BM15" s="32" t="n">
        <v>3</v>
      </c>
      <c r="BN15" s="32" t="n">
        <v>2843</v>
      </c>
      <c r="BO15" s="32" t="n">
        <v>268</v>
      </c>
      <c r="BP15" s="32" t="n">
        <v>44780</v>
      </c>
      <c r="BQ15" s="32" t="n">
        <v>33825</v>
      </c>
      <c r="BR15" s="32" t="n">
        <v>100160</v>
      </c>
      <c r="BS15" s="32" t="n">
        <v>226398</v>
      </c>
      <c r="BT15" s="32" t="n">
        <v>330063</v>
      </c>
      <c r="BU15" s="32" t="n">
        <v>381181</v>
      </c>
      <c r="BV15" s="32" t="n">
        <v>1139192</v>
      </c>
      <c r="BW15" s="32" t="n">
        <v>346341</v>
      </c>
      <c r="BX15" s="32" t="n">
        <v>506841</v>
      </c>
      <c r="BY15" s="32" t="n">
        <v>229901</v>
      </c>
      <c r="BZ15" s="32" t="n">
        <v>0</v>
      </c>
      <c r="CA15" s="32" t="n">
        <v>0</v>
      </c>
      <c r="CB15" s="32" t="n">
        <v>0</v>
      </c>
      <c r="CC15" s="32" t="n">
        <v>0</v>
      </c>
      <c r="CD15" s="32" t="n">
        <v>0</v>
      </c>
      <c r="CE15" s="32" t="n">
        <v>0</v>
      </c>
      <c r="CF15" s="32" t="n">
        <v>0</v>
      </c>
      <c r="CG15" s="32" t="n">
        <v>0</v>
      </c>
      <c r="CH15" s="32" t="n">
        <v>0</v>
      </c>
      <c r="CI15" s="32" t="n">
        <v>0</v>
      </c>
      <c r="CJ15" s="32" t="n">
        <v>0</v>
      </c>
      <c r="CK15" s="32" t="n">
        <v>0</v>
      </c>
      <c r="CL15" s="32" t="n">
        <v>0</v>
      </c>
      <c r="CM15" s="32" t="n">
        <v>0</v>
      </c>
      <c r="CN15" s="32" t="n">
        <v>115</v>
      </c>
      <c r="CO15" s="32" t="n">
        <v>40555</v>
      </c>
      <c r="CP15" s="32" t="n">
        <v>11513</v>
      </c>
      <c r="CQ15" s="32" t="n">
        <v>47765</v>
      </c>
      <c r="CR15" s="32" t="n">
        <v>198982</v>
      </c>
      <c r="CS15" s="32" t="n">
        <v>0</v>
      </c>
      <c r="CT15" s="32" t="n">
        <v>107697</v>
      </c>
      <c r="CU15" s="32" t="n">
        <v>98301</v>
      </c>
      <c r="CV15" s="32" t="n">
        <v>128112</v>
      </c>
      <c r="CW15" s="32" t="n">
        <v>250706</v>
      </c>
      <c r="CX15" s="32" t="n">
        <v>879446</v>
      </c>
      <c r="CY15" s="32" t="n">
        <v>1163294</v>
      </c>
      <c r="CZ15" s="32" t="n">
        <v>0</v>
      </c>
      <c r="DA15" s="32" t="n">
        <v>0</v>
      </c>
      <c r="DB15" s="32" t="n">
        <v>0</v>
      </c>
      <c r="DC15" s="34"/>
      <c r="DD15" s="29"/>
      <c r="DE15" s="29"/>
      <c r="DF15" s="29" t="s">
        <v>275</v>
      </c>
      <c r="DG15" s="29"/>
      <c r="DH15" s="35" t="n">
        <f aca="false">DL15-DM15</f>
        <v>0</v>
      </c>
      <c r="DI15" s="36" t="s">
        <v>168</v>
      </c>
      <c r="DJ15" s="37" t="s">
        <v>169</v>
      </c>
      <c r="DK15" s="31"/>
      <c r="DL15" s="38"/>
      <c r="DM15" s="38"/>
      <c r="DN15" s="31" t="s">
        <v>209</v>
      </c>
      <c r="DO15" s="31" t="s">
        <v>210</v>
      </c>
      <c r="DP15" s="39" t="s">
        <v>172</v>
      </c>
      <c r="DQ15" s="31" t="s">
        <v>276</v>
      </c>
      <c r="DR15" s="32" t="n">
        <v>0</v>
      </c>
      <c r="DS15" s="32" t="n">
        <v>0</v>
      </c>
      <c r="DT15" s="32" t="n">
        <v>0</v>
      </c>
      <c r="DU15" s="32" t="n">
        <v>0</v>
      </c>
      <c r="DV15" s="32" t="n">
        <v>0</v>
      </c>
      <c r="DW15" s="32" t="n">
        <v>0</v>
      </c>
      <c r="DX15" s="32" t="n">
        <v>0</v>
      </c>
      <c r="DY15" s="32" t="n">
        <v>0</v>
      </c>
      <c r="DZ15" s="32" t="n">
        <v>0</v>
      </c>
      <c r="EA15" s="32" t="n">
        <v>0</v>
      </c>
      <c r="EB15" s="32" t="n">
        <v>0</v>
      </c>
      <c r="EC15" s="32" t="n">
        <v>0</v>
      </c>
      <c r="ED15" s="32" t="n">
        <v>0</v>
      </c>
      <c r="EE15" s="32" t="n">
        <v>0</v>
      </c>
      <c r="EF15" s="32" t="n">
        <v>1119</v>
      </c>
      <c r="EG15" s="32" t="n">
        <v>42898</v>
      </c>
      <c r="EH15" s="32" t="n">
        <v>16608</v>
      </c>
      <c r="EI15" s="32" t="n">
        <v>254496</v>
      </c>
      <c r="EJ15" s="32" t="n">
        <v>115125</v>
      </c>
      <c r="EK15" s="32" t="n">
        <v>659923</v>
      </c>
      <c r="EL15" s="32" t="n">
        <v>0</v>
      </c>
      <c r="EM15" s="32" t="n">
        <v>1054928</v>
      </c>
      <c r="EN15" s="32" t="n">
        <v>1273866</v>
      </c>
      <c r="EO15" s="32" t="n">
        <v>0</v>
      </c>
      <c r="EP15" s="32" t="n">
        <v>1670155</v>
      </c>
      <c r="EQ15" s="32" t="n">
        <v>1179164</v>
      </c>
      <c r="ER15" s="32" t="n">
        <v>0</v>
      </c>
      <c r="ES15" s="32" t="n">
        <v>0</v>
      </c>
      <c r="ET15" s="40"/>
      <c r="EU15" s="30"/>
      <c r="EV15" s="41" t="s">
        <v>173</v>
      </c>
      <c r="EW15" s="45"/>
      <c r="EX15" s="43"/>
      <c r="EY15" s="44" t="n">
        <f aca="false">SUBTOTAL(109,U15)</f>
        <v>2009</v>
      </c>
      <c r="EZ15" s="45"/>
      <c r="FA15" s="46" t="n">
        <v>1</v>
      </c>
      <c r="FB15" s="45"/>
      <c r="FC15" s="45"/>
      <c r="FD15" s="45"/>
      <c r="FE15" s="45"/>
      <c r="FF15" s="45"/>
      <c r="FG15" s="45"/>
    </row>
    <row r="16" s="47" customFormat="true" ht="15.75" hidden="false" customHeight="true" outlineLevel="0" collapsed="false">
      <c r="A16" s="28" t="s">
        <v>277</v>
      </c>
      <c r="B16" s="29" t="s">
        <v>278</v>
      </c>
      <c r="C16" s="30" t="s">
        <v>168</v>
      </c>
      <c r="D16" s="30" t="s">
        <v>157</v>
      </c>
      <c r="E16" s="31" t="s">
        <v>270</v>
      </c>
      <c r="F16" s="30" t="s">
        <v>201</v>
      </c>
      <c r="G16" s="30" t="s">
        <v>202</v>
      </c>
      <c r="H16" s="30" t="s">
        <v>203</v>
      </c>
      <c r="I16" s="29" t="s">
        <v>204</v>
      </c>
      <c r="J16" s="30" t="s">
        <v>181</v>
      </c>
      <c r="K16" s="28" t="s">
        <v>182</v>
      </c>
      <c r="L16" s="29" t="s">
        <v>279</v>
      </c>
      <c r="M16" s="29" t="s">
        <v>280</v>
      </c>
      <c r="N16" s="31" t="s">
        <v>281</v>
      </c>
      <c r="O16" s="32" t="n">
        <v>13422</v>
      </c>
      <c r="P16" s="32" t="n">
        <v>399</v>
      </c>
      <c r="Q16" s="32" t="n">
        <v>13023</v>
      </c>
      <c r="R16" s="32" t="n">
        <v>1113</v>
      </c>
      <c r="S16" s="32" t="n">
        <v>399</v>
      </c>
      <c r="T16" s="32"/>
      <c r="U16" s="30" t="n">
        <v>2011</v>
      </c>
      <c r="V16" s="33" t="n">
        <v>0</v>
      </c>
      <c r="W16" s="33" t="n">
        <v>0</v>
      </c>
      <c r="X16" s="33" t="n">
        <v>0</v>
      </c>
      <c r="Y16" s="33" t="n">
        <v>0</v>
      </c>
      <c r="Z16" s="33" t="n">
        <v>0</v>
      </c>
      <c r="AA16" s="33" t="n">
        <v>0</v>
      </c>
      <c r="AB16" s="33" t="n">
        <v>0</v>
      </c>
      <c r="AC16" s="33" t="n">
        <v>0</v>
      </c>
      <c r="AD16" s="33" t="n">
        <v>0</v>
      </c>
      <c r="AE16" s="33" t="n">
        <v>0</v>
      </c>
      <c r="AF16" s="33" t="n">
        <v>0</v>
      </c>
      <c r="AG16" s="33" t="n">
        <v>0</v>
      </c>
      <c r="AH16" s="33" t="n">
        <v>0</v>
      </c>
      <c r="AI16" s="33" t="n">
        <v>0</v>
      </c>
      <c r="AJ16" s="33" t="n">
        <v>0</v>
      </c>
      <c r="AK16" s="33" t="n">
        <v>13422</v>
      </c>
      <c r="AL16" s="33" t="n">
        <v>0</v>
      </c>
      <c r="AM16" s="33" t="n">
        <v>0</v>
      </c>
      <c r="AN16" s="33" t="n">
        <v>0</v>
      </c>
      <c r="AO16" s="33" t="n">
        <v>0</v>
      </c>
      <c r="AP16" s="33" t="n">
        <v>0</v>
      </c>
      <c r="AQ16" s="33" t="n">
        <v>0</v>
      </c>
      <c r="AR16" s="33" t="n">
        <v>0</v>
      </c>
      <c r="AS16" s="33" t="n">
        <v>0</v>
      </c>
      <c r="AT16" s="33" t="n">
        <v>0</v>
      </c>
      <c r="AU16" s="33" t="n">
        <v>0</v>
      </c>
      <c r="AV16" s="33" t="n">
        <v>0</v>
      </c>
      <c r="AW16" s="33" t="n">
        <v>0</v>
      </c>
      <c r="AX16" s="32" t="n">
        <v>0</v>
      </c>
      <c r="AY16" s="32" t="n">
        <v>0</v>
      </c>
      <c r="AZ16" s="32" t="n">
        <v>0</v>
      </c>
      <c r="BA16" s="32" t="n">
        <v>0</v>
      </c>
      <c r="BB16" s="32" t="n">
        <v>0</v>
      </c>
      <c r="BC16" s="32" t="n">
        <v>0</v>
      </c>
      <c r="BD16" s="32" t="n">
        <v>0</v>
      </c>
      <c r="BE16" s="32" t="n">
        <v>0</v>
      </c>
      <c r="BF16" s="32" t="n">
        <v>0</v>
      </c>
      <c r="BG16" s="32" t="n">
        <v>0</v>
      </c>
      <c r="BH16" s="32" t="n">
        <v>0</v>
      </c>
      <c r="BI16" s="32" t="n">
        <v>0</v>
      </c>
      <c r="BJ16" s="32" t="n">
        <v>0</v>
      </c>
      <c r="BK16" s="32" t="n">
        <v>0</v>
      </c>
      <c r="BL16" s="32" t="n">
        <v>0</v>
      </c>
      <c r="BM16" s="32" t="n">
        <v>0</v>
      </c>
      <c r="BN16" s="32" t="n">
        <v>0</v>
      </c>
      <c r="BO16" s="32" t="n">
        <v>0</v>
      </c>
      <c r="BP16" s="32" t="n">
        <v>0</v>
      </c>
      <c r="BQ16" s="32" t="n">
        <v>0</v>
      </c>
      <c r="BR16" s="32" t="n">
        <v>0</v>
      </c>
      <c r="BS16" s="32" t="n">
        <v>399</v>
      </c>
      <c r="BT16" s="32" t="n">
        <v>0</v>
      </c>
      <c r="BU16" s="32" t="n">
        <v>0</v>
      </c>
      <c r="BV16" s="32" t="n">
        <v>0</v>
      </c>
      <c r="BW16" s="32" t="n">
        <v>0</v>
      </c>
      <c r="BX16" s="32" t="n">
        <v>0</v>
      </c>
      <c r="BY16" s="32" t="n">
        <v>0</v>
      </c>
      <c r="BZ16" s="32" t="n">
        <v>0</v>
      </c>
      <c r="CA16" s="32" t="n">
        <v>0</v>
      </c>
      <c r="CB16" s="32" t="n">
        <v>0</v>
      </c>
      <c r="CC16" s="32" t="n">
        <v>0</v>
      </c>
      <c r="CD16" s="32" t="n">
        <v>0</v>
      </c>
      <c r="CE16" s="32" t="n">
        <v>0</v>
      </c>
      <c r="CF16" s="32" t="n">
        <v>0</v>
      </c>
      <c r="CG16" s="32" t="n">
        <v>0</v>
      </c>
      <c r="CH16" s="32" t="n">
        <v>0</v>
      </c>
      <c r="CI16" s="32" t="n">
        <v>0</v>
      </c>
      <c r="CJ16" s="32" t="n">
        <v>0</v>
      </c>
      <c r="CK16" s="32" t="n">
        <v>0</v>
      </c>
      <c r="CL16" s="32" t="n">
        <v>0</v>
      </c>
      <c r="CM16" s="32" t="n">
        <v>0</v>
      </c>
      <c r="CN16" s="32" t="n">
        <v>0</v>
      </c>
      <c r="CO16" s="32" t="n">
        <v>0</v>
      </c>
      <c r="CP16" s="32" t="n">
        <v>13023</v>
      </c>
      <c r="CQ16" s="32" t="n">
        <v>0</v>
      </c>
      <c r="CR16" s="32" t="n">
        <v>0</v>
      </c>
      <c r="CS16" s="32" t="n">
        <v>0</v>
      </c>
      <c r="CT16" s="32" t="n">
        <v>0</v>
      </c>
      <c r="CU16" s="32" t="n">
        <v>0</v>
      </c>
      <c r="CV16" s="32" t="n">
        <v>0</v>
      </c>
      <c r="CW16" s="32" t="n">
        <v>0</v>
      </c>
      <c r="CX16" s="32" t="n">
        <v>0</v>
      </c>
      <c r="CY16" s="32" t="n">
        <v>0</v>
      </c>
      <c r="CZ16" s="32" t="n">
        <v>0</v>
      </c>
      <c r="DA16" s="32" t="n">
        <v>0</v>
      </c>
      <c r="DB16" s="32" t="n">
        <v>0</v>
      </c>
      <c r="DC16" s="34"/>
      <c r="DD16" s="29"/>
      <c r="DE16" s="29"/>
      <c r="DF16" s="29" t="s">
        <v>282</v>
      </c>
      <c r="DG16" s="29"/>
      <c r="DH16" s="35" t="n">
        <f aca="false">DL16-DM16</f>
        <v>0</v>
      </c>
      <c r="DI16" s="36" t="s">
        <v>168</v>
      </c>
      <c r="DJ16" s="37" t="s">
        <v>169</v>
      </c>
      <c r="DK16" s="31"/>
      <c r="DL16" s="38"/>
      <c r="DM16" s="38"/>
      <c r="DN16" s="31" t="s">
        <v>209</v>
      </c>
      <c r="DO16" s="31" t="s">
        <v>210</v>
      </c>
      <c r="DP16" s="39" t="s">
        <v>172</v>
      </c>
      <c r="DQ16" s="31"/>
      <c r="DR16" s="32" t="n">
        <v>0</v>
      </c>
      <c r="DS16" s="32" t="n">
        <v>0</v>
      </c>
      <c r="DT16" s="32" t="n">
        <v>0</v>
      </c>
      <c r="DU16" s="32" t="n">
        <v>0</v>
      </c>
      <c r="DV16" s="32" t="n">
        <v>0</v>
      </c>
      <c r="DW16" s="32" t="n">
        <v>0</v>
      </c>
      <c r="DX16" s="32" t="n">
        <v>0</v>
      </c>
      <c r="DY16" s="32" t="n">
        <v>0</v>
      </c>
      <c r="DZ16" s="32" t="n">
        <v>0</v>
      </c>
      <c r="EA16" s="32" t="n">
        <v>0</v>
      </c>
      <c r="EB16" s="32" t="n">
        <v>0</v>
      </c>
      <c r="EC16" s="32" t="n">
        <v>0</v>
      </c>
      <c r="ED16" s="32" t="n">
        <v>0</v>
      </c>
      <c r="EE16" s="32" t="n">
        <v>0</v>
      </c>
      <c r="EF16" s="32" t="n">
        <v>0</v>
      </c>
      <c r="EG16" s="32" t="n">
        <v>0</v>
      </c>
      <c r="EH16" s="32" t="n">
        <v>13422</v>
      </c>
      <c r="EI16" s="32" t="n">
        <v>0</v>
      </c>
      <c r="EJ16" s="32" t="n">
        <v>0</v>
      </c>
      <c r="EK16" s="32" t="n">
        <v>0</v>
      </c>
      <c r="EL16" s="32" t="n">
        <v>0</v>
      </c>
      <c r="EM16" s="32" t="n">
        <v>0</v>
      </c>
      <c r="EN16" s="32" t="n">
        <v>0</v>
      </c>
      <c r="EO16" s="32" t="n">
        <v>0</v>
      </c>
      <c r="EP16" s="32" t="n">
        <v>0</v>
      </c>
      <c r="EQ16" s="32" t="n">
        <v>0</v>
      </c>
      <c r="ER16" s="32" t="n">
        <v>0</v>
      </c>
      <c r="ES16" s="32" t="n">
        <v>0</v>
      </c>
      <c r="ET16" s="40"/>
      <c r="EU16" s="30"/>
      <c r="EV16" s="41" t="s">
        <v>173</v>
      </c>
      <c r="EW16" s="45"/>
      <c r="EX16" s="43"/>
      <c r="EY16" s="44" t="n">
        <f aca="false">SUBTOTAL(109,U16)</f>
        <v>2011</v>
      </c>
      <c r="EZ16" s="45"/>
      <c r="FA16" s="46" t="n">
        <v>1</v>
      </c>
      <c r="FB16" s="45"/>
      <c r="FC16" s="45"/>
      <c r="FD16" s="45"/>
      <c r="FE16" s="45"/>
      <c r="FF16" s="45"/>
      <c r="FG16" s="45"/>
    </row>
    <row r="17" s="47" customFormat="true" ht="15.75" hidden="false" customHeight="true" outlineLevel="0" collapsed="false">
      <c r="A17" s="28" t="s">
        <v>283</v>
      </c>
      <c r="B17" s="29" t="s">
        <v>284</v>
      </c>
      <c r="C17" s="30" t="s">
        <v>168</v>
      </c>
      <c r="D17" s="30" t="s">
        <v>157</v>
      </c>
      <c r="E17" s="31" t="s">
        <v>200</v>
      </c>
      <c r="F17" s="30" t="s">
        <v>201</v>
      </c>
      <c r="G17" s="30" t="s">
        <v>202</v>
      </c>
      <c r="H17" s="30" t="s">
        <v>203</v>
      </c>
      <c r="I17" s="29" t="s">
        <v>204</v>
      </c>
      <c r="J17" s="30" t="s">
        <v>163</v>
      </c>
      <c r="K17" s="28" t="s">
        <v>205</v>
      </c>
      <c r="L17" s="29" t="s">
        <v>285</v>
      </c>
      <c r="M17" s="29" t="s">
        <v>286</v>
      </c>
      <c r="N17" s="31" t="s">
        <v>287</v>
      </c>
      <c r="O17" s="32" t="n">
        <v>0</v>
      </c>
      <c r="P17" s="32" t="n">
        <v>0</v>
      </c>
      <c r="Q17" s="32" t="n">
        <v>0</v>
      </c>
      <c r="R17" s="32" t="n">
        <v>0</v>
      </c>
      <c r="S17" s="32"/>
      <c r="T17" s="32"/>
      <c r="U17" s="30"/>
      <c r="V17" s="33" t="n">
        <v>0</v>
      </c>
      <c r="W17" s="33" t="n">
        <v>0</v>
      </c>
      <c r="X17" s="33" t="n">
        <v>0</v>
      </c>
      <c r="Y17" s="33" t="n">
        <v>0</v>
      </c>
      <c r="Z17" s="33" t="n">
        <v>0</v>
      </c>
      <c r="AA17" s="33" t="n">
        <v>0</v>
      </c>
      <c r="AB17" s="33" t="n">
        <v>0</v>
      </c>
      <c r="AC17" s="33" t="n">
        <v>0</v>
      </c>
      <c r="AD17" s="33" t="n">
        <v>0</v>
      </c>
      <c r="AE17" s="33" t="n">
        <v>0</v>
      </c>
      <c r="AF17" s="33" t="n">
        <v>0</v>
      </c>
      <c r="AG17" s="33" t="n">
        <v>0</v>
      </c>
      <c r="AH17" s="33" t="n">
        <v>0</v>
      </c>
      <c r="AI17" s="33" t="n">
        <v>0</v>
      </c>
      <c r="AJ17" s="33" t="n">
        <v>0</v>
      </c>
      <c r="AK17" s="33" t="n">
        <v>0</v>
      </c>
      <c r="AL17" s="33" t="n">
        <v>0</v>
      </c>
      <c r="AM17" s="33" t="n">
        <v>0</v>
      </c>
      <c r="AN17" s="33" t="n">
        <v>0</v>
      </c>
      <c r="AO17" s="33" t="n">
        <v>0</v>
      </c>
      <c r="AP17" s="33" t="n">
        <v>0</v>
      </c>
      <c r="AQ17" s="33" t="n">
        <v>0</v>
      </c>
      <c r="AR17" s="33" t="n">
        <v>0</v>
      </c>
      <c r="AS17" s="33" t="n">
        <v>0</v>
      </c>
      <c r="AT17" s="33" t="n">
        <v>0</v>
      </c>
      <c r="AU17" s="33" t="n">
        <v>0</v>
      </c>
      <c r="AV17" s="33" t="n">
        <v>0</v>
      </c>
      <c r="AW17" s="33" t="n">
        <v>0</v>
      </c>
      <c r="AX17" s="32" t="n">
        <v>0</v>
      </c>
      <c r="AY17" s="32" t="n">
        <v>0</v>
      </c>
      <c r="AZ17" s="32" t="n">
        <v>0</v>
      </c>
      <c r="BA17" s="32" t="n">
        <v>0</v>
      </c>
      <c r="BB17" s="32" t="n">
        <v>0</v>
      </c>
      <c r="BC17" s="32" t="n">
        <v>0</v>
      </c>
      <c r="BD17" s="32" t="n">
        <v>0</v>
      </c>
      <c r="BE17" s="32" t="n">
        <v>0</v>
      </c>
      <c r="BF17" s="32" t="n">
        <v>0</v>
      </c>
      <c r="BG17" s="32" t="n">
        <v>0</v>
      </c>
      <c r="BH17" s="32" t="n">
        <v>0</v>
      </c>
      <c r="BI17" s="32" t="n">
        <v>0</v>
      </c>
      <c r="BJ17" s="32" t="n">
        <v>0</v>
      </c>
      <c r="BK17" s="32" t="n">
        <v>0</v>
      </c>
      <c r="BL17" s="32" t="n">
        <v>0</v>
      </c>
      <c r="BM17" s="32" t="n">
        <v>0</v>
      </c>
      <c r="BN17" s="32" t="n">
        <v>0</v>
      </c>
      <c r="BO17" s="32" t="n">
        <v>0</v>
      </c>
      <c r="BP17" s="32" t="n">
        <v>0</v>
      </c>
      <c r="BQ17" s="32" t="n">
        <v>0</v>
      </c>
      <c r="BR17" s="32" t="n">
        <v>0</v>
      </c>
      <c r="BS17" s="32" t="n">
        <v>0</v>
      </c>
      <c r="BT17" s="32" t="n">
        <v>0</v>
      </c>
      <c r="BU17" s="32" t="n">
        <v>0</v>
      </c>
      <c r="BV17" s="32" t="n">
        <v>0</v>
      </c>
      <c r="BW17" s="32" t="n">
        <v>0</v>
      </c>
      <c r="BX17" s="32" t="n">
        <v>0</v>
      </c>
      <c r="BY17" s="32" t="n">
        <v>0</v>
      </c>
      <c r="BZ17" s="32" t="n">
        <v>0</v>
      </c>
      <c r="CA17" s="32" t="n">
        <v>0</v>
      </c>
      <c r="CB17" s="32" t="n">
        <v>0</v>
      </c>
      <c r="CC17" s="32" t="n">
        <v>0</v>
      </c>
      <c r="CD17" s="32" t="n">
        <v>0</v>
      </c>
      <c r="CE17" s="32" t="n">
        <v>0</v>
      </c>
      <c r="CF17" s="32" t="n">
        <v>0</v>
      </c>
      <c r="CG17" s="32" t="n">
        <v>0</v>
      </c>
      <c r="CH17" s="32" t="n">
        <v>0</v>
      </c>
      <c r="CI17" s="32" t="n">
        <v>0</v>
      </c>
      <c r="CJ17" s="32" t="n">
        <v>0</v>
      </c>
      <c r="CK17" s="32" t="n">
        <v>0</v>
      </c>
      <c r="CL17" s="32" t="n">
        <v>0</v>
      </c>
      <c r="CM17" s="32" t="n">
        <v>0</v>
      </c>
      <c r="CN17" s="32" t="n">
        <v>0</v>
      </c>
      <c r="CO17" s="32" t="n">
        <v>0</v>
      </c>
      <c r="CP17" s="32" t="n">
        <v>0</v>
      </c>
      <c r="CQ17" s="32" t="n">
        <v>0</v>
      </c>
      <c r="CR17" s="32" t="n">
        <v>0</v>
      </c>
      <c r="CS17" s="32" t="n">
        <v>0</v>
      </c>
      <c r="CT17" s="32" t="n">
        <v>0</v>
      </c>
      <c r="CU17" s="32" t="n">
        <v>0</v>
      </c>
      <c r="CV17" s="32" t="n">
        <v>0</v>
      </c>
      <c r="CW17" s="32" t="n">
        <v>0</v>
      </c>
      <c r="CX17" s="32" t="n">
        <v>0</v>
      </c>
      <c r="CY17" s="32" t="n">
        <v>0</v>
      </c>
      <c r="CZ17" s="32" t="n">
        <v>0</v>
      </c>
      <c r="DA17" s="32" t="n">
        <v>0</v>
      </c>
      <c r="DB17" s="32" t="n">
        <v>0</v>
      </c>
      <c r="DC17" s="34"/>
      <c r="DD17" s="29"/>
      <c r="DE17" s="29"/>
      <c r="DF17" s="29"/>
      <c r="DG17" s="29"/>
      <c r="DH17" s="35" t="n">
        <f aca="false">DL17-DM17</f>
        <v>0</v>
      </c>
      <c r="DI17" s="36" t="s">
        <v>168</v>
      </c>
      <c r="DJ17" s="37" t="s">
        <v>169</v>
      </c>
      <c r="DK17" s="31"/>
      <c r="DL17" s="38"/>
      <c r="DM17" s="38"/>
      <c r="DN17" s="31" t="s">
        <v>209</v>
      </c>
      <c r="DO17" s="31" t="s">
        <v>210</v>
      </c>
      <c r="DP17" s="39" t="s">
        <v>172</v>
      </c>
      <c r="DQ17" s="31"/>
      <c r="DR17" s="32" t="n">
        <v>0</v>
      </c>
      <c r="DS17" s="32" t="n">
        <v>0</v>
      </c>
      <c r="DT17" s="32" t="n">
        <v>0</v>
      </c>
      <c r="DU17" s="32" t="n">
        <v>0</v>
      </c>
      <c r="DV17" s="32" t="n">
        <v>0</v>
      </c>
      <c r="DW17" s="32" t="n">
        <v>0</v>
      </c>
      <c r="DX17" s="32" t="n">
        <v>0</v>
      </c>
      <c r="DY17" s="32" t="n">
        <v>0</v>
      </c>
      <c r="DZ17" s="32" t="n">
        <v>0</v>
      </c>
      <c r="EA17" s="32" t="n">
        <v>0</v>
      </c>
      <c r="EB17" s="32" t="n">
        <v>0</v>
      </c>
      <c r="EC17" s="32" t="n">
        <v>0</v>
      </c>
      <c r="ED17" s="32" t="n">
        <v>0</v>
      </c>
      <c r="EE17" s="32" t="n">
        <v>0</v>
      </c>
      <c r="EF17" s="32" t="n">
        <v>0</v>
      </c>
      <c r="EG17" s="32" t="n">
        <v>0</v>
      </c>
      <c r="EH17" s="32" t="n">
        <v>0</v>
      </c>
      <c r="EI17" s="32" t="n">
        <v>0</v>
      </c>
      <c r="EJ17" s="32" t="n">
        <v>0</v>
      </c>
      <c r="EK17" s="32" t="n">
        <v>0</v>
      </c>
      <c r="EL17" s="32" t="n">
        <v>0</v>
      </c>
      <c r="EM17" s="32" t="n">
        <v>0</v>
      </c>
      <c r="EN17" s="32" t="n">
        <v>0</v>
      </c>
      <c r="EO17" s="32" t="n">
        <v>0</v>
      </c>
      <c r="EP17" s="32" t="n">
        <v>0</v>
      </c>
      <c r="EQ17" s="32" t="n">
        <v>0</v>
      </c>
      <c r="ER17" s="32" t="n">
        <v>0</v>
      </c>
      <c r="ES17" s="32" t="n">
        <v>0</v>
      </c>
      <c r="ET17" s="40"/>
      <c r="EU17" s="30"/>
      <c r="EV17" s="41" t="s">
        <v>173</v>
      </c>
      <c r="EW17" s="45"/>
      <c r="EX17" s="43"/>
      <c r="EY17" s="44" t="n">
        <f aca="false">SUBTOTAL(109,U17)</f>
        <v>0</v>
      </c>
      <c r="EZ17" s="45"/>
      <c r="FA17" s="46" t="n">
        <v>1</v>
      </c>
      <c r="FB17" s="45"/>
      <c r="FC17" s="45"/>
      <c r="FD17" s="45"/>
      <c r="FE17" s="45"/>
      <c r="FF17" s="45"/>
      <c r="FG17" s="45"/>
    </row>
    <row r="18" s="47" customFormat="true" ht="15.75" hidden="false" customHeight="true" outlineLevel="0" collapsed="false">
      <c r="A18" s="28" t="s">
        <v>288</v>
      </c>
      <c r="B18" s="29" t="s">
        <v>289</v>
      </c>
      <c r="C18" s="30" t="s">
        <v>168</v>
      </c>
      <c r="D18" s="30" t="s">
        <v>157</v>
      </c>
      <c r="E18" s="31" t="s">
        <v>177</v>
      </c>
      <c r="F18" s="30" t="s">
        <v>290</v>
      </c>
      <c r="G18" s="30" t="s">
        <v>291</v>
      </c>
      <c r="H18" s="30" t="s">
        <v>161</v>
      </c>
      <c r="I18" s="29" t="s">
        <v>292</v>
      </c>
      <c r="J18" s="30" t="s">
        <v>181</v>
      </c>
      <c r="K18" s="28" t="s">
        <v>182</v>
      </c>
      <c r="L18" s="29" t="s">
        <v>293</v>
      </c>
      <c r="M18" s="29" t="s">
        <v>294</v>
      </c>
      <c r="N18" s="31" t="s">
        <v>295</v>
      </c>
      <c r="O18" s="32" t="n">
        <v>7308664</v>
      </c>
      <c r="P18" s="32" t="n">
        <v>5107419</v>
      </c>
      <c r="Q18" s="32" t="n">
        <v>2201245</v>
      </c>
      <c r="R18" s="32" t="n">
        <v>0</v>
      </c>
      <c r="S18" s="32" t="n">
        <v>46</v>
      </c>
      <c r="T18" s="32"/>
      <c r="U18" s="30" t="n">
        <v>2000</v>
      </c>
      <c r="V18" s="33" t="n">
        <v>0</v>
      </c>
      <c r="W18" s="33" t="n">
        <v>0</v>
      </c>
      <c r="X18" s="33" t="n">
        <v>0</v>
      </c>
      <c r="Y18" s="33" t="n">
        <v>0</v>
      </c>
      <c r="Z18" s="33" t="n">
        <v>991518</v>
      </c>
      <c r="AA18" s="33" t="n">
        <v>718342</v>
      </c>
      <c r="AB18" s="33" t="n">
        <v>736816</v>
      </c>
      <c r="AC18" s="33" t="n">
        <v>1038287</v>
      </c>
      <c r="AD18" s="33" t="n">
        <v>964224</v>
      </c>
      <c r="AE18" s="33" t="n">
        <v>796699</v>
      </c>
      <c r="AF18" s="33" t="n">
        <v>874554</v>
      </c>
      <c r="AG18" s="33" t="n">
        <v>817249</v>
      </c>
      <c r="AH18" s="33" t="n">
        <v>370975</v>
      </c>
      <c r="AI18" s="33" t="n">
        <v>0</v>
      </c>
      <c r="AJ18" s="33" t="n">
        <v>0</v>
      </c>
      <c r="AK18" s="33" t="n">
        <v>0</v>
      </c>
      <c r="AL18" s="33" t="n">
        <v>0</v>
      </c>
      <c r="AM18" s="33" t="n">
        <v>0</v>
      </c>
      <c r="AN18" s="33" t="n">
        <v>0</v>
      </c>
      <c r="AO18" s="33" t="n">
        <v>0</v>
      </c>
      <c r="AP18" s="33" t="n">
        <v>0</v>
      </c>
      <c r="AQ18" s="33" t="n">
        <v>0</v>
      </c>
      <c r="AR18" s="33" t="n">
        <v>0</v>
      </c>
      <c r="AS18" s="33" t="n">
        <v>0</v>
      </c>
      <c r="AT18" s="33" t="n">
        <v>0</v>
      </c>
      <c r="AU18" s="33" t="n">
        <v>0</v>
      </c>
      <c r="AV18" s="33" t="n">
        <v>0</v>
      </c>
      <c r="AW18" s="33" t="n">
        <v>0</v>
      </c>
      <c r="AX18" s="32" t="n">
        <v>0</v>
      </c>
      <c r="AY18" s="32" t="n">
        <v>0</v>
      </c>
      <c r="AZ18" s="32" t="n">
        <v>0</v>
      </c>
      <c r="BA18" s="32" t="n">
        <v>0</v>
      </c>
      <c r="BB18" s="32" t="n">
        <v>0</v>
      </c>
      <c r="BC18" s="32" t="n">
        <v>0</v>
      </c>
      <c r="BD18" s="32" t="n">
        <v>0</v>
      </c>
      <c r="BE18" s="32" t="n">
        <v>0</v>
      </c>
      <c r="BF18" s="32" t="n">
        <v>0</v>
      </c>
      <c r="BG18" s="32" t="n">
        <v>0</v>
      </c>
      <c r="BH18" s="32" t="n">
        <v>0</v>
      </c>
      <c r="BI18" s="32" t="n">
        <v>198</v>
      </c>
      <c r="BJ18" s="32" t="n">
        <v>625000</v>
      </c>
      <c r="BK18" s="32" t="n">
        <v>27500</v>
      </c>
      <c r="BL18" s="32" t="n">
        <v>0</v>
      </c>
      <c r="BM18" s="32" t="n">
        <v>38725</v>
      </c>
      <c r="BN18" s="32" t="n">
        <v>0</v>
      </c>
      <c r="BO18" s="32" t="n">
        <v>0</v>
      </c>
      <c r="BP18" s="32" t="n">
        <v>0</v>
      </c>
      <c r="BQ18" s="32" t="n">
        <v>376274</v>
      </c>
      <c r="BR18" s="32" t="n">
        <v>0</v>
      </c>
      <c r="BS18" s="32" t="n">
        <v>0</v>
      </c>
      <c r="BT18" s="32" t="n">
        <v>0</v>
      </c>
      <c r="BU18" s="32" t="n">
        <v>0</v>
      </c>
      <c r="BV18" s="32" t="n">
        <v>40907</v>
      </c>
      <c r="BW18" s="32" t="n">
        <v>60842</v>
      </c>
      <c r="BX18" s="32" t="n">
        <v>2053891</v>
      </c>
      <c r="BY18" s="32" t="n">
        <v>46</v>
      </c>
      <c r="BZ18" s="32" t="n">
        <v>1884036</v>
      </c>
      <c r="CA18" s="32" t="n">
        <v>0</v>
      </c>
      <c r="CB18" s="32" t="n">
        <v>0</v>
      </c>
      <c r="CC18" s="32" t="n">
        <v>0</v>
      </c>
      <c r="CD18" s="32" t="n">
        <v>0</v>
      </c>
      <c r="CE18" s="32" t="n">
        <v>824943</v>
      </c>
      <c r="CF18" s="32" t="n">
        <v>25000</v>
      </c>
      <c r="CG18" s="32" t="n">
        <v>0</v>
      </c>
      <c r="CH18" s="32" t="n">
        <v>250000</v>
      </c>
      <c r="CI18" s="32" t="n">
        <v>411839</v>
      </c>
      <c r="CJ18" s="32" t="n">
        <v>0</v>
      </c>
      <c r="CK18" s="32" t="n">
        <v>689463</v>
      </c>
      <c r="CL18" s="32" t="n">
        <v>0</v>
      </c>
      <c r="CM18" s="32" t="n">
        <v>0</v>
      </c>
      <c r="CN18" s="32" t="n">
        <v>0</v>
      </c>
      <c r="CO18" s="32" t="n">
        <v>0</v>
      </c>
      <c r="CP18" s="32" t="n">
        <v>0</v>
      </c>
      <c r="CQ18" s="32" t="n">
        <v>0</v>
      </c>
      <c r="CR18" s="32" t="n">
        <v>0</v>
      </c>
      <c r="CS18" s="32" t="n">
        <v>0</v>
      </c>
      <c r="CT18" s="32" t="n">
        <v>0</v>
      </c>
      <c r="CU18" s="32" t="n">
        <v>0</v>
      </c>
      <c r="CV18" s="32" t="n">
        <v>0</v>
      </c>
      <c r="CW18" s="32" t="n">
        <v>0</v>
      </c>
      <c r="CX18" s="32" t="n">
        <v>0</v>
      </c>
      <c r="CY18" s="32" t="n">
        <v>0</v>
      </c>
      <c r="CZ18" s="32" t="n">
        <v>0</v>
      </c>
      <c r="DA18" s="32" t="n">
        <v>0</v>
      </c>
      <c r="DB18" s="32" t="n">
        <v>0</v>
      </c>
      <c r="DC18" s="34"/>
      <c r="DD18" s="29"/>
      <c r="DE18" s="29"/>
      <c r="DF18" s="29" t="s">
        <v>196</v>
      </c>
      <c r="DG18" s="29"/>
      <c r="DH18" s="35" t="n">
        <f aca="false">DL18-DM18</f>
        <v>0</v>
      </c>
      <c r="DI18" s="36" t="s">
        <v>168</v>
      </c>
      <c r="DJ18" s="37" t="s">
        <v>169</v>
      </c>
      <c r="DK18" s="31"/>
      <c r="DL18" s="38"/>
      <c r="DM18" s="38"/>
      <c r="DN18" s="31"/>
      <c r="DO18" s="31" t="s">
        <v>296</v>
      </c>
      <c r="DP18" s="39" t="s">
        <v>172</v>
      </c>
      <c r="DQ18" s="31"/>
      <c r="DR18" s="32" t="n">
        <v>0</v>
      </c>
      <c r="DS18" s="32" t="n">
        <v>0</v>
      </c>
      <c r="DT18" s="32" t="n">
        <v>0</v>
      </c>
      <c r="DU18" s="32" t="n">
        <v>0</v>
      </c>
      <c r="DV18" s="32" t="n">
        <v>0</v>
      </c>
      <c r="DW18" s="32" t="n">
        <v>0</v>
      </c>
      <c r="DX18" s="32" t="n">
        <v>0</v>
      </c>
      <c r="DY18" s="32" t="n">
        <v>0</v>
      </c>
      <c r="DZ18" s="32" t="n">
        <v>0</v>
      </c>
      <c r="EA18" s="32" t="n">
        <v>0</v>
      </c>
      <c r="EB18" s="32" t="n">
        <v>4284036</v>
      </c>
      <c r="EC18" s="32" t="n">
        <v>0</v>
      </c>
      <c r="ED18" s="32" t="n">
        <v>3024628</v>
      </c>
      <c r="EE18" s="32" t="n">
        <v>0</v>
      </c>
      <c r="EF18" s="32" t="n">
        <v>0</v>
      </c>
      <c r="EG18" s="32" t="n">
        <v>0</v>
      </c>
      <c r="EH18" s="32" t="n">
        <v>0</v>
      </c>
      <c r="EI18" s="32" t="n">
        <v>0</v>
      </c>
      <c r="EJ18" s="32" t="n">
        <v>0</v>
      </c>
      <c r="EK18" s="32" t="n">
        <v>0</v>
      </c>
      <c r="EL18" s="32" t="n">
        <v>0</v>
      </c>
      <c r="EM18" s="32" t="n">
        <v>0</v>
      </c>
      <c r="EN18" s="32" t="n">
        <v>0</v>
      </c>
      <c r="EO18" s="32" t="n">
        <v>0</v>
      </c>
      <c r="EP18" s="32" t="n">
        <v>0</v>
      </c>
      <c r="EQ18" s="32" t="n">
        <v>0</v>
      </c>
      <c r="ER18" s="32" t="n">
        <v>0</v>
      </c>
      <c r="ES18" s="32" t="n">
        <v>0</v>
      </c>
      <c r="ET18" s="40"/>
      <c r="EU18" s="30"/>
      <c r="EV18" s="41" t="s">
        <v>173</v>
      </c>
      <c r="EW18" s="45"/>
      <c r="EX18" s="43"/>
      <c r="EY18" s="44" t="n">
        <f aca="false">SUBTOTAL(109,U18)</f>
        <v>2000</v>
      </c>
      <c r="EZ18" s="45"/>
      <c r="FA18" s="46" t="n">
        <v>1</v>
      </c>
      <c r="FB18" s="45"/>
      <c r="FC18" s="45"/>
      <c r="FD18" s="45"/>
      <c r="FE18" s="45"/>
      <c r="FF18" s="45"/>
      <c r="FG18" s="45"/>
    </row>
    <row r="19" s="47" customFormat="true" ht="15.75" hidden="false" customHeight="true" outlineLevel="0" collapsed="false">
      <c r="A19" s="28" t="s">
        <v>297</v>
      </c>
      <c r="B19" s="29" t="s">
        <v>298</v>
      </c>
      <c r="C19" s="30" t="s">
        <v>168</v>
      </c>
      <c r="D19" s="30" t="s">
        <v>157</v>
      </c>
      <c r="E19" s="31" t="s">
        <v>177</v>
      </c>
      <c r="F19" s="30" t="s">
        <v>290</v>
      </c>
      <c r="G19" s="30" t="s">
        <v>291</v>
      </c>
      <c r="H19" s="30" t="s">
        <v>161</v>
      </c>
      <c r="I19" s="29" t="s">
        <v>292</v>
      </c>
      <c r="J19" s="30" t="s">
        <v>181</v>
      </c>
      <c r="K19" s="28" t="s">
        <v>182</v>
      </c>
      <c r="L19" s="29" t="s">
        <v>293</v>
      </c>
      <c r="M19" s="29" t="s">
        <v>299</v>
      </c>
      <c r="N19" s="31" t="s">
        <v>300</v>
      </c>
      <c r="O19" s="32" t="n">
        <v>1748409</v>
      </c>
      <c r="P19" s="32" t="n">
        <v>883500</v>
      </c>
      <c r="Q19" s="32" t="n">
        <v>864909</v>
      </c>
      <c r="R19" s="32" t="n">
        <v>0</v>
      </c>
      <c r="S19" s="32"/>
      <c r="T19" s="32"/>
      <c r="U19" s="30" t="n">
        <v>2004</v>
      </c>
      <c r="V19" s="33" t="n">
        <v>0</v>
      </c>
      <c r="W19" s="33" t="n">
        <v>0</v>
      </c>
      <c r="X19" s="33" t="n">
        <v>0</v>
      </c>
      <c r="Y19" s="33" t="n">
        <v>0</v>
      </c>
      <c r="Z19" s="33" t="n">
        <v>0</v>
      </c>
      <c r="AA19" s="33" t="n">
        <v>0</v>
      </c>
      <c r="AB19" s="33" t="n">
        <v>0</v>
      </c>
      <c r="AC19" s="33" t="n">
        <v>0</v>
      </c>
      <c r="AD19" s="33" t="n">
        <v>259387</v>
      </c>
      <c r="AE19" s="33" t="n">
        <v>415078</v>
      </c>
      <c r="AF19" s="33" t="n">
        <v>364909</v>
      </c>
      <c r="AG19" s="33" t="n">
        <v>340713</v>
      </c>
      <c r="AH19" s="33" t="n">
        <v>368322</v>
      </c>
      <c r="AI19" s="33" t="n">
        <v>0</v>
      </c>
      <c r="AJ19" s="33" t="n">
        <v>0</v>
      </c>
      <c r="AK19" s="33" t="n">
        <v>0</v>
      </c>
      <c r="AL19" s="33" t="n">
        <v>0</v>
      </c>
      <c r="AM19" s="33" t="n">
        <v>0</v>
      </c>
      <c r="AN19" s="33" t="n">
        <v>0</v>
      </c>
      <c r="AO19" s="33" t="n">
        <v>0</v>
      </c>
      <c r="AP19" s="33" t="n">
        <v>0</v>
      </c>
      <c r="AQ19" s="33" t="n">
        <v>0</v>
      </c>
      <c r="AR19" s="33" t="n">
        <v>0</v>
      </c>
      <c r="AS19" s="33" t="n">
        <v>0</v>
      </c>
      <c r="AT19" s="33" t="n">
        <v>0</v>
      </c>
      <c r="AU19" s="33" t="n">
        <v>0</v>
      </c>
      <c r="AV19" s="33" t="n">
        <v>0</v>
      </c>
      <c r="AW19" s="33" t="n">
        <v>0</v>
      </c>
      <c r="AX19" s="32" t="n">
        <v>0</v>
      </c>
      <c r="AY19" s="32" t="n">
        <v>0</v>
      </c>
      <c r="AZ19" s="32" t="n">
        <v>0</v>
      </c>
      <c r="BA19" s="32" t="n">
        <v>0</v>
      </c>
      <c r="BB19" s="32" t="n">
        <v>0</v>
      </c>
      <c r="BC19" s="32" t="n">
        <v>0</v>
      </c>
      <c r="BD19" s="32" t="n">
        <v>0</v>
      </c>
      <c r="BE19" s="32" t="n">
        <v>0</v>
      </c>
      <c r="BF19" s="32" t="n">
        <v>0</v>
      </c>
      <c r="BG19" s="32" t="n">
        <v>0</v>
      </c>
      <c r="BH19" s="32" t="n">
        <v>0</v>
      </c>
      <c r="BI19" s="32" t="n">
        <v>0</v>
      </c>
      <c r="BJ19" s="32" t="n">
        <v>0</v>
      </c>
      <c r="BK19" s="32" t="n">
        <v>0</v>
      </c>
      <c r="BL19" s="32" t="n">
        <v>0</v>
      </c>
      <c r="BM19" s="32" t="n">
        <v>0</v>
      </c>
      <c r="BN19" s="32" t="n">
        <v>0</v>
      </c>
      <c r="BO19" s="32" t="n">
        <v>0</v>
      </c>
      <c r="BP19" s="32" t="n">
        <v>0</v>
      </c>
      <c r="BQ19" s="32" t="n">
        <v>0</v>
      </c>
      <c r="BR19" s="32" t="n">
        <v>0</v>
      </c>
      <c r="BS19" s="32" t="n">
        <v>0</v>
      </c>
      <c r="BT19" s="32" t="n">
        <v>0</v>
      </c>
      <c r="BU19" s="32" t="n">
        <v>0</v>
      </c>
      <c r="BV19" s="32" t="n">
        <v>883500</v>
      </c>
      <c r="BW19" s="32" t="n">
        <v>0</v>
      </c>
      <c r="BX19" s="32" t="n">
        <v>0</v>
      </c>
      <c r="BY19" s="32" t="n">
        <v>0</v>
      </c>
      <c r="BZ19" s="32" t="n">
        <v>0</v>
      </c>
      <c r="CA19" s="32" t="n">
        <v>0</v>
      </c>
      <c r="CB19" s="32" t="n">
        <v>0</v>
      </c>
      <c r="CC19" s="32" t="n">
        <v>0</v>
      </c>
      <c r="CD19" s="32" t="n">
        <v>0</v>
      </c>
      <c r="CE19" s="32" t="n">
        <v>0</v>
      </c>
      <c r="CF19" s="32" t="n">
        <v>0</v>
      </c>
      <c r="CG19" s="32" t="n">
        <v>0</v>
      </c>
      <c r="CH19" s="32" t="n">
        <v>0</v>
      </c>
      <c r="CI19" s="32" t="n">
        <v>0</v>
      </c>
      <c r="CJ19" s="32" t="n">
        <v>0</v>
      </c>
      <c r="CK19" s="32" t="n">
        <v>364909</v>
      </c>
      <c r="CL19" s="32" t="n">
        <v>250000</v>
      </c>
      <c r="CM19" s="32" t="n">
        <v>250000</v>
      </c>
      <c r="CN19" s="32" t="n">
        <v>0</v>
      </c>
      <c r="CO19" s="32" t="n">
        <v>0</v>
      </c>
      <c r="CP19" s="32" t="n">
        <v>0</v>
      </c>
      <c r="CQ19" s="32" t="n">
        <v>0</v>
      </c>
      <c r="CR19" s="32" t="n">
        <v>0</v>
      </c>
      <c r="CS19" s="32" t="n">
        <v>0</v>
      </c>
      <c r="CT19" s="32" t="n">
        <v>0</v>
      </c>
      <c r="CU19" s="32" t="n">
        <v>0</v>
      </c>
      <c r="CV19" s="32" t="n">
        <v>0</v>
      </c>
      <c r="CW19" s="32" t="n">
        <v>0</v>
      </c>
      <c r="CX19" s="32" t="n">
        <v>0</v>
      </c>
      <c r="CY19" s="32" t="n">
        <v>0</v>
      </c>
      <c r="CZ19" s="32" t="n">
        <v>0</v>
      </c>
      <c r="DA19" s="32" t="n">
        <v>0</v>
      </c>
      <c r="DB19" s="32" t="n">
        <v>0</v>
      </c>
      <c r="DC19" s="34"/>
      <c r="DD19" s="29"/>
      <c r="DE19" s="29"/>
      <c r="DF19" s="29" t="s">
        <v>301</v>
      </c>
      <c r="DG19" s="29"/>
      <c r="DH19" s="35" t="n">
        <f aca="false">DL19-DM19</f>
        <v>0</v>
      </c>
      <c r="DI19" s="36" t="s">
        <v>168</v>
      </c>
      <c r="DJ19" s="37" t="s">
        <v>169</v>
      </c>
      <c r="DK19" s="31"/>
      <c r="DL19" s="38"/>
      <c r="DM19" s="38"/>
      <c r="DN19" s="31"/>
      <c r="DO19" s="31" t="s">
        <v>296</v>
      </c>
      <c r="DP19" s="39" t="s">
        <v>172</v>
      </c>
      <c r="DQ19" s="31"/>
      <c r="DR19" s="32" t="n">
        <v>0</v>
      </c>
      <c r="DS19" s="32" t="n">
        <v>0</v>
      </c>
      <c r="DT19" s="32" t="n">
        <v>0</v>
      </c>
      <c r="DU19" s="32" t="n">
        <v>0</v>
      </c>
      <c r="DV19" s="32" t="n">
        <v>0</v>
      </c>
      <c r="DW19" s="32" t="n">
        <v>0</v>
      </c>
      <c r="DX19" s="32" t="n">
        <v>0</v>
      </c>
      <c r="DY19" s="32" t="n">
        <v>0</v>
      </c>
      <c r="DZ19" s="32" t="n">
        <v>0</v>
      </c>
      <c r="EA19" s="32" t="n">
        <v>0</v>
      </c>
      <c r="EB19" s="32" t="n">
        <v>0</v>
      </c>
      <c r="EC19" s="32" t="n">
        <v>364909</v>
      </c>
      <c r="ED19" s="32" t="n">
        <v>340713</v>
      </c>
      <c r="EE19" s="32" t="n">
        <v>1042787</v>
      </c>
      <c r="EF19" s="32" t="n">
        <v>0</v>
      </c>
      <c r="EG19" s="32" t="n">
        <v>0</v>
      </c>
      <c r="EH19" s="32" t="n">
        <v>0</v>
      </c>
      <c r="EI19" s="32" t="n">
        <v>0</v>
      </c>
      <c r="EJ19" s="32" t="n">
        <v>0</v>
      </c>
      <c r="EK19" s="32" t="n">
        <v>0</v>
      </c>
      <c r="EL19" s="32" t="n">
        <v>0</v>
      </c>
      <c r="EM19" s="32" t="n">
        <v>0</v>
      </c>
      <c r="EN19" s="32" t="n">
        <v>0</v>
      </c>
      <c r="EO19" s="32" t="n">
        <v>0</v>
      </c>
      <c r="EP19" s="32" t="n">
        <v>0</v>
      </c>
      <c r="EQ19" s="32" t="n">
        <v>0</v>
      </c>
      <c r="ER19" s="32" t="n">
        <v>0</v>
      </c>
      <c r="ES19" s="32" t="n">
        <v>0</v>
      </c>
      <c r="ET19" s="40"/>
      <c r="EU19" s="30"/>
      <c r="EV19" s="41" t="s">
        <v>173</v>
      </c>
      <c r="EW19" s="45"/>
      <c r="EX19" s="43"/>
      <c r="EY19" s="44" t="n">
        <f aca="false">SUBTOTAL(109,U19)</f>
        <v>2004</v>
      </c>
      <c r="EZ19" s="45"/>
      <c r="FA19" s="46" t="n">
        <v>1</v>
      </c>
      <c r="FB19" s="45"/>
      <c r="FC19" s="45"/>
      <c r="FD19" s="45"/>
      <c r="FE19" s="45"/>
      <c r="FF19" s="45"/>
      <c r="FG19" s="45"/>
    </row>
    <row r="20" s="47" customFormat="true" ht="15.75" hidden="false" customHeight="true" outlineLevel="0" collapsed="false">
      <c r="A20" s="28" t="s">
        <v>302</v>
      </c>
      <c r="B20" s="29" t="s">
        <v>303</v>
      </c>
      <c r="C20" s="30" t="s">
        <v>168</v>
      </c>
      <c r="D20" s="30" t="s">
        <v>157</v>
      </c>
      <c r="E20" s="31" t="s">
        <v>177</v>
      </c>
      <c r="F20" s="30" t="s">
        <v>221</v>
      </c>
      <c r="G20" s="30" t="s">
        <v>222</v>
      </c>
      <c r="H20" s="30" t="s">
        <v>161</v>
      </c>
      <c r="I20" s="29" t="s">
        <v>223</v>
      </c>
      <c r="J20" s="30" t="s">
        <v>181</v>
      </c>
      <c r="K20" s="28" t="s">
        <v>182</v>
      </c>
      <c r="L20" s="29" t="s">
        <v>304</v>
      </c>
      <c r="M20" s="29" t="s">
        <v>305</v>
      </c>
      <c r="N20" s="31" t="s">
        <v>266</v>
      </c>
      <c r="O20" s="32" t="n">
        <v>1592397</v>
      </c>
      <c r="P20" s="32" t="n">
        <v>1104920</v>
      </c>
      <c r="Q20" s="32" t="n">
        <v>487477</v>
      </c>
      <c r="R20" s="32" t="n">
        <v>0</v>
      </c>
      <c r="S20" s="32"/>
      <c r="T20" s="32"/>
      <c r="U20" s="30" t="n">
        <v>1998</v>
      </c>
      <c r="V20" s="33" t="n">
        <v>0</v>
      </c>
      <c r="W20" s="33" t="n">
        <v>0</v>
      </c>
      <c r="X20" s="33" t="n">
        <v>48826</v>
      </c>
      <c r="Y20" s="33" t="n">
        <v>74895</v>
      </c>
      <c r="Z20" s="33" t="n">
        <v>114507</v>
      </c>
      <c r="AA20" s="33" t="n">
        <v>114478</v>
      </c>
      <c r="AB20" s="33" t="n">
        <v>110796</v>
      </c>
      <c r="AC20" s="33" t="n">
        <v>121401</v>
      </c>
      <c r="AD20" s="33" t="n">
        <v>131433</v>
      </c>
      <c r="AE20" s="33" t="n">
        <v>147174</v>
      </c>
      <c r="AF20" s="33" t="n">
        <v>172771</v>
      </c>
      <c r="AG20" s="33" t="n">
        <v>156075</v>
      </c>
      <c r="AH20" s="33" t="n">
        <v>122404</v>
      </c>
      <c r="AI20" s="33" t="n">
        <v>108593</v>
      </c>
      <c r="AJ20" s="33" t="n">
        <v>128923</v>
      </c>
      <c r="AK20" s="33" t="n">
        <v>40121</v>
      </c>
      <c r="AL20" s="33" t="n">
        <v>0</v>
      </c>
      <c r="AM20" s="33" t="n">
        <v>0</v>
      </c>
      <c r="AN20" s="33" t="n">
        <v>0</v>
      </c>
      <c r="AO20" s="33" t="n">
        <v>0</v>
      </c>
      <c r="AP20" s="33" t="n">
        <v>0</v>
      </c>
      <c r="AQ20" s="33" t="n">
        <v>0</v>
      </c>
      <c r="AR20" s="33" t="n">
        <v>0</v>
      </c>
      <c r="AS20" s="33" t="n">
        <v>0</v>
      </c>
      <c r="AT20" s="33" t="n">
        <v>0</v>
      </c>
      <c r="AU20" s="33" t="n">
        <v>0</v>
      </c>
      <c r="AV20" s="33" t="n">
        <v>0</v>
      </c>
      <c r="AW20" s="33" t="n">
        <v>0</v>
      </c>
      <c r="AX20" s="32" t="n">
        <v>0</v>
      </c>
      <c r="AY20" s="32" t="n">
        <v>0</v>
      </c>
      <c r="AZ20" s="32" t="n">
        <v>0</v>
      </c>
      <c r="BA20" s="32" t="n">
        <v>0</v>
      </c>
      <c r="BB20" s="32" t="n">
        <v>0</v>
      </c>
      <c r="BC20" s="32" t="n">
        <v>0</v>
      </c>
      <c r="BD20" s="32" t="n">
        <v>0</v>
      </c>
      <c r="BE20" s="32" t="n">
        <v>0</v>
      </c>
      <c r="BF20" s="32" t="n">
        <v>0</v>
      </c>
      <c r="BG20" s="32" t="n">
        <v>0</v>
      </c>
      <c r="BH20" s="32" t="n">
        <v>3687</v>
      </c>
      <c r="BI20" s="32" t="n">
        <v>9048</v>
      </c>
      <c r="BJ20" s="32" t="n">
        <v>76170</v>
      </c>
      <c r="BK20" s="32" t="n">
        <v>52000</v>
      </c>
      <c r="BL20" s="32" t="n">
        <v>27564</v>
      </c>
      <c r="BM20" s="32" t="n">
        <v>5732</v>
      </c>
      <c r="BN20" s="32" t="n">
        <v>12565</v>
      </c>
      <c r="BO20" s="32" t="n">
        <v>141871</v>
      </c>
      <c r="BP20" s="32" t="n">
        <v>1000</v>
      </c>
      <c r="BQ20" s="32" t="n">
        <v>0</v>
      </c>
      <c r="BR20" s="32" t="n">
        <v>0</v>
      </c>
      <c r="BS20" s="32" t="n">
        <v>885</v>
      </c>
      <c r="BT20" s="32" t="n">
        <v>0</v>
      </c>
      <c r="BU20" s="32" t="n">
        <v>1320</v>
      </c>
      <c r="BV20" s="32" t="n">
        <v>0</v>
      </c>
      <c r="BW20" s="32" t="n">
        <v>28750</v>
      </c>
      <c r="BX20" s="32" t="n">
        <v>0</v>
      </c>
      <c r="BY20" s="32" t="n">
        <v>2130</v>
      </c>
      <c r="BZ20" s="32" t="n">
        <v>742198</v>
      </c>
      <c r="CA20" s="32" t="n">
        <v>0</v>
      </c>
      <c r="CB20" s="32" t="n">
        <v>0</v>
      </c>
      <c r="CC20" s="32" t="n">
        <v>48496</v>
      </c>
      <c r="CD20" s="32" t="n">
        <v>68348</v>
      </c>
      <c r="CE20" s="32" t="n">
        <v>113467</v>
      </c>
      <c r="CF20" s="32" t="n">
        <v>1841</v>
      </c>
      <c r="CG20" s="32" t="n">
        <v>1770</v>
      </c>
      <c r="CH20" s="32" t="n">
        <v>3</v>
      </c>
      <c r="CI20" s="32" t="n">
        <v>2</v>
      </c>
      <c r="CJ20" s="32" t="n">
        <v>34</v>
      </c>
      <c r="CK20" s="32" t="n">
        <v>223</v>
      </c>
      <c r="CL20" s="32" t="n">
        <v>269</v>
      </c>
      <c r="CM20" s="32" t="n">
        <v>59472</v>
      </c>
      <c r="CN20" s="32" t="n">
        <v>64593</v>
      </c>
      <c r="CO20" s="32" t="n">
        <v>128923</v>
      </c>
      <c r="CP20" s="32" t="n">
        <v>36</v>
      </c>
      <c r="CQ20" s="32" t="n">
        <v>0</v>
      </c>
      <c r="CR20" s="32" t="n">
        <v>0</v>
      </c>
      <c r="CS20" s="32" t="n">
        <v>0</v>
      </c>
      <c r="CT20" s="32" t="n">
        <v>0</v>
      </c>
      <c r="CU20" s="32" t="n">
        <v>0</v>
      </c>
      <c r="CV20" s="32" t="n">
        <v>0</v>
      </c>
      <c r="CW20" s="32" t="n">
        <v>0</v>
      </c>
      <c r="CX20" s="32" t="n">
        <v>0</v>
      </c>
      <c r="CY20" s="32" t="n">
        <v>0</v>
      </c>
      <c r="CZ20" s="32" t="n">
        <v>0</v>
      </c>
      <c r="DA20" s="32" t="n">
        <v>0</v>
      </c>
      <c r="DB20" s="32" t="n">
        <v>0</v>
      </c>
      <c r="DC20" s="34"/>
      <c r="DD20" s="29"/>
      <c r="DE20" s="29"/>
      <c r="DF20" s="29" t="s">
        <v>267</v>
      </c>
      <c r="DG20" s="29"/>
      <c r="DH20" s="35" t="n">
        <f aca="false">DL20-DM20</f>
        <v>0</v>
      </c>
      <c r="DI20" s="36" t="s">
        <v>168</v>
      </c>
      <c r="DJ20" s="37" t="s">
        <v>169</v>
      </c>
      <c r="DK20" s="31"/>
      <c r="DL20" s="38"/>
      <c r="DM20" s="38"/>
      <c r="DN20" s="31"/>
      <c r="DO20" s="31" t="s">
        <v>227</v>
      </c>
      <c r="DP20" s="39" t="s">
        <v>172</v>
      </c>
      <c r="DQ20" s="31"/>
      <c r="DR20" s="32" t="n">
        <v>0</v>
      </c>
      <c r="DS20" s="32" t="n">
        <v>0</v>
      </c>
      <c r="DT20" s="32" t="n">
        <v>0</v>
      </c>
      <c r="DU20" s="32" t="n">
        <v>0</v>
      </c>
      <c r="DV20" s="32" t="n">
        <v>0</v>
      </c>
      <c r="DW20" s="32" t="n">
        <v>0</v>
      </c>
      <c r="DX20" s="32" t="n">
        <v>0</v>
      </c>
      <c r="DY20" s="32" t="n">
        <v>0</v>
      </c>
      <c r="DZ20" s="32" t="n">
        <v>0</v>
      </c>
      <c r="EA20" s="32" t="n">
        <v>667510</v>
      </c>
      <c r="EB20" s="32" t="n">
        <v>196000</v>
      </c>
      <c r="EC20" s="32" t="n">
        <v>256166</v>
      </c>
      <c r="ED20" s="32" t="n">
        <v>133882</v>
      </c>
      <c r="EE20" s="32" t="n">
        <v>113649</v>
      </c>
      <c r="EF20" s="32" t="n">
        <v>115244</v>
      </c>
      <c r="EG20" s="32" t="n">
        <v>109946</v>
      </c>
      <c r="EH20" s="32" t="n">
        <v>0</v>
      </c>
      <c r="EI20" s="32" t="n">
        <v>0</v>
      </c>
      <c r="EJ20" s="32" t="n">
        <v>0</v>
      </c>
      <c r="EK20" s="32" t="n">
        <v>0</v>
      </c>
      <c r="EL20" s="32" t="n">
        <v>0</v>
      </c>
      <c r="EM20" s="32" t="n">
        <v>0</v>
      </c>
      <c r="EN20" s="32" t="n">
        <v>0</v>
      </c>
      <c r="EO20" s="32" t="n">
        <v>0</v>
      </c>
      <c r="EP20" s="32" t="n">
        <v>0</v>
      </c>
      <c r="EQ20" s="32" t="n">
        <v>0</v>
      </c>
      <c r="ER20" s="32" t="n">
        <v>0</v>
      </c>
      <c r="ES20" s="32" t="n">
        <v>0</v>
      </c>
      <c r="ET20" s="40"/>
      <c r="EU20" s="30"/>
      <c r="EV20" s="41" t="s">
        <v>173</v>
      </c>
      <c r="EW20" s="45"/>
      <c r="EX20" s="43"/>
      <c r="EY20" s="44" t="n">
        <f aca="false">SUBTOTAL(109,U20)</f>
        <v>1998</v>
      </c>
      <c r="EZ20" s="45"/>
      <c r="FA20" s="46" t="n">
        <v>1</v>
      </c>
      <c r="FB20" s="45"/>
      <c r="FC20" s="45"/>
      <c r="FD20" s="45"/>
      <c r="FE20" s="45"/>
      <c r="FF20" s="45"/>
      <c r="FG20" s="45"/>
    </row>
    <row r="21" s="47" customFormat="true" ht="15.75" hidden="false" customHeight="true" outlineLevel="0" collapsed="false">
      <c r="A21" s="28" t="s">
        <v>306</v>
      </c>
      <c r="B21" s="29" t="s">
        <v>307</v>
      </c>
      <c r="C21" s="30" t="s">
        <v>168</v>
      </c>
      <c r="D21" s="30" t="s">
        <v>157</v>
      </c>
      <c r="E21" s="31" t="s">
        <v>177</v>
      </c>
      <c r="F21" s="30" t="s">
        <v>290</v>
      </c>
      <c r="G21" s="30" t="s">
        <v>291</v>
      </c>
      <c r="H21" s="30" t="s">
        <v>161</v>
      </c>
      <c r="I21" s="29" t="s">
        <v>292</v>
      </c>
      <c r="J21" s="30" t="s">
        <v>181</v>
      </c>
      <c r="K21" s="28" t="s">
        <v>182</v>
      </c>
      <c r="L21" s="29" t="s">
        <v>308</v>
      </c>
      <c r="M21" s="29" t="s">
        <v>309</v>
      </c>
      <c r="N21" s="31" t="s">
        <v>295</v>
      </c>
      <c r="O21" s="32" t="n">
        <v>2181419</v>
      </c>
      <c r="P21" s="32" t="n">
        <v>1518067</v>
      </c>
      <c r="Q21" s="32" t="n">
        <v>663352</v>
      </c>
      <c r="R21" s="32" t="n">
        <v>0</v>
      </c>
      <c r="S21" s="32"/>
      <c r="T21" s="32"/>
      <c r="U21" s="30" t="n">
        <v>2003</v>
      </c>
      <c r="V21" s="33" t="n">
        <v>0</v>
      </c>
      <c r="W21" s="33" t="n">
        <v>0</v>
      </c>
      <c r="X21" s="33" t="n">
        <v>0</v>
      </c>
      <c r="Y21" s="33" t="n">
        <v>0</v>
      </c>
      <c r="Z21" s="33" t="n">
        <v>0</v>
      </c>
      <c r="AA21" s="33" t="n">
        <v>0</v>
      </c>
      <c r="AB21" s="33" t="n">
        <v>0</v>
      </c>
      <c r="AC21" s="33" t="n">
        <v>284527</v>
      </c>
      <c r="AD21" s="33" t="n">
        <v>331</v>
      </c>
      <c r="AE21" s="33" t="n">
        <v>719748</v>
      </c>
      <c r="AF21" s="33" t="n">
        <v>523532</v>
      </c>
      <c r="AG21" s="33" t="n">
        <v>653281</v>
      </c>
      <c r="AH21" s="33" t="n">
        <v>0</v>
      </c>
      <c r="AI21" s="33" t="n">
        <v>0</v>
      </c>
      <c r="AJ21" s="33" t="n">
        <v>0</v>
      </c>
      <c r="AK21" s="33" t="n">
        <v>0</v>
      </c>
      <c r="AL21" s="33" t="n">
        <v>0</v>
      </c>
      <c r="AM21" s="33" t="n">
        <v>0</v>
      </c>
      <c r="AN21" s="33" t="n">
        <v>0</v>
      </c>
      <c r="AO21" s="33" t="n">
        <v>0</v>
      </c>
      <c r="AP21" s="33" t="n">
        <v>0</v>
      </c>
      <c r="AQ21" s="33" t="n">
        <v>0</v>
      </c>
      <c r="AR21" s="33" t="n">
        <v>0</v>
      </c>
      <c r="AS21" s="33" t="n">
        <v>0</v>
      </c>
      <c r="AT21" s="33" t="n">
        <v>0</v>
      </c>
      <c r="AU21" s="33" t="n">
        <v>0</v>
      </c>
      <c r="AV21" s="33" t="n">
        <v>0</v>
      </c>
      <c r="AW21" s="33" t="n">
        <v>0</v>
      </c>
      <c r="AX21" s="32" t="n">
        <v>0</v>
      </c>
      <c r="AY21" s="32" t="n">
        <v>0</v>
      </c>
      <c r="AZ21" s="32" t="n">
        <v>0</v>
      </c>
      <c r="BA21" s="32" t="n">
        <v>0</v>
      </c>
      <c r="BB21" s="32" t="n">
        <v>0</v>
      </c>
      <c r="BC21" s="32" t="n">
        <v>0</v>
      </c>
      <c r="BD21" s="32" t="n">
        <v>0</v>
      </c>
      <c r="BE21" s="32" t="n">
        <v>0</v>
      </c>
      <c r="BF21" s="32" t="n">
        <v>0</v>
      </c>
      <c r="BG21" s="32" t="n">
        <v>0</v>
      </c>
      <c r="BH21" s="32" t="n">
        <v>0</v>
      </c>
      <c r="BI21" s="32" t="n">
        <v>172828</v>
      </c>
      <c r="BJ21" s="32" t="n">
        <v>625491</v>
      </c>
      <c r="BK21" s="32" t="n">
        <v>0</v>
      </c>
      <c r="BL21" s="32" t="n">
        <v>0</v>
      </c>
      <c r="BM21" s="32" t="n">
        <v>0</v>
      </c>
      <c r="BN21" s="32" t="n">
        <v>0</v>
      </c>
      <c r="BO21" s="32" t="n">
        <v>0</v>
      </c>
      <c r="BP21" s="32" t="n">
        <v>0</v>
      </c>
      <c r="BQ21" s="32" t="n">
        <v>0</v>
      </c>
      <c r="BR21" s="32" t="n">
        <v>0</v>
      </c>
      <c r="BS21" s="32" t="n">
        <v>0</v>
      </c>
      <c r="BT21" s="32" t="n">
        <v>0</v>
      </c>
      <c r="BU21" s="32" t="n">
        <v>0</v>
      </c>
      <c r="BV21" s="32" t="n">
        <v>0</v>
      </c>
      <c r="BW21" s="32" t="n">
        <v>0</v>
      </c>
      <c r="BX21" s="32" t="n">
        <v>719748</v>
      </c>
      <c r="BY21" s="32" t="n">
        <v>0</v>
      </c>
      <c r="BZ21" s="32" t="n">
        <v>0</v>
      </c>
      <c r="CA21" s="32" t="n">
        <v>0</v>
      </c>
      <c r="CB21" s="32" t="n">
        <v>0</v>
      </c>
      <c r="CC21" s="32" t="n">
        <v>0</v>
      </c>
      <c r="CD21" s="32" t="n">
        <v>0</v>
      </c>
      <c r="CE21" s="32" t="n">
        <v>0</v>
      </c>
      <c r="CF21" s="32" t="n">
        <v>0</v>
      </c>
      <c r="CG21" s="32" t="n">
        <v>0</v>
      </c>
      <c r="CH21" s="32" t="n">
        <v>284136</v>
      </c>
      <c r="CI21" s="32" t="n">
        <v>0</v>
      </c>
      <c r="CJ21" s="32" t="n">
        <v>0</v>
      </c>
      <c r="CK21" s="32" t="n">
        <v>351035</v>
      </c>
      <c r="CL21" s="32" t="n">
        <v>28181</v>
      </c>
      <c r="CM21" s="32" t="n">
        <v>0</v>
      </c>
      <c r="CN21" s="32" t="n">
        <v>0</v>
      </c>
      <c r="CO21" s="32" t="n">
        <v>0</v>
      </c>
      <c r="CP21" s="32" t="n">
        <v>0</v>
      </c>
      <c r="CQ21" s="32" t="n">
        <v>0</v>
      </c>
      <c r="CR21" s="32" t="n">
        <v>0</v>
      </c>
      <c r="CS21" s="32" t="n">
        <v>0</v>
      </c>
      <c r="CT21" s="32" t="n">
        <v>0</v>
      </c>
      <c r="CU21" s="32" t="n">
        <v>0</v>
      </c>
      <c r="CV21" s="32" t="n">
        <v>0</v>
      </c>
      <c r="CW21" s="32" t="n">
        <v>0</v>
      </c>
      <c r="CX21" s="32" t="n">
        <v>0</v>
      </c>
      <c r="CY21" s="32" t="n">
        <v>0</v>
      </c>
      <c r="CZ21" s="32" t="n">
        <v>0</v>
      </c>
      <c r="DA21" s="32" t="n">
        <v>0</v>
      </c>
      <c r="DB21" s="32" t="n">
        <v>0</v>
      </c>
      <c r="DC21" s="34"/>
      <c r="DD21" s="29"/>
      <c r="DE21" s="29"/>
      <c r="DF21" s="29" t="s">
        <v>196</v>
      </c>
      <c r="DG21" s="29"/>
      <c r="DH21" s="35" t="n">
        <f aca="false">DL21-DM21</f>
        <v>0</v>
      </c>
      <c r="DI21" s="36" t="s">
        <v>168</v>
      </c>
      <c r="DJ21" s="37" t="s">
        <v>169</v>
      </c>
      <c r="DK21" s="31"/>
      <c r="DL21" s="38"/>
      <c r="DM21" s="38"/>
      <c r="DN21" s="31"/>
      <c r="DO21" s="31" t="s">
        <v>296</v>
      </c>
      <c r="DP21" s="39" t="s">
        <v>172</v>
      </c>
      <c r="DQ21" s="31"/>
      <c r="DR21" s="32" t="n">
        <v>0</v>
      </c>
      <c r="DS21" s="32" t="n">
        <v>0</v>
      </c>
      <c r="DT21" s="32" t="n">
        <v>0</v>
      </c>
      <c r="DU21" s="32" t="n">
        <v>0</v>
      </c>
      <c r="DV21" s="32" t="n">
        <v>0</v>
      </c>
      <c r="DW21" s="32" t="n">
        <v>0</v>
      </c>
      <c r="DX21" s="32" t="n">
        <v>0</v>
      </c>
      <c r="DY21" s="32" t="n">
        <v>0</v>
      </c>
      <c r="DZ21" s="32" t="n">
        <v>0</v>
      </c>
      <c r="EA21" s="32" t="n">
        <v>0</v>
      </c>
      <c r="EB21" s="32" t="n">
        <v>284527</v>
      </c>
      <c r="EC21" s="32" t="n">
        <v>892710</v>
      </c>
      <c r="ED21" s="32" t="n">
        <v>1004182</v>
      </c>
      <c r="EE21" s="32" t="n">
        <v>0</v>
      </c>
      <c r="EF21" s="32" t="n">
        <v>0</v>
      </c>
      <c r="EG21" s="32" t="n">
        <v>0</v>
      </c>
      <c r="EH21" s="32" t="n">
        <v>0</v>
      </c>
      <c r="EI21" s="32" t="n">
        <v>0</v>
      </c>
      <c r="EJ21" s="32" t="n">
        <v>0</v>
      </c>
      <c r="EK21" s="32" t="n">
        <v>0</v>
      </c>
      <c r="EL21" s="32" t="n">
        <v>0</v>
      </c>
      <c r="EM21" s="32" t="n">
        <v>0</v>
      </c>
      <c r="EN21" s="32" t="n">
        <v>0</v>
      </c>
      <c r="EO21" s="32" t="n">
        <v>0</v>
      </c>
      <c r="EP21" s="32" t="n">
        <v>0</v>
      </c>
      <c r="EQ21" s="32" t="n">
        <v>0</v>
      </c>
      <c r="ER21" s="32" t="n">
        <v>0</v>
      </c>
      <c r="ES21" s="32" t="n">
        <v>0</v>
      </c>
      <c r="ET21" s="40"/>
      <c r="EU21" s="30"/>
      <c r="EV21" s="41" t="s">
        <v>173</v>
      </c>
      <c r="EW21" s="45"/>
      <c r="EX21" s="43"/>
      <c r="EY21" s="44" t="n">
        <f aca="false">SUBTOTAL(109,U21)</f>
        <v>2003</v>
      </c>
      <c r="EZ21" s="45"/>
      <c r="FA21" s="46" t="n">
        <v>1</v>
      </c>
      <c r="FB21" s="45"/>
      <c r="FC21" s="45"/>
      <c r="FD21" s="45"/>
      <c r="FE21" s="45"/>
      <c r="FF21" s="45"/>
      <c r="FG21" s="45"/>
    </row>
    <row r="22" s="47" customFormat="true" ht="15.75" hidden="false" customHeight="true" outlineLevel="0" collapsed="false">
      <c r="A22" s="28" t="s">
        <v>310</v>
      </c>
      <c r="B22" s="29" t="s">
        <v>311</v>
      </c>
      <c r="C22" s="30" t="s">
        <v>168</v>
      </c>
      <c r="D22" s="30" t="s">
        <v>157</v>
      </c>
      <c r="E22" s="31" t="s">
        <v>177</v>
      </c>
      <c r="F22" s="30" t="s">
        <v>290</v>
      </c>
      <c r="G22" s="30" t="s">
        <v>291</v>
      </c>
      <c r="H22" s="30" t="s">
        <v>161</v>
      </c>
      <c r="I22" s="29" t="s">
        <v>292</v>
      </c>
      <c r="J22" s="30" t="s">
        <v>181</v>
      </c>
      <c r="K22" s="28" t="s">
        <v>182</v>
      </c>
      <c r="L22" s="29" t="s">
        <v>308</v>
      </c>
      <c r="M22" s="29" t="s">
        <v>312</v>
      </c>
      <c r="N22" s="31" t="s">
        <v>295</v>
      </c>
      <c r="O22" s="32" t="n">
        <v>2866515</v>
      </c>
      <c r="P22" s="32" t="n">
        <v>1175231</v>
      </c>
      <c r="Q22" s="32" t="n">
        <v>1691284</v>
      </c>
      <c r="R22" s="32" t="n">
        <v>0</v>
      </c>
      <c r="S22" s="32"/>
      <c r="T22" s="32"/>
      <c r="U22" s="30" t="n">
        <v>2004</v>
      </c>
      <c r="V22" s="33" t="n">
        <v>0</v>
      </c>
      <c r="W22" s="33" t="n">
        <v>0</v>
      </c>
      <c r="X22" s="33" t="n">
        <v>0</v>
      </c>
      <c r="Y22" s="33" t="n">
        <v>0</v>
      </c>
      <c r="Z22" s="33" t="n">
        <v>0</v>
      </c>
      <c r="AA22" s="33" t="n">
        <v>0</v>
      </c>
      <c r="AB22" s="33" t="n">
        <v>0</v>
      </c>
      <c r="AC22" s="33" t="n">
        <v>0</v>
      </c>
      <c r="AD22" s="33" t="n">
        <v>483336</v>
      </c>
      <c r="AE22" s="33" t="n">
        <v>587212</v>
      </c>
      <c r="AF22" s="33" t="n">
        <v>781997</v>
      </c>
      <c r="AG22" s="33" t="n">
        <v>504139</v>
      </c>
      <c r="AH22" s="33" t="n">
        <v>509831</v>
      </c>
      <c r="AI22" s="33" t="n">
        <v>0</v>
      </c>
      <c r="AJ22" s="33" t="n">
        <v>0</v>
      </c>
      <c r="AK22" s="33" t="n">
        <v>0</v>
      </c>
      <c r="AL22" s="33" t="n">
        <v>0</v>
      </c>
      <c r="AM22" s="33" t="n">
        <v>0</v>
      </c>
      <c r="AN22" s="33" t="n">
        <v>0</v>
      </c>
      <c r="AO22" s="33" t="n">
        <v>0</v>
      </c>
      <c r="AP22" s="33" t="n">
        <v>0</v>
      </c>
      <c r="AQ22" s="33" t="n">
        <v>0</v>
      </c>
      <c r="AR22" s="33" t="n">
        <v>0</v>
      </c>
      <c r="AS22" s="33" t="n">
        <v>0</v>
      </c>
      <c r="AT22" s="33" t="n">
        <v>0</v>
      </c>
      <c r="AU22" s="33" t="n">
        <v>0</v>
      </c>
      <c r="AV22" s="33" t="n">
        <v>0</v>
      </c>
      <c r="AW22" s="33" t="n">
        <v>0</v>
      </c>
      <c r="AX22" s="32" t="n">
        <v>0</v>
      </c>
      <c r="AY22" s="32" t="n">
        <v>0</v>
      </c>
      <c r="AZ22" s="32" t="n">
        <v>0</v>
      </c>
      <c r="BA22" s="32" t="n">
        <v>0</v>
      </c>
      <c r="BB22" s="32" t="n">
        <v>0</v>
      </c>
      <c r="BC22" s="32" t="n">
        <v>0</v>
      </c>
      <c r="BD22" s="32" t="n">
        <v>0</v>
      </c>
      <c r="BE22" s="32" t="n">
        <v>0</v>
      </c>
      <c r="BF22" s="32" t="n">
        <v>0</v>
      </c>
      <c r="BG22" s="32" t="n">
        <v>0</v>
      </c>
      <c r="BH22" s="32" t="n">
        <v>0</v>
      </c>
      <c r="BI22" s="32" t="n">
        <v>200000</v>
      </c>
      <c r="BJ22" s="32" t="n">
        <v>206500</v>
      </c>
      <c r="BK22" s="32" t="n">
        <v>155000</v>
      </c>
      <c r="BL22" s="32" t="n">
        <v>0</v>
      </c>
      <c r="BM22" s="32" t="n">
        <v>0</v>
      </c>
      <c r="BN22" s="32" t="n">
        <v>0</v>
      </c>
      <c r="BO22" s="32" t="n">
        <v>0</v>
      </c>
      <c r="BP22" s="32" t="n">
        <v>1000</v>
      </c>
      <c r="BQ22" s="32" t="n">
        <v>0</v>
      </c>
      <c r="BR22" s="32" t="n">
        <v>0</v>
      </c>
      <c r="BS22" s="32" t="n">
        <v>0</v>
      </c>
      <c r="BT22" s="32" t="n">
        <v>0</v>
      </c>
      <c r="BU22" s="32" t="n">
        <v>0</v>
      </c>
      <c r="BV22" s="32" t="n">
        <v>0</v>
      </c>
      <c r="BW22" s="32" t="n">
        <v>7466</v>
      </c>
      <c r="BX22" s="32" t="n">
        <v>537731</v>
      </c>
      <c r="BY22" s="32" t="n">
        <v>67534</v>
      </c>
      <c r="BZ22" s="32" t="n">
        <v>0</v>
      </c>
      <c r="CA22" s="32" t="n">
        <v>0</v>
      </c>
      <c r="CB22" s="32" t="n">
        <v>0</v>
      </c>
      <c r="CC22" s="32" t="n">
        <v>0</v>
      </c>
      <c r="CD22" s="32" t="n">
        <v>0</v>
      </c>
      <c r="CE22" s="32" t="n">
        <v>0</v>
      </c>
      <c r="CF22" s="32" t="n">
        <v>0</v>
      </c>
      <c r="CG22" s="32" t="n">
        <v>0</v>
      </c>
      <c r="CH22" s="32" t="n">
        <v>0</v>
      </c>
      <c r="CI22" s="32" t="n">
        <v>475836</v>
      </c>
      <c r="CJ22" s="32" t="n">
        <v>49481</v>
      </c>
      <c r="CK22" s="32" t="n">
        <v>780997</v>
      </c>
      <c r="CL22" s="32" t="n">
        <v>204139</v>
      </c>
      <c r="CM22" s="32" t="n">
        <v>180831</v>
      </c>
      <c r="CN22" s="32" t="n">
        <v>0</v>
      </c>
      <c r="CO22" s="32" t="n">
        <v>0</v>
      </c>
      <c r="CP22" s="32" t="n">
        <v>0</v>
      </c>
      <c r="CQ22" s="32" t="n">
        <v>0</v>
      </c>
      <c r="CR22" s="32" t="n">
        <v>0</v>
      </c>
      <c r="CS22" s="32" t="n">
        <v>0</v>
      </c>
      <c r="CT22" s="32" t="n">
        <v>0</v>
      </c>
      <c r="CU22" s="32" t="n">
        <v>0</v>
      </c>
      <c r="CV22" s="32" t="n">
        <v>0</v>
      </c>
      <c r="CW22" s="32" t="n">
        <v>0</v>
      </c>
      <c r="CX22" s="32" t="n">
        <v>0</v>
      </c>
      <c r="CY22" s="32" t="n">
        <v>0</v>
      </c>
      <c r="CZ22" s="32" t="n">
        <v>0</v>
      </c>
      <c r="DA22" s="32" t="n">
        <v>0</v>
      </c>
      <c r="DB22" s="32" t="n">
        <v>0</v>
      </c>
      <c r="DC22" s="34"/>
      <c r="DD22" s="29"/>
      <c r="DE22" s="29"/>
      <c r="DF22" s="29" t="s">
        <v>196</v>
      </c>
      <c r="DG22" s="29"/>
      <c r="DH22" s="35" t="n">
        <f aca="false">DL22-DM22</f>
        <v>0</v>
      </c>
      <c r="DI22" s="36" t="s">
        <v>168</v>
      </c>
      <c r="DJ22" s="37" t="s">
        <v>169</v>
      </c>
      <c r="DK22" s="31"/>
      <c r="DL22" s="38"/>
      <c r="DM22" s="38"/>
      <c r="DN22" s="31"/>
      <c r="DO22" s="31" t="s">
        <v>296</v>
      </c>
      <c r="DP22" s="39" t="s">
        <v>172</v>
      </c>
      <c r="DQ22" s="31"/>
      <c r="DR22" s="32" t="n">
        <v>0</v>
      </c>
      <c r="DS22" s="32" t="n">
        <v>0</v>
      </c>
      <c r="DT22" s="32" t="n">
        <v>0</v>
      </c>
      <c r="DU22" s="32" t="n">
        <v>0</v>
      </c>
      <c r="DV22" s="32" t="n">
        <v>0</v>
      </c>
      <c r="DW22" s="32" t="n">
        <v>0</v>
      </c>
      <c r="DX22" s="32" t="n">
        <v>0</v>
      </c>
      <c r="DY22" s="32" t="n">
        <v>0</v>
      </c>
      <c r="DZ22" s="32" t="n">
        <v>0</v>
      </c>
      <c r="EA22" s="32" t="n">
        <v>0</v>
      </c>
      <c r="EB22" s="32" t="n">
        <v>0</v>
      </c>
      <c r="EC22" s="32" t="n">
        <v>2231178</v>
      </c>
      <c r="ED22" s="32" t="n">
        <v>635337</v>
      </c>
      <c r="EE22" s="32" t="n">
        <v>0</v>
      </c>
      <c r="EF22" s="32" t="n">
        <v>0</v>
      </c>
      <c r="EG22" s="32" t="n">
        <v>0</v>
      </c>
      <c r="EH22" s="32" t="n">
        <v>0</v>
      </c>
      <c r="EI22" s="32" t="n">
        <v>0</v>
      </c>
      <c r="EJ22" s="32" t="n">
        <v>0</v>
      </c>
      <c r="EK22" s="32" t="n">
        <v>0</v>
      </c>
      <c r="EL22" s="32" t="n">
        <v>0</v>
      </c>
      <c r="EM22" s="32" t="n">
        <v>0</v>
      </c>
      <c r="EN22" s="32" t="n">
        <v>0</v>
      </c>
      <c r="EO22" s="32" t="n">
        <v>0</v>
      </c>
      <c r="EP22" s="32" t="n">
        <v>0</v>
      </c>
      <c r="EQ22" s="32" t="n">
        <v>0</v>
      </c>
      <c r="ER22" s="32" t="n">
        <v>0</v>
      </c>
      <c r="ES22" s="32" t="n">
        <v>0</v>
      </c>
      <c r="ET22" s="40"/>
      <c r="EU22" s="30"/>
      <c r="EV22" s="41" t="s">
        <v>173</v>
      </c>
      <c r="EW22" s="45"/>
      <c r="EX22" s="43"/>
      <c r="EY22" s="44" t="n">
        <f aca="false">SUBTOTAL(109,U22)</f>
        <v>2004</v>
      </c>
      <c r="EZ22" s="45"/>
      <c r="FA22" s="46" t="n">
        <v>1</v>
      </c>
      <c r="FB22" s="45"/>
      <c r="FC22" s="45"/>
      <c r="FD22" s="45"/>
      <c r="FE22" s="45"/>
      <c r="FF22" s="45"/>
      <c r="FG22" s="45"/>
    </row>
    <row r="23" s="47" customFormat="true" ht="15.75" hidden="false" customHeight="true" outlineLevel="0" collapsed="false">
      <c r="A23" s="28" t="s">
        <v>313</v>
      </c>
      <c r="B23" s="29" t="s">
        <v>314</v>
      </c>
      <c r="C23" s="30" t="s">
        <v>168</v>
      </c>
      <c r="D23" s="30" t="s">
        <v>157</v>
      </c>
      <c r="E23" s="31" t="s">
        <v>177</v>
      </c>
      <c r="F23" s="30" t="s">
        <v>221</v>
      </c>
      <c r="G23" s="30" t="s">
        <v>222</v>
      </c>
      <c r="H23" s="30" t="s">
        <v>161</v>
      </c>
      <c r="I23" s="29" t="s">
        <v>223</v>
      </c>
      <c r="J23" s="30" t="s">
        <v>181</v>
      </c>
      <c r="K23" s="28" t="s">
        <v>182</v>
      </c>
      <c r="L23" s="29" t="s">
        <v>224</v>
      </c>
      <c r="M23" s="29" t="s">
        <v>315</v>
      </c>
      <c r="N23" s="31" t="s">
        <v>226</v>
      </c>
      <c r="O23" s="32" t="n">
        <v>52496</v>
      </c>
      <c r="P23" s="32" t="n">
        <v>14996</v>
      </c>
      <c r="Q23" s="32" t="n">
        <v>37500</v>
      </c>
      <c r="R23" s="32" t="n">
        <v>0</v>
      </c>
      <c r="S23" s="32"/>
      <c r="T23" s="32"/>
      <c r="U23" s="30" t="n">
        <v>2006</v>
      </c>
      <c r="V23" s="33" t="n">
        <v>0</v>
      </c>
      <c r="W23" s="33" t="n">
        <v>0</v>
      </c>
      <c r="X23" s="33" t="n">
        <v>0</v>
      </c>
      <c r="Y23" s="33" t="n">
        <v>0</v>
      </c>
      <c r="Z23" s="33" t="n">
        <v>0</v>
      </c>
      <c r="AA23" s="33" t="n">
        <v>0</v>
      </c>
      <c r="AB23" s="33" t="n">
        <v>0</v>
      </c>
      <c r="AC23" s="33" t="n">
        <v>0</v>
      </c>
      <c r="AD23" s="33" t="n">
        <v>0</v>
      </c>
      <c r="AE23" s="33" t="n">
        <v>0</v>
      </c>
      <c r="AF23" s="33" t="n">
        <v>35491</v>
      </c>
      <c r="AG23" s="33" t="n">
        <v>17005</v>
      </c>
      <c r="AH23" s="33" t="n">
        <v>0</v>
      </c>
      <c r="AI23" s="33" t="n">
        <v>0</v>
      </c>
      <c r="AJ23" s="33" t="n">
        <v>0</v>
      </c>
      <c r="AK23" s="33" t="n">
        <v>0</v>
      </c>
      <c r="AL23" s="33" t="n">
        <v>0</v>
      </c>
      <c r="AM23" s="33" t="n">
        <v>0</v>
      </c>
      <c r="AN23" s="33" t="n">
        <v>0</v>
      </c>
      <c r="AO23" s="33" t="n">
        <v>0</v>
      </c>
      <c r="AP23" s="33" t="n">
        <v>0</v>
      </c>
      <c r="AQ23" s="33" t="n">
        <v>0</v>
      </c>
      <c r="AR23" s="33" t="n">
        <v>0</v>
      </c>
      <c r="AS23" s="33" t="n">
        <v>0</v>
      </c>
      <c r="AT23" s="33" t="n">
        <v>0</v>
      </c>
      <c r="AU23" s="33" t="n">
        <v>0</v>
      </c>
      <c r="AV23" s="33" t="n">
        <v>0</v>
      </c>
      <c r="AW23" s="33" t="n">
        <v>0</v>
      </c>
      <c r="AX23" s="32" t="n">
        <v>0</v>
      </c>
      <c r="AY23" s="32" t="n">
        <v>0</v>
      </c>
      <c r="AZ23" s="32" t="n">
        <v>0</v>
      </c>
      <c r="BA23" s="32" t="n">
        <v>0</v>
      </c>
      <c r="BB23" s="32" t="n">
        <v>0</v>
      </c>
      <c r="BC23" s="32" t="n">
        <v>0</v>
      </c>
      <c r="BD23" s="32" t="n">
        <v>0</v>
      </c>
      <c r="BE23" s="32" t="n">
        <v>0</v>
      </c>
      <c r="BF23" s="32" t="n">
        <v>0</v>
      </c>
      <c r="BG23" s="32" t="n">
        <v>0</v>
      </c>
      <c r="BH23" s="32" t="n">
        <v>0</v>
      </c>
      <c r="BI23" s="32" t="n">
        <v>0</v>
      </c>
      <c r="BJ23" s="32" t="n">
        <v>0</v>
      </c>
      <c r="BK23" s="32" t="n">
        <v>0</v>
      </c>
      <c r="BL23" s="32" t="n">
        <v>0</v>
      </c>
      <c r="BM23" s="32" t="n">
        <v>0</v>
      </c>
      <c r="BN23" s="32" t="n">
        <v>0</v>
      </c>
      <c r="BO23" s="32" t="n">
        <v>0</v>
      </c>
      <c r="BP23" s="32" t="n">
        <v>0</v>
      </c>
      <c r="BQ23" s="32" t="n">
        <v>0</v>
      </c>
      <c r="BR23" s="32" t="n">
        <v>0</v>
      </c>
      <c r="BS23" s="32" t="n">
        <v>0</v>
      </c>
      <c r="BT23" s="32" t="n">
        <v>0</v>
      </c>
      <c r="BU23" s="32" t="n">
        <v>1614</v>
      </c>
      <c r="BV23" s="32" t="n">
        <v>0</v>
      </c>
      <c r="BW23" s="32" t="n">
        <v>2404</v>
      </c>
      <c r="BX23" s="32" t="n">
        <v>10978</v>
      </c>
      <c r="BY23" s="32" t="n">
        <v>0</v>
      </c>
      <c r="BZ23" s="32" t="n">
        <v>0</v>
      </c>
      <c r="CA23" s="32" t="n">
        <v>0</v>
      </c>
      <c r="CB23" s="32" t="n">
        <v>0</v>
      </c>
      <c r="CC23" s="32" t="n">
        <v>0</v>
      </c>
      <c r="CD23" s="32" t="n">
        <v>0</v>
      </c>
      <c r="CE23" s="32" t="n">
        <v>0</v>
      </c>
      <c r="CF23" s="32" t="n">
        <v>0</v>
      </c>
      <c r="CG23" s="32" t="n">
        <v>0</v>
      </c>
      <c r="CH23" s="32" t="n">
        <v>0</v>
      </c>
      <c r="CI23" s="32" t="n">
        <v>0</v>
      </c>
      <c r="CJ23" s="32" t="n">
        <v>0</v>
      </c>
      <c r="CK23" s="32" t="n">
        <v>20495</v>
      </c>
      <c r="CL23" s="32" t="n">
        <v>17005</v>
      </c>
      <c r="CM23" s="32" t="n">
        <v>0</v>
      </c>
      <c r="CN23" s="32" t="n">
        <v>0</v>
      </c>
      <c r="CO23" s="32" t="n">
        <v>0</v>
      </c>
      <c r="CP23" s="32" t="n">
        <v>0</v>
      </c>
      <c r="CQ23" s="32" t="n">
        <v>0</v>
      </c>
      <c r="CR23" s="32" t="n">
        <v>0</v>
      </c>
      <c r="CS23" s="32" t="n">
        <v>0</v>
      </c>
      <c r="CT23" s="32" t="n">
        <v>0</v>
      </c>
      <c r="CU23" s="32" t="n">
        <v>0</v>
      </c>
      <c r="CV23" s="32" t="n">
        <v>0</v>
      </c>
      <c r="CW23" s="32" t="n">
        <v>0</v>
      </c>
      <c r="CX23" s="32" t="n">
        <v>0</v>
      </c>
      <c r="CY23" s="32" t="n">
        <v>0</v>
      </c>
      <c r="CZ23" s="32" t="n">
        <v>0</v>
      </c>
      <c r="DA23" s="32" t="n">
        <v>0</v>
      </c>
      <c r="DB23" s="32" t="n">
        <v>0</v>
      </c>
      <c r="DC23" s="34"/>
      <c r="DD23" s="29"/>
      <c r="DE23" s="29"/>
      <c r="DF23" s="29" t="s">
        <v>186</v>
      </c>
      <c r="DG23" s="29"/>
      <c r="DH23" s="35" t="n">
        <f aca="false">DL23-DM23</f>
        <v>0</v>
      </c>
      <c r="DI23" s="36" t="s">
        <v>168</v>
      </c>
      <c r="DJ23" s="37" t="s">
        <v>169</v>
      </c>
      <c r="DK23" s="31"/>
      <c r="DL23" s="38"/>
      <c r="DM23" s="38"/>
      <c r="DN23" s="31"/>
      <c r="DO23" s="31" t="s">
        <v>227</v>
      </c>
      <c r="DP23" s="39" t="s">
        <v>172</v>
      </c>
      <c r="DQ23" s="31"/>
      <c r="DR23" s="32" t="n">
        <v>0</v>
      </c>
      <c r="DS23" s="32" t="n">
        <v>0</v>
      </c>
      <c r="DT23" s="32" t="n">
        <v>0</v>
      </c>
      <c r="DU23" s="32" t="n">
        <v>0</v>
      </c>
      <c r="DV23" s="32" t="n">
        <v>0</v>
      </c>
      <c r="DW23" s="32" t="n">
        <v>0</v>
      </c>
      <c r="DX23" s="32" t="n">
        <v>0</v>
      </c>
      <c r="DY23" s="32" t="n">
        <v>0</v>
      </c>
      <c r="DZ23" s="32" t="n">
        <v>0</v>
      </c>
      <c r="EA23" s="32" t="n">
        <v>0</v>
      </c>
      <c r="EB23" s="32" t="n">
        <v>0</v>
      </c>
      <c r="EC23" s="32" t="n">
        <v>52496</v>
      </c>
      <c r="ED23" s="32" t="n">
        <v>0</v>
      </c>
      <c r="EE23" s="32" t="n">
        <v>0</v>
      </c>
      <c r="EF23" s="32" t="n">
        <v>0</v>
      </c>
      <c r="EG23" s="32" t="n">
        <v>0</v>
      </c>
      <c r="EH23" s="32" t="n">
        <v>0</v>
      </c>
      <c r="EI23" s="32" t="n">
        <v>0</v>
      </c>
      <c r="EJ23" s="32" t="n">
        <v>0</v>
      </c>
      <c r="EK23" s="32" t="n">
        <v>0</v>
      </c>
      <c r="EL23" s="32" t="n">
        <v>0</v>
      </c>
      <c r="EM23" s="32" t="n">
        <v>0</v>
      </c>
      <c r="EN23" s="32" t="n">
        <v>0</v>
      </c>
      <c r="EO23" s="32" t="n">
        <v>0</v>
      </c>
      <c r="EP23" s="32" t="n">
        <v>0</v>
      </c>
      <c r="EQ23" s="32" t="n">
        <v>0</v>
      </c>
      <c r="ER23" s="32" t="n">
        <v>0</v>
      </c>
      <c r="ES23" s="32" t="n">
        <v>0</v>
      </c>
      <c r="ET23" s="40"/>
      <c r="EU23" s="30"/>
      <c r="EV23" s="41" t="s">
        <v>173</v>
      </c>
      <c r="EW23" s="45"/>
      <c r="EX23" s="43"/>
      <c r="EY23" s="44" t="n">
        <f aca="false">SUBTOTAL(109,U23)</f>
        <v>2006</v>
      </c>
      <c r="EZ23" s="45"/>
      <c r="FA23" s="46" t="n">
        <v>1</v>
      </c>
      <c r="FB23" s="45"/>
      <c r="FC23" s="45"/>
      <c r="FD23" s="45"/>
      <c r="FE23" s="45"/>
      <c r="FF23" s="45"/>
      <c r="FG23" s="45"/>
    </row>
    <row r="24" s="47" customFormat="true" ht="15.75" hidden="false" customHeight="true" outlineLevel="0" collapsed="false">
      <c r="A24" s="28" t="s">
        <v>316</v>
      </c>
      <c r="B24" s="29" t="s">
        <v>317</v>
      </c>
      <c r="C24" s="30" t="s">
        <v>168</v>
      </c>
      <c r="D24" s="30" t="s">
        <v>157</v>
      </c>
      <c r="E24" s="31" t="s">
        <v>177</v>
      </c>
      <c r="F24" s="30" t="s">
        <v>290</v>
      </c>
      <c r="G24" s="30" t="s">
        <v>291</v>
      </c>
      <c r="H24" s="30" t="s">
        <v>161</v>
      </c>
      <c r="I24" s="29" t="s">
        <v>292</v>
      </c>
      <c r="J24" s="30" t="s">
        <v>181</v>
      </c>
      <c r="K24" s="28" t="s">
        <v>182</v>
      </c>
      <c r="L24" s="29" t="s">
        <v>293</v>
      </c>
      <c r="M24" s="29" t="s">
        <v>318</v>
      </c>
      <c r="N24" s="31" t="s">
        <v>300</v>
      </c>
      <c r="O24" s="32" t="n">
        <v>7675073</v>
      </c>
      <c r="P24" s="32" t="n">
        <v>6390607</v>
      </c>
      <c r="Q24" s="32" t="n">
        <v>1284466</v>
      </c>
      <c r="R24" s="32" t="n">
        <v>0</v>
      </c>
      <c r="S24" s="32"/>
      <c r="T24" s="32"/>
      <c r="U24" s="30" t="n">
        <v>2004</v>
      </c>
      <c r="V24" s="33" t="n">
        <v>0</v>
      </c>
      <c r="W24" s="33" t="n">
        <v>0</v>
      </c>
      <c r="X24" s="33" t="n">
        <v>0</v>
      </c>
      <c r="Y24" s="33" t="n">
        <v>0</v>
      </c>
      <c r="Z24" s="33" t="n">
        <v>0</v>
      </c>
      <c r="AA24" s="33" t="n">
        <v>0</v>
      </c>
      <c r="AB24" s="33" t="n">
        <v>0</v>
      </c>
      <c r="AC24" s="33" t="n">
        <v>0</v>
      </c>
      <c r="AD24" s="33" t="n">
        <v>1032153</v>
      </c>
      <c r="AE24" s="33" t="n">
        <v>1610328</v>
      </c>
      <c r="AF24" s="33" t="n">
        <v>736344</v>
      </c>
      <c r="AG24" s="33" t="n">
        <v>2057000</v>
      </c>
      <c r="AH24" s="33" t="n">
        <v>2239248</v>
      </c>
      <c r="AI24" s="33" t="n">
        <v>0</v>
      </c>
      <c r="AJ24" s="33" t="n">
        <v>0</v>
      </c>
      <c r="AK24" s="33" t="n">
        <v>0</v>
      </c>
      <c r="AL24" s="33" t="n">
        <v>0</v>
      </c>
      <c r="AM24" s="33" t="n">
        <v>0</v>
      </c>
      <c r="AN24" s="33" t="n">
        <v>0</v>
      </c>
      <c r="AO24" s="33" t="n">
        <v>0</v>
      </c>
      <c r="AP24" s="33" t="n">
        <v>0</v>
      </c>
      <c r="AQ24" s="33" t="n">
        <v>0</v>
      </c>
      <c r="AR24" s="33" t="n">
        <v>0</v>
      </c>
      <c r="AS24" s="33" t="n">
        <v>0</v>
      </c>
      <c r="AT24" s="33" t="n">
        <v>0</v>
      </c>
      <c r="AU24" s="33" t="n">
        <v>0</v>
      </c>
      <c r="AV24" s="33" t="n">
        <v>0</v>
      </c>
      <c r="AW24" s="33" t="n">
        <v>0</v>
      </c>
      <c r="AX24" s="32" t="n">
        <v>0</v>
      </c>
      <c r="AY24" s="32" t="n">
        <v>0</v>
      </c>
      <c r="AZ24" s="32" t="n">
        <v>0</v>
      </c>
      <c r="BA24" s="32" t="n">
        <v>0</v>
      </c>
      <c r="BB24" s="32" t="n">
        <v>0</v>
      </c>
      <c r="BC24" s="32" t="n">
        <v>0</v>
      </c>
      <c r="BD24" s="32" t="n">
        <v>0</v>
      </c>
      <c r="BE24" s="32" t="n">
        <v>0</v>
      </c>
      <c r="BF24" s="32" t="n">
        <v>0</v>
      </c>
      <c r="BG24" s="32" t="n">
        <v>0</v>
      </c>
      <c r="BH24" s="32" t="n">
        <v>0</v>
      </c>
      <c r="BI24" s="32" t="n">
        <v>0</v>
      </c>
      <c r="BJ24" s="32" t="n">
        <v>0</v>
      </c>
      <c r="BK24" s="32" t="n">
        <v>0</v>
      </c>
      <c r="BL24" s="32" t="n">
        <v>0</v>
      </c>
      <c r="BM24" s="32" t="n">
        <v>0</v>
      </c>
      <c r="BN24" s="32" t="n">
        <v>0</v>
      </c>
      <c r="BO24" s="32" t="n">
        <v>0</v>
      </c>
      <c r="BP24" s="32" t="n">
        <v>0</v>
      </c>
      <c r="BQ24" s="32" t="n">
        <v>0</v>
      </c>
      <c r="BR24" s="32" t="n">
        <v>0</v>
      </c>
      <c r="BS24" s="32" t="n">
        <v>0</v>
      </c>
      <c r="BT24" s="32" t="n">
        <v>0</v>
      </c>
      <c r="BU24" s="32" t="n">
        <v>0</v>
      </c>
      <c r="BV24" s="32" t="n">
        <v>6390607</v>
      </c>
      <c r="BW24" s="32" t="n">
        <v>0</v>
      </c>
      <c r="BX24" s="32" t="n">
        <v>0</v>
      </c>
      <c r="BY24" s="32" t="n">
        <v>0</v>
      </c>
      <c r="BZ24" s="32" t="n">
        <v>0</v>
      </c>
      <c r="CA24" s="32" t="n">
        <v>0</v>
      </c>
      <c r="CB24" s="32" t="n">
        <v>0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</v>
      </c>
      <c r="CH24" s="32" t="n">
        <v>0</v>
      </c>
      <c r="CI24" s="32" t="n">
        <v>0</v>
      </c>
      <c r="CJ24" s="32" t="n">
        <v>0</v>
      </c>
      <c r="CK24" s="32" t="n">
        <v>210404</v>
      </c>
      <c r="CL24" s="32" t="n">
        <v>514250</v>
      </c>
      <c r="CM24" s="32" t="n">
        <v>559812</v>
      </c>
      <c r="CN24" s="32" t="n">
        <v>0</v>
      </c>
      <c r="CO24" s="32" t="n">
        <v>0</v>
      </c>
      <c r="CP24" s="32" t="n">
        <v>0</v>
      </c>
      <c r="CQ24" s="32" t="n">
        <v>0</v>
      </c>
      <c r="CR24" s="32" t="n">
        <v>0</v>
      </c>
      <c r="CS24" s="32" t="n">
        <v>0</v>
      </c>
      <c r="CT24" s="32" t="n">
        <v>0</v>
      </c>
      <c r="CU24" s="32" t="n">
        <v>0</v>
      </c>
      <c r="CV24" s="32" t="n">
        <v>0</v>
      </c>
      <c r="CW24" s="32" t="n">
        <v>0</v>
      </c>
      <c r="CX24" s="32" t="n">
        <v>0</v>
      </c>
      <c r="CY24" s="32" t="n">
        <v>0</v>
      </c>
      <c r="CZ24" s="32" t="n">
        <v>0</v>
      </c>
      <c r="DA24" s="32" t="n">
        <v>0</v>
      </c>
      <c r="DB24" s="32" t="n">
        <v>0</v>
      </c>
      <c r="DC24" s="34"/>
      <c r="DD24" s="29"/>
      <c r="DE24" s="29"/>
      <c r="DF24" s="29" t="s">
        <v>301</v>
      </c>
      <c r="DG24" s="29"/>
      <c r="DH24" s="35" t="n">
        <f aca="false">DL24-DM24</f>
        <v>0</v>
      </c>
      <c r="DI24" s="36" t="s">
        <v>168</v>
      </c>
      <c r="DJ24" s="37" t="s">
        <v>169</v>
      </c>
      <c r="DK24" s="31"/>
      <c r="DL24" s="38"/>
      <c r="DM24" s="38"/>
      <c r="DN24" s="31"/>
      <c r="DO24" s="31" t="s">
        <v>296</v>
      </c>
      <c r="DP24" s="39" t="s">
        <v>172</v>
      </c>
      <c r="DQ24" s="31"/>
      <c r="DR24" s="32" t="n">
        <v>0</v>
      </c>
      <c r="DS24" s="32" t="n">
        <v>0</v>
      </c>
      <c r="DT24" s="32" t="n">
        <v>0</v>
      </c>
      <c r="DU24" s="32" t="n">
        <v>0</v>
      </c>
      <c r="DV24" s="32" t="n">
        <v>0</v>
      </c>
      <c r="DW24" s="32" t="n">
        <v>0</v>
      </c>
      <c r="DX24" s="32" t="n">
        <v>0</v>
      </c>
      <c r="DY24" s="32" t="n">
        <v>0</v>
      </c>
      <c r="DZ24" s="32" t="n">
        <v>0</v>
      </c>
      <c r="EA24" s="32" t="n">
        <v>0</v>
      </c>
      <c r="EB24" s="32" t="n">
        <v>0</v>
      </c>
      <c r="EC24" s="32" t="n">
        <v>736344</v>
      </c>
      <c r="ED24" s="32" t="n">
        <v>2057000</v>
      </c>
      <c r="EE24" s="32" t="n">
        <v>4881729</v>
      </c>
      <c r="EF24" s="32" t="n">
        <v>0</v>
      </c>
      <c r="EG24" s="32" t="n">
        <v>0</v>
      </c>
      <c r="EH24" s="32" t="n">
        <v>0</v>
      </c>
      <c r="EI24" s="32" t="n">
        <v>0</v>
      </c>
      <c r="EJ24" s="32" t="n">
        <v>0</v>
      </c>
      <c r="EK24" s="32" t="n">
        <v>0</v>
      </c>
      <c r="EL24" s="32" t="n">
        <v>0</v>
      </c>
      <c r="EM24" s="32" t="n">
        <v>0</v>
      </c>
      <c r="EN24" s="32" t="n">
        <v>0</v>
      </c>
      <c r="EO24" s="32" t="n">
        <v>0</v>
      </c>
      <c r="EP24" s="32" t="n">
        <v>0</v>
      </c>
      <c r="EQ24" s="32" t="n">
        <v>0</v>
      </c>
      <c r="ER24" s="32" t="n">
        <v>0</v>
      </c>
      <c r="ES24" s="32" t="n">
        <v>0</v>
      </c>
      <c r="ET24" s="40"/>
      <c r="EU24" s="30"/>
      <c r="EV24" s="41" t="s">
        <v>173</v>
      </c>
      <c r="EW24" s="45"/>
      <c r="EX24" s="43"/>
      <c r="EY24" s="44" t="n">
        <f aca="false">SUBTOTAL(109,U24)</f>
        <v>2004</v>
      </c>
      <c r="EZ24" s="45"/>
      <c r="FA24" s="46" t="n">
        <v>1</v>
      </c>
      <c r="FB24" s="45"/>
      <c r="FC24" s="45"/>
      <c r="FD24" s="45"/>
      <c r="FE24" s="45"/>
      <c r="FF24" s="45"/>
      <c r="FG24" s="45"/>
    </row>
    <row r="25" s="47" customFormat="true" ht="15.75" hidden="false" customHeight="true" outlineLevel="0" collapsed="false">
      <c r="A25" s="28" t="s">
        <v>319</v>
      </c>
      <c r="B25" s="29" t="s">
        <v>320</v>
      </c>
      <c r="C25" s="30" t="s">
        <v>168</v>
      </c>
      <c r="D25" s="30" t="s">
        <v>157</v>
      </c>
      <c r="E25" s="31" t="s">
        <v>177</v>
      </c>
      <c r="F25" s="30" t="s">
        <v>321</v>
      </c>
      <c r="G25" s="30" t="s">
        <v>322</v>
      </c>
      <c r="H25" s="30" t="s">
        <v>161</v>
      </c>
      <c r="I25" s="29" t="s">
        <v>323</v>
      </c>
      <c r="J25" s="30" t="s">
        <v>181</v>
      </c>
      <c r="K25" s="28" t="s">
        <v>182</v>
      </c>
      <c r="L25" s="29" t="s">
        <v>324</v>
      </c>
      <c r="M25" s="29"/>
      <c r="N25" s="31" t="s">
        <v>295</v>
      </c>
      <c r="O25" s="32" t="n">
        <v>42916</v>
      </c>
      <c r="P25" s="32" t="n">
        <v>17625</v>
      </c>
      <c r="Q25" s="32" t="n">
        <v>25291</v>
      </c>
      <c r="R25" s="32" t="n">
        <v>0</v>
      </c>
      <c r="S25" s="32"/>
      <c r="T25" s="32"/>
      <c r="U25" s="30" t="n">
        <v>2006</v>
      </c>
      <c r="V25" s="33" t="n">
        <v>0</v>
      </c>
      <c r="W25" s="33" t="n">
        <v>0</v>
      </c>
      <c r="X25" s="33" t="n">
        <v>0</v>
      </c>
      <c r="Y25" s="33" t="n">
        <v>0</v>
      </c>
      <c r="Z25" s="33" t="n">
        <v>0</v>
      </c>
      <c r="AA25" s="33" t="n">
        <v>0</v>
      </c>
      <c r="AB25" s="33" t="n">
        <v>0</v>
      </c>
      <c r="AC25" s="33" t="n">
        <v>0</v>
      </c>
      <c r="AD25" s="33" t="n">
        <v>0</v>
      </c>
      <c r="AE25" s="33" t="n">
        <v>0</v>
      </c>
      <c r="AF25" s="33" t="n">
        <v>11839</v>
      </c>
      <c r="AG25" s="33" t="n">
        <v>13836</v>
      </c>
      <c r="AH25" s="33" t="n">
        <v>17241</v>
      </c>
      <c r="AI25" s="33" t="n">
        <v>0</v>
      </c>
      <c r="AJ25" s="33" t="n">
        <v>0</v>
      </c>
      <c r="AK25" s="33" t="n">
        <v>0</v>
      </c>
      <c r="AL25" s="33" t="n">
        <v>0</v>
      </c>
      <c r="AM25" s="33" t="n">
        <v>0</v>
      </c>
      <c r="AN25" s="33" t="n">
        <v>0</v>
      </c>
      <c r="AO25" s="33" t="n">
        <v>0</v>
      </c>
      <c r="AP25" s="33" t="n">
        <v>0</v>
      </c>
      <c r="AQ25" s="33" t="n">
        <v>0</v>
      </c>
      <c r="AR25" s="33" t="n">
        <v>0</v>
      </c>
      <c r="AS25" s="33" t="n">
        <v>0</v>
      </c>
      <c r="AT25" s="33" t="n">
        <v>0</v>
      </c>
      <c r="AU25" s="33" t="n">
        <v>0</v>
      </c>
      <c r="AV25" s="33" t="n">
        <v>0</v>
      </c>
      <c r="AW25" s="33" t="n">
        <v>0</v>
      </c>
      <c r="AX25" s="32" t="n">
        <v>0</v>
      </c>
      <c r="AY25" s="32" t="n">
        <v>0</v>
      </c>
      <c r="AZ25" s="32" t="n">
        <v>0</v>
      </c>
      <c r="BA25" s="32" t="n">
        <v>0</v>
      </c>
      <c r="BB25" s="32" t="n">
        <v>0</v>
      </c>
      <c r="BC25" s="32" t="n">
        <v>0</v>
      </c>
      <c r="BD25" s="32" t="n">
        <v>0</v>
      </c>
      <c r="BE25" s="32" t="n">
        <v>0</v>
      </c>
      <c r="BF25" s="32" t="n">
        <v>0</v>
      </c>
      <c r="BG25" s="32" t="n">
        <v>0</v>
      </c>
      <c r="BH25" s="32" t="n">
        <v>0</v>
      </c>
      <c r="BI25" s="32" t="n">
        <v>0</v>
      </c>
      <c r="BJ25" s="32" t="n">
        <v>0</v>
      </c>
      <c r="BK25" s="32" t="n">
        <v>17625</v>
      </c>
      <c r="BL25" s="32" t="n">
        <v>0</v>
      </c>
      <c r="BM25" s="32" t="n">
        <v>0</v>
      </c>
      <c r="BN25" s="32" t="n">
        <v>0</v>
      </c>
      <c r="BO25" s="32" t="n">
        <v>0</v>
      </c>
      <c r="BP25" s="32" t="n">
        <v>0</v>
      </c>
      <c r="BQ25" s="32" t="n">
        <v>0</v>
      </c>
      <c r="BR25" s="32" t="n">
        <v>0</v>
      </c>
      <c r="BS25" s="32" t="n">
        <v>0</v>
      </c>
      <c r="BT25" s="32" t="n">
        <v>0</v>
      </c>
      <c r="BU25" s="32" t="n">
        <v>0</v>
      </c>
      <c r="BV25" s="32" t="n">
        <v>0</v>
      </c>
      <c r="BW25" s="32" t="n">
        <v>0</v>
      </c>
      <c r="BX25" s="32" t="n">
        <v>0</v>
      </c>
      <c r="BY25" s="32" t="n">
        <v>0</v>
      </c>
      <c r="BZ25" s="32" t="n">
        <v>0</v>
      </c>
      <c r="CA25" s="32" t="n">
        <v>0</v>
      </c>
      <c r="CB25" s="32" t="n">
        <v>0</v>
      </c>
      <c r="CC25" s="32" t="n">
        <v>0</v>
      </c>
      <c r="CD25" s="32" t="n">
        <v>0</v>
      </c>
      <c r="CE25" s="32" t="n">
        <v>0</v>
      </c>
      <c r="CF25" s="32" t="n">
        <v>0</v>
      </c>
      <c r="CG25" s="32" t="n">
        <v>0</v>
      </c>
      <c r="CH25" s="32" t="n">
        <v>0</v>
      </c>
      <c r="CI25" s="32" t="n">
        <v>0</v>
      </c>
      <c r="CJ25" s="32" t="n">
        <v>0</v>
      </c>
      <c r="CK25" s="32" t="n">
        <v>11839</v>
      </c>
      <c r="CL25" s="32" t="n">
        <v>13452</v>
      </c>
      <c r="CM25" s="32" t="n">
        <v>0</v>
      </c>
      <c r="CN25" s="32" t="n">
        <v>0</v>
      </c>
      <c r="CO25" s="32" t="n">
        <v>0</v>
      </c>
      <c r="CP25" s="32" t="n">
        <v>0</v>
      </c>
      <c r="CQ25" s="32" t="n">
        <v>0</v>
      </c>
      <c r="CR25" s="32" t="n">
        <v>0</v>
      </c>
      <c r="CS25" s="32" t="n">
        <v>0</v>
      </c>
      <c r="CT25" s="32" t="n">
        <v>0</v>
      </c>
      <c r="CU25" s="32" t="n">
        <v>0</v>
      </c>
      <c r="CV25" s="32" t="n">
        <v>0</v>
      </c>
      <c r="CW25" s="32" t="n">
        <v>0</v>
      </c>
      <c r="CX25" s="32" t="n">
        <v>0</v>
      </c>
      <c r="CY25" s="32" t="n">
        <v>0</v>
      </c>
      <c r="CZ25" s="32" t="n">
        <v>0</v>
      </c>
      <c r="DA25" s="32" t="n">
        <v>0</v>
      </c>
      <c r="DB25" s="32" t="n">
        <v>0</v>
      </c>
      <c r="DC25" s="34"/>
      <c r="DD25" s="29"/>
      <c r="DE25" s="29"/>
      <c r="DF25" s="29" t="s">
        <v>196</v>
      </c>
      <c r="DG25" s="29"/>
      <c r="DH25" s="35" t="n">
        <f aca="false">DL25-DM25</f>
        <v>0</v>
      </c>
      <c r="DI25" s="36" t="s">
        <v>168</v>
      </c>
      <c r="DJ25" s="37" t="s">
        <v>169</v>
      </c>
      <c r="DK25" s="31"/>
      <c r="DL25" s="38"/>
      <c r="DM25" s="38"/>
      <c r="DN25" s="31"/>
      <c r="DO25" s="31" t="s">
        <v>325</v>
      </c>
      <c r="DP25" s="39" t="s">
        <v>172</v>
      </c>
      <c r="DQ25" s="31"/>
      <c r="DR25" s="32" t="n">
        <v>0</v>
      </c>
      <c r="DS25" s="32" t="n">
        <v>0</v>
      </c>
      <c r="DT25" s="32" t="n">
        <v>0</v>
      </c>
      <c r="DU25" s="32" t="n">
        <v>0</v>
      </c>
      <c r="DV25" s="32" t="n">
        <v>0</v>
      </c>
      <c r="DW25" s="32" t="n">
        <v>0</v>
      </c>
      <c r="DX25" s="32" t="n">
        <v>0</v>
      </c>
      <c r="DY25" s="32" t="n">
        <v>0</v>
      </c>
      <c r="DZ25" s="32" t="n">
        <v>0</v>
      </c>
      <c r="EA25" s="32" t="n">
        <v>0</v>
      </c>
      <c r="EB25" s="32" t="n">
        <v>0</v>
      </c>
      <c r="EC25" s="32" t="n">
        <v>0</v>
      </c>
      <c r="ED25" s="32" t="n">
        <v>0</v>
      </c>
      <c r="EE25" s="32" t="n">
        <v>42916</v>
      </c>
      <c r="EF25" s="32" t="n">
        <v>0</v>
      </c>
      <c r="EG25" s="32" t="n">
        <v>0</v>
      </c>
      <c r="EH25" s="32" t="n">
        <v>0</v>
      </c>
      <c r="EI25" s="32" t="n">
        <v>0</v>
      </c>
      <c r="EJ25" s="32" t="n">
        <v>0</v>
      </c>
      <c r="EK25" s="32" t="n">
        <v>0</v>
      </c>
      <c r="EL25" s="32" t="n">
        <v>0</v>
      </c>
      <c r="EM25" s="32" t="n">
        <v>0</v>
      </c>
      <c r="EN25" s="32" t="n">
        <v>0</v>
      </c>
      <c r="EO25" s="32" t="n">
        <v>0</v>
      </c>
      <c r="EP25" s="32" t="n">
        <v>0</v>
      </c>
      <c r="EQ25" s="32" t="n">
        <v>0</v>
      </c>
      <c r="ER25" s="32" t="n">
        <v>0</v>
      </c>
      <c r="ES25" s="32" t="n">
        <v>0</v>
      </c>
      <c r="ET25" s="40"/>
      <c r="EU25" s="30"/>
      <c r="EV25" s="41" t="s">
        <v>173</v>
      </c>
      <c r="EW25" s="45"/>
      <c r="EX25" s="43"/>
      <c r="EY25" s="44" t="n">
        <f aca="false">SUBTOTAL(109,U25)</f>
        <v>2006</v>
      </c>
      <c r="EZ25" s="45"/>
      <c r="FA25" s="46" t="n">
        <v>1</v>
      </c>
      <c r="FB25" s="45"/>
      <c r="FC25" s="45"/>
      <c r="FD25" s="45"/>
      <c r="FE25" s="45"/>
      <c r="FF25" s="45"/>
      <c r="FG25" s="45"/>
    </row>
    <row r="26" s="47" customFormat="true" ht="15.75" hidden="false" customHeight="true" outlineLevel="0" collapsed="false">
      <c r="A26" s="28" t="s">
        <v>326</v>
      </c>
      <c r="B26" s="29" t="s">
        <v>327</v>
      </c>
      <c r="C26" s="30" t="s">
        <v>168</v>
      </c>
      <c r="D26" s="30" t="s">
        <v>157</v>
      </c>
      <c r="E26" s="31" t="s">
        <v>177</v>
      </c>
      <c r="F26" s="30" t="s">
        <v>328</v>
      </c>
      <c r="G26" s="30" t="s">
        <v>329</v>
      </c>
      <c r="H26" s="30" t="s">
        <v>161</v>
      </c>
      <c r="I26" s="29" t="s">
        <v>330</v>
      </c>
      <c r="J26" s="30" t="s">
        <v>331</v>
      </c>
      <c r="K26" s="28" t="s">
        <v>332</v>
      </c>
      <c r="L26" s="29"/>
      <c r="M26" s="29" t="s">
        <v>332</v>
      </c>
      <c r="N26" s="31" t="s">
        <v>235</v>
      </c>
      <c r="O26" s="32" t="n">
        <v>169</v>
      </c>
      <c r="P26" s="32" t="n">
        <v>169</v>
      </c>
      <c r="Q26" s="32" t="n">
        <v>0</v>
      </c>
      <c r="R26" s="32" t="n">
        <v>0</v>
      </c>
      <c r="S26" s="32"/>
      <c r="T26" s="32"/>
      <c r="U26" s="30" t="n">
        <v>2004</v>
      </c>
      <c r="V26" s="33" t="n">
        <v>0</v>
      </c>
      <c r="W26" s="33" t="n">
        <v>0</v>
      </c>
      <c r="X26" s="33" t="n">
        <v>0</v>
      </c>
      <c r="Y26" s="33" t="n">
        <v>0</v>
      </c>
      <c r="Z26" s="33" t="n">
        <v>0</v>
      </c>
      <c r="AA26" s="33" t="n">
        <v>0</v>
      </c>
      <c r="AB26" s="33" t="n">
        <v>0</v>
      </c>
      <c r="AC26" s="33" t="n">
        <v>0</v>
      </c>
      <c r="AD26" s="33" t="n">
        <v>5</v>
      </c>
      <c r="AE26" s="33" t="n">
        <v>18</v>
      </c>
      <c r="AF26" s="33" t="n">
        <v>52</v>
      </c>
      <c r="AG26" s="33" t="n">
        <v>94</v>
      </c>
      <c r="AH26" s="33" t="n">
        <v>0</v>
      </c>
      <c r="AI26" s="33" t="n">
        <v>0</v>
      </c>
      <c r="AJ26" s="33" t="n">
        <v>0</v>
      </c>
      <c r="AK26" s="33" t="n">
        <v>0</v>
      </c>
      <c r="AL26" s="33" t="n">
        <v>0</v>
      </c>
      <c r="AM26" s="33" t="n">
        <v>0</v>
      </c>
      <c r="AN26" s="33" t="n">
        <v>0</v>
      </c>
      <c r="AO26" s="33" t="n">
        <v>0</v>
      </c>
      <c r="AP26" s="33" t="n">
        <v>0</v>
      </c>
      <c r="AQ26" s="33" t="n">
        <v>0</v>
      </c>
      <c r="AR26" s="33" t="n">
        <v>0</v>
      </c>
      <c r="AS26" s="33" t="n">
        <v>0</v>
      </c>
      <c r="AT26" s="33" t="n">
        <v>0</v>
      </c>
      <c r="AU26" s="33" t="n">
        <v>0</v>
      </c>
      <c r="AV26" s="33" t="n">
        <v>0</v>
      </c>
      <c r="AW26" s="33" t="n">
        <v>0</v>
      </c>
      <c r="AX26" s="32" t="n">
        <v>0</v>
      </c>
      <c r="AY26" s="32" t="n">
        <v>0</v>
      </c>
      <c r="AZ26" s="32" t="n">
        <v>0</v>
      </c>
      <c r="BA26" s="32" t="n">
        <v>0</v>
      </c>
      <c r="BB26" s="32" t="n">
        <v>0</v>
      </c>
      <c r="BC26" s="32" t="n">
        <v>0</v>
      </c>
      <c r="BD26" s="32" t="n">
        <v>0</v>
      </c>
      <c r="BE26" s="32" t="n">
        <v>0</v>
      </c>
      <c r="BF26" s="32" t="n">
        <v>0</v>
      </c>
      <c r="BG26" s="32" t="n">
        <v>0</v>
      </c>
      <c r="BH26" s="32" t="n">
        <v>0</v>
      </c>
      <c r="BI26" s="32" t="n">
        <v>0</v>
      </c>
      <c r="BJ26" s="32" t="n">
        <v>0</v>
      </c>
      <c r="BK26" s="32" t="n">
        <v>0</v>
      </c>
      <c r="BL26" s="32" t="n">
        <v>0</v>
      </c>
      <c r="BM26" s="32" t="n">
        <v>0</v>
      </c>
      <c r="BN26" s="32" t="n">
        <v>0</v>
      </c>
      <c r="BO26" s="32" t="n">
        <v>0</v>
      </c>
      <c r="BP26" s="32" t="n">
        <v>0</v>
      </c>
      <c r="BQ26" s="32" t="n">
        <v>0</v>
      </c>
      <c r="BR26" s="32" t="n">
        <v>0</v>
      </c>
      <c r="BS26" s="32" t="n">
        <v>0</v>
      </c>
      <c r="BT26" s="32" t="n">
        <v>0</v>
      </c>
      <c r="BU26" s="32" t="n">
        <v>0</v>
      </c>
      <c r="BV26" s="32" t="n">
        <v>0</v>
      </c>
      <c r="BW26" s="32" t="n">
        <v>0</v>
      </c>
      <c r="BX26" s="32" t="n">
        <v>0</v>
      </c>
      <c r="BY26" s="32" t="n">
        <v>0</v>
      </c>
      <c r="BZ26" s="32" t="n">
        <v>169</v>
      </c>
      <c r="CA26" s="32" t="n">
        <v>0</v>
      </c>
      <c r="CB26" s="32" t="n">
        <v>0</v>
      </c>
      <c r="CC26" s="32" t="n">
        <v>0</v>
      </c>
      <c r="CD26" s="32" t="n">
        <v>0</v>
      </c>
      <c r="CE26" s="32" t="n">
        <v>0</v>
      </c>
      <c r="CF26" s="32" t="n">
        <v>0</v>
      </c>
      <c r="CG26" s="32" t="n">
        <v>0</v>
      </c>
      <c r="CH26" s="32" t="n">
        <v>0</v>
      </c>
      <c r="CI26" s="32" t="n">
        <v>0</v>
      </c>
      <c r="CJ26" s="32" t="n">
        <v>0</v>
      </c>
      <c r="CK26" s="32" t="n">
        <v>0</v>
      </c>
      <c r="CL26" s="32" t="n">
        <v>0</v>
      </c>
      <c r="CM26" s="32" t="n">
        <v>0</v>
      </c>
      <c r="CN26" s="32" t="n">
        <v>0</v>
      </c>
      <c r="CO26" s="32" t="n">
        <v>0</v>
      </c>
      <c r="CP26" s="32" t="n">
        <v>0</v>
      </c>
      <c r="CQ26" s="32" t="n">
        <v>0</v>
      </c>
      <c r="CR26" s="32" t="n">
        <v>0</v>
      </c>
      <c r="CS26" s="32" t="n">
        <v>0</v>
      </c>
      <c r="CT26" s="32" t="n">
        <v>0</v>
      </c>
      <c r="CU26" s="32" t="n">
        <v>0</v>
      </c>
      <c r="CV26" s="32" t="n">
        <v>0</v>
      </c>
      <c r="CW26" s="32" t="n">
        <v>0</v>
      </c>
      <c r="CX26" s="32" t="n">
        <v>0</v>
      </c>
      <c r="CY26" s="32" t="n">
        <v>0</v>
      </c>
      <c r="CZ26" s="32" t="n">
        <v>0</v>
      </c>
      <c r="DA26" s="32" t="n">
        <v>0</v>
      </c>
      <c r="DB26" s="32" t="n">
        <v>0</v>
      </c>
      <c r="DC26" s="34"/>
      <c r="DD26" s="29"/>
      <c r="DE26" s="29"/>
      <c r="DF26" s="29" t="s">
        <v>186</v>
      </c>
      <c r="DG26" s="29"/>
      <c r="DH26" s="35" t="n">
        <f aca="false">DL26-DM26</f>
        <v>0</v>
      </c>
      <c r="DI26" s="36" t="s">
        <v>168</v>
      </c>
      <c r="DJ26" s="37" t="s">
        <v>169</v>
      </c>
      <c r="DK26" s="31"/>
      <c r="DL26" s="38"/>
      <c r="DM26" s="38"/>
      <c r="DN26" s="31"/>
      <c r="DO26" s="31" t="s">
        <v>328</v>
      </c>
      <c r="DP26" s="39" t="s">
        <v>172</v>
      </c>
      <c r="DQ26" s="31"/>
      <c r="DR26" s="32" t="n">
        <v>0</v>
      </c>
      <c r="DS26" s="32" t="n">
        <v>0</v>
      </c>
      <c r="DT26" s="32" t="n">
        <v>0</v>
      </c>
      <c r="DU26" s="32" t="n">
        <v>0</v>
      </c>
      <c r="DV26" s="32" t="n">
        <v>0</v>
      </c>
      <c r="DW26" s="32" t="n">
        <v>0</v>
      </c>
      <c r="DX26" s="32" t="n">
        <v>0</v>
      </c>
      <c r="DY26" s="32" t="n">
        <v>0</v>
      </c>
      <c r="DZ26" s="32" t="n">
        <v>0</v>
      </c>
      <c r="EA26" s="32" t="n">
        <v>0</v>
      </c>
      <c r="EB26" s="32" t="n">
        <v>0</v>
      </c>
      <c r="EC26" s="32" t="n">
        <v>0</v>
      </c>
      <c r="ED26" s="32" t="n">
        <v>169</v>
      </c>
      <c r="EE26" s="32" t="n">
        <v>0</v>
      </c>
      <c r="EF26" s="32" t="n">
        <v>0</v>
      </c>
      <c r="EG26" s="32" t="n">
        <v>0</v>
      </c>
      <c r="EH26" s="32" t="n">
        <v>0</v>
      </c>
      <c r="EI26" s="32" t="n">
        <v>0</v>
      </c>
      <c r="EJ26" s="32" t="n">
        <v>0</v>
      </c>
      <c r="EK26" s="32" t="n">
        <v>0</v>
      </c>
      <c r="EL26" s="32" t="n">
        <v>0</v>
      </c>
      <c r="EM26" s="32" t="n">
        <v>0</v>
      </c>
      <c r="EN26" s="32" t="n">
        <v>0</v>
      </c>
      <c r="EO26" s="32" t="n">
        <v>0</v>
      </c>
      <c r="EP26" s="32" t="n">
        <v>0</v>
      </c>
      <c r="EQ26" s="32" t="n">
        <v>0</v>
      </c>
      <c r="ER26" s="32" t="n">
        <v>0</v>
      </c>
      <c r="ES26" s="32" t="n">
        <v>0</v>
      </c>
      <c r="ET26" s="40"/>
      <c r="EU26" s="30"/>
      <c r="EV26" s="41" t="s">
        <v>173</v>
      </c>
      <c r="EW26" s="45"/>
      <c r="EX26" s="43"/>
      <c r="EY26" s="44" t="n">
        <f aca="false">SUBTOTAL(109,U26)</f>
        <v>2004</v>
      </c>
      <c r="EZ26" s="45"/>
      <c r="FA26" s="46" t="n">
        <v>1</v>
      </c>
      <c r="FB26" s="45"/>
      <c r="FC26" s="45"/>
      <c r="FD26" s="45"/>
      <c r="FE26" s="45"/>
      <c r="FF26" s="45"/>
      <c r="FG26" s="45"/>
    </row>
    <row r="27" s="47" customFormat="true" ht="15.75" hidden="false" customHeight="true" outlineLevel="0" collapsed="false">
      <c r="A27" s="28" t="s">
        <v>333</v>
      </c>
      <c r="B27" s="29" t="s">
        <v>334</v>
      </c>
      <c r="C27" s="30" t="s">
        <v>168</v>
      </c>
      <c r="D27" s="30" t="s">
        <v>157</v>
      </c>
      <c r="E27" s="31" t="s">
        <v>177</v>
      </c>
      <c r="F27" s="30" t="s">
        <v>221</v>
      </c>
      <c r="G27" s="30" t="s">
        <v>222</v>
      </c>
      <c r="H27" s="30" t="s">
        <v>161</v>
      </c>
      <c r="I27" s="29" t="s">
        <v>335</v>
      </c>
      <c r="J27" s="30" t="s">
        <v>181</v>
      </c>
      <c r="K27" s="28" t="s">
        <v>182</v>
      </c>
      <c r="L27" s="29" t="s">
        <v>336</v>
      </c>
      <c r="M27" s="29" t="s">
        <v>337</v>
      </c>
      <c r="N27" s="31" t="s">
        <v>338</v>
      </c>
      <c r="O27" s="32" t="n">
        <v>2470626</v>
      </c>
      <c r="P27" s="32" t="n">
        <v>1700168</v>
      </c>
      <c r="Q27" s="32" t="n">
        <v>770458</v>
      </c>
      <c r="R27" s="32" t="n">
        <v>0</v>
      </c>
      <c r="S27" s="32" t="n">
        <v>66020</v>
      </c>
      <c r="T27" s="32"/>
      <c r="U27" s="30" t="n">
        <v>2010</v>
      </c>
      <c r="V27" s="33" t="n">
        <v>0</v>
      </c>
      <c r="W27" s="33" t="n">
        <v>0</v>
      </c>
      <c r="X27" s="33" t="n">
        <v>0</v>
      </c>
      <c r="Y27" s="33" t="n">
        <v>0</v>
      </c>
      <c r="Z27" s="33" t="n">
        <v>0</v>
      </c>
      <c r="AA27" s="33" t="n">
        <v>0</v>
      </c>
      <c r="AB27" s="33" t="n">
        <v>0</v>
      </c>
      <c r="AC27" s="33" t="n">
        <v>0</v>
      </c>
      <c r="AD27" s="33" t="n">
        <v>0</v>
      </c>
      <c r="AE27" s="33" t="n">
        <v>0</v>
      </c>
      <c r="AF27" s="33" t="n">
        <v>0</v>
      </c>
      <c r="AG27" s="33" t="n">
        <v>0</v>
      </c>
      <c r="AH27" s="33" t="n">
        <v>0</v>
      </c>
      <c r="AI27" s="33" t="n">
        <v>0</v>
      </c>
      <c r="AJ27" s="33" t="n">
        <v>170626</v>
      </c>
      <c r="AK27" s="33" t="n">
        <v>409787</v>
      </c>
      <c r="AL27" s="33" t="n">
        <v>502389</v>
      </c>
      <c r="AM27" s="33" t="n">
        <v>639196</v>
      </c>
      <c r="AN27" s="33" t="n">
        <v>278098</v>
      </c>
      <c r="AO27" s="33" t="n">
        <v>470530</v>
      </c>
      <c r="AP27" s="33" t="n">
        <v>0</v>
      </c>
      <c r="AQ27" s="33" t="n">
        <v>0</v>
      </c>
      <c r="AR27" s="33" t="n">
        <v>0</v>
      </c>
      <c r="AS27" s="33" t="n">
        <v>0</v>
      </c>
      <c r="AT27" s="33" t="n">
        <v>0</v>
      </c>
      <c r="AU27" s="33" t="n">
        <v>0</v>
      </c>
      <c r="AV27" s="33" t="n">
        <v>0</v>
      </c>
      <c r="AW27" s="33" t="n">
        <v>0</v>
      </c>
      <c r="AX27" s="32" t="n">
        <v>0</v>
      </c>
      <c r="AY27" s="32" t="n">
        <v>0</v>
      </c>
      <c r="AZ27" s="32" t="n">
        <v>0</v>
      </c>
      <c r="BA27" s="32" t="n">
        <v>0</v>
      </c>
      <c r="BB27" s="32" t="n">
        <v>0</v>
      </c>
      <c r="BC27" s="32" t="n">
        <v>0</v>
      </c>
      <c r="BD27" s="32" t="n">
        <v>0</v>
      </c>
      <c r="BE27" s="32" t="n">
        <v>0</v>
      </c>
      <c r="BF27" s="32" t="n">
        <v>0</v>
      </c>
      <c r="BG27" s="32" t="n">
        <v>0</v>
      </c>
      <c r="BH27" s="32" t="n">
        <v>0</v>
      </c>
      <c r="BI27" s="32" t="n">
        <v>0</v>
      </c>
      <c r="BJ27" s="32" t="n">
        <v>0</v>
      </c>
      <c r="BK27" s="32" t="n">
        <v>0</v>
      </c>
      <c r="BL27" s="32" t="n">
        <v>0</v>
      </c>
      <c r="BM27" s="32" t="n">
        <v>0</v>
      </c>
      <c r="BN27" s="32" t="n">
        <v>5000</v>
      </c>
      <c r="BO27" s="32" t="n">
        <v>14100</v>
      </c>
      <c r="BP27" s="32" t="n">
        <v>59798</v>
      </c>
      <c r="BQ27" s="32" t="n">
        <v>228791</v>
      </c>
      <c r="BR27" s="32" t="n">
        <v>310599</v>
      </c>
      <c r="BS27" s="32" t="n">
        <v>160360</v>
      </c>
      <c r="BT27" s="32" t="n">
        <v>248104</v>
      </c>
      <c r="BU27" s="32" t="n">
        <v>197455</v>
      </c>
      <c r="BV27" s="32" t="n">
        <v>224645</v>
      </c>
      <c r="BW27" s="32" t="n">
        <v>161585</v>
      </c>
      <c r="BX27" s="32" t="n">
        <v>87094</v>
      </c>
      <c r="BY27" s="32" t="n">
        <v>2637</v>
      </c>
      <c r="BZ27" s="32" t="n">
        <v>0</v>
      </c>
      <c r="CA27" s="32" t="n">
        <v>0</v>
      </c>
      <c r="CB27" s="32" t="n">
        <v>0</v>
      </c>
      <c r="CC27" s="32" t="n">
        <v>0</v>
      </c>
      <c r="CD27" s="32" t="n">
        <v>0</v>
      </c>
      <c r="CE27" s="32" t="n">
        <v>0</v>
      </c>
      <c r="CF27" s="32" t="n">
        <v>0</v>
      </c>
      <c r="CG27" s="32" t="n">
        <v>0</v>
      </c>
      <c r="CH27" s="32" t="n">
        <v>0</v>
      </c>
      <c r="CI27" s="32" t="n">
        <v>0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</v>
      </c>
      <c r="CO27" s="32" t="n">
        <v>170626</v>
      </c>
      <c r="CP27" s="32" t="n">
        <v>382119</v>
      </c>
      <c r="CQ27" s="32" t="n">
        <v>113543</v>
      </c>
      <c r="CR27" s="32" t="n">
        <v>8149</v>
      </c>
      <c r="CS27" s="32" t="n">
        <v>48097</v>
      </c>
      <c r="CT27" s="32" t="n">
        <v>47924</v>
      </c>
      <c r="CU27" s="32" t="n">
        <v>0</v>
      </c>
      <c r="CV27" s="32" t="n">
        <v>0</v>
      </c>
      <c r="CW27" s="32" t="n">
        <v>0</v>
      </c>
      <c r="CX27" s="32" t="n">
        <v>0</v>
      </c>
      <c r="CY27" s="32" t="n">
        <v>0</v>
      </c>
      <c r="CZ27" s="32" t="n">
        <v>0</v>
      </c>
      <c r="DA27" s="32" t="n">
        <v>0</v>
      </c>
      <c r="DB27" s="32" t="n">
        <v>0</v>
      </c>
      <c r="DC27" s="34"/>
      <c r="DD27" s="29"/>
      <c r="DE27" s="29"/>
      <c r="DF27" s="29" t="s">
        <v>267</v>
      </c>
      <c r="DG27" s="29"/>
      <c r="DH27" s="35" t="n">
        <f aca="false">DL27-DM27</f>
        <v>0</v>
      </c>
      <c r="DI27" s="36" t="s">
        <v>168</v>
      </c>
      <c r="DJ27" s="37" t="s">
        <v>169</v>
      </c>
      <c r="DK27" s="31"/>
      <c r="DL27" s="38"/>
      <c r="DM27" s="38"/>
      <c r="DN27" s="31" t="s">
        <v>339</v>
      </c>
      <c r="DO27" s="31" t="s">
        <v>227</v>
      </c>
      <c r="DP27" s="39" t="s">
        <v>172</v>
      </c>
      <c r="DQ27" s="31"/>
      <c r="DR27" s="32" t="n">
        <v>0</v>
      </c>
      <c r="DS27" s="32" t="n">
        <v>0</v>
      </c>
      <c r="DT27" s="32" t="n">
        <v>0</v>
      </c>
      <c r="DU27" s="32" t="n">
        <v>0</v>
      </c>
      <c r="DV27" s="32" t="n">
        <v>0</v>
      </c>
      <c r="DW27" s="32" t="n">
        <v>0</v>
      </c>
      <c r="DX27" s="32" t="n">
        <v>0</v>
      </c>
      <c r="DY27" s="32" t="n">
        <v>0</v>
      </c>
      <c r="DZ27" s="32" t="n">
        <v>0</v>
      </c>
      <c r="EA27" s="32" t="n">
        <v>0</v>
      </c>
      <c r="EB27" s="32" t="n">
        <v>0</v>
      </c>
      <c r="EC27" s="32" t="n">
        <v>0</v>
      </c>
      <c r="ED27" s="32" t="n">
        <v>0</v>
      </c>
      <c r="EE27" s="32" t="n">
        <v>0</v>
      </c>
      <c r="EF27" s="32" t="n">
        <v>34739</v>
      </c>
      <c r="EG27" s="32" t="n">
        <v>135887</v>
      </c>
      <c r="EH27" s="32" t="n">
        <v>409787</v>
      </c>
      <c r="EI27" s="32" t="n">
        <v>464652</v>
      </c>
      <c r="EJ27" s="32" t="n">
        <v>346334</v>
      </c>
      <c r="EK27" s="32" t="n">
        <v>419029</v>
      </c>
      <c r="EL27" s="32" t="n">
        <v>189668</v>
      </c>
      <c r="EM27" s="32" t="n">
        <v>470530</v>
      </c>
      <c r="EN27" s="32" t="n">
        <v>0</v>
      </c>
      <c r="EO27" s="32" t="n">
        <v>0</v>
      </c>
      <c r="EP27" s="32" t="n">
        <v>0</v>
      </c>
      <c r="EQ27" s="32" t="n">
        <v>0</v>
      </c>
      <c r="ER27" s="32" t="n">
        <v>0</v>
      </c>
      <c r="ES27" s="32" t="n">
        <v>0</v>
      </c>
      <c r="ET27" s="40"/>
      <c r="EU27" s="30"/>
      <c r="EV27" s="41" t="s">
        <v>173</v>
      </c>
      <c r="EW27" s="45"/>
      <c r="EX27" s="43"/>
      <c r="EY27" s="44" t="n">
        <f aca="false">SUBTOTAL(109,U27)</f>
        <v>2010</v>
      </c>
      <c r="EZ27" s="45"/>
      <c r="FA27" s="46" t="n">
        <v>1</v>
      </c>
      <c r="FB27" s="45"/>
      <c r="FC27" s="45"/>
      <c r="FD27" s="45"/>
      <c r="FE27" s="45"/>
      <c r="FF27" s="45"/>
      <c r="FG27" s="45"/>
    </row>
    <row r="28" s="47" customFormat="true" ht="15.75" hidden="false" customHeight="true" outlineLevel="0" collapsed="false">
      <c r="A28" s="28" t="s">
        <v>340</v>
      </c>
      <c r="B28" s="29" t="s">
        <v>341</v>
      </c>
      <c r="C28" s="30" t="s">
        <v>168</v>
      </c>
      <c r="D28" s="30" t="s">
        <v>157</v>
      </c>
      <c r="E28" s="31" t="s">
        <v>177</v>
      </c>
      <c r="F28" s="30" t="s">
        <v>221</v>
      </c>
      <c r="G28" s="30" t="s">
        <v>222</v>
      </c>
      <c r="H28" s="30" t="s">
        <v>161</v>
      </c>
      <c r="I28" s="29" t="s">
        <v>223</v>
      </c>
      <c r="J28" s="30" t="s">
        <v>181</v>
      </c>
      <c r="K28" s="28" t="s">
        <v>182</v>
      </c>
      <c r="L28" s="29" t="s">
        <v>336</v>
      </c>
      <c r="M28" s="29" t="s">
        <v>342</v>
      </c>
      <c r="N28" s="31" t="s">
        <v>343</v>
      </c>
      <c r="O28" s="32" t="n">
        <v>129180</v>
      </c>
      <c r="P28" s="32" t="n">
        <v>109280</v>
      </c>
      <c r="Q28" s="32" t="n">
        <v>19900</v>
      </c>
      <c r="R28" s="32" t="n">
        <v>0</v>
      </c>
      <c r="S28" s="32"/>
      <c r="T28" s="32"/>
      <c r="U28" s="30" t="n">
        <v>2005</v>
      </c>
      <c r="V28" s="33" t="n">
        <v>0</v>
      </c>
      <c r="W28" s="33" t="n">
        <v>0</v>
      </c>
      <c r="X28" s="33" t="n">
        <v>0</v>
      </c>
      <c r="Y28" s="33" t="n">
        <v>0</v>
      </c>
      <c r="Z28" s="33" t="n">
        <v>0</v>
      </c>
      <c r="AA28" s="33" t="n">
        <v>0</v>
      </c>
      <c r="AB28" s="33" t="n">
        <v>0</v>
      </c>
      <c r="AC28" s="33" t="n">
        <v>0</v>
      </c>
      <c r="AD28" s="33" t="n">
        <v>0</v>
      </c>
      <c r="AE28" s="33" t="n">
        <v>19900</v>
      </c>
      <c r="AF28" s="33" t="n">
        <v>51249</v>
      </c>
      <c r="AG28" s="33" t="n">
        <v>58031</v>
      </c>
      <c r="AH28" s="33" t="n">
        <v>0</v>
      </c>
      <c r="AI28" s="33" t="n">
        <v>0</v>
      </c>
      <c r="AJ28" s="33" t="n">
        <v>0</v>
      </c>
      <c r="AK28" s="33" t="n">
        <v>0</v>
      </c>
      <c r="AL28" s="33" t="n">
        <v>0</v>
      </c>
      <c r="AM28" s="33" t="n">
        <v>0</v>
      </c>
      <c r="AN28" s="33" t="n">
        <v>0</v>
      </c>
      <c r="AO28" s="33" t="n">
        <v>0</v>
      </c>
      <c r="AP28" s="33" t="n">
        <v>0</v>
      </c>
      <c r="AQ28" s="33" t="n">
        <v>0</v>
      </c>
      <c r="AR28" s="33" t="n">
        <v>0</v>
      </c>
      <c r="AS28" s="33" t="n">
        <v>0</v>
      </c>
      <c r="AT28" s="33" t="n">
        <v>0</v>
      </c>
      <c r="AU28" s="33" t="n">
        <v>0</v>
      </c>
      <c r="AV28" s="33" t="n">
        <v>0</v>
      </c>
      <c r="AW28" s="33" t="n">
        <v>0</v>
      </c>
      <c r="AX28" s="32" t="n">
        <v>0</v>
      </c>
      <c r="AY28" s="32" t="n">
        <v>0</v>
      </c>
      <c r="AZ28" s="32" t="n">
        <v>0</v>
      </c>
      <c r="BA28" s="32" t="n">
        <v>0</v>
      </c>
      <c r="BB28" s="32" t="n">
        <v>0</v>
      </c>
      <c r="BC28" s="32" t="n">
        <v>0</v>
      </c>
      <c r="BD28" s="32" t="n">
        <v>0</v>
      </c>
      <c r="BE28" s="32" t="n">
        <v>0</v>
      </c>
      <c r="BF28" s="32" t="n">
        <v>0</v>
      </c>
      <c r="BG28" s="32" t="n">
        <v>0</v>
      </c>
      <c r="BH28" s="32" t="n">
        <v>0</v>
      </c>
      <c r="BI28" s="32" t="n">
        <v>0</v>
      </c>
      <c r="BJ28" s="32" t="n">
        <v>109280</v>
      </c>
      <c r="BK28" s="32" t="n">
        <v>0</v>
      </c>
      <c r="BL28" s="32" t="n">
        <v>0</v>
      </c>
      <c r="BM28" s="32" t="n">
        <v>0</v>
      </c>
      <c r="BN28" s="32" t="n">
        <v>0</v>
      </c>
      <c r="BO28" s="32" t="n">
        <v>0</v>
      </c>
      <c r="BP28" s="32" t="n">
        <v>0</v>
      </c>
      <c r="BQ28" s="32" t="n">
        <v>0</v>
      </c>
      <c r="BR28" s="32" t="n">
        <v>0</v>
      </c>
      <c r="BS28" s="32" t="n">
        <v>0</v>
      </c>
      <c r="BT28" s="32" t="n">
        <v>0</v>
      </c>
      <c r="BU28" s="32" t="n">
        <v>0</v>
      </c>
      <c r="BV28" s="32" t="n">
        <v>0</v>
      </c>
      <c r="BW28" s="32" t="n">
        <v>0</v>
      </c>
      <c r="BX28" s="32" t="n">
        <v>0</v>
      </c>
      <c r="BY28" s="32" t="n">
        <v>0</v>
      </c>
      <c r="BZ28" s="32" t="n">
        <v>0</v>
      </c>
      <c r="CA28" s="32" t="n">
        <v>0</v>
      </c>
      <c r="CB28" s="32" t="n">
        <v>0</v>
      </c>
      <c r="CC28" s="32" t="n">
        <v>0</v>
      </c>
      <c r="CD28" s="32" t="n">
        <v>0</v>
      </c>
      <c r="CE28" s="32" t="n">
        <v>0</v>
      </c>
      <c r="CF28" s="32" t="n">
        <v>0</v>
      </c>
      <c r="CG28" s="32" t="n">
        <v>0</v>
      </c>
      <c r="CH28" s="32" t="n">
        <v>0</v>
      </c>
      <c r="CI28" s="32" t="n">
        <v>0</v>
      </c>
      <c r="CJ28" s="32" t="n">
        <v>19900</v>
      </c>
      <c r="CK28" s="32" t="n">
        <v>0</v>
      </c>
      <c r="CL28" s="32" t="n">
        <v>0</v>
      </c>
      <c r="CM28" s="32" t="n">
        <v>0</v>
      </c>
      <c r="CN28" s="32" t="n">
        <v>0</v>
      </c>
      <c r="CO28" s="32" t="n">
        <v>0</v>
      </c>
      <c r="CP28" s="32" t="n">
        <v>0</v>
      </c>
      <c r="CQ28" s="32" t="n">
        <v>0</v>
      </c>
      <c r="CR28" s="32" t="n">
        <v>0</v>
      </c>
      <c r="CS28" s="32" t="n">
        <v>0</v>
      </c>
      <c r="CT28" s="32" t="n">
        <v>0</v>
      </c>
      <c r="CU28" s="32" t="n">
        <v>0</v>
      </c>
      <c r="CV28" s="32" t="n">
        <v>0</v>
      </c>
      <c r="CW28" s="32" t="n">
        <v>0</v>
      </c>
      <c r="CX28" s="32" t="n">
        <v>0</v>
      </c>
      <c r="CY28" s="32" t="n">
        <v>0</v>
      </c>
      <c r="CZ28" s="32" t="n">
        <v>0</v>
      </c>
      <c r="DA28" s="32" t="n">
        <v>0</v>
      </c>
      <c r="DB28" s="32" t="n">
        <v>0</v>
      </c>
      <c r="DC28" s="34"/>
      <c r="DD28" s="29"/>
      <c r="DE28" s="29"/>
      <c r="DF28" s="29" t="s">
        <v>267</v>
      </c>
      <c r="DG28" s="29"/>
      <c r="DH28" s="35" t="n">
        <f aca="false">DL28-DM28</f>
        <v>0</v>
      </c>
      <c r="DI28" s="36" t="s">
        <v>168</v>
      </c>
      <c r="DJ28" s="37" t="s">
        <v>169</v>
      </c>
      <c r="DK28" s="31"/>
      <c r="DL28" s="38"/>
      <c r="DM28" s="38"/>
      <c r="DN28" s="31"/>
      <c r="DO28" s="31" t="s">
        <v>227</v>
      </c>
      <c r="DP28" s="39" t="s">
        <v>172</v>
      </c>
      <c r="DQ28" s="31"/>
      <c r="DR28" s="32" t="n">
        <v>0</v>
      </c>
      <c r="DS28" s="32" t="n">
        <v>0</v>
      </c>
      <c r="DT28" s="32" t="n">
        <v>0</v>
      </c>
      <c r="DU28" s="32" t="n">
        <v>0</v>
      </c>
      <c r="DV28" s="32" t="n">
        <v>0</v>
      </c>
      <c r="DW28" s="32" t="n">
        <v>0</v>
      </c>
      <c r="DX28" s="32" t="n">
        <v>0</v>
      </c>
      <c r="DY28" s="32" t="n">
        <v>0</v>
      </c>
      <c r="DZ28" s="32" t="n">
        <v>0</v>
      </c>
      <c r="EA28" s="32" t="n">
        <v>0</v>
      </c>
      <c r="EB28" s="32" t="n">
        <v>0</v>
      </c>
      <c r="EC28" s="32" t="n">
        <v>0</v>
      </c>
      <c r="ED28" s="32" t="n">
        <v>129180</v>
      </c>
      <c r="EE28" s="32" t="n">
        <v>0</v>
      </c>
      <c r="EF28" s="32" t="n">
        <v>0</v>
      </c>
      <c r="EG28" s="32" t="n">
        <v>0</v>
      </c>
      <c r="EH28" s="32" t="n">
        <v>0</v>
      </c>
      <c r="EI28" s="32" t="n">
        <v>0</v>
      </c>
      <c r="EJ28" s="32" t="n">
        <v>0</v>
      </c>
      <c r="EK28" s="32" t="n">
        <v>0</v>
      </c>
      <c r="EL28" s="32" t="n">
        <v>0</v>
      </c>
      <c r="EM28" s="32" t="n">
        <v>0</v>
      </c>
      <c r="EN28" s="32" t="n">
        <v>0</v>
      </c>
      <c r="EO28" s="32" t="n">
        <v>0</v>
      </c>
      <c r="EP28" s="32" t="n">
        <v>0</v>
      </c>
      <c r="EQ28" s="32" t="n">
        <v>0</v>
      </c>
      <c r="ER28" s="32" t="n">
        <v>0</v>
      </c>
      <c r="ES28" s="32" t="n">
        <v>0</v>
      </c>
      <c r="ET28" s="40"/>
      <c r="EU28" s="30"/>
      <c r="EV28" s="41" t="s">
        <v>173</v>
      </c>
      <c r="EW28" s="45"/>
      <c r="EX28" s="43"/>
      <c r="EY28" s="44" t="n">
        <f aca="false">SUBTOTAL(109,U28)</f>
        <v>2005</v>
      </c>
      <c r="EZ28" s="45"/>
      <c r="FA28" s="46" t="n">
        <v>1</v>
      </c>
      <c r="FB28" s="45"/>
      <c r="FC28" s="45"/>
      <c r="FD28" s="45"/>
      <c r="FE28" s="45"/>
      <c r="FF28" s="45"/>
      <c r="FG28" s="45"/>
    </row>
    <row r="29" s="47" customFormat="true" ht="15.75" hidden="false" customHeight="true" outlineLevel="0" collapsed="false">
      <c r="A29" s="28" t="s">
        <v>344</v>
      </c>
      <c r="B29" s="29" t="s">
        <v>345</v>
      </c>
      <c r="C29" s="30" t="s">
        <v>168</v>
      </c>
      <c r="D29" s="30" t="s">
        <v>157</v>
      </c>
      <c r="E29" s="31" t="s">
        <v>177</v>
      </c>
      <c r="F29" s="30" t="s">
        <v>221</v>
      </c>
      <c r="G29" s="30" t="s">
        <v>222</v>
      </c>
      <c r="H29" s="30" t="s">
        <v>161</v>
      </c>
      <c r="I29" s="29" t="s">
        <v>223</v>
      </c>
      <c r="J29" s="30" t="s">
        <v>181</v>
      </c>
      <c r="K29" s="28" t="s">
        <v>182</v>
      </c>
      <c r="L29" s="29" t="s">
        <v>224</v>
      </c>
      <c r="M29" s="29" t="s">
        <v>346</v>
      </c>
      <c r="N29" s="31" t="s">
        <v>226</v>
      </c>
      <c r="O29" s="32" t="n">
        <v>47150</v>
      </c>
      <c r="P29" s="32" t="n">
        <v>40591</v>
      </c>
      <c r="Q29" s="32" t="n">
        <v>6559</v>
      </c>
      <c r="R29" s="32" t="n">
        <v>0</v>
      </c>
      <c r="S29" s="32"/>
      <c r="T29" s="32"/>
      <c r="U29" s="30" t="n">
        <v>2006</v>
      </c>
      <c r="V29" s="33" t="n">
        <v>0</v>
      </c>
      <c r="W29" s="33" t="n">
        <v>0</v>
      </c>
      <c r="X29" s="33" t="n">
        <v>0</v>
      </c>
      <c r="Y29" s="33" t="n">
        <v>0</v>
      </c>
      <c r="Z29" s="33" t="n">
        <v>0</v>
      </c>
      <c r="AA29" s="33" t="n">
        <v>0</v>
      </c>
      <c r="AB29" s="33" t="n">
        <v>0</v>
      </c>
      <c r="AC29" s="33" t="n">
        <v>0</v>
      </c>
      <c r="AD29" s="33" t="n">
        <v>0</v>
      </c>
      <c r="AE29" s="33" t="n">
        <v>0</v>
      </c>
      <c r="AF29" s="33" t="n">
        <v>32696</v>
      </c>
      <c r="AG29" s="33" t="n">
        <v>14454</v>
      </c>
      <c r="AH29" s="33" t="n">
        <v>0</v>
      </c>
      <c r="AI29" s="33" t="n">
        <v>0</v>
      </c>
      <c r="AJ29" s="33" t="n">
        <v>0</v>
      </c>
      <c r="AK29" s="33" t="n">
        <v>0</v>
      </c>
      <c r="AL29" s="33" t="n">
        <v>0</v>
      </c>
      <c r="AM29" s="33" t="n">
        <v>0</v>
      </c>
      <c r="AN29" s="33" t="n">
        <v>0</v>
      </c>
      <c r="AO29" s="33" t="n">
        <v>0</v>
      </c>
      <c r="AP29" s="33" t="n">
        <v>0</v>
      </c>
      <c r="AQ29" s="33" t="n">
        <v>0</v>
      </c>
      <c r="AR29" s="33" t="n">
        <v>0</v>
      </c>
      <c r="AS29" s="33" t="n">
        <v>0</v>
      </c>
      <c r="AT29" s="33" t="n">
        <v>0</v>
      </c>
      <c r="AU29" s="33" t="n">
        <v>0</v>
      </c>
      <c r="AV29" s="33" t="n">
        <v>0</v>
      </c>
      <c r="AW29" s="33" t="n">
        <v>0</v>
      </c>
      <c r="AX29" s="32" t="n">
        <v>0</v>
      </c>
      <c r="AY29" s="32" t="n">
        <v>0</v>
      </c>
      <c r="AZ29" s="32" t="n">
        <v>0</v>
      </c>
      <c r="BA29" s="32" t="n">
        <v>0</v>
      </c>
      <c r="BB29" s="32" t="n">
        <v>0</v>
      </c>
      <c r="BC29" s="32" t="n">
        <v>0</v>
      </c>
      <c r="BD29" s="32" t="n">
        <v>0</v>
      </c>
      <c r="BE29" s="32" t="n">
        <v>0</v>
      </c>
      <c r="BF29" s="32" t="n">
        <v>0</v>
      </c>
      <c r="BG29" s="32" t="n">
        <v>0</v>
      </c>
      <c r="BH29" s="32" t="n">
        <v>0</v>
      </c>
      <c r="BI29" s="32" t="n">
        <v>0</v>
      </c>
      <c r="BJ29" s="32" t="n">
        <v>0</v>
      </c>
      <c r="BK29" s="32" t="n">
        <v>0</v>
      </c>
      <c r="BL29" s="32" t="n">
        <v>0</v>
      </c>
      <c r="BM29" s="32" t="n">
        <v>0</v>
      </c>
      <c r="BN29" s="32" t="n">
        <v>0</v>
      </c>
      <c r="BO29" s="32" t="n">
        <v>0</v>
      </c>
      <c r="BP29" s="32" t="n">
        <v>0</v>
      </c>
      <c r="BQ29" s="32" t="n">
        <v>0</v>
      </c>
      <c r="BR29" s="32" t="n">
        <v>0</v>
      </c>
      <c r="BS29" s="32" t="n">
        <v>0</v>
      </c>
      <c r="BT29" s="32" t="n">
        <v>0</v>
      </c>
      <c r="BU29" s="32" t="n">
        <v>0</v>
      </c>
      <c r="BV29" s="32" t="n">
        <v>32696</v>
      </c>
      <c r="BW29" s="32" t="n">
        <v>0</v>
      </c>
      <c r="BX29" s="32" t="n">
        <v>7895</v>
      </c>
      <c r="BY29" s="32" t="n">
        <v>0</v>
      </c>
      <c r="BZ29" s="32" t="n">
        <v>0</v>
      </c>
      <c r="CA29" s="32" t="n">
        <v>0</v>
      </c>
      <c r="CB29" s="32" t="n">
        <v>0</v>
      </c>
      <c r="CC29" s="32" t="n">
        <v>0</v>
      </c>
      <c r="CD29" s="32" t="n">
        <v>0</v>
      </c>
      <c r="CE29" s="32" t="n">
        <v>0</v>
      </c>
      <c r="CF29" s="32" t="n">
        <v>0</v>
      </c>
      <c r="CG29" s="32" t="n">
        <v>0</v>
      </c>
      <c r="CH29" s="32" t="n">
        <v>0</v>
      </c>
      <c r="CI29" s="32" t="n">
        <v>0</v>
      </c>
      <c r="CJ29" s="32" t="n">
        <v>0</v>
      </c>
      <c r="CK29" s="32" t="n">
        <v>0</v>
      </c>
      <c r="CL29" s="32" t="n">
        <v>6559</v>
      </c>
      <c r="CM29" s="32" t="n">
        <v>0</v>
      </c>
      <c r="CN29" s="32" t="n">
        <v>0</v>
      </c>
      <c r="CO29" s="32" t="n">
        <v>0</v>
      </c>
      <c r="CP29" s="32" t="n">
        <v>0</v>
      </c>
      <c r="CQ29" s="32" t="n">
        <v>0</v>
      </c>
      <c r="CR29" s="32" t="n">
        <v>0</v>
      </c>
      <c r="CS29" s="32" t="n">
        <v>0</v>
      </c>
      <c r="CT29" s="32" t="n">
        <v>0</v>
      </c>
      <c r="CU29" s="32" t="n">
        <v>0</v>
      </c>
      <c r="CV29" s="32" t="n">
        <v>0</v>
      </c>
      <c r="CW29" s="32" t="n">
        <v>0</v>
      </c>
      <c r="CX29" s="32" t="n">
        <v>0</v>
      </c>
      <c r="CY29" s="32" t="n">
        <v>0</v>
      </c>
      <c r="CZ29" s="32" t="n">
        <v>0</v>
      </c>
      <c r="DA29" s="32" t="n">
        <v>0</v>
      </c>
      <c r="DB29" s="32" t="n">
        <v>0</v>
      </c>
      <c r="DC29" s="34"/>
      <c r="DD29" s="29"/>
      <c r="DE29" s="29"/>
      <c r="DF29" s="29" t="s">
        <v>186</v>
      </c>
      <c r="DG29" s="29"/>
      <c r="DH29" s="35" t="n">
        <f aca="false">DL29-DM29</f>
        <v>0</v>
      </c>
      <c r="DI29" s="36" t="s">
        <v>168</v>
      </c>
      <c r="DJ29" s="37" t="s">
        <v>169</v>
      </c>
      <c r="DK29" s="31"/>
      <c r="DL29" s="38"/>
      <c r="DM29" s="38"/>
      <c r="DN29" s="31"/>
      <c r="DO29" s="31" t="s">
        <v>227</v>
      </c>
      <c r="DP29" s="39" t="s">
        <v>172</v>
      </c>
      <c r="DQ29" s="31"/>
      <c r="DR29" s="32" t="n">
        <v>0</v>
      </c>
      <c r="DS29" s="32" t="n">
        <v>0</v>
      </c>
      <c r="DT29" s="32" t="n">
        <v>0</v>
      </c>
      <c r="DU29" s="32" t="n">
        <v>0</v>
      </c>
      <c r="DV29" s="32" t="n">
        <v>0</v>
      </c>
      <c r="DW29" s="32" t="n">
        <v>0</v>
      </c>
      <c r="DX29" s="32" t="n">
        <v>0</v>
      </c>
      <c r="DY29" s="32" t="n">
        <v>0</v>
      </c>
      <c r="DZ29" s="32" t="n">
        <v>0</v>
      </c>
      <c r="EA29" s="32" t="n">
        <v>0</v>
      </c>
      <c r="EB29" s="32" t="n">
        <v>0</v>
      </c>
      <c r="EC29" s="32" t="n">
        <v>47150</v>
      </c>
      <c r="ED29" s="32" t="n">
        <v>0</v>
      </c>
      <c r="EE29" s="32" t="n">
        <v>0</v>
      </c>
      <c r="EF29" s="32" t="n">
        <v>0</v>
      </c>
      <c r="EG29" s="32" t="n">
        <v>0</v>
      </c>
      <c r="EH29" s="32" t="n">
        <v>0</v>
      </c>
      <c r="EI29" s="32" t="n">
        <v>0</v>
      </c>
      <c r="EJ29" s="32" t="n">
        <v>0</v>
      </c>
      <c r="EK29" s="32" t="n">
        <v>0</v>
      </c>
      <c r="EL29" s="32" t="n">
        <v>0</v>
      </c>
      <c r="EM29" s="32" t="n">
        <v>0</v>
      </c>
      <c r="EN29" s="32" t="n">
        <v>0</v>
      </c>
      <c r="EO29" s="32" t="n">
        <v>0</v>
      </c>
      <c r="EP29" s="32" t="n">
        <v>0</v>
      </c>
      <c r="EQ29" s="32" t="n">
        <v>0</v>
      </c>
      <c r="ER29" s="32" t="n">
        <v>0</v>
      </c>
      <c r="ES29" s="32" t="n">
        <v>0</v>
      </c>
      <c r="ET29" s="40"/>
      <c r="EU29" s="30"/>
      <c r="EV29" s="41" t="s">
        <v>173</v>
      </c>
      <c r="EW29" s="45"/>
      <c r="EX29" s="43"/>
      <c r="EY29" s="44" t="n">
        <f aca="false">SUBTOTAL(109,U29)</f>
        <v>2006</v>
      </c>
      <c r="EZ29" s="45"/>
      <c r="FA29" s="46" t="n">
        <v>1</v>
      </c>
      <c r="FB29" s="45"/>
      <c r="FC29" s="45"/>
      <c r="FD29" s="45"/>
      <c r="FE29" s="45"/>
      <c r="FF29" s="45"/>
      <c r="FG29" s="45"/>
    </row>
    <row r="30" s="47" customFormat="true" ht="15.75" hidden="false" customHeight="true" outlineLevel="0" collapsed="false">
      <c r="A30" s="28" t="s">
        <v>347</v>
      </c>
      <c r="B30" s="29" t="s">
        <v>348</v>
      </c>
      <c r="C30" s="30" t="s">
        <v>168</v>
      </c>
      <c r="D30" s="30" t="s">
        <v>157</v>
      </c>
      <c r="E30" s="31" t="s">
        <v>177</v>
      </c>
      <c r="F30" s="30" t="s">
        <v>328</v>
      </c>
      <c r="G30" s="30" t="s">
        <v>329</v>
      </c>
      <c r="H30" s="30" t="s">
        <v>161</v>
      </c>
      <c r="I30" s="29" t="s">
        <v>330</v>
      </c>
      <c r="J30" s="30" t="s">
        <v>331</v>
      </c>
      <c r="K30" s="28" t="s">
        <v>349</v>
      </c>
      <c r="L30" s="29"/>
      <c r="M30" s="29" t="s">
        <v>349</v>
      </c>
      <c r="N30" s="31" t="s">
        <v>235</v>
      </c>
      <c r="O30" s="32" t="n">
        <v>3913</v>
      </c>
      <c r="P30" s="32" t="n">
        <v>3913</v>
      </c>
      <c r="Q30" s="32" t="n">
        <v>0</v>
      </c>
      <c r="R30" s="32" t="n">
        <v>0</v>
      </c>
      <c r="S30" s="32"/>
      <c r="T30" s="32"/>
      <c r="U30" s="30" t="n">
        <v>2005</v>
      </c>
      <c r="V30" s="33" t="n">
        <v>0</v>
      </c>
      <c r="W30" s="33" t="n">
        <v>0</v>
      </c>
      <c r="X30" s="33" t="n">
        <v>0</v>
      </c>
      <c r="Y30" s="33" t="n">
        <v>0</v>
      </c>
      <c r="Z30" s="33" t="n">
        <v>0</v>
      </c>
      <c r="AA30" s="33" t="n">
        <v>0</v>
      </c>
      <c r="AB30" s="33" t="n">
        <v>0</v>
      </c>
      <c r="AC30" s="33" t="n">
        <v>0</v>
      </c>
      <c r="AD30" s="33" t="n">
        <v>0</v>
      </c>
      <c r="AE30" s="33" t="n">
        <v>473</v>
      </c>
      <c r="AF30" s="33" t="n">
        <v>1586</v>
      </c>
      <c r="AG30" s="33" t="n">
        <v>1854</v>
      </c>
      <c r="AH30" s="33" t="n">
        <v>0</v>
      </c>
      <c r="AI30" s="33" t="n">
        <v>0</v>
      </c>
      <c r="AJ30" s="33" t="n">
        <v>0</v>
      </c>
      <c r="AK30" s="33" t="n">
        <v>0</v>
      </c>
      <c r="AL30" s="33" t="n">
        <v>0</v>
      </c>
      <c r="AM30" s="33" t="n">
        <v>0</v>
      </c>
      <c r="AN30" s="33" t="n">
        <v>0</v>
      </c>
      <c r="AO30" s="33" t="n">
        <v>0</v>
      </c>
      <c r="AP30" s="33" t="n">
        <v>0</v>
      </c>
      <c r="AQ30" s="33" t="n">
        <v>0</v>
      </c>
      <c r="AR30" s="33" t="n">
        <v>0</v>
      </c>
      <c r="AS30" s="33" t="n">
        <v>0</v>
      </c>
      <c r="AT30" s="33" t="n">
        <v>0</v>
      </c>
      <c r="AU30" s="33" t="n">
        <v>0</v>
      </c>
      <c r="AV30" s="33" t="n">
        <v>0</v>
      </c>
      <c r="AW30" s="33" t="n">
        <v>0</v>
      </c>
      <c r="AX30" s="32" t="n">
        <v>0</v>
      </c>
      <c r="AY30" s="32" t="n">
        <v>0</v>
      </c>
      <c r="AZ30" s="32" t="n">
        <v>0</v>
      </c>
      <c r="BA30" s="32" t="n">
        <v>0</v>
      </c>
      <c r="BB30" s="32" t="n">
        <v>0</v>
      </c>
      <c r="BC30" s="32" t="n">
        <v>0</v>
      </c>
      <c r="BD30" s="32" t="n">
        <v>0</v>
      </c>
      <c r="BE30" s="32" t="n">
        <v>0</v>
      </c>
      <c r="BF30" s="32" t="n">
        <v>0</v>
      </c>
      <c r="BG30" s="32" t="n">
        <v>0</v>
      </c>
      <c r="BH30" s="32" t="n">
        <v>0</v>
      </c>
      <c r="BI30" s="32" t="n">
        <v>0</v>
      </c>
      <c r="BJ30" s="32" t="n">
        <v>0</v>
      </c>
      <c r="BK30" s="32" t="n">
        <v>0</v>
      </c>
      <c r="BL30" s="32" t="n">
        <v>0</v>
      </c>
      <c r="BM30" s="32" t="n">
        <v>0</v>
      </c>
      <c r="BN30" s="32" t="n">
        <v>0</v>
      </c>
      <c r="BO30" s="32" t="n">
        <v>0</v>
      </c>
      <c r="BP30" s="32" t="n">
        <v>0</v>
      </c>
      <c r="BQ30" s="32" t="n">
        <v>0</v>
      </c>
      <c r="BR30" s="32" t="n">
        <v>0</v>
      </c>
      <c r="BS30" s="32" t="n">
        <v>0</v>
      </c>
      <c r="BT30" s="32" t="n">
        <v>0</v>
      </c>
      <c r="BU30" s="32" t="n">
        <v>0</v>
      </c>
      <c r="BV30" s="32" t="n">
        <v>0</v>
      </c>
      <c r="BW30" s="32" t="n">
        <v>0</v>
      </c>
      <c r="BX30" s="32" t="n">
        <v>0</v>
      </c>
      <c r="BY30" s="32" t="n">
        <v>0</v>
      </c>
      <c r="BZ30" s="32" t="n">
        <v>3913</v>
      </c>
      <c r="CA30" s="32" t="n">
        <v>0</v>
      </c>
      <c r="CB30" s="32" t="n">
        <v>0</v>
      </c>
      <c r="CC30" s="32" t="n">
        <v>0</v>
      </c>
      <c r="CD30" s="32" t="n">
        <v>0</v>
      </c>
      <c r="CE30" s="32" t="n">
        <v>0</v>
      </c>
      <c r="CF30" s="32" t="n">
        <v>0</v>
      </c>
      <c r="CG30" s="32" t="n">
        <v>0</v>
      </c>
      <c r="CH30" s="32" t="n">
        <v>0</v>
      </c>
      <c r="CI30" s="32" t="n">
        <v>0</v>
      </c>
      <c r="CJ30" s="32" t="n">
        <v>0</v>
      </c>
      <c r="CK30" s="32" t="n">
        <v>0</v>
      </c>
      <c r="CL30" s="32" t="n">
        <v>0</v>
      </c>
      <c r="CM30" s="32" t="n">
        <v>0</v>
      </c>
      <c r="CN30" s="32" t="n">
        <v>0</v>
      </c>
      <c r="CO30" s="32" t="n">
        <v>0</v>
      </c>
      <c r="CP30" s="32" t="n">
        <v>0</v>
      </c>
      <c r="CQ30" s="32" t="n">
        <v>0</v>
      </c>
      <c r="CR30" s="32" t="n">
        <v>0</v>
      </c>
      <c r="CS30" s="32" t="n">
        <v>0</v>
      </c>
      <c r="CT30" s="32" t="n">
        <v>0</v>
      </c>
      <c r="CU30" s="32" t="n">
        <v>0</v>
      </c>
      <c r="CV30" s="32" t="n">
        <v>0</v>
      </c>
      <c r="CW30" s="32" t="n">
        <v>0</v>
      </c>
      <c r="CX30" s="32" t="n">
        <v>0</v>
      </c>
      <c r="CY30" s="32" t="n">
        <v>0</v>
      </c>
      <c r="CZ30" s="32" t="n">
        <v>0</v>
      </c>
      <c r="DA30" s="32" t="n">
        <v>0</v>
      </c>
      <c r="DB30" s="32" t="n">
        <v>0</v>
      </c>
      <c r="DC30" s="34"/>
      <c r="DD30" s="29"/>
      <c r="DE30" s="29"/>
      <c r="DF30" s="29" t="s">
        <v>186</v>
      </c>
      <c r="DG30" s="29"/>
      <c r="DH30" s="35" t="n">
        <f aca="false">DL30-DM30</f>
        <v>0</v>
      </c>
      <c r="DI30" s="36" t="s">
        <v>168</v>
      </c>
      <c r="DJ30" s="37" t="s">
        <v>169</v>
      </c>
      <c r="DK30" s="31"/>
      <c r="DL30" s="38"/>
      <c r="DM30" s="38"/>
      <c r="DN30" s="31"/>
      <c r="DO30" s="31" t="s">
        <v>328</v>
      </c>
      <c r="DP30" s="39" t="s">
        <v>172</v>
      </c>
      <c r="DQ30" s="31"/>
      <c r="DR30" s="32" t="n">
        <v>0</v>
      </c>
      <c r="DS30" s="32" t="n">
        <v>0</v>
      </c>
      <c r="DT30" s="32" t="n">
        <v>0</v>
      </c>
      <c r="DU30" s="32" t="n">
        <v>0</v>
      </c>
      <c r="DV30" s="32" t="n">
        <v>0</v>
      </c>
      <c r="DW30" s="32" t="n">
        <v>0</v>
      </c>
      <c r="DX30" s="32" t="n">
        <v>0</v>
      </c>
      <c r="DY30" s="32" t="n">
        <v>0</v>
      </c>
      <c r="DZ30" s="32" t="n">
        <v>0</v>
      </c>
      <c r="EA30" s="32" t="n">
        <v>0</v>
      </c>
      <c r="EB30" s="32" t="n">
        <v>0</v>
      </c>
      <c r="EC30" s="32" t="n">
        <v>3913</v>
      </c>
      <c r="ED30" s="32" t="n">
        <v>0</v>
      </c>
      <c r="EE30" s="32" t="n">
        <v>0</v>
      </c>
      <c r="EF30" s="32" t="n">
        <v>0</v>
      </c>
      <c r="EG30" s="32" t="n">
        <v>0</v>
      </c>
      <c r="EH30" s="32" t="n">
        <v>0</v>
      </c>
      <c r="EI30" s="32" t="n">
        <v>0</v>
      </c>
      <c r="EJ30" s="32" t="n">
        <v>0</v>
      </c>
      <c r="EK30" s="32" t="n">
        <v>0</v>
      </c>
      <c r="EL30" s="32" t="n">
        <v>0</v>
      </c>
      <c r="EM30" s="32" t="n">
        <v>0</v>
      </c>
      <c r="EN30" s="32" t="n">
        <v>0</v>
      </c>
      <c r="EO30" s="32" t="n">
        <v>0</v>
      </c>
      <c r="EP30" s="32" t="n">
        <v>0</v>
      </c>
      <c r="EQ30" s="32" t="n">
        <v>0</v>
      </c>
      <c r="ER30" s="32" t="n">
        <v>0</v>
      </c>
      <c r="ES30" s="32" t="n">
        <v>0</v>
      </c>
      <c r="ET30" s="40"/>
      <c r="EU30" s="30"/>
      <c r="EV30" s="41" t="s">
        <v>173</v>
      </c>
      <c r="EW30" s="45"/>
      <c r="EX30" s="43"/>
      <c r="EY30" s="44" t="n">
        <f aca="false">SUBTOTAL(109,U30)</f>
        <v>2005</v>
      </c>
      <c r="EZ30" s="45"/>
      <c r="FA30" s="46" t="n">
        <v>1</v>
      </c>
      <c r="FB30" s="45"/>
      <c r="FC30" s="45"/>
      <c r="FD30" s="45"/>
      <c r="FE30" s="45"/>
      <c r="FF30" s="45"/>
      <c r="FG30" s="45"/>
    </row>
    <row r="31" s="47" customFormat="true" ht="15.75" hidden="false" customHeight="true" outlineLevel="0" collapsed="false">
      <c r="A31" s="28" t="s">
        <v>350</v>
      </c>
      <c r="B31" s="29" t="s">
        <v>351</v>
      </c>
      <c r="C31" s="30" t="s">
        <v>168</v>
      </c>
      <c r="D31" s="30" t="s">
        <v>157</v>
      </c>
      <c r="E31" s="31" t="s">
        <v>177</v>
      </c>
      <c r="F31" s="30" t="s">
        <v>321</v>
      </c>
      <c r="G31" s="30" t="s">
        <v>352</v>
      </c>
      <c r="H31" s="30" t="s">
        <v>161</v>
      </c>
      <c r="I31" s="29" t="s">
        <v>323</v>
      </c>
      <c r="J31" s="30" t="s">
        <v>181</v>
      </c>
      <c r="K31" s="28" t="s">
        <v>182</v>
      </c>
      <c r="L31" s="29" t="s">
        <v>353</v>
      </c>
      <c r="M31" s="29" t="s">
        <v>354</v>
      </c>
      <c r="N31" s="31" t="s">
        <v>355</v>
      </c>
      <c r="O31" s="32" t="n">
        <v>8356</v>
      </c>
      <c r="P31" s="32" t="n">
        <v>8130</v>
      </c>
      <c r="Q31" s="32" t="n">
        <v>226</v>
      </c>
      <c r="R31" s="32" t="n">
        <v>0</v>
      </c>
      <c r="S31" s="32"/>
      <c r="T31" s="32"/>
      <c r="U31" s="30" t="n">
        <v>2004</v>
      </c>
      <c r="V31" s="33" t="n">
        <v>0</v>
      </c>
      <c r="W31" s="33" t="n">
        <v>0</v>
      </c>
      <c r="X31" s="33" t="n">
        <v>0</v>
      </c>
      <c r="Y31" s="33" t="n">
        <v>0</v>
      </c>
      <c r="Z31" s="33" t="n">
        <v>0</v>
      </c>
      <c r="AA31" s="33" t="n">
        <v>0</v>
      </c>
      <c r="AB31" s="33" t="n">
        <v>0</v>
      </c>
      <c r="AC31" s="33" t="n">
        <v>0</v>
      </c>
      <c r="AD31" s="33" t="n">
        <v>535</v>
      </c>
      <c r="AE31" s="33" t="n">
        <v>793</v>
      </c>
      <c r="AF31" s="33" t="n">
        <v>869</v>
      </c>
      <c r="AG31" s="33" t="n">
        <v>1880</v>
      </c>
      <c r="AH31" s="33" t="n">
        <v>2463</v>
      </c>
      <c r="AI31" s="33" t="n">
        <v>1676</v>
      </c>
      <c r="AJ31" s="33" t="n">
        <v>140</v>
      </c>
      <c r="AK31" s="33" t="n">
        <v>0</v>
      </c>
      <c r="AL31" s="33" t="n">
        <v>0</v>
      </c>
      <c r="AM31" s="33" t="n">
        <v>0</v>
      </c>
      <c r="AN31" s="33" t="n">
        <v>0</v>
      </c>
      <c r="AO31" s="33" t="n">
        <v>0</v>
      </c>
      <c r="AP31" s="33" t="n">
        <v>0</v>
      </c>
      <c r="AQ31" s="33" t="n">
        <v>0</v>
      </c>
      <c r="AR31" s="33" t="n">
        <v>0</v>
      </c>
      <c r="AS31" s="33" t="n">
        <v>0</v>
      </c>
      <c r="AT31" s="33" t="n">
        <v>0</v>
      </c>
      <c r="AU31" s="33" t="n">
        <v>0</v>
      </c>
      <c r="AV31" s="33" t="n">
        <v>0</v>
      </c>
      <c r="AW31" s="33" t="n">
        <v>0</v>
      </c>
      <c r="AX31" s="32" t="n">
        <v>0</v>
      </c>
      <c r="AY31" s="32" t="n">
        <v>0</v>
      </c>
      <c r="AZ31" s="32" t="n">
        <v>0</v>
      </c>
      <c r="BA31" s="32" t="n">
        <v>0</v>
      </c>
      <c r="BB31" s="32" t="n">
        <v>0</v>
      </c>
      <c r="BC31" s="32" t="n">
        <v>0</v>
      </c>
      <c r="BD31" s="32" t="n">
        <v>0</v>
      </c>
      <c r="BE31" s="32" t="n">
        <v>0</v>
      </c>
      <c r="BF31" s="32" t="n">
        <v>0</v>
      </c>
      <c r="BG31" s="32" t="n">
        <v>0</v>
      </c>
      <c r="BH31" s="32" t="n">
        <v>0</v>
      </c>
      <c r="BI31" s="32" t="n">
        <v>0</v>
      </c>
      <c r="BJ31" s="32" t="n">
        <v>0</v>
      </c>
      <c r="BK31" s="32" t="n">
        <v>0</v>
      </c>
      <c r="BL31" s="32" t="n">
        <v>0</v>
      </c>
      <c r="BM31" s="32" t="n">
        <v>0</v>
      </c>
      <c r="BN31" s="32" t="n">
        <v>0</v>
      </c>
      <c r="BO31" s="32" t="n">
        <v>1328</v>
      </c>
      <c r="BP31" s="32" t="n">
        <v>0</v>
      </c>
      <c r="BQ31" s="32" t="n">
        <v>425</v>
      </c>
      <c r="BR31" s="32" t="n">
        <v>1198</v>
      </c>
      <c r="BS31" s="32" t="n">
        <v>837</v>
      </c>
      <c r="BT31" s="32" t="n">
        <v>429</v>
      </c>
      <c r="BU31" s="32" t="n">
        <v>0</v>
      </c>
      <c r="BV31" s="32" t="n">
        <v>921</v>
      </c>
      <c r="BW31" s="32" t="n">
        <v>2992</v>
      </c>
      <c r="BX31" s="32" t="n">
        <v>0</v>
      </c>
      <c r="BY31" s="32" t="n">
        <v>0</v>
      </c>
      <c r="BZ31" s="32" t="n">
        <v>0</v>
      </c>
      <c r="CA31" s="32" t="n">
        <v>0</v>
      </c>
      <c r="CB31" s="32" t="n">
        <v>0</v>
      </c>
      <c r="CC31" s="32" t="n">
        <v>0</v>
      </c>
      <c r="CD31" s="32" t="n">
        <v>0</v>
      </c>
      <c r="CE31" s="32" t="n">
        <v>0</v>
      </c>
      <c r="CF31" s="32" t="n">
        <v>0</v>
      </c>
      <c r="CG31" s="32" t="n">
        <v>0</v>
      </c>
      <c r="CH31" s="32" t="n">
        <v>0</v>
      </c>
      <c r="CI31" s="32" t="n">
        <v>0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226</v>
      </c>
      <c r="CO31" s="32" t="n">
        <v>0</v>
      </c>
      <c r="CP31" s="32" t="n">
        <v>0</v>
      </c>
      <c r="CQ31" s="32" t="n">
        <v>0</v>
      </c>
      <c r="CR31" s="32" t="n">
        <v>0</v>
      </c>
      <c r="CS31" s="32" t="n">
        <v>0</v>
      </c>
      <c r="CT31" s="32" t="n">
        <v>0</v>
      </c>
      <c r="CU31" s="32" t="n">
        <v>0</v>
      </c>
      <c r="CV31" s="32" t="n">
        <v>0</v>
      </c>
      <c r="CW31" s="32" t="n">
        <v>0</v>
      </c>
      <c r="CX31" s="32" t="n">
        <v>0</v>
      </c>
      <c r="CY31" s="32" t="n">
        <v>0</v>
      </c>
      <c r="CZ31" s="32" t="n">
        <v>0</v>
      </c>
      <c r="DA31" s="32" t="n">
        <v>0</v>
      </c>
      <c r="DB31" s="32" t="n">
        <v>0</v>
      </c>
      <c r="DC31" s="34"/>
      <c r="DD31" s="29"/>
      <c r="DE31" s="29"/>
      <c r="DF31" s="29" t="s">
        <v>196</v>
      </c>
      <c r="DG31" s="29"/>
      <c r="DH31" s="35" t="n">
        <f aca="false">DL31-DM31</f>
        <v>0</v>
      </c>
      <c r="DI31" s="36" t="s">
        <v>168</v>
      </c>
      <c r="DJ31" s="37" t="s">
        <v>169</v>
      </c>
      <c r="DK31" s="31"/>
      <c r="DL31" s="38"/>
      <c r="DM31" s="38"/>
      <c r="DN31" s="31"/>
      <c r="DO31" s="31" t="s">
        <v>325</v>
      </c>
      <c r="DP31" s="39" t="s">
        <v>172</v>
      </c>
      <c r="DQ31" s="31"/>
      <c r="DR31" s="32" t="n">
        <v>0</v>
      </c>
      <c r="DS31" s="32" t="n">
        <v>0</v>
      </c>
      <c r="DT31" s="32" t="n">
        <v>0</v>
      </c>
      <c r="DU31" s="32" t="n">
        <v>0</v>
      </c>
      <c r="DV31" s="32" t="n">
        <v>0</v>
      </c>
      <c r="DW31" s="32" t="n">
        <v>0</v>
      </c>
      <c r="DX31" s="32" t="n">
        <v>0</v>
      </c>
      <c r="DY31" s="32" t="n">
        <v>0</v>
      </c>
      <c r="DZ31" s="32" t="n">
        <v>0</v>
      </c>
      <c r="EA31" s="32" t="n">
        <v>0</v>
      </c>
      <c r="EB31" s="32" t="n">
        <v>0</v>
      </c>
      <c r="EC31" s="32" t="n">
        <v>2768</v>
      </c>
      <c r="ED31" s="32" t="n">
        <v>0</v>
      </c>
      <c r="EE31" s="32" t="n">
        <v>0</v>
      </c>
      <c r="EF31" s="32" t="n">
        <v>0</v>
      </c>
      <c r="EG31" s="32" t="n">
        <v>0</v>
      </c>
      <c r="EH31" s="32" t="n">
        <v>0</v>
      </c>
      <c r="EI31" s="32" t="n">
        <v>0</v>
      </c>
      <c r="EJ31" s="32" t="n">
        <v>0</v>
      </c>
      <c r="EK31" s="32" t="n">
        <v>0</v>
      </c>
      <c r="EL31" s="32" t="n">
        <v>5588</v>
      </c>
      <c r="EM31" s="32" t="n">
        <v>0</v>
      </c>
      <c r="EN31" s="32" t="n">
        <v>0</v>
      </c>
      <c r="EO31" s="32" t="n">
        <v>0</v>
      </c>
      <c r="EP31" s="32" t="n">
        <v>0</v>
      </c>
      <c r="EQ31" s="32" t="n">
        <v>0</v>
      </c>
      <c r="ER31" s="32" t="n">
        <v>0</v>
      </c>
      <c r="ES31" s="32" t="n">
        <v>0</v>
      </c>
      <c r="ET31" s="40"/>
      <c r="EU31" s="30"/>
      <c r="EV31" s="41" t="s">
        <v>173</v>
      </c>
      <c r="EW31" s="45"/>
      <c r="EX31" s="43"/>
      <c r="EY31" s="44" t="n">
        <f aca="false">SUBTOTAL(109,U31)</f>
        <v>2004</v>
      </c>
      <c r="EZ31" s="45"/>
      <c r="FA31" s="46" t="n">
        <v>1</v>
      </c>
      <c r="FB31" s="45"/>
      <c r="FC31" s="45"/>
      <c r="FD31" s="45"/>
      <c r="FE31" s="45"/>
      <c r="FF31" s="45"/>
      <c r="FG31" s="45"/>
    </row>
    <row r="32" s="47" customFormat="true" ht="15.75" hidden="false" customHeight="true" outlineLevel="0" collapsed="false">
      <c r="A32" s="28" t="s">
        <v>356</v>
      </c>
      <c r="B32" s="29" t="s">
        <v>357</v>
      </c>
      <c r="C32" s="30" t="s">
        <v>168</v>
      </c>
      <c r="D32" s="30" t="s">
        <v>157</v>
      </c>
      <c r="E32" s="31" t="s">
        <v>177</v>
      </c>
      <c r="F32" s="30" t="s">
        <v>321</v>
      </c>
      <c r="G32" s="30" t="s">
        <v>352</v>
      </c>
      <c r="H32" s="30" t="s">
        <v>161</v>
      </c>
      <c r="I32" s="29" t="s">
        <v>323</v>
      </c>
      <c r="J32" s="30" t="s">
        <v>181</v>
      </c>
      <c r="K32" s="28" t="s">
        <v>182</v>
      </c>
      <c r="L32" s="29" t="s">
        <v>358</v>
      </c>
      <c r="M32" s="29" t="s">
        <v>359</v>
      </c>
      <c r="N32" s="31" t="s">
        <v>355</v>
      </c>
      <c r="O32" s="32" t="n">
        <v>11104</v>
      </c>
      <c r="P32" s="32" t="n">
        <v>9466</v>
      </c>
      <c r="Q32" s="32" t="n">
        <v>1638</v>
      </c>
      <c r="R32" s="32" t="n">
        <v>0</v>
      </c>
      <c r="S32" s="32"/>
      <c r="T32" s="32"/>
      <c r="U32" s="30" t="n">
        <v>2006</v>
      </c>
      <c r="V32" s="33" t="n">
        <v>0</v>
      </c>
      <c r="W32" s="33" t="n">
        <v>0</v>
      </c>
      <c r="X32" s="33" t="n">
        <v>0</v>
      </c>
      <c r="Y32" s="33" t="n">
        <v>0</v>
      </c>
      <c r="Z32" s="33" t="n">
        <v>0</v>
      </c>
      <c r="AA32" s="33" t="n">
        <v>0</v>
      </c>
      <c r="AB32" s="33" t="n">
        <v>0</v>
      </c>
      <c r="AC32" s="33" t="n">
        <v>0</v>
      </c>
      <c r="AD32" s="33" t="n">
        <v>0</v>
      </c>
      <c r="AE32" s="33" t="n">
        <v>0</v>
      </c>
      <c r="AF32" s="33" t="n">
        <v>615</v>
      </c>
      <c r="AG32" s="33" t="n">
        <v>3984</v>
      </c>
      <c r="AH32" s="33" t="n">
        <v>3997</v>
      </c>
      <c r="AI32" s="33" t="n">
        <v>2315</v>
      </c>
      <c r="AJ32" s="33" t="n">
        <v>193</v>
      </c>
      <c r="AK32" s="33" t="n">
        <v>0</v>
      </c>
      <c r="AL32" s="33" t="n">
        <v>0</v>
      </c>
      <c r="AM32" s="33" t="n">
        <v>0</v>
      </c>
      <c r="AN32" s="33" t="n">
        <v>0</v>
      </c>
      <c r="AO32" s="33" t="n">
        <v>0</v>
      </c>
      <c r="AP32" s="33" t="n">
        <v>0</v>
      </c>
      <c r="AQ32" s="33" t="n">
        <v>0</v>
      </c>
      <c r="AR32" s="33" t="n">
        <v>0</v>
      </c>
      <c r="AS32" s="33" t="n">
        <v>0</v>
      </c>
      <c r="AT32" s="33" t="n">
        <v>0</v>
      </c>
      <c r="AU32" s="33" t="n">
        <v>0</v>
      </c>
      <c r="AV32" s="33" t="n">
        <v>0</v>
      </c>
      <c r="AW32" s="33" t="n">
        <v>0</v>
      </c>
      <c r="AX32" s="32" t="n">
        <v>0</v>
      </c>
      <c r="AY32" s="32" t="n">
        <v>0</v>
      </c>
      <c r="AZ32" s="32" t="n">
        <v>0</v>
      </c>
      <c r="BA32" s="32" t="n">
        <v>0</v>
      </c>
      <c r="BB32" s="32" t="n">
        <v>0</v>
      </c>
      <c r="BC32" s="32" t="n">
        <v>0</v>
      </c>
      <c r="BD32" s="32" t="n">
        <v>0</v>
      </c>
      <c r="BE32" s="32" t="n">
        <v>0</v>
      </c>
      <c r="BF32" s="32" t="n">
        <v>0</v>
      </c>
      <c r="BG32" s="32" t="n">
        <v>0</v>
      </c>
      <c r="BH32" s="32" t="n">
        <v>0</v>
      </c>
      <c r="BI32" s="32" t="n">
        <v>0</v>
      </c>
      <c r="BJ32" s="32" t="n">
        <v>0</v>
      </c>
      <c r="BK32" s="32" t="n">
        <v>0</v>
      </c>
      <c r="BL32" s="32" t="n">
        <v>0</v>
      </c>
      <c r="BM32" s="32" t="n">
        <v>0</v>
      </c>
      <c r="BN32" s="32" t="n">
        <v>0</v>
      </c>
      <c r="BO32" s="32" t="n">
        <v>0</v>
      </c>
      <c r="BP32" s="32" t="n">
        <v>0</v>
      </c>
      <c r="BQ32" s="32" t="n">
        <v>615</v>
      </c>
      <c r="BR32" s="32" t="n">
        <v>0</v>
      </c>
      <c r="BS32" s="32" t="n">
        <v>1663</v>
      </c>
      <c r="BT32" s="32" t="n">
        <v>193</v>
      </c>
      <c r="BU32" s="32" t="n">
        <v>2183</v>
      </c>
      <c r="BV32" s="32" t="n">
        <v>3636</v>
      </c>
      <c r="BW32" s="32" t="n">
        <v>761</v>
      </c>
      <c r="BX32" s="32" t="n">
        <v>415</v>
      </c>
      <c r="BY32" s="32" t="n">
        <v>0</v>
      </c>
      <c r="BZ32" s="32" t="n">
        <v>0</v>
      </c>
      <c r="CA32" s="32" t="n">
        <v>0</v>
      </c>
      <c r="CB32" s="32" t="n">
        <v>0</v>
      </c>
      <c r="CC32" s="32" t="n">
        <v>0</v>
      </c>
      <c r="CD32" s="32" t="n">
        <v>0</v>
      </c>
      <c r="CE32" s="32" t="n">
        <v>0</v>
      </c>
      <c r="CF32" s="32" t="n">
        <v>0</v>
      </c>
      <c r="CG32" s="32" t="n">
        <v>0</v>
      </c>
      <c r="CH32" s="32" t="n">
        <v>0</v>
      </c>
      <c r="CI32" s="32" t="n">
        <v>0</v>
      </c>
      <c r="CJ32" s="32" t="n">
        <v>0</v>
      </c>
      <c r="CK32" s="32" t="n">
        <v>0</v>
      </c>
      <c r="CL32" s="32" t="n">
        <v>138</v>
      </c>
      <c r="CM32" s="32" t="n">
        <v>0</v>
      </c>
      <c r="CN32" s="32" t="n">
        <v>1500</v>
      </c>
      <c r="CO32" s="32" t="n">
        <v>0</v>
      </c>
      <c r="CP32" s="32" t="n">
        <v>0</v>
      </c>
      <c r="CQ32" s="32" t="n">
        <v>0</v>
      </c>
      <c r="CR32" s="32" t="n">
        <v>0</v>
      </c>
      <c r="CS32" s="32" t="n">
        <v>0</v>
      </c>
      <c r="CT32" s="32" t="n">
        <v>0</v>
      </c>
      <c r="CU32" s="32" t="n">
        <v>0</v>
      </c>
      <c r="CV32" s="32" t="n">
        <v>0</v>
      </c>
      <c r="CW32" s="32" t="n">
        <v>0</v>
      </c>
      <c r="CX32" s="32" t="n">
        <v>0</v>
      </c>
      <c r="CY32" s="32" t="n">
        <v>0</v>
      </c>
      <c r="CZ32" s="32" t="n">
        <v>0</v>
      </c>
      <c r="DA32" s="32" t="n">
        <v>0</v>
      </c>
      <c r="DB32" s="32" t="n">
        <v>0</v>
      </c>
      <c r="DC32" s="34"/>
      <c r="DD32" s="29"/>
      <c r="DE32" s="29"/>
      <c r="DF32" s="29" t="s">
        <v>196</v>
      </c>
      <c r="DG32" s="29"/>
      <c r="DH32" s="35" t="n">
        <f aca="false">DL32-DM32</f>
        <v>0</v>
      </c>
      <c r="DI32" s="36" t="s">
        <v>168</v>
      </c>
      <c r="DJ32" s="37" t="s">
        <v>169</v>
      </c>
      <c r="DK32" s="31"/>
      <c r="DL32" s="38"/>
      <c r="DM32" s="38"/>
      <c r="DN32" s="31"/>
      <c r="DO32" s="31" t="s">
        <v>325</v>
      </c>
      <c r="DP32" s="39" t="s">
        <v>172</v>
      </c>
      <c r="DQ32" s="31"/>
      <c r="DR32" s="32" t="n">
        <v>0</v>
      </c>
      <c r="DS32" s="32" t="n">
        <v>0</v>
      </c>
      <c r="DT32" s="32" t="n">
        <v>0</v>
      </c>
      <c r="DU32" s="32" t="n">
        <v>0</v>
      </c>
      <c r="DV32" s="32" t="n">
        <v>0</v>
      </c>
      <c r="DW32" s="32" t="n">
        <v>0</v>
      </c>
      <c r="DX32" s="32" t="n">
        <v>0</v>
      </c>
      <c r="DY32" s="32" t="n">
        <v>0</v>
      </c>
      <c r="DZ32" s="32" t="n">
        <v>0</v>
      </c>
      <c r="EA32" s="32" t="n">
        <v>0</v>
      </c>
      <c r="EB32" s="32" t="n">
        <v>0</v>
      </c>
      <c r="EC32" s="32" t="n">
        <v>2278</v>
      </c>
      <c r="ED32" s="32" t="n">
        <v>0</v>
      </c>
      <c r="EE32" s="32" t="n">
        <v>0</v>
      </c>
      <c r="EF32" s="32" t="n">
        <v>0</v>
      </c>
      <c r="EG32" s="32" t="n">
        <v>0</v>
      </c>
      <c r="EH32" s="32" t="n">
        <v>0</v>
      </c>
      <c r="EI32" s="32" t="n">
        <v>0</v>
      </c>
      <c r="EJ32" s="32" t="n">
        <v>0</v>
      </c>
      <c r="EK32" s="32" t="n">
        <v>0</v>
      </c>
      <c r="EL32" s="32" t="n">
        <v>8826</v>
      </c>
      <c r="EM32" s="32" t="n">
        <v>0</v>
      </c>
      <c r="EN32" s="32" t="n">
        <v>0</v>
      </c>
      <c r="EO32" s="32" t="n">
        <v>0</v>
      </c>
      <c r="EP32" s="32" t="n">
        <v>0</v>
      </c>
      <c r="EQ32" s="32" t="n">
        <v>0</v>
      </c>
      <c r="ER32" s="32" t="n">
        <v>0</v>
      </c>
      <c r="ES32" s="32" t="n">
        <v>0</v>
      </c>
      <c r="ET32" s="40"/>
      <c r="EU32" s="30"/>
      <c r="EV32" s="41" t="s">
        <v>173</v>
      </c>
      <c r="EW32" s="45"/>
      <c r="EX32" s="43"/>
      <c r="EY32" s="44" t="n">
        <f aca="false">SUBTOTAL(109,U32)</f>
        <v>2006</v>
      </c>
      <c r="EZ32" s="45"/>
      <c r="FA32" s="46" t="n">
        <v>1</v>
      </c>
      <c r="FB32" s="45"/>
      <c r="FC32" s="45"/>
      <c r="FD32" s="45"/>
      <c r="FE32" s="45"/>
      <c r="FF32" s="45"/>
      <c r="FG32" s="45"/>
    </row>
    <row r="33" s="47" customFormat="true" ht="15.75" hidden="false" customHeight="true" outlineLevel="0" collapsed="false">
      <c r="A33" s="28" t="s">
        <v>360</v>
      </c>
      <c r="B33" s="29" t="s">
        <v>361</v>
      </c>
      <c r="C33" s="30" t="s">
        <v>168</v>
      </c>
      <c r="D33" s="30" t="s">
        <v>157</v>
      </c>
      <c r="E33" s="31" t="s">
        <v>177</v>
      </c>
      <c r="F33" s="30" t="s">
        <v>321</v>
      </c>
      <c r="G33" s="30" t="s">
        <v>352</v>
      </c>
      <c r="H33" s="30" t="s">
        <v>161</v>
      </c>
      <c r="I33" s="29" t="s">
        <v>323</v>
      </c>
      <c r="J33" s="30" t="s">
        <v>181</v>
      </c>
      <c r="K33" s="28" t="s">
        <v>182</v>
      </c>
      <c r="L33" s="29" t="s">
        <v>272</v>
      </c>
      <c r="M33" s="29" t="s">
        <v>362</v>
      </c>
      <c r="N33" s="31" t="s">
        <v>355</v>
      </c>
      <c r="O33" s="32" t="n">
        <v>28069</v>
      </c>
      <c r="P33" s="32" t="n">
        <v>28069</v>
      </c>
      <c r="Q33" s="32" t="n">
        <v>0</v>
      </c>
      <c r="R33" s="32" t="n">
        <v>0</v>
      </c>
      <c r="S33" s="32"/>
      <c r="T33" s="32"/>
      <c r="U33" s="30" t="n">
        <v>2003</v>
      </c>
      <c r="V33" s="33" t="n">
        <v>0</v>
      </c>
      <c r="W33" s="33" t="n">
        <v>0</v>
      </c>
      <c r="X33" s="33" t="n">
        <v>0</v>
      </c>
      <c r="Y33" s="33" t="n">
        <v>0</v>
      </c>
      <c r="Z33" s="33" t="n">
        <v>0</v>
      </c>
      <c r="AA33" s="33" t="n">
        <v>0</v>
      </c>
      <c r="AB33" s="33" t="n">
        <v>0</v>
      </c>
      <c r="AC33" s="33" t="n">
        <v>958</v>
      </c>
      <c r="AD33" s="33" t="n">
        <v>1374</v>
      </c>
      <c r="AE33" s="33" t="n">
        <v>1713</v>
      </c>
      <c r="AF33" s="33" t="n">
        <v>3064</v>
      </c>
      <c r="AG33" s="33" t="n">
        <v>7271</v>
      </c>
      <c r="AH33" s="33" t="n">
        <v>8616</v>
      </c>
      <c r="AI33" s="33" t="n">
        <v>5073</v>
      </c>
      <c r="AJ33" s="33" t="n">
        <v>0</v>
      </c>
      <c r="AK33" s="33" t="n">
        <v>0</v>
      </c>
      <c r="AL33" s="33" t="n">
        <v>0</v>
      </c>
      <c r="AM33" s="33" t="n">
        <v>0</v>
      </c>
      <c r="AN33" s="33" t="n">
        <v>0</v>
      </c>
      <c r="AO33" s="33" t="n">
        <v>0</v>
      </c>
      <c r="AP33" s="33" t="n">
        <v>0</v>
      </c>
      <c r="AQ33" s="33" t="n">
        <v>0</v>
      </c>
      <c r="AR33" s="33" t="n">
        <v>0</v>
      </c>
      <c r="AS33" s="33" t="n">
        <v>0</v>
      </c>
      <c r="AT33" s="33" t="n">
        <v>0</v>
      </c>
      <c r="AU33" s="33" t="n">
        <v>0</v>
      </c>
      <c r="AV33" s="33" t="n">
        <v>0</v>
      </c>
      <c r="AW33" s="33" t="n">
        <v>0</v>
      </c>
      <c r="AX33" s="32" t="n">
        <v>0</v>
      </c>
      <c r="AY33" s="32" t="n">
        <v>0</v>
      </c>
      <c r="AZ33" s="32" t="n">
        <v>0</v>
      </c>
      <c r="BA33" s="32" t="n">
        <v>0</v>
      </c>
      <c r="BB33" s="32" t="n">
        <v>0</v>
      </c>
      <c r="BC33" s="32" t="n">
        <v>0</v>
      </c>
      <c r="BD33" s="32" t="n">
        <v>0</v>
      </c>
      <c r="BE33" s="32" t="n">
        <v>0</v>
      </c>
      <c r="BF33" s="32" t="n">
        <v>0</v>
      </c>
      <c r="BG33" s="32" t="n">
        <v>0</v>
      </c>
      <c r="BH33" s="32" t="n">
        <v>0</v>
      </c>
      <c r="BI33" s="32" t="n">
        <v>0</v>
      </c>
      <c r="BJ33" s="32" t="n">
        <v>0</v>
      </c>
      <c r="BK33" s="32" t="n">
        <v>0</v>
      </c>
      <c r="BL33" s="32" t="n">
        <v>4018</v>
      </c>
      <c r="BM33" s="32" t="n">
        <v>0</v>
      </c>
      <c r="BN33" s="32" t="n">
        <v>0</v>
      </c>
      <c r="BO33" s="32" t="n">
        <v>2078</v>
      </c>
      <c r="BP33" s="32" t="n">
        <v>1200</v>
      </c>
      <c r="BQ33" s="32" t="n">
        <v>1927</v>
      </c>
      <c r="BR33" s="32" t="n">
        <v>0</v>
      </c>
      <c r="BS33" s="32" t="n">
        <v>650</v>
      </c>
      <c r="BT33" s="32" t="n">
        <v>4507</v>
      </c>
      <c r="BU33" s="32" t="n">
        <v>0</v>
      </c>
      <c r="BV33" s="32" t="n">
        <v>9616</v>
      </c>
      <c r="BW33" s="32" t="n">
        <v>649</v>
      </c>
      <c r="BX33" s="32" t="n">
        <v>3424</v>
      </c>
      <c r="BY33" s="32" t="n">
        <v>0</v>
      </c>
      <c r="BZ33" s="32" t="n">
        <v>0</v>
      </c>
      <c r="CA33" s="32" t="n">
        <v>0</v>
      </c>
      <c r="CB33" s="32" t="n">
        <v>0</v>
      </c>
      <c r="CC33" s="32" t="n">
        <v>0</v>
      </c>
      <c r="CD33" s="32" t="n">
        <v>0</v>
      </c>
      <c r="CE33" s="32" t="n">
        <v>0</v>
      </c>
      <c r="CF33" s="32" t="n">
        <v>0</v>
      </c>
      <c r="CG33" s="32" t="n">
        <v>0</v>
      </c>
      <c r="CH33" s="32" t="n">
        <v>0</v>
      </c>
      <c r="CI33" s="32" t="n">
        <v>0</v>
      </c>
      <c r="CJ33" s="32" t="n">
        <v>0</v>
      </c>
      <c r="CK33" s="32" t="n">
        <v>0</v>
      </c>
      <c r="CL33" s="32" t="n">
        <v>0</v>
      </c>
      <c r="CM33" s="32" t="n">
        <v>0</v>
      </c>
      <c r="CN33" s="32" t="n">
        <v>0</v>
      </c>
      <c r="CO33" s="32" t="n">
        <v>0</v>
      </c>
      <c r="CP33" s="32" t="n">
        <v>0</v>
      </c>
      <c r="CQ33" s="32" t="n">
        <v>0</v>
      </c>
      <c r="CR33" s="32" t="n">
        <v>0</v>
      </c>
      <c r="CS33" s="32" t="n">
        <v>0</v>
      </c>
      <c r="CT33" s="32" t="n">
        <v>0</v>
      </c>
      <c r="CU33" s="32" t="n">
        <v>0</v>
      </c>
      <c r="CV33" s="32" t="n">
        <v>0</v>
      </c>
      <c r="CW33" s="32" t="n">
        <v>0</v>
      </c>
      <c r="CX33" s="32" t="n">
        <v>0</v>
      </c>
      <c r="CY33" s="32" t="n">
        <v>0</v>
      </c>
      <c r="CZ33" s="32" t="n">
        <v>0</v>
      </c>
      <c r="DA33" s="32" t="n">
        <v>0</v>
      </c>
      <c r="DB33" s="32" t="n">
        <v>0</v>
      </c>
      <c r="DC33" s="34"/>
      <c r="DD33" s="29"/>
      <c r="DE33" s="29"/>
      <c r="DF33" s="29" t="s">
        <v>196</v>
      </c>
      <c r="DG33" s="29"/>
      <c r="DH33" s="35" t="n">
        <f aca="false">DL33-DM33</f>
        <v>0</v>
      </c>
      <c r="DI33" s="36" t="s">
        <v>168</v>
      </c>
      <c r="DJ33" s="37" t="s">
        <v>169</v>
      </c>
      <c r="DK33" s="31"/>
      <c r="DL33" s="38"/>
      <c r="DM33" s="38"/>
      <c r="DN33" s="31"/>
      <c r="DO33" s="31" t="s">
        <v>325</v>
      </c>
      <c r="DP33" s="39" t="s">
        <v>172</v>
      </c>
      <c r="DQ33" s="31"/>
      <c r="DR33" s="32" t="n">
        <v>0</v>
      </c>
      <c r="DS33" s="32" t="n">
        <v>0</v>
      </c>
      <c r="DT33" s="32" t="n">
        <v>0</v>
      </c>
      <c r="DU33" s="32" t="n">
        <v>0</v>
      </c>
      <c r="DV33" s="32" t="n">
        <v>0</v>
      </c>
      <c r="DW33" s="32" t="n">
        <v>0</v>
      </c>
      <c r="DX33" s="32" t="n">
        <v>0</v>
      </c>
      <c r="DY33" s="32" t="n">
        <v>0</v>
      </c>
      <c r="DZ33" s="32" t="n">
        <v>0</v>
      </c>
      <c r="EA33" s="32" t="n">
        <v>0</v>
      </c>
      <c r="EB33" s="32" t="n">
        <v>0</v>
      </c>
      <c r="EC33" s="32" t="n">
        <v>9873</v>
      </c>
      <c r="ED33" s="32" t="n">
        <v>0</v>
      </c>
      <c r="EE33" s="32" t="n">
        <v>0</v>
      </c>
      <c r="EF33" s="32" t="n">
        <v>0</v>
      </c>
      <c r="EG33" s="32" t="n">
        <v>0</v>
      </c>
      <c r="EH33" s="32" t="n">
        <v>0</v>
      </c>
      <c r="EI33" s="32" t="n">
        <v>0</v>
      </c>
      <c r="EJ33" s="32" t="n">
        <v>0</v>
      </c>
      <c r="EK33" s="32" t="n">
        <v>0</v>
      </c>
      <c r="EL33" s="32" t="n">
        <v>18196</v>
      </c>
      <c r="EM33" s="32" t="n">
        <v>0</v>
      </c>
      <c r="EN33" s="32" t="n">
        <v>0</v>
      </c>
      <c r="EO33" s="32" t="n">
        <v>0</v>
      </c>
      <c r="EP33" s="32" t="n">
        <v>0</v>
      </c>
      <c r="EQ33" s="32" t="n">
        <v>0</v>
      </c>
      <c r="ER33" s="32" t="n">
        <v>0</v>
      </c>
      <c r="ES33" s="32" t="n">
        <v>0</v>
      </c>
      <c r="ET33" s="40"/>
      <c r="EU33" s="30"/>
      <c r="EV33" s="41" t="s">
        <v>173</v>
      </c>
      <c r="EW33" s="45"/>
      <c r="EX33" s="43"/>
      <c r="EY33" s="44" t="n">
        <f aca="false">SUBTOTAL(109,U33)</f>
        <v>2003</v>
      </c>
      <c r="EZ33" s="45"/>
      <c r="FA33" s="46" t="n">
        <v>1</v>
      </c>
      <c r="FB33" s="45"/>
      <c r="FC33" s="45"/>
      <c r="FD33" s="45"/>
      <c r="FE33" s="45"/>
      <c r="FF33" s="45"/>
      <c r="FG33" s="45"/>
    </row>
    <row r="34" s="47" customFormat="true" ht="15.75" hidden="false" customHeight="true" outlineLevel="0" collapsed="false">
      <c r="A34" s="28" t="s">
        <v>363</v>
      </c>
      <c r="B34" s="29" t="s">
        <v>364</v>
      </c>
      <c r="C34" s="30" t="s">
        <v>168</v>
      </c>
      <c r="D34" s="30" t="s">
        <v>157</v>
      </c>
      <c r="E34" s="31" t="s">
        <v>177</v>
      </c>
      <c r="F34" s="30" t="s">
        <v>321</v>
      </c>
      <c r="G34" s="30" t="s">
        <v>352</v>
      </c>
      <c r="H34" s="30" t="s">
        <v>161</v>
      </c>
      <c r="I34" s="29" t="s">
        <v>323</v>
      </c>
      <c r="J34" s="30" t="s">
        <v>181</v>
      </c>
      <c r="K34" s="28" t="s">
        <v>182</v>
      </c>
      <c r="L34" s="29" t="s">
        <v>193</v>
      </c>
      <c r="M34" s="29" t="s">
        <v>365</v>
      </c>
      <c r="N34" s="31" t="s">
        <v>355</v>
      </c>
      <c r="O34" s="32" t="n">
        <v>21943</v>
      </c>
      <c r="P34" s="32" t="n">
        <v>13690</v>
      </c>
      <c r="Q34" s="32" t="n">
        <v>8253</v>
      </c>
      <c r="R34" s="32" t="n">
        <v>0</v>
      </c>
      <c r="S34" s="32"/>
      <c r="T34" s="32"/>
      <c r="U34" s="30" t="n">
        <v>2005</v>
      </c>
      <c r="V34" s="33" t="n">
        <v>0</v>
      </c>
      <c r="W34" s="33" t="n">
        <v>0</v>
      </c>
      <c r="X34" s="33" t="n">
        <v>0</v>
      </c>
      <c r="Y34" s="33" t="n">
        <v>0</v>
      </c>
      <c r="Z34" s="33" t="n">
        <v>0</v>
      </c>
      <c r="AA34" s="33" t="n">
        <v>0</v>
      </c>
      <c r="AB34" s="33" t="n">
        <v>0</v>
      </c>
      <c r="AC34" s="33" t="n">
        <v>0</v>
      </c>
      <c r="AD34" s="33" t="n">
        <v>0</v>
      </c>
      <c r="AE34" s="33" t="n">
        <v>1315</v>
      </c>
      <c r="AF34" s="33" t="n">
        <v>5941</v>
      </c>
      <c r="AG34" s="33" t="n">
        <v>14687</v>
      </c>
      <c r="AH34" s="33" t="n">
        <v>0</v>
      </c>
      <c r="AI34" s="33" t="n">
        <v>0</v>
      </c>
      <c r="AJ34" s="33" t="n">
        <v>0</v>
      </c>
      <c r="AK34" s="33" t="n">
        <v>0</v>
      </c>
      <c r="AL34" s="33" t="n">
        <v>0</v>
      </c>
      <c r="AM34" s="33" t="n">
        <v>0</v>
      </c>
      <c r="AN34" s="33" t="n">
        <v>0</v>
      </c>
      <c r="AO34" s="33" t="n">
        <v>0</v>
      </c>
      <c r="AP34" s="33" t="n">
        <v>0</v>
      </c>
      <c r="AQ34" s="33" t="n">
        <v>0</v>
      </c>
      <c r="AR34" s="33" t="n">
        <v>0</v>
      </c>
      <c r="AS34" s="33" t="n">
        <v>0</v>
      </c>
      <c r="AT34" s="33" t="n">
        <v>0</v>
      </c>
      <c r="AU34" s="33" t="n">
        <v>0</v>
      </c>
      <c r="AV34" s="33" t="n">
        <v>0</v>
      </c>
      <c r="AW34" s="33" t="n">
        <v>0</v>
      </c>
      <c r="AX34" s="32" t="n">
        <v>0</v>
      </c>
      <c r="AY34" s="32" t="n">
        <v>0</v>
      </c>
      <c r="AZ34" s="32" t="n">
        <v>0</v>
      </c>
      <c r="BA34" s="32" t="n">
        <v>0</v>
      </c>
      <c r="BB34" s="32" t="n">
        <v>0</v>
      </c>
      <c r="BC34" s="32" t="n">
        <v>0</v>
      </c>
      <c r="BD34" s="32" t="n">
        <v>0</v>
      </c>
      <c r="BE34" s="32" t="n">
        <v>0</v>
      </c>
      <c r="BF34" s="32" t="n">
        <v>0</v>
      </c>
      <c r="BG34" s="32" t="n">
        <v>0</v>
      </c>
      <c r="BH34" s="32" t="n">
        <v>0</v>
      </c>
      <c r="BI34" s="32" t="n">
        <v>0</v>
      </c>
      <c r="BJ34" s="32" t="n">
        <v>0</v>
      </c>
      <c r="BK34" s="32" t="n">
        <v>0</v>
      </c>
      <c r="BL34" s="32" t="n">
        <v>5075</v>
      </c>
      <c r="BM34" s="32" t="n">
        <v>3442</v>
      </c>
      <c r="BN34" s="32" t="n">
        <v>298</v>
      </c>
      <c r="BO34" s="32" t="n">
        <v>2025</v>
      </c>
      <c r="BP34" s="32" t="n">
        <v>2285</v>
      </c>
      <c r="BQ34" s="32" t="n">
        <v>565</v>
      </c>
      <c r="BR34" s="32" t="n">
        <v>0</v>
      </c>
      <c r="BS34" s="32" t="n">
        <v>0</v>
      </c>
      <c r="BT34" s="32" t="n">
        <v>0</v>
      </c>
      <c r="BU34" s="32" t="n">
        <v>0</v>
      </c>
      <c r="BV34" s="32" t="n">
        <v>0</v>
      </c>
      <c r="BW34" s="32" t="n">
        <v>0</v>
      </c>
      <c r="BX34" s="32" t="n">
        <v>0</v>
      </c>
      <c r="BY34" s="32" t="n">
        <v>0</v>
      </c>
      <c r="BZ34" s="32" t="n">
        <v>0</v>
      </c>
      <c r="CA34" s="32" t="n">
        <v>0</v>
      </c>
      <c r="CB34" s="32" t="n">
        <v>0</v>
      </c>
      <c r="CC34" s="32" t="n">
        <v>0</v>
      </c>
      <c r="CD34" s="32" t="n">
        <v>0</v>
      </c>
      <c r="CE34" s="32" t="n">
        <v>0</v>
      </c>
      <c r="CF34" s="32" t="n">
        <v>0</v>
      </c>
      <c r="CG34" s="32" t="n">
        <v>0</v>
      </c>
      <c r="CH34" s="32" t="n">
        <v>0</v>
      </c>
      <c r="CI34" s="32" t="n">
        <v>0</v>
      </c>
      <c r="CJ34" s="32" t="n">
        <v>0</v>
      </c>
      <c r="CK34" s="32" t="n">
        <v>0</v>
      </c>
      <c r="CL34" s="32" t="n">
        <v>8253</v>
      </c>
      <c r="CM34" s="32" t="n">
        <v>0</v>
      </c>
      <c r="CN34" s="32" t="n">
        <v>0</v>
      </c>
      <c r="CO34" s="32" t="n">
        <v>0</v>
      </c>
      <c r="CP34" s="32" t="n">
        <v>0</v>
      </c>
      <c r="CQ34" s="32" t="n">
        <v>0</v>
      </c>
      <c r="CR34" s="32" t="n">
        <v>0</v>
      </c>
      <c r="CS34" s="32" t="n">
        <v>0</v>
      </c>
      <c r="CT34" s="32" t="n">
        <v>0</v>
      </c>
      <c r="CU34" s="32" t="n">
        <v>0</v>
      </c>
      <c r="CV34" s="32" t="n">
        <v>0</v>
      </c>
      <c r="CW34" s="32" t="n">
        <v>0</v>
      </c>
      <c r="CX34" s="32" t="n">
        <v>0</v>
      </c>
      <c r="CY34" s="32" t="n">
        <v>0</v>
      </c>
      <c r="CZ34" s="32" t="n">
        <v>0</v>
      </c>
      <c r="DA34" s="32" t="n">
        <v>0</v>
      </c>
      <c r="DB34" s="32" t="n">
        <v>0</v>
      </c>
      <c r="DC34" s="34"/>
      <c r="DD34" s="29"/>
      <c r="DE34" s="29"/>
      <c r="DF34" s="29" t="s">
        <v>196</v>
      </c>
      <c r="DG34" s="29"/>
      <c r="DH34" s="35" t="n">
        <f aca="false">DL34-DM34</f>
        <v>0</v>
      </c>
      <c r="DI34" s="36" t="s">
        <v>168</v>
      </c>
      <c r="DJ34" s="37" t="s">
        <v>169</v>
      </c>
      <c r="DK34" s="31"/>
      <c r="DL34" s="38"/>
      <c r="DM34" s="38"/>
      <c r="DN34" s="31"/>
      <c r="DO34" s="31" t="s">
        <v>325</v>
      </c>
      <c r="DP34" s="39" t="s">
        <v>172</v>
      </c>
      <c r="DQ34" s="31"/>
      <c r="DR34" s="32" t="n">
        <v>0</v>
      </c>
      <c r="DS34" s="32" t="n">
        <v>0</v>
      </c>
      <c r="DT34" s="32" t="n">
        <v>0</v>
      </c>
      <c r="DU34" s="32" t="n">
        <v>0</v>
      </c>
      <c r="DV34" s="32" t="n">
        <v>0</v>
      </c>
      <c r="DW34" s="32" t="n">
        <v>0</v>
      </c>
      <c r="DX34" s="32" t="n">
        <v>0</v>
      </c>
      <c r="DY34" s="32" t="n">
        <v>0</v>
      </c>
      <c r="DZ34" s="32" t="n">
        <v>0</v>
      </c>
      <c r="EA34" s="32" t="n">
        <v>0</v>
      </c>
      <c r="EB34" s="32" t="n">
        <v>0</v>
      </c>
      <c r="EC34" s="32" t="n">
        <v>13690</v>
      </c>
      <c r="ED34" s="32" t="n">
        <v>0</v>
      </c>
      <c r="EE34" s="32" t="n">
        <v>0</v>
      </c>
      <c r="EF34" s="32" t="n">
        <v>0</v>
      </c>
      <c r="EG34" s="32" t="n">
        <v>0</v>
      </c>
      <c r="EH34" s="32" t="n">
        <v>0</v>
      </c>
      <c r="EI34" s="32" t="n">
        <v>0</v>
      </c>
      <c r="EJ34" s="32" t="n">
        <v>0</v>
      </c>
      <c r="EK34" s="32" t="n">
        <v>0</v>
      </c>
      <c r="EL34" s="32" t="n">
        <v>8253</v>
      </c>
      <c r="EM34" s="32" t="n">
        <v>0</v>
      </c>
      <c r="EN34" s="32" t="n">
        <v>0</v>
      </c>
      <c r="EO34" s="32" t="n">
        <v>0</v>
      </c>
      <c r="EP34" s="32" t="n">
        <v>0</v>
      </c>
      <c r="EQ34" s="32" t="n">
        <v>0</v>
      </c>
      <c r="ER34" s="32" t="n">
        <v>0</v>
      </c>
      <c r="ES34" s="32" t="n">
        <v>0</v>
      </c>
      <c r="ET34" s="40"/>
      <c r="EU34" s="30"/>
      <c r="EV34" s="41" t="s">
        <v>173</v>
      </c>
      <c r="EW34" s="45"/>
      <c r="EX34" s="43"/>
      <c r="EY34" s="44" t="n">
        <f aca="false">SUBTOTAL(109,U34)</f>
        <v>2005</v>
      </c>
      <c r="EZ34" s="45"/>
      <c r="FA34" s="46" t="n">
        <v>1</v>
      </c>
      <c r="FB34" s="45"/>
      <c r="FC34" s="45"/>
      <c r="FD34" s="45"/>
      <c r="FE34" s="45"/>
      <c r="FF34" s="45"/>
      <c r="FG34" s="45"/>
    </row>
    <row r="35" s="47" customFormat="true" ht="15.75" hidden="false" customHeight="true" outlineLevel="0" collapsed="false">
      <c r="A35" s="28" t="s">
        <v>366</v>
      </c>
      <c r="B35" s="29" t="s">
        <v>367</v>
      </c>
      <c r="C35" s="30" t="s">
        <v>168</v>
      </c>
      <c r="D35" s="30" t="s">
        <v>157</v>
      </c>
      <c r="E35" s="31" t="s">
        <v>177</v>
      </c>
      <c r="F35" s="30" t="s">
        <v>321</v>
      </c>
      <c r="G35" s="30" t="s">
        <v>352</v>
      </c>
      <c r="H35" s="30" t="s">
        <v>161</v>
      </c>
      <c r="I35" s="29" t="s">
        <v>323</v>
      </c>
      <c r="J35" s="30" t="s">
        <v>181</v>
      </c>
      <c r="K35" s="28" t="s">
        <v>182</v>
      </c>
      <c r="L35" s="29" t="s">
        <v>239</v>
      </c>
      <c r="M35" s="29" t="s">
        <v>368</v>
      </c>
      <c r="N35" s="31" t="s">
        <v>355</v>
      </c>
      <c r="O35" s="32" t="n">
        <v>3671</v>
      </c>
      <c r="P35" s="32" t="n">
        <v>1871</v>
      </c>
      <c r="Q35" s="32" t="n">
        <v>1800</v>
      </c>
      <c r="R35" s="32" t="n">
        <v>0</v>
      </c>
      <c r="S35" s="32"/>
      <c r="T35" s="32"/>
      <c r="U35" s="30" t="n">
        <v>2007</v>
      </c>
      <c r="V35" s="33" t="n">
        <v>0</v>
      </c>
      <c r="W35" s="33" t="n">
        <v>0</v>
      </c>
      <c r="X35" s="33" t="n">
        <v>0</v>
      </c>
      <c r="Y35" s="33" t="n">
        <v>0</v>
      </c>
      <c r="Z35" s="33" t="n">
        <v>0</v>
      </c>
      <c r="AA35" s="33" t="n">
        <v>0</v>
      </c>
      <c r="AB35" s="33" t="n">
        <v>0</v>
      </c>
      <c r="AC35" s="33" t="n">
        <v>0</v>
      </c>
      <c r="AD35" s="33" t="n">
        <v>0</v>
      </c>
      <c r="AE35" s="33" t="n">
        <v>0</v>
      </c>
      <c r="AF35" s="33" t="n">
        <v>0</v>
      </c>
      <c r="AG35" s="33" t="n">
        <v>1795</v>
      </c>
      <c r="AH35" s="33" t="n">
        <v>1841</v>
      </c>
      <c r="AI35" s="33" t="n">
        <v>32</v>
      </c>
      <c r="AJ35" s="33" t="n">
        <v>3</v>
      </c>
      <c r="AK35" s="33" t="n">
        <v>0</v>
      </c>
      <c r="AL35" s="33" t="n">
        <v>0</v>
      </c>
      <c r="AM35" s="33" t="n">
        <v>0</v>
      </c>
      <c r="AN35" s="33" t="n">
        <v>0</v>
      </c>
      <c r="AO35" s="33" t="n">
        <v>0</v>
      </c>
      <c r="AP35" s="33" t="n">
        <v>0</v>
      </c>
      <c r="AQ35" s="33" t="n">
        <v>0</v>
      </c>
      <c r="AR35" s="33" t="n">
        <v>0</v>
      </c>
      <c r="AS35" s="33" t="n">
        <v>0</v>
      </c>
      <c r="AT35" s="33" t="n">
        <v>0</v>
      </c>
      <c r="AU35" s="33" t="n">
        <v>0</v>
      </c>
      <c r="AV35" s="33" t="n">
        <v>0</v>
      </c>
      <c r="AW35" s="33" t="n">
        <v>0</v>
      </c>
      <c r="AX35" s="32" t="n">
        <v>0</v>
      </c>
      <c r="AY35" s="32" t="n">
        <v>0</v>
      </c>
      <c r="AZ35" s="32" t="n">
        <v>0</v>
      </c>
      <c r="BA35" s="32" t="n">
        <v>0</v>
      </c>
      <c r="BB35" s="32" t="n">
        <v>0</v>
      </c>
      <c r="BC35" s="32" t="n">
        <v>0</v>
      </c>
      <c r="BD35" s="32" t="n">
        <v>0</v>
      </c>
      <c r="BE35" s="32" t="n">
        <v>0</v>
      </c>
      <c r="BF35" s="32" t="n">
        <v>0</v>
      </c>
      <c r="BG35" s="32" t="n">
        <v>0</v>
      </c>
      <c r="BH35" s="32" t="n">
        <v>0</v>
      </c>
      <c r="BI35" s="32" t="n">
        <v>0</v>
      </c>
      <c r="BJ35" s="32" t="n">
        <v>0</v>
      </c>
      <c r="BK35" s="32" t="n">
        <v>0</v>
      </c>
      <c r="BL35" s="32" t="n">
        <v>0</v>
      </c>
      <c r="BM35" s="32" t="n">
        <v>0</v>
      </c>
      <c r="BN35" s="32" t="n">
        <v>0</v>
      </c>
      <c r="BO35" s="32" t="n">
        <v>0</v>
      </c>
      <c r="BP35" s="32" t="n">
        <v>0</v>
      </c>
      <c r="BQ35" s="32" t="n">
        <v>729</v>
      </c>
      <c r="BR35" s="32" t="n">
        <v>28</v>
      </c>
      <c r="BS35" s="32" t="n">
        <v>0</v>
      </c>
      <c r="BT35" s="32" t="n">
        <v>0</v>
      </c>
      <c r="BU35" s="32" t="n">
        <v>0</v>
      </c>
      <c r="BV35" s="32" t="n">
        <v>133</v>
      </c>
      <c r="BW35" s="32" t="n">
        <v>792</v>
      </c>
      <c r="BX35" s="32" t="n">
        <v>189</v>
      </c>
      <c r="BY35" s="32" t="n">
        <v>0</v>
      </c>
      <c r="BZ35" s="32" t="n">
        <v>0</v>
      </c>
      <c r="CA35" s="32" t="n">
        <v>0</v>
      </c>
      <c r="CB35" s="32" t="n">
        <v>0</v>
      </c>
      <c r="CC35" s="32" t="n">
        <v>0</v>
      </c>
      <c r="CD35" s="32" t="n">
        <v>0</v>
      </c>
      <c r="CE35" s="32" t="n">
        <v>0</v>
      </c>
      <c r="CF35" s="32" t="n">
        <v>0</v>
      </c>
      <c r="CG35" s="32" t="n">
        <v>0</v>
      </c>
      <c r="CH35" s="32" t="n">
        <v>0</v>
      </c>
      <c r="CI35" s="32" t="n">
        <v>0</v>
      </c>
      <c r="CJ35" s="32" t="n">
        <v>0</v>
      </c>
      <c r="CK35" s="32" t="n">
        <v>0</v>
      </c>
      <c r="CL35" s="32" t="n">
        <v>938</v>
      </c>
      <c r="CM35" s="32" t="n">
        <v>862</v>
      </c>
      <c r="CN35" s="32" t="n">
        <v>0</v>
      </c>
      <c r="CO35" s="32" t="n">
        <v>0</v>
      </c>
      <c r="CP35" s="32" t="n">
        <v>0</v>
      </c>
      <c r="CQ35" s="32" t="n">
        <v>0</v>
      </c>
      <c r="CR35" s="32" t="n">
        <v>0</v>
      </c>
      <c r="CS35" s="32" t="n">
        <v>0</v>
      </c>
      <c r="CT35" s="32" t="n">
        <v>0</v>
      </c>
      <c r="CU35" s="32" t="n">
        <v>0</v>
      </c>
      <c r="CV35" s="32" t="n">
        <v>0</v>
      </c>
      <c r="CW35" s="32" t="n">
        <v>0</v>
      </c>
      <c r="CX35" s="32" t="n">
        <v>0</v>
      </c>
      <c r="CY35" s="32" t="n">
        <v>0</v>
      </c>
      <c r="CZ35" s="32" t="n">
        <v>0</v>
      </c>
      <c r="DA35" s="32" t="n">
        <v>0</v>
      </c>
      <c r="DB35" s="32" t="n">
        <v>0</v>
      </c>
      <c r="DC35" s="34"/>
      <c r="DD35" s="29"/>
      <c r="DE35" s="29"/>
      <c r="DF35" s="29" t="s">
        <v>196</v>
      </c>
      <c r="DG35" s="29"/>
      <c r="DH35" s="35" t="n">
        <f aca="false">DL35-DM35</f>
        <v>0</v>
      </c>
      <c r="DI35" s="36" t="s">
        <v>168</v>
      </c>
      <c r="DJ35" s="37" t="s">
        <v>169</v>
      </c>
      <c r="DK35" s="31"/>
      <c r="DL35" s="38"/>
      <c r="DM35" s="38"/>
      <c r="DN35" s="31"/>
      <c r="DO35" s="31" t="s">
        <v>325</v>
      </c>
      <c r="DP35" s="39" t="s">
        <v>172</v>
      </c>
      <c r="DQ35" s="31"/>
      <c r="DR35" s="32" t="n">
        <v>0</v>
      </c>
      <c r="DS35" s="32" t="n">
        <v>0</v>
      </c>
      <c r="DT35" s="32" t="n">
        <v>0</v>
      </c>
      <c r="DU35" s="32" t="n">
        <v>0</v>
      </c>
      <c r="DV35" s="32" t="n">
        <v>0</v>
      </c>
      <c r="DW35" s="32" t="n">
        <v>0</v>
      </c>
      <c r="DX35" s="32" t="n">
        <v>0</v>
      </c>
      <c r="DY35" s="32" t="n">
        <v>0</v>
      </c>
      <c r="DZ35" s="32" t="n">
        <v>0</v>
      </c>
      <c r="EA35" s="32" t="n">
        <v>0</v>
      </c>
      <c r="EB35" s="32" t="n">
        <v>0</v>
      </c>
      <c r="EC35" s="32" t="n">
        <v>757</v>
      </c>
      <c r="ED35" s="32" t="n">
        <v>0</v>
      </c>
      <c r="EE35" s="32" t="n">
        <v>0</v>
      </c>
      <c r="EF35" s="32" t="n">
        <v>0</v>
      </c>
      <c r="EG35" s="32" t="n">
        <v>0</v>
      </c>
      <c r="EH35" s="32" t="n">
        <v>0</v>
      </c>
      <c r="EI35" s="32" t="n">
        <v>0</v>
      </c>
      <c r="EJ35" s="32" t="n">
        <v>0</v>
      </c>
      <c r="EK35" s="32" t="n">
        <v>0</v>
      </c>
      <c r="EL35" s="32" t="n">
        <v>2914</v>
      </c>
      <c r="EM35" s="32" t="n">
        <v>0</v>
      </c>
      <c r="EN35" s="32" t="n">
        <v>0</v>
      </c>
      <c r="EO35" s="32" t="n">
        <v>0</v>
      </c>
      <c r="EP35" s="32" t="n">
        <v>0</v>
      </c>
      <c r="EQ35" s="32" t="n">
        <v>0</v>
      </c>
      <c r="ER35" s="32" t="n">
        <v>0</v>
      </c>
      <c r="ES35" s="32" t="n">
        <v>0</v>
      </c>
      <c r="ET35" s="40"/>
      <c r="EU35" s="30"/>
      <c r="EV35" s="41" t="s">
        <v>173</v>
      </c>
      <c r="EW35" s="45"/>
      <c r="EX35" s="43"/>
      <c r="EY35" s="44" t="n">
        <f aca="false">SUBTOTAL(109,U35)</f>
        <v>2007</v>
      </c>
      <c r="EZ35" s="45"/>
      <c r="FA35" s="46" t="n">
        <v>1</v>
      </c>
      <c r="FB35" s="45"/>
      <c r="FC35" s="45"/>
      <c r="FD35" s="45"/>
      <c r="FE35" s="45"/>
      <c r="FF35" s="45"/>
      <c r="FG35" s="45"/>
    </row>
    <row r="36" s="47" customFormat="true" ht="15.75" hidden="false" customHeight="true" outlineLevel="0" collapsed="false">
      <c r="A36" s="28" t="s">
        <v>369</v>
      </c>
      <c r="B36" s="29" t="s">
        <v>370</v>
      </c>
      <c r="C36" s="30" t="s">
        <v>168</v>
      </c>
      <c r="D36" s="30" t="s">
        <v>157</v>
      </c>
      <c r="E36" s="31" t="s">
        <v>177</v>
      </c>
      <c r="F36" s="30" t="s">
        <v>321</v>
      </c>
      <c r="G36" s="30" t="s">
        <v>352</v>
      </c>
      <c r="H36" s="30" t="s">
        <v>161</v>
      </c>
      <c r="I36" s="29" t="s">
        <v>323</v>
      </c>
      <c r="J36" s="30" t="s">
        <v>181</v>
      </c>
      <c r="K36" s="28" t="s">
        <v>182</v>
      </c>
      <c r="L36" s="29" t="s">
        <v>371</v>
      </c>
      <c r="M36" s="29" t="s">
        <v>372</v>
      </c>
      <c r="N36" s="31" t="s">
        <v>355</v>
      </c>
      <c r="O36" s="32" t="n">
        <v>7348</v>
      </c>
      <c r="P36" s="32" t="n">
        <v>7098</v>
      </c>
      <c r="Q36" s="32" t="n">
        <v>250</v>
      </c>
      <c r="R36" s="32" t="n">
        <v>0</v>
      </c>
      <c r="S36" s="32"/>
      <c r="T36" s="32"/>
      <c r="U36" s="30" t="n">
        <v>2006</v>
      </c>
      <c r="V36" s="33" t="n">
        <v>0</v>
      </c>
      <c r="W36" s="33" t="n">
        <v>0</v>
      </c>
      <c r="X36" s="33" t="n">
        <v>0</v>
      </c>
      <c r="Y36" s="33" t="n">
        <v>0</v>
      </c>
      <c r="Z36" s="33" t="n">
        <v>0</v>
      </c>
      <c r="AA36" s="33" t="n">
        <v>0</v>
      </c>
      <c r="AB36" s="33" t="n">
        <v>0</v>
      </c>
      <c r="AC36" s="33" t="n">
        <v>0</v>
      </c>
      <c r="AD36" s="33" t="n">
        <v>0</v>
      </c>
      <c r="AE36" s="33" t="n">
        <v>0</v>
      </c>
      <c r="AF36" s="33" t="n">
        <v>261</v>
      </c>
      <c r="AG36" s="33" t="n">
        <v>2404</v>
      </c>
      <c r="AH36" s="33" t="n">
        <v>2647</v>
      </c>
      <c r="AI36" s="33" t="n">
        <v>1879</v>
      </c>
      <c r="AJ36" s="33" t="n">
        <v>157</v>
      </c>
      <c r="AK36" s="33" t="n">
        <v>0</v>
      </c>
      <c r="AL36" s="33" t="n">
        <v>0</v>
      </c>
      <c r="AM36" s="33" t="n">
        <v>0</v>
      </c>
      <c r="AN36" s="33" t="n">
        <v>0</v>
      </c>
      <c r="AO36" s="33" t="n">
        <v>0</v>
      </c>
      <c r="AP36" s="33" t="n">
        <v>0</v>
      </c>
      <c r="AQ36" s="33" t="n">
        <v>0</v>
      </c>
      <c r="AR36" s="33" t="n">
        <v>0</v>
      </c>
      <c r="AS36" s="33" t="n">
        <v>0</v>
      </c>
      <c r="AT36" s="33" t="n">
        <v>0</v>
      </c>
      <c r="AU36" s="33" t="n">
        <v>0</v>
      </c>
      <c r="AV36" s="33" t="n">
        <v>0</v>
      </c>
      <c r="AW36" s="33" t="n">
        <v>0</v>
      </c>
      <c r="AX36" s="32" t="n">
        <v>0</v>
      </c>
      <c r="AY36" s="32" t="n">
        <v>0</v>
      </c>
      <c r="AZ36" s="32" t="n">
        <v>0</v>
      </c>
      <c r="BA36" s="32" t="n">
        <v>0</v>
      </c>
      <c r="BB36" s="32" t="n">
        <v>0</v>
      </c>
      <c r="BC36" s="32" t="n">
        <v>0</v>
      </c>
      <c r="BD36" s="32" t="n">
        <v>0</v>
      </c>
      <c r="BE36" s="32" t="n">
        <v>0</v>
      </c>
      <c r="BF36" s="32" t="n">
        <v>0</v>
      </c>
      <c r="BG36" s="32" t="n">
        <v>0</v>
      </c>
      <c r="BH36" s="32" t="n">
        <v>0</v>
      </c>
      <c r="BI36" s="32" t="n">
        <v>0</v>
      </c>
      <c r="BJ36" s="32" t="n">
        <v>0</v>
      </c>
      <c r="BK36" s="32" t="n">
        <v>0</v>
      </c>
      <c r="BL36" s="32" t="n">
        <v>0</v>
      </c>
      <c r="BM36" s="32" t="n">
        <v>0</v>
      </c>
      <c r="BN36" s="32" t="n">
        <v>0</v>
      </c>
      <c r="BO36" s="32" t="n">
        <v>0</v>
      </c>
      <c r="BP36" s="32" t="n">
        <v>0</v>
      </c>
      <c r="BQ36" s="32" t="n">
        <v>1117</v>
      </c>
      <c r="BR36" s="32" t="n">
        <v>1026</v>
      </c>
      <c r="BS36" s="32" t="n">
        <v>157</v>
      </c>
      <c r="BT36" s="32" t="n">
        <v>522</v>
      </c>
      <c r="BU36" s="32" t="n">
        <v>0</v>
      </c>
      <c r="BV36" s="32" t="n">
        <v>100</v>
      </c>
      <c r="BW36" s="32" t="n">
        <v>3357</v>
      </c>
      <c r="BX36" s="32" t="n">
        <v>819</v>
      </c>
      <c r="BY36" s="32" t="n">
        <v>0</v>
      </c>
      <c r="BZ36" s="32" t="n">
        <v>0</v>
      </c>
      <c r="CA36" s="32" t="n">
        <v>0</v>
      </c>
      <c r="CB36" s="32" t="n">
        <v>0</v>
      </c>
      <c r="CC36" s="32" t="n">
        <v>0</v>
      </c>
      <c r="CD36" s="32" t="n">
        <v>0</v>
      </c>
      <c r="CE36" s="32" t="n">
        <v>0</v>
      </c>
      <c r="CF36" s="32" t="n">
        <v>0</v>
      </c>
      <c r="CG36" s="32" t="n">
        <v>0</v>
      </c>
      <c r="CH36" s="32" t="n">
        <v>0</v>
      </c>
      <c r="CI36" s="32" t="n">
        <v>0</v>
      </c>
      <c r="CJ36" s="32" t="n">
        <v>0</v>
      </c>
      <c r="CK36" s="32" t="n">
        <v>0</v>
      </c>
      <c r="CL36" s="32" t="n">
        <v>0</v>
      </c>
      <c r="CM36" s="32" t="n">
        <v>0</v>
      </c>
      <c r="CN36" s="32" t="n">
        <v>250</v>
      </c>
      <c r="CO36" s="32" t="n">
        <v>0</v>
      </c>
      <c r="CP36" s="32" t="n">
        <v>0</v>
      </c>
      <c r="CQ36" s="32" t="n">
        <v>0</v>
      </c>
      <c r="CR36" s="32" t="n">
        <v>0</v>
      </c>
      <c r="CS36" s="32" t="n">
        <v>0</v>
      </c>
      <c r="CT36" s="32" t="n">
        <v>0</v>
      </c>
      <c r="CU36" s="32" t="n">
        <v>0</v>
      </c>
      <c r="CV36" s="32" t="n">
        <v>0</v>
      </c>
      <c r="CW36" s="32" t="n">
        <v>0</v>
      </c>
      <c r="CX36" s="32" t="n">
        <v>0</v>
      </c>
      <c r="CY36" s="32" t="n">
        <v>0</v>
      </c>
      <c r="CZ36" s="32" t="n">
        <v>0</v>
      </c>
      <c r="DA36" s="32" t="n">
        <v>0</v>
      </c>
      <c r="DB36" s="32" t="n">
        <v>0</v>
      </c>
      <c r="DC36" s="34"/>
      <c r="DD36" s="29"/>
      <c r="DE36" s="29"/>
      <c r="DF36" s="29" t="s">
        <v>196</v>
      </c>
      <c r="DG36" s="29"/>
      <c r="DH36" s="35" t="n">
        <f aca="false">DL36-DM36</f>
        <v>0</v>
      </c>
      <c r="DI36" s="36" t="s">
        <v>168</v>
      </c>
      <c r="DJ36" s="37" t="s">
        <v>169</v>
      </c>
      <c r="DK36" s="31"/>
      <c r="DL36" s="38"/>
      <c r="DM36" s="38"/>
      <c r="DN36" s="31"/>
      <c r="DO36" s="31" t="s">
        <v>325</v>
      </c>
      <c r="DP36" s="39" t="s">
        <v>172</v>
      </c>
      <c r="DQ36" s="31"/>
      <c r="DR36" s="32" t="n">
        <v>0</v>
      </c>
      <c r="DS36" s="32" t="n">
        <v>0</v>
      </c>
      <c r="DT36" s="32" t="n">
        <v>0</v>
      </c>
      <c r="DU36" s="32" t="n">
        <v>0</v>
      </c>
      <c r="DV36" s="32" t="n">
        <v>0</v>
      </c>
      <c r="DW36" s="32" t="n">
        <v>0</v>
      </c>
      <c r="DX36" s="32" t="n">
        <v>0</v>
      </c>
      <c r="DY36" s="32" t="n">
        <v>0</v>
      </c>
      <c r="DZ36" s="32" t="n">
        <v>0</v>
      </c>
      <c r="EA36" s="32" t="n">
        <v>0</v>
      </c>
      <c r="EB36" s="32" t="n">
        <v>0</v>
      </c>
      <c r="EC36" s="32" t="n">
        <v>1117</v>
      </c>
      <c r="ED36" s="32" t="n">
        <v>0</v>
      </c>
      <c r="EE36" s="32" t="n">
        <v>0</v>
      </c>
      <c r="EF36" s="32" t="n">
        <v>0</v>
      </c>
      <c r="EG36" s="32" t="n">
        <v>0</v>
      </c>
      <c r="EH36" s="32" t="n">
        <v>0</v>
      </c>
      <c r="EI36" s="32" t="n">
        <v>0</v>
      </c>
      <c r="EJ36" s="32" t="n">
        <v>0</v>
      </c>
      <c r="EK36" s="32" t="n">
        <v>0</v>
      </c>
      <c r="EL36" s="32" t="n">
        <v>6231</v>
      </c>
      <c r="EM36" s="32" t="n">
        <v>0</v>
      </c>
      <c r="EN36" s="32" t="n">
        <v>0</v>
      </c>
      <c r="EO36" s="32" t="n">
        <v>0</v>
      </c>
      <c r="EP36" s="32" t="n">
        <v>0</v>
      </c>
      <c r="EQ36" s="32" t="n">
        <v>0</v>
      </c>
      <c r="ER36" s="32" t="n">
        <v>0</v>
      </c>
      <c r="ES36" s="32" t="n">
        <v>0</v>
      </c>
      <c r="ET36" s="40"/>
      <c r="EU36" s="30"/>
      <c r="EV36" s="41" t="s">
        <v>173</v>
      </c>
      <c r="EW36" s="45"/>
      <c r="EX36" s="43"/>
      <c r="EY36" s="44" t="n">
        <f aca="false">SUBTOTAL(109,U36)</f>
        <v>2006</v>
      </c>
      <c r="EZ36" s="45"/>
      <c r="FA36" s="46" t="n">
        <v>1</v>
      </c>
      <c r="FB36" s="45"/>
      <c r="FC36" s="45"/>
      <c r="FD36" s="45"/>
      <c r="FE36" s="45"/>
      <c r="FF36" s="45"/>
      <c r="FG36" s="45"/>
    </row>
    <row r="37" s="47" customFormat="true" ht="15.75" hidden="false" customHeight="true" outlineLevel="0" collapsed="false">
      <c r="A37" s="28" t="s">
        <v>373</v>
      </c>
      <c r="B37" s="29" t="s">
        <v>374</v>
      </c>
      <c r="C37" s="30" t="s">
        <v>168</v>
      </c>
      <c r="D37" s="30" t="s">
        <v>157</v>
      </c>
      <c r="E37" s="31" t="s">
        <v>177</v>
      </c>
      <c r="F37" s="30" t="s">
        <v>321</v>
      </c>
      <c r="G37" s="30" t="s">
        <v>352</v>
      </c>
      <c r="H37" s="30" t="s">
        <v>161</v>
      </c>
      <c r="I37" s="29" t="s">
        <v>323</v>
      </c>
      <c r="J37" s="30" t="s">
        <v>181</v>
      </c>
      <c r="K37" s="28" t="s">
        <v>182</v>
      </c>
      <c r="L37" s="29" t="s">
        <v>375</v>
      </c>
      <c r="M37" s="29" t="s">
        <v>376</v>
      </c>
      <c r="N37" s="31" t="s">
        <v>355</v>
      </c>
      <c r="O37" s="32" t="n">
        <v>22220</v>
      </c>
      <c r="P37" s="32" t="n">
        <v>21277</v>
      </c>
      <c r="Q37" s="32" t="n">
        <v>943</v>
      </c>
      <c r="R37" s="32" t="n">
        <v>0</v>
      </c>
      <c r="S37" s="32"/>
      <c r="T37" s="32"/>
      <c r="U37" s="30" t="n">
        <v>2003</v>
      </c>
      <c r="V37" s="33" t="n">
        <v>0</v>
      </c>
      <c r="W37" s="33" t="n">
        <v>0</v>
      </c>
      <c r="X37" s="33" t="n">
        <v>0</v>
      </c>
      <c r="Y37" s="33" t="n">
        <v>0</v>
      </c>
      <c r="Z37" s="33" t="n">
        <v>0</v>
      </c>
      <c r="AA37" s="33" t="n">
        <v>0</v>
      </c>
      <c r="AB37" s="33" t="n">
        <v>0</v>
      </c>
      <c r="AC37" s="33" t="n">
        <v>1715</v>
      </c>
      <c r="AD37" s="33" t="n">
        <v>1716</v>
      </c>
      <c r="AE37" s="33" t="n">
        <v>2158</v>
      </c>
      <c r="AF37" s="33" t="n">
        <v>3364</v>
      </c>
      <c r="AG37" s="33" t="n">
        <v>4785</v>
      </c>
      <c r="AH37" s="33" t="n">
        <v>4923</v>
      </c>
      <c r="AI37" s="33" t="n">
        <v>3559</v>
      </c>
      <c r="AJ37" s="33" t="n">
        <v>0</v>
      </c>
      <c r="AK37" s="33" t="n">
        <v>0</v>
      </c>
      <c r="AL37" s="33" t="n">
        <v>0</v>
      </c>
      <c r="AM37" s="33" t="n">
        <v>0</v>
      </c>
      <c r="AN37" s="33" t="n">
        <v>0</v>
      </c>
      <c r="AO37" s="33" t="n">
        <v>0</v>
      </c>
      <c r="AP37" s="33" t="n">
        <v>0</v>
      </c>
      <c r="AQ37" s="33" t="n">
        <v>0</v>
      </c>
      <c r="AR37" s="33" t="n">
        <v>0</v>
      </c>
      <c r="AS37" s="33" t="n">
        <v>0</v>
      </c>
      <c r="AT37" s="33" t="n">
        <v>0</v>
      </c>
      <c r="AU37" s="33" t="n">
        <v>0</v>
      </c>
      <c r="AV37" s="33" t="n">
        <v>0</v>
      </c>
      <c r="AW37" s="33" t="n">
        <v>0</v>
      </c>
      <c r="AX37" s="32" t="n">
        <v>0</v>
      </c>
      <c r="AY37" s="32" t="n">
        <v>0</v>
      </c>
      <c r="AZ37" s="32" t="n">
        <v>0</v>
      </c>
      <c r="BA37" s="32" t="n">
        <v>0</v>
      </c>
      <c r="BB37" s="32" t="n">
        <v>0</v>
      </c>
      <c r="BC37" s="32" t="n">
        <v>0</v>
      </c>
      <c r="BD37" s="32" t="n">
        <v>0</v>
      </c>
      <c r="BE37" s="32" t="n">
        <v>0</v>
      </c>
      <c r="BF37" s="32" t="n">
        <v>0</v>
      </c>
      <c r="BG37" s="32" t="n">
        <v>0</v>
      </c>
      <c r="BH37" s="32" t="n">
        <v>0</v>
      </c>
      <c r="BI37" s="32" t="n">
        <v>0</v>
      </c>
      <c r="BJ37" s="32" t="n">
        <v>0</v>
      </c>
      <c r="BK37" s="32" t="n">
        <v>0</v>
      </c>
      <c r="BL37" s="32" t="n">
        <v>1400</v>
      </c>
      <c r="BM37" s="32" t="n">
        <v>0</v>
      </c>
      <c r="BN37" s="32" t="n">
        <v>0</v>
      </c>
      <c r="BO37" s="32" t="n">
        <v>0</v>
      </c>
      <c r="BP37" s="32" t="n">
        <v>0</v>
      </c>
      <c r="BQ37" s="32" t="n">
        <v>5444</v>
      </c>
      <c r="BR37" s="32" t="n">
        <v>3276</v>
      </c>
      <c r="BS37" s="32" t="n">
        <v>89</v>
      </c>
      <c r="BT37" s="32" t="n">
        <v>2586</v>
      </c>
      <c r="BU37" s="32" t="n">
        <v>0</v>
      </c>
      <c r="BV37" s="32" t="n">
        <v>4575</v>
      </c>
      <c r="BW37" s="32" t="n">
        <v>3907</v>
      </c>
      <c r="BX37" s="32" t="n">
        <v>0</v>
      </c>
      <c r="BY37" s="32" t="n">
        <v>0</v>
      </c>
      <c r="BZ37" s="32" t="n">
        <v>0</v>
      </c>
      <c r="CA37" s="32" t="n">
        <v>0</v>
      </c>
      <c r="CB37" s="32" t="n">
        <v>0</v>
      </c>
      <c r="CC37" s="32" t="n">
        <v>0</v>
      </c>
      <c r="CD37" s="32" t="n">
        <v>0</v>
      </c>
      <c r="CE37" s="32" t="n">
        <v>0</v>
      </c>
      <c r="CF37" s="32" t="n">
        <v>0</v>
      </c>
      <c r="CG37" s="32" t="n">
        <v>0</v>
      </c>
      <c r="CH37" s="32" t="n">
        <v>943</v>
      </c>
      <c r="CI37" s="32" t="n">
        <v>0</v>
      </c>
      <c r="CJ37" s="32" t="n">
        <v>0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</v>
      </c>
      <c r="CP37" s="32" t="n">
        <v>0</v>
      </c>
      <c r="CQ37" s="32" t="n">
        <v>0</v>
      </c>
      <c r="CR37" s="32" t="n">
        <v>0</v>
      </c>
      <c r="CS37" s="32" t="n">
        <v>0</v>
      </c>
      <c r="CT37" s="32" t="n">
        <v>0</v>
      </c>
      <c r="CU37" s="32" t="n">
        <v>0</v>
      </c>
      <c r="CV37" s="32" t="n">
        <v>0</v>
      </c>
      <c r="CW37" s="32" t="n">
        <v>0</v>
      </c>
      <c r="CX37" s="32" t="n">
        <v>0</v>
      </c>
      <c r="CY37" s="32" t="n">
        <v>0</v>
      </c>
      <c r="CZ37" s="32" t="n">
        <v>0</v>
      </c>
      <c r="DA37" s="32" t="n">
        <v>0</v>
      </c>
      <c r="DB37" s="32" t="n">
        <v>0</v>
      </c>
      <c r="DC37" s="34"/>
      <c r="DD37" s="29"/>
      <c r="DE37" s="29"/>
      <c r="DF37" s="29" t="s">
        <v>196</v>
      </c>
      <c r="DG37" s="29"/>
      <c r="DH37" s="35" t="n">
        <f aca="false">DL37-DM37</f>
        <v>0</v>
      </c>
      <c r="DI37" s="36" t="s">
        <v>168</v>
      </c>
      <c r="DJ37" s="37" t="s">
        <v>169</v>
      </c>
      <c r="DK37" s="31"/>
      <c r="DL37" s="38"/>
      <c r="DM37" s="38"/>
      <c r="DN37" s="31"/>
      <c r="DO37" s="31" t="s">
        <v>325</v>
      </c>
      <c r="DP37" s="39" t="s">
        <v>172</v>
      </c>
      <c r="DQ37" s="31"/>
      <c r="DR37" s="32" t="n">
        <v>0</v>
      </c>
      <c r="DS37" s="32" t="n">
        <v>0</v>
      </c>
      <c r="DT37" s="32" t="n">
        <v>0</v>
      </c>
      <c r="DU37" s="32" t="n">
        <v>0</v>
      </c>
      <c r="DV37" s="32" t="n">
        <v>0</v>
      </c>
      <c r="DW37" s="32" t="n">
        <v>0</v>
      </c>
      <c r="DX37" s="32" t="n">
        <v>0</v>
      </c>
      <c r="DY37" s="32" t="n">
        <v>0</v>
      </c>
      <c r="DZ37" s="32" t="n">
        <v>0</v>
      </c>
      <c r="EA37" s="32" t="n">
        <v>0</v>
      </c>
      <c r="EB37" s="32" t="n">
        <v>0</v>
      </c>
      <c r="EC37" s="32" t="n">
        <v>11152</v>
      </c>
      <c r="ED37" s="32" t="n">
        <v>0</v>
      </c>
      <c r="EE37" s="32" t="n">
        <v>0</v>
      </c>
      <c r="EF37" s="32" t="n">
        <v>0</v>
      </c>
      <c r="EG37" s="32" t="n">
        <v>0</v>
      </c>
      <c r="EH37" s="32" t="n">
        <v>0</v>
      </c>
      <c r="EI37" s="32" t="n">
        <v>0</v>
      </c>
      <c r="EJ37" s="32" t="n">
        <v>0</v>
      </c>
      <c r="EK37" s="32" t="n">
        <v>0</v>
      </c>
      <c r="EL37" s="32" t="n">
        <v>11068</v>
      </c>
      <c r="EM37" s="32" t="n">
        <v>0</v>
      </c>
      <c r="EN37" s="32" t="n">
        <v>0</v>
      </c>
      <c r="EO37" s="32" t="n">
        <v>0</v>
      </c>
      <c r="EP37" s="32" t="n">
        <v>0</v>
      </c>
      <c r="EQ37" s="32" t="n">
        <v>0</v>
      </c>
      <c r="ER37" s="32" t="n">
        <v>0</v>
      </c>
      <c r="ES37" s="32" t="n">
        <v>0</v>
      </c>
      <c r="ET37" s="40"/>
      <c r="EU37" s="30"/>
      <c r="EV37" s="41" t="s">
        <v>173</v>
      </c>
      <c r="EW37" s="45"/>
      <c r="EX37" s="43"/>
      <c r="EY37" s="44" t="n">
        <f aca="false">SUBTOTAL(109,U37)</f>
        <v>2003</v>
      </c>
      <c r="EZ37" s="45"/>
      <c r="FA37" s="46" t="n">
        <v>1</v>
      </c>
      <c r="FB37" s="45"/>
      <c r="FC37" s="45"/>
      <c r="FD37" s="45"/>
      <c r="FE37" s="45"/>
      <c r="FF37" s="45"/>
      <c r="FG37" s="45"/>
    </row>
    <row r="38" s="47" customFormat="true" ht="15.75" hidden="false" customHeight="true" outlineLevel="0" collapsed="false">
      <c r="A38" s="28" t="s">
        <v>377</v>
      </c>
      <c r="B38" s="29" t="s">
        <v>378</v>
      </c>
      <c r="C38" s="30" t="s">
        <v>168</v>
      </c>
      <c r="D38" s="30" t="s">
        <v>157</v>
      </c>
      <c r="E38" s="31" t="s">
        <v>177</v>
      </c>
      <c r="F38" s="30" t="s">
        <v>321</v>
      </c>
      <c r="G38" s="30" t="s">
        <v>352</v>
      </c>
      <c r="H38" s="30" t="s">
        <v>161</v>
      </c>
      <c r="I38" s="29" t="s">
        <v>323</v>
      </c>
      <c r="J38" s="30" t="s">
        <v>181</v>
      </c>
      <c r="K38" s="28" t="s">
        <v>182</v>
      </c>
      <c r="L38" s="29" t="s">
        <v>224</v>
      </c>
      <c r="M38" s="29" t="s">
        <v>379</v>
      </c>
      <c r="N38" s="31" t="s">
        <v>355</v>
      </c>
      <c r="O38" s="32" t="n">
        <v>20531</v>
      </c>
      <c r="P38" s="32" t="n">
        <v>17031</v>
      </c>
      <c r="Q38" s="32" t="n">
        <v>3500</v>
      </c>
      <c r="R38" s="32" t="n">
        <v>0</v>
      </c>
      <c r="S38" s="32"/>
      <c r="T38" s="32"/>
      <c r="U38" s="30" t="n">
        <v>2006</v>
      </c>
      <c r="V38" s="33" t="n">
        <v>0</v>
      </c>
      <c r="W38" s="33" t="n">
        <v>0</v>
      </c>
      <c r="X38" s="33" t="n">
        <v>0</v>
      </c>
      <c r="Y38" s="33" t="n">
        <v>0</v>
      </c>
      <c r="Z38" s="33" t="n">
        <v>0</v>
      </c>
      <c r="AA38" s="33" t="n">
        <v>0</v>
      </c>
      <c r="AB38" s="33" t="n">
        <v>0</v>
      </c>
      <c r="AC38" s="33" t="n">
        <v>0</v>
      </c>
      <c r="AD38" s="33" t="n">
        <v>0</v>
      </c>
      <c r="AE38" s="33" t="n">
        <v>0</v>
      </c>
      <c r="AF38" s="33" t="n">
        <v>365</v>
      </c>
      <c r="AG38" s="33" t="n">
        <v>6253</v>
      </c>
      <c r="AH38" s="33" t="n">
        <v>8134</v>
      </c>
      <c r="AI38" s="33" t="n">
        <v>5334</v>
      </c>
      <c r="AJ38" s="33" t="n">
        <v>445</v>
      </c>
      <c r="AK38" s="33" t="n">
        <v>0</v>
      </c>
      <c r="AL38" s="33" t="n">
        <v>0</v>
      </c>
      <c r="AM38" s="33" t="n">
        <v>0</v>
      </c>
      <c r="AN38" s="33" t="n">
        <v>0</v>
      </c>
      <c r="AO38" s="33" t="n">
        <v>0</v>
      </c>
      <c r="AP38" s="33" t="n">
        <v>0</v>
      </c>
      <c r="AQ38" s="33" t="n">
        <v>0</v>
      </c>
      <c r="AR38" s="33" t="n">
        <v>0</v>
      </c>
      <c r="AS38" s="33" t="n">
        <v>0</v>
      </c>
      <c r="AT38" s="33" t="n">
        <v>0</v>
      </c>
      <c r="AU38" s="33" t="n">
        <v>0</v>
      </c>
      <c r="AV38" s="33" t="n">
        <v>0</v>
      </c>
      <c r="AW38" s="33" t="n">
        <v>0</v>
      </c>
      <c r="AX38" s="32" t="n">
        <v>0</v>
      </c>
      <c r="AY38" s="32" t="n">
        <v>0</v>
      </c>
      <c r="AZ38" s="32" t="n">
        <v>0</v>
      </c>
      <c r="BA38" s="32" t="n">
        <v>0</v>
      </c>
      <c r="BB38" s="32" t="n">
        <v>0</v>
      </c>
      <c r="BC38" s="32" t="n">
        <v>0</v>
      </c>
      <c r="BD38" s="32" t="n">
        <v>0</v>
      </c>
      <c r="BE38" s="32" t="n">
        <v>0</v>
      </c>
      <c r="BF38" s="32" t="n">
        <v>0</v>
      </c>
      <c r="BG38" s="32" t="n">
        <v>0</v>
      </c>
      <c r="BH38" s="32" t="n">
        <v>0</v>
      </c>
      <c r="BI38" s="32" t="n">
        <v>0</v>
      </c>
      <c r="BJ38" s="32" t="n">
        <v>0</v>
      </c>
      <c r="BK38" s="32" t="n">
        <v>0</v>
      </c>
      <c r="BL38" s="32" t="n">
        <v>0</v>
      </c>
      <c r="BM38" s="32" t="n">
        <v>0</v>
      </c>
      <c r="BN38" s="32" t="n">
        <v>100</v>
      </c>
      <c r="BO38" s="32" t="n">
        <v>400</v>
      </c>
      <c r="BP38" s="32" t="n">
        <v>0</v>
      </c>
      <c r="BQ38" s="32" t="n">
        <v>365</v>
      </c>
      <c r="BR38" s="32" t="n">
        <v>0</v>
      </c>
      <c r="BS38" s="32" t="n">
        <v>1926</v>
      </c>
      <c r="BT38" s="32" t="n">
        <v>4271</v>
      </c>
      <c r="BU38" s="32" t="n">
        <v>1</v>
      </c>
      <c r="BV38" s="32" t="n">
        <v>8096</v>
      </c>
      <c r="BW38" s="32" t="n">
        <v>1817</v>
      </c>
      <c r="BX38" s="32" t="n">
        <v>55</v>
      </c>
      <c r="BY38" s="32" t="n">
        <v>0</v>
      </c>
      <c r="BZ38" s="32" t="n">
        <v>0</v>
      </c>
      <c r="CA38" s="32" t="n">
        <v>0</v>
      </c>
      <c r="CB38" s="32" t="n">
        <v>0</v>
      </c>
      <c r="CC38" s="32" t="n">
        <v>0</v>
      </c>
      <c r="CD38" s="32" t="n">
        <v>0</v>
      </c>
      <c r="CE38" s="32" t="n">
        <v>0</v>
      </c>
      <c r="CF38" s="32" t="n">
        <v>0</v>
      </c>
      <c r="CG38" s="32" t="n">
        <v>0</v>
      </c>
      <c r="CH38" s="32" t="n">
        <v>0</v>
      </c>
      <c r="CI38" s="32" t="n">
        <v>0</v>
      </c>
      <c r="CJ38" s="32" t="n">
        <v>0</v>
      </c>
      <c r="CK38" s="32" t="n">
        <v>0</v>
      </c>
      <c r="CL38" s="32" t="n">
        <v>0</v>
      </c>
      <c r="CM38" s="32" t="n">
        <v>0</v>
      </c>
      <c r="CN38" s="32" t="n">
        <v>3500</v>
      </c>
      <c r="CO38" s="32" t="n">
        <v>0</v>
      </c>
      <c r="CP38" s="32" t="n">
        <v>0</v>
      </c>
      <c r="CQ38" s="32" t="n">
        <v>0</v>
      </c>
      <c r="CR38" s="32" t="n">
        <v>0</v>
      </c>
      <c r="CS38" s="32" t="n">
        <v>0</v>
      </c>
      <c r="CT38" s="32" t="n">
        <v>0</v>
      </c>
      <c r="CU38" s="32" t="n">
        <v>0</v>
      </c>
      <c r="CV38" s="32" t="n">
        <v>0</v>
      </c>
      <c r="CW38" s="32" t="n">
        <v>0</v>
      </c>
      <c r="CX38" s="32" t="n">
        <v>0</v>
      </c>
      <c r="CY38" s="32" t="n">
        <v>0</v>
      </c>
      <c r="CZ38" s="32" t="n">
        <v>0</v>
      </c>
      <c r="DA38" s="32" t="n">
        <v>0</v>
      </c>
      <c r="DB38" s="32" t="n">
        <v>0</v>
      </c>
      <c r="DC38" s="34"/>
      <c r="DD38" s="29"/>
      <c r="DE38" s="29"/>
      <c r="DF38" s="29" t="s">
        <v>196</v>
      </c>
      <c r="DG38" s="29"/>
      <c r="DH38" s="35" t="n">
        <f aca="false">DL38-DM38</f>
        <v>0</v>
      </c>
      <c r="DI38" s="36" t="s">
        <v>168</v>
      </c>
      <c r="DJ38" s="37" t="s">
        <v>169</v>
      </c>
      <c r="DK38" s="31"/>
      <c r="DL38" s="38"/>
      <c r="DM38" s="38"/>
      <c r="DN38" s="31"/>
      <c r="DO38" s="31" t="s">
        <v>325</v>
      </c>
      <c r="DP38" s="39" t="s">
        <v>172</v>
      </c>
      <c r="DQ38" s="31"/>
      <c r="DR38" s="32" t="n">
        <v>0</v>
      </c>
      <c r="DS38" s="32" t="n">
        <v>0</v>
      </c>
      <c r="DT38" s="32" t="n">
        <v>0</v>
      </c>
      <c r="DU38" s="32" t="n">
        <v>0</v>
      </c>
      <c r="DV38" s="32" t="n">
        <v>0</v>
      </c>
      <c r="DW38" s="32" t="n">
        <v>0</v>
      </c>
      <c r="DX38" s="32" t="n">
        <v>0</v>
      </c>
      <c r="DY38" s="32" t="n">
        <v>0</v>
      </c>
      <c r="DZ38" s="32" t="n">
        <v>0</v>
      </c>
      <c r="EA38" s="32" t="n">
        <v>0</v>
      </c>
      <c r="EB38" s="32" t="n">
        <v>0</v>
      </c>
      <c r="EC38" s="32" t="n">
        <v>2346</v>
      </c>
      <c r="ED38" s="32" t="n">
        <v>0</v>
      </c>
      <c r="EE38" s="32" t="n">
        <v>0</v>
      </c>
      <c r="EF38" s="32" t="n">
        <v>0</v>
      </c>
      <c r="EG38" s="32" t="n">
        <v>0</v>
      </c>
      <c r="EH38" s="32" t="n">
        <v>0</v>
      </c>
      <c r="EI38" s="32" t="n">
        <v>0</v>
      </c>
      <c r="EJ38" s="32" t="n">
        <v>0</v>
      </c>
      <c r="EK38" s="32" t="n">
        <v>0</v>
      </c>
      <c r="EL38" s="32" t="n">
        <v>18185</v>
      </c>
      <c r="EM38" s="32" t="n">
        <v>0</v>
      </c>
      <c r="EN38" s="32" t="n">
        <v>0</v>
      </c>
      <c r="EO38" s="32" t="n">
        <v>0</v>
      </c>
      <c r="EP38" s="32" t="n">
        <v>0</v>
      </c>
      <c r="EQ38" s="32" t="n">
        <v>0</v>
      </c>
      <c r="ER38" s="32" t="n">
        <v>0</v>
      </c>
      <c r="ES38" s="32" t="n">
        <v>0</v>
      </c>
      <c r="ET38" s="40"/>
      <c r="EU38" s="30"/>
      <c r="EV38" s="41" t="s">
        <v>173</v>
      </c>
      <c r="EW38" s="45"/>
      <c r="EX38" s="43"/>
      <c r="EY38" s="44" t="n">
        <f aca="false">SUBTOTAL(109,U38)</f>
        <v>2006</v>
      </c>
      <c r="EZ38" s="45"/>
      <c r="FA38" s="46" t="n">
        <v>1</v>
      </c>
      <c r="FB38" s="45"/>
      <c r="FC38" s="45"/>
      <c r="FD38" s="45"/>
      <c r="FE38" s="45"/>
      <c r="FF38" s="45"/>
      <c r="FG38" s="45"/>
    </row>
    <row r="39" s="47" customFormat="true" ht="15.75" hidden="false" customHeight="true" outlineLevel="0" collapsed="false">
      <c r="A39" s="28" t="s">
        <v>380</v>
      </c>
      <c r="B39" s="29" t="s">
        <v>381</v>
      </c>
      <c r="C39" s="30" t="s">
        <v>168</v>
      </c>
      <c r="D39" s="30" t="s">
        <v>157</v>
      </c>
      <c r="E39" s="31" t="s">
        <v>177</v>
      </c>
      <c r="F39" s="30" t="s">
        <v>321</v>
      </c>
      <c r="G39" s="30" t="s">
        <v>352</v>
      </c>
      <c r="H39" s="30" t="s">
        <v>161</v>
      </c>
      <c r="I39" s="29" t="s">
        <v>323</v>
      </c>
      <c r="J39" s="30" t="s">
        <v>181</v>
      </c>
      <c r="K39" s="28" t="s">
        <v>182</v>
      </c>
      <c r="L39" s="29" t="s">
        <v>382</v>
      </c>
      <c r="M39" s="29" t="s">
        <v>383</v>
      </c>
      <c r="N39" s="31" t="s">
        <v>355</v>
      </c>
      <c r="O39" s="32" t="n">
        <v>12150</v>
      </c>
      <c r="P39" s="32" t="n">
        <v>12150</v>
      </c>
      <c r="Q39" s="32" t="n">
        <v>0</v>
      </c>
      <c r="R39" s="32" t="n">
        <v>0</v>
      </c>
      <c r="S39" s="32"/>
      <c r="T39" s="32"/>
      <c r="U39" s="30" t="n">
        <v>2006</v>
      </c>
      <c r="V39" s="33" t="n">
        <v>0</v>
      </c>
      <c r="W39" s="33" t="n">
        <v>0</v>
      </c>
      <c r="X39" s="33" t="n">
        <v>0</v>
      </c>
      <c r="Y39" s="33" t="n">
        <v>0</v>
      </c>
      <c r="Z39" s="33" t="n">
        <v>0</v>
      </c>
      <c r="AA39" s="33" t="n">
        <v>0</v>
      </c>
      <c r="AB39" s="33" t="n">
        <v>0</v>
      </c>
      <c r="AC39" s="33" t="n">
        <v>0</v>
      </c>
      <c r="AD39" s="33" t="n">
        <v>0</v>
      </c>
      <c r="AE39" s="33" t="n">
        <v>0</v>
      </c>
      <c r="AF39" s="33" t="n">
        <v>380</v>
      </c>
      <c r="AG39" s="33" t="n">
        <v>3837</v>
      </c>
      <c r="AH39" s="33" t="n">
        <v>4548</v>
      </c>
      <c r="AI39" s="33" t="n">
        <v>3125</v>
      </c>
      <c r="AJ39" s="33" t="n">
        <v>260</v>
      </c>
      <c r="AK39" s="33" t="n">
        <v>0</v>
      </c>
      <c r="AL39" s="33" t="n">
        <v>0</v>
      </c>
      <c r="AM39" s="33" t="n">
        <v>0</v>
      </c>
      <c r="AN39" s="33" t="n">
        <v>0</v>
      </c>
      <c r="AO39" s="33" t="n">
        <v>0</v>
      </c>
      <c r="AP39" s="33" t="n">
        <v>0</v>
      </c>
      <c r="AQ39" s="33" t="n">
        <v>0</v>
      </c>
      <c r="AR39" s="33" t="n">
        <v>0</v>
      </c>
      <c r="AS39" s="33" t="n">
        <v>0</v>
      </c>
      <c r="AT39" s="33" t="n">
        <v>0</v>
      </c>
      <c r="AU39" s="33" t="n">
        <v>0</v>
      </c>
      <c r="AV39" s="33" t="n">
        <v>0</v>
      </c>
      <c r="AW39" s="33" t="n">
        <v>0</v>
      </c>
      <c r="AX39" s="32" t="n">
        <v>0</v>
      </c>
      <c r="AY39" s="32" t="n">
        <v>0</v>
      </c>
      <c r="AZ39" s="32" t="n">
        <v>0</v>
      </c>
      <c r="BA39" s="32" t="n">
        <v>0</v>
      </c>
      <c r="BB39" s="32" t="n">
        <v>0</v>
      </c>
      <c r="BC39" s="32" t="n">
        <v>0</v>
      </c>
      <c r="BD39" s="32" t="n">
        <v>0</v>
      </c>
      <c r="BE39" s="32" t="n">
        <v>0</v>
      </c>
      <c r="BF39" s="32" t="n">
        <v>0</v>
      </c>
      <c r="BG39" s="32" t="n">
        <v>0</v>
      </c>
      <c r="BH39" s="32" t="n">
        <v>0</v>
      </c>
      <c r="BI39" s="32" t="n">
        <v>0</v>
      </c>
      <c r="BJ39" s="32" t="n">
        <v>0</v>
      </c>
      <c r="BK39" s="32" t="n">
        <v>0</v>
      </c>
      <c r="BL39" s="32" t="n">
        <v>0</v>
      </c>
      <c r="BM39" s="32" t="n">
        <v>0</v>
      </c>
      <c r="BN39" s="32" t="n">
        <v>0</v>
      </c>
      <c r="BO39" s="32" t="n">
        <v>0</v>
      </c>
      <c r="BP39" s="32" t="n">
        <v>0</v>
      </c>
      <c r="BQ39" s="32" t="n">
        <v>380</v>
      </c>
      <c r="BR39" s="32" t="n">
        <v>0</v>
      </c>
      <c r="BS39" s="32" t="n">
        <v>1837</v>
      </c>
      <c r="BT39" s="32" t="n">
        <v>2260</v>
      </c>
      <c r="BU39" s="32" t="n">
        <v>0</v>
      </c>
      <c r="BV39" s="32" t="n">
        <v>1818</v>
      </c>
      <c r="BW39" s="32" t="n">
        <v>4755</v>
      </c>
      <c r="BX39" s="32" t="n">
        <v>1100</v>
      </c>
      <c r="BY39" s="32" t="n">
        <v>0</v>
      </c>
      <c r="BZ39" s="32" t="n">
        <v>0</v>
      </c>
      <c r="CA39" s="32" t="n">
        <v>0</v>
      </c>
      <c r="CB39" s="32" t="n">
        <v>0</v>
      </c>
      <c r="CC39" s="32" t="n">
        <v>0</v>
      </c>
      <c r="CD39" s="32" t="n">
        <v>0</v>
      </c>
      <c r="CE39" s="32" t="n">
        <v>0</v>
      </c>
      <c r="CF39" s="32" t="n">
        <v>0</v>
      </c>
      <c r="CG39" s="32" t="n">
        <v>0</v>
      </c>
      <c r="CH39" s="32" t="n">
        <v>0</v>
      </c>
      <c r="CI39" s="32" t="n">
        <v>0</v>
      </c>
      <c r="CJ39" s="32" t="n">
        <v>0</v>
      </c>
      <c r="CK39" s="32" t="n">
        <v>0</v>
      </c>
      <c r="CL39" s="32" t="n">
        <v>0</v>
      </c>
      <c r="CM39" s="32" t="n">
        <v>0</v>
      </c>
      <c r="CN39" s="32" t="n">
        <v>0</v>
      </c>
      <c r="CO39" s="32" t="n">
        <v>0</v>
      </c>
      <c r="CP39" s="32" t="n">
        <v>0</v>
      </c>
      <c r="CQ39" s="32" t="n">
        <v>0</v>
      </c>
      <c r="CR39" s="32" t="n">
        <v>0</v>
      </c>
      <c r="CS39" s="32" t="n">
        <v>0</v>
      </c>
      <c r="CT39" s="32" t="n">
        <v>0</v>
      </c>
      <c r="CU39" s="32" t="n">
        <v>0</v>
      </c>
      <c r="CV39" s="32" t="n">
        <v>0</v>
      </c>
      <c r="CW39" s="32" t="n">
        <v>0</v>
      </c>
      <c r="CX39" s="32" t="n">
        <v>0</v>
      </c>
      <c r="CY39" s="32" t="n">
        <v>0</v>
      </c>
      <c r="CZ39" s="32" t="n">
        <v>0</v>
      </c>
      <c r="DA39" s="32" t="n">
        <v>0</v>
      </c>
      <c r="DB39" s="32" t="n">
        <v>0</v>
      </c>
      <c r="DC39" s="34"/>
      <c r="DD39" s="29"/>
      <c r="DE39" s="29"/>
      <c r="DF39" s="29" t="s">
        <v>196</v>
      </c>
      <c r="DG39" s="29"/>
      <c r="DH39" s="35" t="n">
        <f aca="false">DL39-DM39</f>
        <v>0</v>
      </c>
      <c r="DI39" s="36" t="s">
        <v>168</v>
      </c>
      <c r="DJ39" s="37" t="s">
        <v>169</v>
      </c>
      <c r="DK39" s="31"/>
      <c r="DL39" s="38"/>
      <c r="DM39" s="38"/>
      <c r="DN39" s="31"/>
      <c r="DO39" s="31" t="s">
        <v>325</v>
      </c>
      <c r="DP39" s="39" t="s">
        <v>172</v>
      </c>
      <c r="DQ39" s="31"/>
      <c r="DR39" s="32" t="n">
        <v>0</v>
      </c>
      <c r="DS39" s="32" t="n">
        <v>0</v>
      </c>
      <c r="DT39" s="32" t="n">
        <v>0</v>
      </c>
      <c r="DU39" s="32" t="n">
        <v>0</v>
      </c>
      <c r="DV39" s="32" t="n">
        <v>0</v>
      </c>
      <c r="DW39" s="32" t="n">
        <v>0</v>
      </c>
      <c r="DX39" s="32" t="n">
        <v>0</v>
      </c>
      <c r="DY39" s="32" t="n">
        <v>0</v>
      </c>
      <c r="DZ39" s="32" t="n">
        <v>0</v>
      </c>
      <c r="EA39" s="32" t="n">
        <v>0</v>
      </c>
      <c r="EB39" s="32" t="n">
        <v>0</v>
      </c>
      <c r="EC39" s="32" t="n">
        <v>1957</v>
      </c>
      <c r="ED39" s="32" t="n">
        <v>0</v>
      </c>
      <c r="EE39" s="32" t="n">
        <v>0</v>
      </c>
      <c r="EF39" s="32" t="n">
        <v>0</v>
      </c>
      <c r="EG39" s="32" t="n">
        <v>0</v>
      </c>
      <c r="EH39" s="32" t="n">
        <v>0</v>
      </c>
      <c r="EI39" s="32" t="n">
        <v>0</v>
      </c>
      <c r="EJ39" s="32" t="n">
        <v>0</v>
      </c>
      <c r="EK39" s="32" t="n">
        <v>0</v>
      </c>
      <c r="EL39" s="32" t="n">
        <v>10193</v>
      </c>
      <c r="EM39" s="32" t="n">
        <v>0</v>
      </c>
      <c r="EN39" s="32" t="n">
        <v>0</v>
      </c>
      <c r="EO39" s="32" t="n">
        <v>0</v>
      </c>
      <c r="EP39" s="32" t="n">
        <v>0</v>
      </c>
      <c r="EQ39" s="32" t="n">
        <v>0</v>
      </c>
      <c r="ER39" s="32" t="n">
        <v>0</v>
      </c>
      <c r="ES39" s="32" t="n">
        <v>0</v>
      </c>
      <c r="ET39" s="40"/>
      <c r="EU39" s="30"/>
      <c r="EV39" s="41" t="s">
        <v>173</v>
      </c>
      <c r="EW39" s="45"/>
      <c r="EX39" s="43"/>
      <c r="EY39" s="44" t="n">
        <f aca="false">SUBTOTAL(109,U39)</f>
        <v>2006</v>
      </c>
      <c r="EZ39" s="45"/>
      <c r="FA39" s="46" t="n">
        <v>1</v>
      </c>
      <c r="FB39" s="45"/>
      <c r="FC39" s="45"/>
      <c r="FD39" s="45"/>
      <c r="FE39" s="45"/>
      <c r="FF39" s="45"/>
      <c r="FG39" s="45"/>
    </row>
    <row r="40" s="47" customFormat="true" ht="15.75" hidden="false" customHeight="true" outlineLevel="0" collapsed="false">
      <c r="A40" s="28" t="s">
        <v>384</v>
      </c>
      <c r="B40" s="29" t="s">
        <v>385</v>
      </c>
      <c r="C40" s="30" t="s">
        <v>168</v>
      </c>
      <c r="D40" s="30" t="s">
        <v>157</v>
      </c>
      <c r="E40" s="31" t="s">
        <v>177</v>
      </c>
      <c r="F40" s="30" t="s">
        <v>321</v>
      </c>
      <c r="G40" s="30" t="s">
        <v>352</v>
      </c>
      <c r="H40" s="30" t="s">
        <v>161</v>
      </c>
      <c r="I40" s="29" t="s">
        <v>323</v>
      </c>
      <c r="J40" s="30" t="s">
        <v>181</v>
      </c>
      <c r="K40" s="28" t="s">
        <v>182</v>
      </c>
      <c r="L40" s="29" t="s">
        <v>386</v>
      </c>
      <c r="M40" s="29" t="s">
        <v>387</v>
      </c>
      <c r="N40" s="31" t="s">
        <v>355</v>
      </c>
      <c r="O40" s="32" t="n">
        <v>4075</v>
      </c>
      <c r="P40" s="32" t="n">
        <v>4075</v>
      </c>
      <c r="Q40" s="32" t="n">
        <v>0</v>
      </c>
      <c r="R40" s="32" t="n">
        <v>0</v>
      </c>
      <c r="S40" s="32"/>
      <c r="T40" s="32"/>
      <c r="U40" s="30" t="n">
        <v>2006</v>
      </c>
      <c r="V40" s="33" t="n">
        <v>0</v>
      </c>
      <c r="W40" s="33" t="n">
        <v>0</v>
      </c>
      <c r="X40" s="33" t="n">
        <v>0</v>
      </c>
      <c r="Y40" s="33" t="n">
        <v>0</v>
      </c>
      <c r="Z40" s="33" t="n">
        <v>0</v>
      </c>
      <c r="AA40" s="33" t="n">
        <v>0</v>
      </c>
      <c r="AB40" s="33" t="n">
        <v>0</v>
      </c>
      <c r="AC40" s="33" t="n">
        <v>0</v>
      </c>
      <c r="AD40" s="33" t="n">
        <v>0</v>
      </c>
      <c r="AE40" s="33" t="n">
        <v>0</v>
      </c>
      <c r="AF40" s="33" t="n">
        <v>295</v>
      </c>
      <c r="AG40" s="33" t="n">
        <v>1288</v>
      </c>
      <c r="AH40" s="33" t="n">
        <v>1479</v>
      </c>
      <c r="AI40" s="33" t="n">
        <v>935</v>
      </c>
      <c r="AJ40" s="33" t="n">
        <v>78</v>
      </c>
      <c r="AK40" s="33" t="n">
        <v>0</v>
      </c>
      <c r="AL40" s="33" t="n">
        <v>0</v>
      </c>
      <c r="AM40" s="33" t="n">
        <v>0</v>
      </c>
      <c r="AN40" s="33" t="n">
        <v>0</v>
      </c>
      <c r="AO40" s="33" t="n">
        <v>0</v>
      </c>
      <c r="AP40" s="33" t="n">
        <v>0</v>
      </c>
      <c r="AQ40" s="33" t="n">
        <v>0</v>
      </c>
      <c r="AR40" s="33" t="n">
        <v>0</v>
      </c>
      <c r="AS40" s="33" t="n">
        <v>0</v>
      </c>
      <c r="AT40" s="33" t="n">
        <v>0</v>
      </c>
      <c r="AU40" s="33" t="n">
        <v>0</v>
      </c>
      <c r="AV40" s="33" t="n">
        <v>0</v>
      </c>
      <c r="AW40" s="33" t="n">
        <v>0</v>
      </c>
      <c r="AX40" s="32" t="n">
        <v>0</v>
      </c>
      <c r="AY40" s="32" t="n">
        <v>0</v>
      </c>
      <c r="AZ40" s="32" t="n">
        <v>0</v>
      </c>
      <c r="BA40" s="32" t="n">
        <v>0</v>
      </c>
      <c r="BB40" s="32" t="n">
        <v>0</v>
      </c>
      <c r="BC40" s="32" t="n">
        <v>0</v>
      </c>
      <c r="BD40" s="32" t="n">
        <v>0</v>
      </c>
      <c r="BE40" s="32" t="n">
        <v>0</v>
      </c>
      <c r="BF40" s="32" t="n">
        <v>0</v>
      </c>
      <c r="BG40" s="32" t="n">
        <v>0</v>
      </c>
      <c r="BH40" s="32" t="n">
        <v>0</v>
      </c>
      <c r="BI40" s="32" t="n">
        <v>0</v>
      </c>
      <c r="BJ40" s="32" t="n">
        <v>0</v>
      </c>
      <c r="BK40" s="32" t="n">
        <v>0</v>
      </c>
      <c r="BL40" s="32" t="n">
        <v>0</v>
      </c>
      <c r="BM40" s="32" t="n">
        <v>0</v>
      </c>
      <c r="BN40" s="32" t="n">
        <v>0</v>
      </c>
      <c r="BO40" s="32" t="n">
        <v>0</v>
      </c>
      <c r="BP40" s="32" t="n">
        <v>0</v>
      </c>
      <c r="BQ40" s="32" t="n">
        <v>797</v>
      </c>
      <c r="BR40" s="32" t="n">
        <v>0</v>
      </c>
      <c r="BS40" s="32" t="n">
        <v>26</v>
      </c>
      <c r="BT40" s="32" t="n">
        <v>786</v>
      </c>
      <c r="BU40" s="32" t="n">
        <v>52</v>
      </c>
      <c r="BV40" s="32" t="n">
        <v>400</v>
      </c>
      <c r="BW40" s="32" t="n">
        <v>0</v>
      </c>
      <c r="BX40" s="32" t="n">
        <v>2014</v>
      </c>
      <c r="BY40" s="32" t="n">
        <v>0</v>
      </c>
      <c r="BZ40" s="32" t="n">
        <v>0</v>
      </c>
      <c r="CA40" s="32" t="n">
        <v>0</v>
      </c>
      <c r="CB40" s="32" t="n">
        <v>0</v>
      </c>
      <c r="CC40" s="32" t="n">
        <v>0</v>
      </c>
      <c r="CD40" s="32" t="n">
        <v>0</v>
      </c>
      <c r="CE40" s="32" t="n">
        <v>0</v>
      </c>
      <c r="CF40" s="32" t="n">
        <v>0</v>
      </c>
      <c r="CG40" s="32" t="n">
        <v>0</v>
      </c>
      <c r="CH40" s="32" t="n">
        <v>0</v>
      </c>
      <c r="CI40" s="32" t="n">
        <v>0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</v>
      </c>
      <c r="CP40" s="32" t="n">
        <v>0</v>
      </c>
      <c r="CQ40" s="32" t="n">
        <v>0</v>
      </c>
      <c r="CR40" s="32" t="n">
        <v>0</v>
      </c>
      <c r="CS40" s="32" t="n">
        <v>0</v>
      </c>
      <c r="CT40" s="32" t="n">
        <v>0</v>
      </c>
      <c r="CU40" s="32" t="n">
        <v>0</v>
      </c>
      <c r="CV40" s="32" t="n">
        <v>0</v>
      </c>
      <c r="CW40" s="32" t="n">
        <v>0</v>
      </c>
      <c r="CX40" s="32" t="n">
        <v>0</v>
      </c>
      <c r="CY40" s="32" t="n">
        <v>0</v>
      </c>
      <c r="CZ40" s="32" t="n">
        <v>0</v>
      </c>
      <c r="DA40" s="32" t="n">
        <v>0</v>
      </c>
      <c r="DB40" s="32" t="n">
        <v>0</v>
      </c>
      <c r="DC40" s="34"/>
      <c r="DD40" s="29"/>
      <c r="DE40" s="29"/>
      <c r="DF40" s="29" t="s">
        <v>196</v>
      </c>
      <c r="DG40" s="29"/>
      <c r="DH40" s="35" t="n">
        <f aca="false">DL40-DM40</f>
        <v>0</v>
      </c>
      <c r="DI40" s="36" t="s">
        <v>168</v>
      </c>
      <c r="DJ40" s="37" t="s">
        <v>169</v>
      </c>
      <c r="DK40" s="31"/>
      <c r="DL40" s="38"/>
      <c r="DM40" s="38"/>
      <c r="DN40" s="31"/>
      <c r="DO40" s="31" t="s">
        <v>325</v>
      </c>
      <c r="DP40" s="39" t="s">
        <v>172</v>
      </c>
      <c r="DQ40" s="31"/>
      <c r="DR40" s="32" t="n">
        <v>0</v>
      </c>
      <c r="DS40" s="32" t="n">
        <v>0</v>
      </c>
      <c r="DT40" s="32" t="n">
        <v>0</v>
      </c>
      <c r="DU40" s="32" t="n">
        <v>0</v>
      </c>
      <c r="DV40" s="32" t="n">
        <v>0</v>
      </c>
      <c r="DW40" s="32" t="n">
        <v>0</v>
      </c>
      <c r="DX40" s="32" t="n">
        <v>0</v>
      </c>
      <c r="DY40" s="32" t="n">
        <v>0</v>
      </c>
      <c r="DZ40" s="32" t="n">
        <v>0</v>
      </c>
      <c r="EA40" s="32" t="n">
        <v>0</v>
      </c>
      <c r="EB40" s="32" t="n">
        <v>0</v>
      </c>
      <c r="EC40" s="32" t="n">
        <v>797</v>
      </c>
      <c r="ED40" s="32" t="n">
        <v>0</v>
      </c>
      <c r="EE40" s="32" t="n">
        <v>0</v>
      </c>
      <c r="EF40" s="32" t="n">
        <v>0</v>
      </c>
      <c r="EG40" s="32" t="n">
        <v>0</v>
      </c>
      <c r="EH40" s="32" t="n">
        <v>0</v>
      </c>
      <c r="EI40" s="32" t="n">
        <v>0</v>
      </c>
      <c r="EJ40" s="32" t="n">
        <v>0</v>
      </c>
      <c r="EK40" s="32" t="n">
        <v>0</v>
      </c>
      <c r="EL40" s="32" t="n">
        <v>3278</v>
      </c>
      <c r="EM40" s="32" t="n">
        <v>0</v>
      </c>
      <c r="EN40" s="32" t="n">
        <v>0</v>
      </c>
      <c r="EO40" s="32" t="n">
        <v>0</v>
      </c>
      <c r="EP40" s="32" t="n">
        <v>0</v>
      </c>
      <c r="EQ40" s="32" t="n">
        <v>0</v>
      </c>
      <c r="ER40" s="32" t="n">
        <v>0</v>
      </c>
      <c r="ES40" s="32" t="n">
        <v>0</v>
      </c>
      <c r="ET40" s="40"/>
      <c r="EU40" s="30"/>
      <c r="EV40" s="41" t="s">
        <v>173</v>
      </c>
      <c r="EW40" s="45"/>
      <c r="EX40" s="43"/>
      <c r="EY40" s="44" t="n">
        <f aca="false">SUBTOTAL(109,U40)</f>
        <v>2006</v>
      </c>
      <c r="EZ40" s="45"/>
      <c r="FA40" s="46" t="n">
        <v>1</v>
      </c>
      <c r="FB40" s="45"/>
      <c r="FC40" s="45"/>
      <c r="FD40" s="45"/>
      <c r="FE40" s="45"/>
      <c r="FF40" s="45"/>
      <c r="FG40" s="45"/>
    </row>
    <row r="41" s="47" customFormat="true" ht="15.75" hidden="false" customHeight="true" outlineLevel="0" collapsed="false">
      <c r="A41" s="28" t="s">
        <v>388</v>
      </c>
      <c r="B41" s="29" t="s">
        <v>389</v>
      </c>
      <c r="C41" s="30" t="s">
        <v>168</v>
      </c>
      <c r="D41" s="30" t="s">
        <v>157</v>
      </c>
      <c r="E41" s="31" t="s">
        <v>177</v>
      </c>
      <c r="F41" s="30" t="s">
        <v>321</v>
      </c>
      <c r="G41" s="30" t="s">
        <v>352</v>
      </c>
      <c r="H41" s="30" t="s">
        <v>161</v>
      </c>
      <c r="I41" s="29" t="s">
        <v>323</v>
      </c>
      <c r="J41" s="30" t="s">
        <v>181</v>
      </c>
      <c r="K41" s="28" t="s">
        <v>182</v>
      </c>
      <c r="L41" s="29" t="s">
        <v>279</v>
      </c>
      <c r="M41" s="29" t="s">
        <v>390</v>
      </c>
      <c r="N41" s="31" t="s">
        <v>355</v>
      </c>
      <c r="O41" s="32" t="n">
        <v>11603</v>
      </c>
      <c r="P41" s="32" t="n">
        <v>9603</v>
      </c>
      <c r="Q41" s="32" t="n">
        <v>2000</v>
      </c>
      <c r="R41" s="32" t="n">
        <v>0</v>
      </c>
      <c r="S41" s="32"/>
      <c r="T41" s="32"/>
      <c r="U41" s="30" t="n">
        <v>2006</v>
      </c>
      <c r="V41" s="33" t="n">
        <v>0</v>
      </c>
      <c r="W41" s="33" t="n">
        <v>0</v>
      </c>
      <c r="X41" s="33" t="n">
        <v>0</v>
      </c>
      <c r="Y41" s="33" t="n">
        <v>0</v>
      </c>
      <c r="Z41" s="33" t="n">
        <v>0</v>
      </c>
      <c r="AA41" s="33" t="n">
        <v>0</v>
      </c>
      <c r="AB41" s="33" t="n">
        <v>0</v>
      </c>
      <c r="AC41" s="33" t="n">
        <v>0</v>
      </c>
      <c r="AD41" s="33" t="n">
        <v>0</v>
      </c>
      <c r="AE41" s="33" t="n">
        <v>0</v>
      </c>
      <c r="AF41" s="33" t="n">
        <v>1049</v>
      </c>
      <c r="AG41" s="33" t="n">
        <v>3299</v>
      </c>
      <c r="AH41" s="33" t="n">
        <v>4174</v>
      </c>
      <c r="AI41" s="33" t="n">
        <v>2844</v>
      </c>
      <c r="AJ41" s="33" t="n">
        <v>237</v>
      </c>
      <c r="AK41" s="33" t="n">
        <v>0</v>
      </c>
      <c r="AL41" s="33" t="n">
        <v>0</v>
      </c>
      <c r="AM41" s="33" t="n">
        <v>0</v>
      </c>
      <c r="AN41" s="33" t="n">
        <v>0</v>
      </c>
      <c r="AO41" s="33" t="n">
        <v>0</v>
      </c>
      <c r="AP41" s="33" t="n">
        <v>0</v>
      </c>
      <c r="AQ41" s="33" t="n">
        <v>0</v>
      </c>
      <c r="AR41" s="33" t="n">
        <v>0</v>
      </c>
      <c r="AS41" s="33" t="n">
        <v>0</v>
      </c>
      <c r="AT41" s="33" t="n">
        <v>0</v>
      </c>
      <c r="AU41" s="33" t="n">
        <v>0</v>
      </c>
      <c r="AV41" s="33" t="n">
        <v>0</v>
      </c>
      <c r="AW41" s="33" t="n">
        <v>0</v>
      </c>
      <c r="AX41" s="32" t="n">
        <v>0</v>
      </c>
      <c r="AY41" s="32" t="n">
        <v>0</v>
      </c>
      <c r="AZ41" s="32" t="n">
        <v>0</v>
      </c>
      <c r="BA41" s="32" t="n">
        <v>0</v>
      </c>
      <c r="BB41" s="32" t="n">
        <v>0</v>
      </c>
      <c r="BC41" s="32" t="n">
        <v>0</v>
      </c>
      <c r="BD41" s="32" t="n">
        <v>0</v>
      </c>
      <c r="BE41" s="32" t="n">
        <v>0</v>
      </c>
      <c r="BF41" s="32" t="n">
        <v>0</v>
      </c>
      <c r="BG41" s="32" t="n">
        <v>0</v>
      </c>
      <c r="BH41" s="32" t="n">
        <v>0</v>
      </c>
      <c r="BI41" s="32" t="n">
        <v>0</v>
      </c>
      <c r="BJ41" s="32" t="n">
        <v>0</v>
      </c>
      <c r="BK41" s="32" t="n">
        <v>0</v>
      </c>
      <c r="BL41" s="32" t="n">
        <v>0</v>
      </c>
      <c r="BM41" s="32" t="n">
        <v>0</v>
      </c>
      <c r="BN41" s="32" t="n">
        <v>0</v>
      </c>
      <c r="BO41" s="32" t="n">
        <v>0</v>
      </c>
      <c r="BP41" s="32" t="n">
        <v>0</v>
      </c>
      <c r="BQ41" s="32" t="n">
        <v>0</v>
      </c>
      <c r="BR41" s="32" t="n">
        <v>0</v>
      </c>
      <c r="BS41" s="32" t="n">
        <v>3112</v>
      </c>
      <c r="BT41" s="32" t="n">
        <v>1236</v>
      </c>
      <c r="BU41" s="32" t="n">
        <v>0</v>
      </c>
      <c r="BV41" s="32" t="n">
        <v>400</v>
      </c>
      <c r="BW41" s="32" t="n">
        <v>4311</v>
      </c>
      <c r="BX41" s="32" t="n">
        <v>544</v>
      </c>
      <c r="BY41" s="32" t="n">
        <v>0</v>
      </c>
      <c r="BZ41" s="32" t="n">
        <v>0</v>
      </c>
      <c r="CA41" s="32" t="n">
        <v>0</v>
      </c>
      <c r="CB41" s="32" t="n">
        <v>0</v>
      </c>
      <c r="CC41" s="32" t="n">
        <v>0</v>
      </c>
      <c r="CD41" s="32" t="n">
        <v>0</v>
      </c>
      <c r="CE41" s="32" t="n">
        <v>0</v>
      </c>
      <c r="CF41" s="32" t="n">
        <v>0</v>
      </c>
      <c r="CG41" s="32" t="n">
        <v>0</v>
      </c>
      <c r="CH41" s="32" t="n">
        <v>0</v>
      </c>
      <c r="CI41" s="32" t="n">
        <v>0</v>
      </c>
      <c r="CJ41" s="32" t="n">
        <v>0</v>
      </c>
      <c r="CK41" s="32" t="n">
        <v>0</v>
      </c>
      <c r="CL41" s="32" t="n">
        <v>0</v>
      </c>
      <c r="CM41" s="32" t="n">
        <v>0</v>
      </c>
      <c r="CN41" s="32" t="n">
        <v>2000</v>
      </c>
      <c r="CO41" s="32" t="n">
        <v>0</v>
      </c>
      <c r="CP41" s="32" t="n">
        <v>0</v>
      </c>
      <c r="CQ41" s="32" t="n">
        <v>0</v>
      </c>
      <c r="CR41" s="32" t="n">
        <v>0</v>
      </c>
      <c r="CS41" s="32" t="n">
        <v>0</v>
      </c>
      <c r="CT41" s="32" t="n">
        <v>0</v>
      </c>
      <c r="CU41" s="32" t="n">
        <v>0</v>
      </c>
      <c r="CV41" s="32" t="n">
        <v>0</v>
      </c>
      <c r="CW41" s="32" t="n">
        <v>0</v>
      </c>
      <c r="CX41" s="32" t="n">
        <v>0</v>
      </c>
      <c r="CY41" s="32" t="n">
        <v>0</v>
      </c>
      <c r="CZ41" s="32" t="n">
        <v>0</v>
      </c>
      <c r="DA41" s="32" t="n">
        <v>0</v>
      </c>
      <c r="DB41" s="32" t="n">
        <v>0</v>
      </c>
      <c r="DC41" s="34"/>
      <c r="DD41" s="29"/>
      <c r="DE41" s="29"/>
      <c r="DF41" s="29" t="s">
        <v>196</v>
      </c>
      <c r="DG41" s="29"/>
      <c r="DH41" s="35" t="n">
        <f aca="false">DL41-DM41</f>
        <v>0</v>
      </c>
      <c r="DI41" s="36" t="s">
        <v>168</v>
      </c>
      <c r="DJ41" s="37" t="s">
        <v>169</v>
      </c>
      <c r="DK41" s="31"/>
      <c r="DL41" s="38"/>
      <c r="DM41" s="38"/>
      <c r="DN41" s="31"/>
      <c r="DO41" s="31" t="s">
        <v>325</v>
      </c>
      <c r="DP41" s="39" t="s">
        <v>172</v>
      </c>
      <c r="DQ41" s="31"/>
      <c r="DR41" s="32" t="n">
        <v>0</v>
      </c>
      <c r="DS41" s="32" t="n">
        <v>0</v>
      </c>
      <c r="DT41" s="32" t="n">
        <v>0</v>
      </c>
      <c r="DU41" s="32" t="n">
        <v>0</v>
      </c>
      <c r="DV41" s="32" t="n">
        <v>0</v>
      </c>
      <c r="DW41" s="32" t="n">
        <v>0</v>
      </c>
      <c r="DX41" s="32" t="n">
        <v>0</v>
      </c>
      <c r="DY41" s="32" t="n">
        <v>0</v>
      </c>
      <c r="DZ41" s="32" t="n">
        <v>0</v>
      </c>
      <c r="EA41" s="32" t="n">
        <v>0</v>
      </c>
      <c r="EB41" s="32" t="n">
        <v>0</v>
      </c>
      <c r="EC41" s="32" t="n">
        <v>2285</v>
      </c>
      <c r="ED41" s="32" t="n">
        <v>0</v>
      </c>
      <c r="EE41" s="32" t="n">
        <v>0</v>
      </c>
      <c r="EF41" s="32" t="n">
        <v>0</v>
      </c>
      <c r="EG41" s="32" t="n">
        <v>0</v>
      </c>
      <c r="EH41" s="32" t="n">
        <v>0</v>
      </c>
      <c r="EI41" s="32" t="n">
        <v>0</v>
      </c>
      <c r="EJ41" s="32" t="n">
        <v>0</v>
      </c>
      <c r="EK41" s="32" t="n">
        <v>0</v>
      </c>
      <c r="EL41" s="32" t="n">
        <v>9318</v>
      </c>
      <c r="EM41" s="32" t="n">
        <v>0</v>
      </c>
      <c r="EN41" s="32" t="n">
        <v>0</v>
      </c>
      <c r="EO41" s="32" t="n">
        <v>0</v>
      </c>
      <c r="EP41" s="32" t="n">
        <v>0</v>
      </c>
      <c r="EQ41" s="32" t="n">
        <v>0</v>
      </c>
      <c r="ER41" s="32" t="n">
        <v>0</v>
      </c>
      <c r="ES41" s="32" t="n">
        <v>0</v>
      </c>
      <c r="ET41" s="40"/>
      <c r="EU41" s="30"/>
      <c r="EV41" s="41" t="s">
        <v>173</v>
      </c>
      <c r="EW41" s="45"/>
      <c r="EX41" s="43"/>
      <c r="EY41" s="44" t="n">
        <f aca="false">SUBTOTAL(109,U41)</f>
        <v>2006</v>
      </c>
      <c r="EZ41" s="45"/>
      <c r="FA41" s="46" t="n">
        <v>1</v>
      </c>
      <c r="FB41" s="45"/>
      <c r="FC41" s="45"/>
      <c r="FD41" s="45"/>
      <c r="FE41" s="45"/>
      <c r="FF41" s="45"/>
      <c r="FG41" s="45"/>
    </row>
    <row r="42" s="47" customFormat="true" ht="15.75" hidden="false" customHeight="true" outlineLevel="0" collapsed="false">
      <c r="A42" s="28" t="s">
        <v>391</v>
      </c>
      <c r="B42" s="29" t="s">
        <v>392</v>
      </c>
      <c r="C42" s="30" t="s">
        <v>168</v>
      </c>
      <c r="D42" s="30" t="s">
        <v>157</v>
      </c>
      <c r="E42" s="31" t="s">
        <v>177</v>
      </c>
      <c r="F42" s="30" t="s">
        <v>321</v>
      </c>
      <c r="G42" s="30" t="s">
        <v>352</v>
      </c>
      <c r="H42" s="30" t="s">
        <v>161</v>
      </c>
      <c r="I42" s="29" t="s">
        <v>323</v>
      </c>
      <c r="J42" s="30" t="s">
        <v>181</v>
      </c>
      <c r="K42" s="28" t="s">
        <v>182</v>
      </c>
      <c r="L42" s="29" t="s">
        <v>393</v>
      </c>
      <c r="M42" s="29" t="s">
        <v>394</v>
      </c>
      <c r="N42" s="31" t="s">
        <v>355</v>
      </c>
      <c r="O42" s="32" t="n">
        <v>12112</v>
      </c>
      <c r="P42" s="32" t="n">
        <v>10812</v>
      </c>
      <c r="Q42" s="32" t="n">
        <v>1300</v>
      </c>
      <c r="R42" s="32" t="n">
        <v>0</v>
      </c>
      <c r="S42" s="32"/>
      <c r="T42" s="32"/>
      <c r="U42" s="30" t="n">
        <v>2005</v>
      </c>
      <c r="V42" s="33" t="n">
        <v>0</v>
      </c>
      <c r="W42" s="33" t="n">
        <v>0</v>
      </c>
      <c r="X42" s="33" t="n">
        <v>0</v>
      </c>
      <c r="Y42" s="33" t="n">
        <v>0</v>
      </c>
      <c r="Z42" s="33" t="n">
        <v>0</v>
      </c>
      <c r="AA42" s="33" t="n">
        <v>0</v>
      </c>
      <c r="AB42" s="33" t="n">
        <v>0</v>
      </c>
      <c r="AC42" s="33" t="n">
        <v>0</v>
      </c>
      <c r="AD42" s="33" t="n">
        <v>0</v>
      </c>
      <c r="AE42" s="33" t="n">
        <v>220</v>
      </c>
      <c r="AF42" s="33" t="n">
        <v>1223</v>
      </c>
      <c r="AG42" s="33" t="n">
        <v>3546</v>
      </c>
      <c r="AH42" s="33" t="n">
        <v>3968</v>
      </c>
      <c r="AI42" s="33" t="n">
        <v>2912</v>
      </c>
      <c r="AJ42" s="33" t="n">
        <v>243</v>
      </c>
      <c r="AK42" s="33" t="n">
        <v>0</v>
      </c>
      <c r="AL42" s="33" t="n">
        <v>0</v>
      </c>
      <c r="AM42" s="33" t="n">
        <v>0</v>
      </c>
      <c r="AN42" s="33" t="n">
        <v>0</v>
      </c>
      <c r="AO42" s="33" t="n">
        <v>0</v>
      </c>
      <c r="AP42" s="33" t="n">
        <v>0</v>
      </c>
      <c r="AQ42" s="33" t="n">
        <v>0</v>
      </c>
      <c r="AR42" s="33" t="n">
        <v>0</v>
      </c>
      <c r="AS42" s="33" t="n">
        <v>0</v>
      </c>
      <c r="AT42" s="33" t="n">
        <v>0</v>
      </c>
      <c r="AU42" s="33" t="n">
        <v>0</v>
      </c>
      <c r="AV42" s="33" t="n">
        <v>0</v>
      </c>
      <c r="AW42" s="33" t="n">
        <v>0</v>
      </c>
      <c r="AX42" s="32" t="n">
        <v>0</v>
      </c>
      <c r="AY42" s="32" t="n">
        <v>0</v>
      </c>
      <c r="AZ42" s="32" t="n">
        <v>0</v>
      </c>
      <c r="BA42" s="32" t="n">
        <v>0</v>
      </c>
      <c r="BB42" s="32" t="n">
        <v>0</v>
      </c>
      <c r="BC42" s="32" t="n">
        <v>0</v>
      </c>
      <c r="BD42" s="32" t="n">
        <v>0</v>
      </c>
      <c r="BE42" s="32" t="n">
        <v>0</v>
      </c>
      <c r="BF42" s="32" t="n">
        <v>0</v>
      </c>
      <c r="BG42" s="32" t="n">
        <v>0</v>
      </c>
      <c r="BH42" s="32" t="n">
        <v>0</v>
      </c>
      <c r="BI42" s="32" t="n">
        <v>0</v>
      </c>
      <c r="BJ42" s="32" t="n">
        <v>0</v>
      </c>
      <c r="BK42" s="32" t="n">
        <v>0</v>
      </c>
      <c r="BL42" s="32" t="n">
        <v>0</v>
      </c>
      <c r="BM42" s="32" t="n">
        <v>0</v>
      </c>
      <c r="BN42" s="32" t="n">
        <v>0</v>
      </c>
      <c r="BO42" s="32" t="n">
        <v>220</v>
      </c>
      <c r="BP42" s="32" t="n">
        <v>0</v>
      </c>
      <c r="BQ42" s="32" t="n">
        <v>0</v>
      </c>
      <c r="BR42" s="32" t="n">
        <v>1223</v>
      </c>
      <c r="BS42" s="32" t="n">
        <v>0</v>
      </c>
      <c r="BT42" s="32" t="n">
        <v>3546</v>
      </c>
      <c r="BU42" s="32" t="n">
        <v>2000</v>
      </c>
      <c r="BV42" s="32" t="n">
        <v>3300</v>
      </c>
      <c r="BW42" s="32" t="n">
        <v>200</v>
      </c>
      <c r="BX42" s="32" t="n">
        <v>323</v>
      </c>
      <c r="BY42" s="32" t="n">
        <v>0</v>
      </c>
      <c r="BZ42" s="32" t="n">
        <v>0</v>
      </c>
      <c r="CA42" s="32" t="n">
        <v>0</v>
      </c>
      <c r="CB42" s="32" t="n">
        <v>0</v>
      </c>
      <c r="CC42" s="32" t="n">
        <v>0</v>
      </c>
      <c r="CD42" s="32" t="n">
        <v>0</v>
      </c>
      <c r="CE42" s="32" t="n">
        <v>0</v>
      </c>
      <c r="CF42" s="32" t="n">
        <v>0</v>
      </c>
      <c r="CG42" s="32" t="n">
        <v>0</v>
      </c>
      <c r="CH42" s="32" t="n">
        <v>0</v>
      </c>
      <c r="CI42" s="32" t="n">
        <v>0</v>
      </c>
      <c r="CJ42" s="32" t="n">
        <v>0</v>
      </c>
      <c r="CK42" s="32" t="n">
        <v>0</v>
      </c>
      <c r="CL42" s="32" t="n">
        <v>0</v>
      </c>
      <c r="CM42" s="32" t="n">
        <v>0</v>
      </c>
      <c r="CN42" s="32" t="n">
        <v>1300</v>
      </c>
      <c r="CO42" s="32" t="n">
        <v>0</v>
      </c>
      <c r="CP42" s="32" t="n">
        <v>0</v>
      </c>
      <c r="CQ42" s="32" t="n">
        <v>0</v>
      </c>
      <c r="CR42" s="32" t="n">
        <v>0</v>
      </c>
      <c r="CS42" s="32" t="n">
        <v>0</v>
      </c>
      <c r="CT42" s="32" t="n">
        <v>0</v>
      </c>
      <c r="CU42" s="32" t="n">
        <v>0</v>
      </c>
      <c r="CV42" s="32" t="n">
        <v>0</v>
      </c>
      <c r="CW42" s="32" t="n">
        <v>0</v>
      </c>
      <c r="CX42" s="32" t="n">
        <v>0</v>
      </c>
      <c r="CY42" s="32" t="n">
        <v>0</v>
      </c>
      <c r="CZ42" s="32" t="n">
        <v>0</v>
      </c>
      <c r="DA42" s="32" t="n">
        <v>0</v>
      </c>
      <c r="DB42" s="32" t="n">
        <v>0</v>
      </c>
      <c r="DC42" s="34"/>
      <c r="DD42" s="29"/>
      <c r="DE42" s="29"/>
      <c r="DF42" s="29" t="s">
        <v>196</v>
      </c>
      <c r="DG42" s="29"/>
      <c r="DH42" s="35" t="n">
        <f aca="false">DL42-DM42</f>
        <v>0</v>
      </c>
      <c r="DI42" s="36" t="s">
        <v>168</v>
      </c>
      <c r="DJ42" s="37" t="s">
        <v>169</v>
      </c>
      <c r="DK42" s="31"/>
      <c r="DL42" s="38"/>
      <c r="DM42" s="38"/>
      <c r="DN42" s="31"/>
      <c r="DO42" s="31" t="s">
        <v>325</v>
      </c>
      <c r="DP42" s="39" t="s">
        <v>172</v>
      </c>
      <c r="DQ42" s="31"/>
      <c r="DR42" s="32" t="n">
        <v>0</v>
      </c>
      <c r="DS42" s="32" t="n">
        <v>0</v>
      </c>
      <c r="DT42" s="32" t="n">
        <v>0</v>
      </c>
      <c r="DU42" s="32" t="n">
        <v>0</v>
      </c>
      <c r="DV42" s="32" t="n">
        <v>0</v>
      </c>
      <c r="DW42" s="32" t="n">
        <v>0</v>
      </c>
      <c r="DX42" s="32" t="n">
        <v>0</v>
      </c>
      <c r="DY42" s="32" t="n">
        <v>0</v>
      </c>
      <c r="DZ42" s="32" t="n">
        <v>0</v>
      </c>
      <c r="EA42" s="32" t="n">
        <v>0</v>
      </c>
      <c r="EB42" s="32" t="n">
        <v>0</v>
      </c>
      <c r="EC42" s="32" t="n">
        <v>2906</v>
      </c>
      <c r="ED42" s="32" t="n">
        <v>0</v>
      </c>
      <c r="EE42" s="32" t="n">
        <v>0</v>
      </c>
      <c r="EF42" s="32" t="n">
        <v>0</v>
      </c>
      <c r="EG42" s="32" t="n">
        <v>0</v>
      </c>
      <c r="EH42" s="32" t="n">
        <v>0</v>
      </c>
      <c r="EI42" s="32" t="n">
        <v>0</v>
      </c>
      <c r="EJ42" s="32" t="n">
        <v>0</v>
      </c>
      <c r="EK42" s="32" t="n">
        <v>0</v>
      </c>
      <c r="EL42" s="32" t="n">
        <v>9206</v>
      </c>
      <c r="EM42" s="32" t="n">
        <v>0</v>
      </c>
      <c r="EN42" s="32" t="n">
        <v>0</v>
      </c>
      <c r="EO42" s="32" t="n">
        <v>0</v>
      </c>
      <c r="EP42" s="32" t="n">
        <v>0</v>
      </c>
      <c r="EQ42" s="32" t="n">
        <v>0</v>
      </c>
      <c r="ER42" s="32" t="n">
        <v>0</v>
      </c>
      <c r="ES42" s="32" t="n">
        <v>0</v>
      </c>
      <c r="ET42" s="40"/>
      <c r="EU42" s="30"/>
      <c r="EV42" s="41" t="s">
        <v>173</v>
      </c>
      <c r="EW42" s="45"/>
      <c r="EX42" s="43"/>
      <c r="EY42" s="44" t="n">
        <f aca="false">SUBTOTAL(109,U42)</f>
        <v>2005</v>
      </c>
      <c r="EZ42" s="45"/>
      <c r="FA42" s="46" t="n">
        <v>1</v>
      </c>
      <c r="FB42" s="45"/>
      <c r="FC42" s="45"/>
      <c r="FD42" s="45"/>
      <c r="FE42" s="45"/>
      <c r="FF42" s="45"/>
      <c r="FG42" s="45"/>
    </row>
    <row r="43" s="47" customFormat="true" ht="15.75" hidden="false" customHeight="true" outlineLevel="0" collapsed="false">
      <c r="A43" s="28" t="s">
        <v>395</v>
      </c>
      <c r="B43" s="29" t="s">
        <v>396</v>
      </c>
      <c r="C43" s="30" t="s">
        <v>168</v>
      </c>
      <c r="D43" s="30" t="s">
        <v>157</v>
      </c>
      <c r="E43" s="31" t="s">
        <v>177</v>
      </c>
      <c r="F43" s="30" t="s">
        <v>321</v>
      </c>
      <c r="G43" s="30" t="s">
        <v>352</v>
      </c>
      <c r="H43" s="30" t="s">
        <v>161</v>
      </c>
      <c r="I43" s="29" t="s">
        <v>323</v>
      </c>
      <c r="J43" s="30" t="s">
        <v>181</v>
      </c>
      <c r="K43" s="28" t="s">
        <v>182</v>
      </c>
      <c r="L43" s="29" t="s">
        <v>397</v>
      </c>
      <c r="M43" s="29" t="s">
        <v>398</v>
      </c>
      <c r="N43" s="31" t="s">
        <v>355</v>
      </c>
      <c r="O43" s="32" t="n">
        <v>4084</v>
      </c>
      <c r="P43" s="32" t="n">
        <v>2084</v>
      </c>
      <c r="Q43" s="32" t="n">
        <v>2000</v>
      </c>
      <c r="R43" s="32" t="n">
        <v>0</v>
      </c>
      <c r="S43" s="32"/>
      <c r="T43" s="32"/>
      <c r="U43" s="30" t="n">
        <v>2007</v>
      </c>
      <c r="V43" s="33" t="n">
        <v>0</v>
      </c>
      <c r="W43" s="33" t="n">
        <v>0</v>
      </c>
      <c r="X43" s="33" t="n">
        <v>0</v>
      </c>
      <c r="Y43" s="33" t="n">
        <v>0</v>
      </c>
      <c r="Z43" s="33" t="n">
        <v>0</v>
      </c>
      <c r="AA43" s="33" t="n">
        <v>0</v>
      </c>
      <c r="AB43" s="33" t="n">
        <v>0</v>
      </c>
      <c r="AC43" s="33" t="n">
        <v>0</v>
      </c>
      <c r="AD43" s="33" t="n">
        <v>0</v>
      </c>
      <c r="AE43" s="33" t="n">
        <v>0</v>
      </c>
      <c r="AF43" s="33" t="n">
        <v>0</v>
      </c>
      <c r="AG43" s="33" t="n">
        <v>1065</v>
      </c>
      <c r="AH43" s="33" t="n">
        <v>1785</v>
      </c>
      <c r="AI43" s="33" t="n">
        <v>1139</v>
      </c>
      <c r="AJ43" s="33" t="n">
        <v>95</v>
      </c>
      <c r="AK43" s="33" t="n">
        <v>0</v>
      </c>
      <c r="AL43" s="33" t="n">
        <v>0</v>
      </c>
      <c r="AM43" s="33" t="n">
        <v>0</v>
      </c>
      <c r="AN43" s="33" t="n">
        <v>0</v>
      </c>
      <c r="AO43" s="33" t="n">
        <v>0</v>
      </c>
      <c r="AP43" s="33" t="n">
        <v>0</v>
      </c>
      <c r="AQ43" s="33" t="n">
        <v>0</v>
      </c>
      <c r="AR43" s="33" t="n">
        <v>0</v>
      </c>
      <c r="AS43" s="33" t="n">
        <v>0</v>
      </c>
      <c r="AT43" s="33" t="n">
        <v>0</v>
      </c>
      <c r="AU43" s="33" t="n">
        <v>0</v>
      </c>
      <c r="AV43" s="33" t="n">
        <v>0</v>
      </c>
      <c r="AW43" s="33" t="n">
        <v>0</v>
      </c>
      <c r="AX43" s="32" t="n">
        <v>0</v>
      </c>
      <c r="AY43" s="32" t="n">
        <v>0</v>
      </c>
      <c r="AZ43" s="32" t="n">
        <v>0</v>
      </c>
      <c r="BA43" s="32" t="n">
        <v>0</v>
      </c>
      <c r="BB43" s="32" t="n">
        <v>0</v>
      </c>
      <c r="BC43" s="32" t="n">
        <v>0</v>
      </c>
      <c r="BD43" s="32" t="n">
        <v>0</v>
      </c>
      <c r="BE43" s="32" t="n">
        <v>0</v>
      </c>
      <c r="BF43" s="32" t="n">
        <v>0</v>
      </c>
      <c r="BG43" s="32" t="n">
        <v>0</v>
      </c>
      <c r="BH43" s="32" t="n">
        <v>0</v>
      </c>
      <c r="BI43" s="32" t="n">
        <v>0</v>
      </c>
      <c r="BJ43" s="32" t="n">
        <v>0</v>
      </c>
      <c r="BK43" s="32" t="n">
        <v>0</v>
      </c>
      <c r="BL43" s="32" t="n">
        <v>0</v>
      </c>
      <c r="BM43" s="32" t="n">
        <v>0</v>
      </c>
      <c r="BN43" s="32" t="n">
        <v>0</v>
      </c>
      <c r="BO43" s="32" t="n">
        <v>0</v>
      </c>
      <c r="BP43" s="32" t="n">
        <v>0</v>
      </c>
      <c r="BQ43" s="32" t="n">
        <v>79</v>
      </c>
      <c r="BR43" s="32" t="n">
        <v>276</v>
      </c>
      <c r="BS43" s="32" t="n">
        <v>0</v>
      </c>
      <c r="BT43" s="32" t="n">
        <v>727</v>
      </c>
      <c r="BU43" s="32" t="n">
        <v>78</v>
      </c>
      <c r="BV43" s="32" t="n">
        <v>185</v>
      </c>
      <c r="BW43" s="32" t="n">
        <v>115</v>
      </c>
      <c r="BX43" s="32" t="n">
        <v>624</v>
      </c>
      <c r="BY43" s="32" t="n">
        <v>0</v>
      </c>
      <c r="BZ43" s="32" t="n">
        <v>0</v>
      </c>
      <c r="CA43" s="32" t="n">
        <v>0</v>
      </c>
      <c r="CB43" s="32" t="n">
        <v>0</v>
      </c>
      <c r="CC43" s="32" t="n">
        <v>0</v>
      </c>
      <c r="CD43" s="32" t="n">
        <v>0</v>
      </c>
      <c r="CE43" s="32" t="n">
        <v>0</v>
      </c>
      <c r="CF43" s="32" t="n">
        <v>0</v>
      </c>
      <c r="CG43" s="32" t="n">
        <v>0</v>
      </c>
      <c r="CH43" s="32" t="n">
        <v>0</v>
      </c>
      <c r="CI43" s="32" t="n">
        <v>0</v>
      </c>
      <c r="CJ43" s="32" t="n">
        <v>0</v>
      </c>
      <c r="CK43" s="32" t="n">
        <v>0</v>
      </c>
      <c r="CL43" s="32" t="n">
        <v>0</v>
      </c>
      <c r="CM43" s="32" t="n">
        <v>1600</v>
      </c>
      <c r="CN43" s="32" t="n">
        <v>400</v>
      </c>
      <c r="CO43" s="32" t="n">
        <v>0</v>
      </c>
      <c r="CP43" s="32" t="n">
        <v>0</v>
      </c>
      <c r="CQ43" s="32" t="n">
        <v>0</v>
      </c>
      <c r="CR43" s="32" t="n">
        <v>0</v>
      </c>
      <c r="CS43" s="32" t="n">
        <v>0</v>
      </c>
      <c r="CT43" s="32" t="n">
        <v>0</v>
      </c>
      <c r="CU43" s="32" t="n">
        <v>0</v>
      </c>
      <c r="CV43" s="32" t="n">
        <v>0</v>
      </c>
      <c r="CW43" s="32" t="n">
        <v>0</v>
      </c>
      <c r="CX43" s="32" t="n">
        <v>0</v>
      </c>
      <c r="CY43" s="32" t="n">
        <v>0</v>
      </c>
      <c r="CZ43" s="32" t="n">
        <v>0</v>
      </c>
      <c r="DA43" s="32" t="n">
        <v>0</v>
      </c>
      <c r="DB43" s="32" t="n">
        <v>0</v>
      </c>
      <c r="DC43" s="34"/>
      <c r="DD43" s="29"/>
      <c r="DE43" s="29"/>
      <c r="DF43" s="29" t="s">
        <v>196</v>
      </c>
      <c r="DG43" s="29"/>
      <c r="DH43" s="35" t="n">
        <f aca="false">DL43-DM43</f>
        <v>0</v>
      </c>
      <c r="DI43" s="36" t="s">
        <v>168</v>
      </c>
      <c r="DJ43" s="37" t="s">
        <v>169</v>
      </c>
      <c r="DK43" s="31"/>
      <c r="DL43" s="38"/>
      <c r="DM43" s="38"/>
      <c r="DN43" s="31"/>
      <c r="DO43" s="31" t="s">
        <v>325</v>
      </c>
      <c r="DP43" s="39" t="s">
        <v>172</v>
      </c>
      <c r="DQ43" s="31"/>
      <c r="DR43" s="32" t="n">
        <v>0</v>
      </c>
      <c r="DS43" s="32" t="n">
        <v>0</v>
      </c>
      <c r="DT43" s="32" t="n">
        <v>0</v>
      </c>
      <c r="DU43" s="32" t="n">
        <v>0</v>
      </c>
      <c r="DV43" s="32" t="n">
        <v>0</v>
      </c>
      <c r="DW43" s="32" t="n">
        <v>0</v>
      </c>
      <c r="DX43" s="32" t="n">
        <v>0</v>
      </c>
      <c r="DY43" s="32" t="n">
        <v>0</v>
      </c>
      <c r="DZ43" s="32" t="n">
        <v>0</v>
      </c>
      <c r="EA43" s="32" t="n">
        <v>0</v>
      </c>
      <c r="EB43" s="32" t="n">
        <v>0</v>
      </c>
      <c r="EC43" s="32" t="n">
        <v>355</v>
      </c>
      <c r="ED43" s="32" t="n">
        <v>0</v>
      </c>
      <c r="EE43" s="32" t="n">
        <v>0</v>
      </c>
      <c r="EF43" s="32" t="n">
        <v>0</v>
      </c>
      <c r="EG43" s="32" t="n">
        <v>0</v>
      </c>
      <c r="EH43" s="32" t="n">
        <v>0</v>
      </c>
      <c r="EI43" s="32" t="n">
        <v>0</v>
      </c>
      <c r="EJ43" s="32" t="n">
        <v>0</v>
      </c>
      <c r="EK43" s="32" t="n">
        <v>0</v>
      </c>
      <c r="EL43" s="32" t="n">
        <v>3729</v>
      </c>
      <c r="EM43" s="32" t="n">
        <v>0</v>
      </c>
      <c r="EN43" s="32" t="n">
        <v>0</v>
      </c>
      <c r="EO43" s="32" t="n">
        <v>0</v>
      </c>
      <c r="EP43" s="32" t="n">
        <v>0</v>
      </c>
      <c r="EQ43" s="32" t="n">
        <v>0</v>
      </c>
      <c r="ER43" s="32" t="n">
        <v>0</v>
      </c>
      <c r="ES43" s="32" t="n">
        <v>0</v>
      </c>
      <c r="ET43" s="40"/>
      <c r="EU43" s="30"/>
      <c r="EV43" s="41" t="s">
        <v>173</v>
      </c>
      <c r="EW43" s="45"/>
      <c r="EX43" s="43"/>
      <c r="EY43" s="44" t="n">
        <f aca="false">SUBTOTAL(109,U43)</f>
        <v>2007</v>
      </c>
      <c r="EZ43" s="45"/>
      <c r="FA43" s="46" t="n">
        <v>1</v>
      </c>
      <c r="FB43" s="45"/>
      <c r="FC43" s="45"/>
      <c r="FD43" s="45"/>
      <c r="FE43" s="45"/>
      <c r="FF43" s="45"/>
      <c r="FG43" s="45"/>
    </row>
    <row r="44" s="47" customFormat="true" ht="15.75" hidden="false" customHeight="true" outlineLevel="0" collapsed="false">
      <c r="A44" s="28" t="s">
        <v>399</v>
      </c>
      <c r="B44" s="29" t="s">
        <v>400</v>
      </c>
      <c r="C44" s="30" t="s">
        <v>168</v>
      </c>
      <c r="D44" s="30" t="s">
        <v>157</v>
      </c>
      <c r="E44" s="31" t="s">
        <v>177</v>
      </c>
      <c r="F44" s="30" t="s">
        <v>321</v>
      </c>
      <c r="G44" s="30" t="s">
        <v>352</v>
      </c>
      <c r="H44" s="30" t="s">
        <v>161</v>
      </c>
      <c r="I44" s="29" t="s">
        <v>323</v>
      </c>
      <c r="J44" s="30" t="s">
        <v>181</v>
      </c>
      <c r="K44" s="28" t="s">
        <v>182</v>
      </c>
      <c r="L44" s="29" t="s">
        <v>401</v>
      </c>
      <c r="M44" s="29" t="s">
        <v>402</v>
      </c>
      <c r="N44" s="31" t="s">
        <v>355</v>
      </c>
      <c r="O44" s="32" t="n">
        <v>1785</v>
      </c>
      <c r="P44" s="32" t="n">
        <v>1185</v>
      </c>
      <c r="Q44" s="32" t="n">
        <v>600</v>
      </c>
      <c r="R44" s="32" t="n">
        <v>0</v>
      </c>
      <c r="S44" s="32"/>
      <c r="T44" s="32"/>
      <c r="U44" s="30" t="n">
        <v>2007</v>
      </c>
      <c r="V44" s="33" t="n">
        <v>0</v>
      </c>
      <c r="W44" s="33" t="n">
        <v>0</v>
      </c>
      <c r="X44" s="33" t="n">
        <v>0</v>
      </c>
      <c r="Y44" s="33" t="n">
        <v>0</v>
      </c>
      <c r="Z44" s="33" t="n">
        <v>0</v>
      </c>
      <c r="AA44" s="33" t="n">
        <v>0</v>
      </c>
      <c r="AB44" s="33" t="n">
        <v>0</v>
      </c>
      <c r="AC44" s="33" t="n">
        <v>0</v>
      </c>
      <c r="AD44" s="33" t="n">
        <v>0</v>
      </c>
      <c r="AE44" s="33" t="n">
        <v>0</v>
      </c>
      <c r="AF44" s="33" t="n">
        <v>0</v>
      </c>
      <c r="AG44" s="33" t="n">
        <v>429</v>
      </c>
      <c r="AH44" s="33" t="n">
        <v>825</v>
      </c>
      <c r="AI44" s="33" t="n">
        <v>490</v>
      </c>
      <c r="AJ44" s="33" t="n">
        <v>41</v>
      </c>
      <c r="AK44" s="33" t="n">
        <v>0</v>
      </c>
      <c r="AL44" s="33" t="n">
        <v>0</v>
      </c>
      <c r="AM44" s="33" t="n">
        <v>0</v>
      </c>
      <c r="AN44" s="33" t="n">
        <v>0</v>
      </c>
      <c r="AO44" s="33" t="n">
        <v>0</v>
      </c>
      <c r="AP44" s="33" t="n">
        <v>0</v>
      </c>
      <c r="AQ44" s="33" t="n">
        <v>0</v>
      </c>
      <c r="AR44" s="33" t="n">
        <v>0</v>
      </c>
      <c r="AS44" s="33" t="n">
        <v>0</v>
      </c>
      <c r="AT44" s="33" t="n">
        <v>0</v>
      </c>
      <c r="AU44" s="33" t="n">
        <v>0</v>
      </c>
      <c r="AV44" s="33" t="n">
        <v>0</v>
      </c>
      <c r="AW44" s="33" t="n">
        <v>0</v>
      </c>
      <c r="AX44" s="32" t="n">
        <v>0</v>
      </c>
      <c r="AY44" s="32" t="n">
        <v>0</v>
      </c>
      <c r="AZ44" s="32" t="n">
        <v>0</v>
      </c>
      <c r="BA44" s="32" t="n">
        <v>0</v>
      </c>
      <c r="BB44" s="32" t="n">
        <v>0</v>
      </c>
      <c r="BC44" s="32" t="n">
        <v>0</v>
      </c>
      <c r="BD44" s="32" t="n">
        <v>0</v>
      </c>
      <c r="BE44" s="32" t="n">
        <v>0</v>
      </c>
      <c r="BF44" s="32" t="n">
        <v>0</v>
      </c>
      <c r="BG44" s="32" t="n">
        <v>0</v>
      </c>
      <c r="BH44" s="32" t="n">
        <v>0</v>
      </c>
      <c r="BI44" s="32" t="n">
        <v>0</v>
      </c>
      <c r="BJ44" s="32" t="n">
        <v>0</v>
      </c>
      <c r="BK44" s="32" t="n">
        <v>0</v>
      </c>
      <c r="BL44" s="32" t="n">
        <v>0</v>
      </c>
      <c r="BM44" s="32" t="n">
        <v>0</v>
      </c>
      <c r="BN44" s="32" t="n">
        <v>0</v>
      </c>
      <c r="BO44" s="32" t="n">
        <v>0</v>
      </c>
      <c r="BP44" s="32" t="n">
        <v>0</v>
      </c>
      <c r="BQ44" s="32" t="n">
        <v>20</v>
      </c>
      <c r="BR44" s="32" t="n">
        <v>0</v>
      </c>
      <c r="BS44" s="32" t="n">
        <v>0</v>
      </c>
      <c r="BT44" s="32" t="n">
        <v>409</v>
      </c>
      <c r="BU44" s="32" t="n">
        <v>0</v>
      </c>
      <c r="BV44" s="32" t="n">
        <v>175</v>
      </c>
      <c r="BW44" s="32" t="n">
        <v>166</v>
      </c>
      <c r="BX44" s="32" t="n">
        <v>415</v>
      </c>
      <c r="BY44" s="32" t="n">
        <v>0</v>
      </c>
      <c r="BZ44" s="32" t="n">
        <v>0</v>
      </c>
      <c r="CA44" s="32" t="n">
        <v>0</v>
      </c>
      <c r="CB44" s="32" t="n">
        <v>0</v>
      </c>
      <c r="CC44" s="32" t="n">
        <v>0</v>
      </c>
      <c r="CD44" s="32" t="n">
        <v>0</v>
      </c>
      <c r="CE44" s="32" t="n">
        <v>0</v>
      </c>
      <c r="CF44" s="32" t="n">
        <v>0</v>
      </c>
      <c r="CG44" s="32" t="n">
        <v>0</v>
      </c>
      <c r="CH44" s="32" t="n">
        <v>0</v>
      </c>
      <c r="CI44" s="32" t="n">
        <v>0</v>
      </c>
      <c r="CJ44" s="32" t="n">
        <v>0</v>
      </c>
      <c r="CK44" s="32" t="n">
        <v>0</v>
      </c>
      <c r="CL44" s="32" t="n">
        <v>0</v>
      </c>
      <c r="CM44" s="32" t="n">
        <v>600</v>
      </c>
      <c r="CN44" s="32" t="n">
        <v>0</v>
      </c>
      <c r="CO44" s="32" t="n">
        <v>0</v>
      </c>
      <c r="CP44" s="32" t="n">
        <v>0</v>
      </c>
      <c r="CQ44" s="32" t="n">
        <v>0</v>
      </c>
      <c r="CR44" s="32" t="n">
        <v>0</v>
      </c>
      <c r="CS44" s="32" t="n">
        <v>0</v>
      </c>
      <c r="CT44" s="32" t="n">
        <v>0</v>
      </c>
      <c r="CU44" s="32" t="n">
        <v>0</v>
      </c>
      <c r="CV44" s="32" t="n">
        <v>0</v>
      </c>
      <c r="CW44" s="32" t="n">
        <v>0</v>
      </c>
      <c r="CX44" s="32" t="n">
        <v>0</v>
      </c>
      <c r="CY44" s="32" t="n">
        <v>0</v>
      </c>
      <c r="CZ44" s="32" t="n">
        <v>0</v>
      </c>
      <c r="DA44" s="32" t="n">
        <v>0</v>
      </c>
      <c r="DB44" s="32" t="n">
        <v>0</v>
      </c>
      <c r="DC44" s="34"/>
      <c r="DD44" s="29"/>
      <c r="DE44" s="29"/>
      <c r="DF44" s="29" t="s">
        <v>196</v>
      </c>
      <c r="DG44" s="29"/>
      <c r="DH44" s="35" t="n">
        <f aca="false">DL44-DM44</f>
        <v>0</v>
      </c>
      <c r="DI44" s="36" t="s">
        <v>168</v>
      </c>
      <c r="DJ44" s="37" t="s">
        <v>169</v>
      </c>
      <c r="DK44" s="31"/>
      <c r="DL44" s="38"/>
      <c r="DM44" s="38"/>
      <c r="DN44" s="31"/>
      <c r="DO44" s="31" t="s">
        <v>325</v>
      </c>
      <c r="DP44" s="39" t="s">
        <v>172</v>
      </c>
      <c r="DQ44" s="31"/>
      <c r="DR44" s="32" t="n">
        <v>0</v>
      </c>
      <c r="DS44" s="32" t="n">
        <v>0</v>
      </c>
      <c r="DT44" s="32" t="n">
        <v>0</v>
      </c>
      <c r="DU44" s="32" t="n">
        <v>0</v>
      </c>
      <c r="DV44" s="32" t="n">
        <v>0</v>
      </c>
      <c r="DW44" s="32" t="n">
        <v>0</v>
      </c>
      <c r="DX44" s="32" t="n">
        <v>0</v>
      </c>
      <c r="DY44" s="32" t="n">
        <v>0</v>
      </c>
      <c r="DZ44" s="32" t="n">
        <v>0</v>
      </c>
      <c r="EA44" s="32" t="n">
        <v>0</v>
      </c>
      <c r="EB44" s="32" t="n">
        <v>0</v>
      </c>
      <c r="EC44" s="32" t="n">
        <v>20</v>
      </c>
      <c r="ED44" s="32" t="n">
        <v>0</v>
      </c>
      <c r="EE44" s="32" t="n">
        <v>0</v>
      </c>
      <c r="EF44" s="32" t="n">
        <v>0</v>
      </c>
      <c r="EG44" s="32" t="n">
        <v>0</v>
      </c>
      <c r="EH44" s="32" t="n">
        <v>0</v>
      </c>
      <c r="EI44" s="32" t="n">
        <v>0</v>
      </c>
      <c r="EJ44" s="32" t="n">
        <v>0</v>
      </c>
      <c r="EK44" s="32" t="n">
        <v>0</v>
      </c>
      <c r="EL44" s="32" t="n">
        <v>1765</v>
      </c>
      <c r="EM44" s="32" t="n">
        <v>0</v>
      </c>
      <c r="EN44" s="32" t="n">
        <v>0</v>
      </c>
      <c r="EO44" s="32" t="n">
        <v>0</v>
      </c>
      <c r="EP44" s="32" t="n">
        <v>0</v>
      </c>
      <c r="EQ44" s="32" t="n">
        <v>0</v>
      </c>
      <c r="ER44" s="32" t="n">
        <v>0</v>
      </c>
      <c r="ES44" s="32" t="n">
        <v>0</v>
      </c>
      <c r="ET44" s="40"/>
      <c r="EU44" s="30"/>
      <c r="EV44" s="41" t="s">
        <v>173</v>
      </c>
      <c r="EW44" s="45"/>
      <c r="EX44" s="43"/>
      <c r="EY44" s="44" t="n">
        <f aca="false">SUBTOTAL(109,U44)</f>
        <v>2007</v>
      </c>
      <c r="EZ44" s="45"/>
      <c r="FA44" s="46" t="n">
        <v>1</v>
      </c>
      <c r="FB44" s="45"/>
      <c r="FC44" s="45"/>
      <c r="FD44" s="45"/>
      <c r="FE44" s="45"/>
      <c r="FF44" s="45"/>
      <c r="FG44" s="45"/>
    </row>
    <row r="45" s="47" customFormat="true" ht="15.75" hidden="false" customHeight="true" outlineLevel="0" collapsed="false">
      <c r="A45" s="28" t="s">
        <v>403</v>
      </c>
      <c r="B45" s="29" t="s">
        <v>404</v>
      </c>
      <c r="C45" s="30" t="s">
        <v>168</v>
      </c>
      <c r="D45" s="30" t="s">
        <v>157</v>
      </c>
      <c r="E45" s="31" t="s">
        <v>177</v>
      </c>
      <c r="F45" s="30" t="s">
        <v>321</v>
      </c>
      <c r="G45" s="30" t="s">
        <v>352</v>
      </c>
      <c r="H45" s="30" t="s">
        <v>161</v>
      </c>
      <c r="I45" s="29" t="s">
        <v>323</v>
      </c>
      <c r="J45" s="30" t="s">
        <v>181</v>
      </c>
      <c r="K45" s="28" t="s">
        <v>182</v>
      </c>
      <c r="L45" s="29" t="s">
        <v>405</v>
      </c>
      <c r="M45" s="29" t="s">
        <v>406</v>
      </c>
      <c r="N45" s="31" t="s">
        <v>355</v>
      </c>
      <c r="O45" s="32" t="n">
        <v>4185</v>
      </c>
      <c r="P45" s="32" t="n">
        <v>3585</v>
      </c>
      <c r="Q45" s="32" t="n">
        <v>600</v>
      </c>
      <c r="R45" s="32" t="n">
        <v>0</v>
      </c>
      <c r="S45" s="32"/>
      <c r="T45" s="32"/>
      <c r="U45" s="30" t="n">
        <v>2006</v>
      </c>
      <c r="V45" s="33" t="n">
        <v>0</v>
      </c>
      <c r="W45" s="33" t="n">
        <v>0</v>
      </c>
      <c r="X45" s="33" t="n">
        <v>0</v>
      </c>
      <c r="Y45" s="33" t="n">
        <v>0</v>
      </c>
      <c r="Z45" s="33" t="n">
        <v>0</v>
      </c>
      <c r="AA45" s="33" t="n">
        <v>0</v>
      </c>
      <c r="AB45" s="33" t="n">
        <v>0</v>
      </c>
      <c r="AC45" s="33" t="n">
        <v>0</v>
      </c>
      <c r="AD45" s="33" t="n">
        <v>0</v>
      </c>
      <c r="AE45" s="33" t="n">
        <v>0</v>
      </c>
      <c r="AF45" s="33" t="n">
        <v>473</v>
      </c>
      <c r="AG45" s="33" t="n">
        <v>1271</v>
      </c>
      <c r="AH45" s="33" t="n">
        <v>1504</v>
      </c>
      <c r="AI45" s="33" t="n">
        <v>865</v>
      </c>
      <c r="AJ45" s="33" t="n">
        <v>72</v>
      </c>
      <c r="AK45" s="33" t="n">
        <v>0</v>
      </c>
      <c r="AL45" s="33" t="n">
        <v>0</v>
      </c>
      <c r="AM45" s="33" t="n">
        <v>0</v>
      </c>
      <c r="AN45" s="33" t="n">
        <v>0</v>
      </c>
      <c r="AO45" s="33" t="n">
        <v>0</v>
      </c>
      <c r="AP45" s="33" t="n">
        <v>0</v>
      </c>
      <c r="AQ45" s="33" t="n">
        <v>0</v>
      </c>
      <c r="AR45" s="33" t="n">
        <v>0</v>
      </c>
      <c r="AS45" s="33" t="n">
        <v>0</v>
      </c>
      <c r="AT45" s="33" t="n">
        <v>0</v>
      </c>
      <c r="AU45" s="33" t="n">
        <v>0</v>
      </c>
      <c r="AV45" s="33" t="n">
        <v>0</v>
      </c>
      <c r="AW45" s="33" t="n">
        <v>0</v>
      </c>
      <c r="AX45" s="32" t="n">
        <v>0</v>
      </c>
      <c r="AY45" s="32" t="n">
        <v>0</v>
      </c>
      <c r="AZ45" s="32" t="n">
        <v>0</v>
      </c>
      <c r="BA45" s="32" t="n">
        <v>0</v>
      </c>
      <c r="BB45" s="32" t="n">
        <v>0</v>
      </c>
      <c r="BC45" s="32" t="n">
        <v>0</v>
      </c>
      <c r="BD45" s="32" t="n">
        <v>0</v>
      </c>
      <c r="BE45" s="32" t="n">
        <v>0</v>
      </c>
      <c r="BF45" s="32" t="n">
        <v>0</v>
      </c>
      <c r="BG45" s="32" t="n">
        <v>0</v>
      </c>
      <c r="BH45" s="32" t="n">
        <v>0</v>
      </c>
      <c r="BI45" s="32" t="n">
        <v>0</v>
      </c>
      <c r="BJ45" s="32" t="n">
        <v>0</v>
      </c>
      <c r="BK45" s="32" t="n">
        <v>0</v>
      </c>
      <c r="BL45" s="32" t="n">
        <v>0</v>
      </c>
      <c r="BM45" s="32" t="n">
        <v>0</v>
      </c>
      <c r="BN45" s="32" t="n">
        <v>0</v>
      </c>
      <c r="BO45" s="32" t="n">
        <v>0</v>
      </c>
      <c r="BP45" s="32" t="n">
        <v>0</v>
      </c>
      <c r="BQ45" s="32" t="n">
        <v>469</v>
      </c>
      <c r="BR45" s="32" t="n">
        <v>473</v>
      </c>
      <c r="BS45" s="32" t="n">
        <v>0</v>
      </c>
      <c r="BT45" s="32" t="n">
        <v>802</v>
      </c>
      <c r="BU45" s="32" t="n">
        <v>0</v>
      </c>
      <c r="BV45" s="32" t="n">
        <v>144</v>
      </c>
      <c r="BW45" s="32" t="n">
        <v>832</v>
      </c>
      <c r="BX45" s="32" t="n">
        <v>865</v>
      </c>
      <c r="BY45" s="32" t="n">
        <v>0</v>
      </c>
      <c r="BZ45" s="32" t="n">
        <v>0</v>
      </c>
      <c r="CA45" s="32" t="n">
        <v>0</v>
      </c>
      <c r="CB45" s="32" t="n">
        <v>0</v>
      </c>
      <c r="CC45" s="32" t="n">
        <v>0</v>
      </c>
      <c r="CD45" s="32" t="n">
        <v>0</v>
      </c>
      <c r="CE45" s="32" t="n">
        <v>0</v>
      </c>
      <c r="CF45" s="32" t="n">
        <v>0</v>
      </c>
      <c r="CG45" s="32" t="n">
        <v>0</v>
      </c>
      <c r="CH45" s="32" t="n">
        <v>0</v>
      </c>
      <c r="CI45" s="32" t="n">
        <v>0</v>
      </c>
      <c r="CJ45" s="32" t="n">
        <v>0</v>
      </c>
      <c r="CK45" s="32" t="n">
        <v>0</v>
      </c>
      <c r="CL45" s="32" t="n">
        <v>0</v>
      </c>
      <c r="CM45" s="32" t="n">
        <v>600</v>
      </c>
      <c r="CN45" s="32" t="n">
        <v>0</v>
      </c>
      <c r="CO45" s="32" t="n">
        <v>0</v>
      </c>
      <c r="CP45" s="32" t="n">
        <v>0</v>
      </c>
      <c r="CQ45" s="32" t="n">
        <v>0</v>
      </c>
      <c r="CR45" s="32" t="n">
        <v>0</v>
      </c>
      <c r="CS45" s="32" t="n">
        <v>0</v>
      </c>
      <c r="CT45" s="32" t="n">
        <v>0</v>
      </c>
      <c r="CU45" s="32" t="n">
        <v>0</v>
      </c>
      <c r="CV45" s="32" t="n">
        <v>0</v>
      </c>
      <c r="CW45" s="32" t="n">
        <v>0</v>
      </c>
      <c r="CX45" s="32" t="n">
        <v>0</v>
      </c>
      <c r="CY45" s="32" t="n">
        <v>0</v>
      </c>
      <c r="CZ45" s="32" t="n">
        <v>0</v>
      </c>
      <c r="DA45" s="32" t="n">
        <v>0</v>
      </c>
      <c r="DB45" s="32" t="n">
        <v>0</v>
      </c>
      <c r="DC45" s="34"/>
      <c r="DD45" s="29"/>
      <c r="DE45" s="29"/>
      <c r="DF45" s="29" t="s">
        <v>196</v>
      </c>
      <c r="DG45" s="29"/>
      <c r="DH45" s="35" t="n">
        <f aca="false">DL45-DM45</f>
        <v>0</v>
      </c>
      <c r="DI45" s="36" t="s">
        <v>168</v>
      </c>
      <c r="DJ45" s="37" t="s">
        <v>169</v>
      </c>
      <c r="DK45" s="31"/>
      <c r="DL45" s="38"/>
      <c r="DM45" s="38"/>
      <c r="DN45" s="31"/>
      <c r="DO45" s="31" t="s">
        <v>325</v>
      </c>
      <c r="DP45" s="39" t="s">
        <v>172</v>
      </c>
      <c r="DQ45" s="31"/>
      <c r="DR45" s="32" t="n">
        <v>0</v>
      </c>
      <c r="DS45" s="32" t="n">
        <v>0</v>
      </c>
      <c r="DT45" s="32" t="n">
        <v>0</v>
      </c>
      <c r="DU45" s="32" t="n">
        <v>0</v>
      </c>
      <c r="DV45" s="32" t="n">
        <v>0</v>
      </c>
      <c r="DW45" s="32" t="n">
        <v>0</v>
      </c>
      <c r="DX45" s="32" t="n">
        <v>0</v>
      </c>
      <c r="DY45" s="32" t="n">
        <v>0</v>
      </c>
      <c r="DZ45" s="32" t="n">
        <v>0</v>
      </c>
      <c r="EA45" s="32" t="n">
        <v>0</v>
      </c>
      <c r="EB45" s="32" t="n">
        <v>0</v>
      </c>
      <c r="EC45" s="32" t="n">
        <v>942</v>
      </c>
      <c r="ED45" s="32" t="n">
        <v>0</v>
      </c>
      <c r="EE45" s="32" t="n">
        <v>0</v>
      </c>
      <c r="EF45" s="32" t="n">
        <v>0</v>
      </c>
      <c r="EG45" s="32" t="n">
        <v>0</v>
      </c>
      <c r="EH45" s="32" t="n">
        <v>0</v>
      </c>
      <c r="EI45" s="32" t="n">
        <v>0</v>
      </c>
      <c r="EJ45" s="32" t="n">
        <v>0</v>
      </c>
      <c r="EK45" s="32" t="n">
        <v>0</v>
      </c>
      <c r="EL45" s="32" t="n">
        <v>3243</v>
      </c>
      <c r="EM45" s="32" t="n">
        <v>0</v>
      </c>
      <c r="EN45" s="32" t="n">
        <v>0</v>
      </c>
      <c r="EO45" s="32" t="n">
        <v>0</v>
      </c>
      <c r="EP45" s="32" t="n">
        <v>0</v>
      </c>
      <c r="EQ45" s="32" t="n">
        <v>0</v>
      </c>
      <c r="ER45" s="32" t="n">
        <v>0</v>
      </c>
      <c r="ES45" s="32" t="n">
        <v>0</v>
      </c>
      <c r="ET45" s="40"/>
      <c r="EU45" s="30"/>
      <c r="EV45" s="41" t="s">
        <v>173</v>
      </c>
      <c r="EW45" s="45"/>
      <c r="EX45" s="43"/>
      <c r="EY45" s="44" t="n">
        <f aca="false">SUBTOTAL(109,U45)</f>
        <v>2006</v>
      </c>
      <c r="EZ45" s="45"/>
      <c r="FA45" s="46" t="n">
        <v>1</v>
      </c>
      <c r="FB45" s="45"/>
      <c r="FC45" s="45"/>
      <c r="FD45" s="45"/>
      <c r="FE45" s="45"/>
      <c r="FF45" s="45"/>
      <c r="FG45" s="45"/>
    </row>
    <row r="46" s="47" customFormat="true" ht="15.75" hidden="false" customHeight="true" outlineLevel="0" collapsed="false">
      <c r="A46" s="28" t="s">
        <v>407</v>
      </c>
      <c r="B46" s="29" t="s">
        <v>408</v>
      </c>
      <c r="C46" s="30" t="s">
        <v>168</v>
      </c>
      <c r="D46" s="30" t="s">
        <v>157</v>
      </c>
      <c r="E46" s="31" t="s">
        <v>177</v>
      </c>
      <c r="F46" s="30" t="s">
        <v>321</v>
      </c>
      <c r="G46" s="30" t="s">
        <v>352</v>
      </c>
      <c r="H46" s="30" t="s">
        <v>161</v>
      </c>
      <c r="I46" s="29" t="s">
        <v>323</v>
      </c>
      <c r="J46" s="30" t="s">
        <v>181</v>
      </c>
      <c r="K46" s="28" t="s">
        <v>182</v>
      </c>
      <c r="L46" s="29" t="s">
        <v>409</v>
      </c>
      <c r="M46" s="29" t="s">
        <v>410</v>
      </c>
      <c r="N46" s="31" t="s">
        <v>355</v>
      </c>
      <c r="O46" s="32" t="n">
        <v>5375</v>
      </c>
      <c r="P46" s="32" t="n">
        <v>5359</v>
      </c>
      <c r="Q46" s="32" t="n">
        <v>16</v>
      </c>
      <c r="R46" s="32" t="n">
        <v>0</v>
      </c>
      <c r="S46" s="32"/>
      <c r="T46" s="32"/>
      <c r="U46" s="30" t="n">
        <v>2006</v>
      </c>
      <c r="V46" s="33" t="n">
        <v>0</v>
      </c>
      <c r="W46" s="33" t="n">
        <v>0</v>
      </c>
      <c r="X46" s="33" t="n">
        <v>0</v>
      </c>
      <c r="Y46" s="33" t="n">
        <v>0</v>
      </c>
      <c r="Z46" s="33" t="n">
        <v>0</v>
      </c>
      <c r="AA46" s="33" t="n">
        <v>0</v>
      </c>
      <c r="AB46" s="33" t="n">
        <v>0</v>
      </c>
      <c r="AC46" s="33" t="n">
        <v>0</v>
      </c>
      <c r="AD46" s="33" t="n">
        <v>0</v>
      </c>
      <c r="AE46" s="33" t="n">
        <v>0</v>
      </c>
      <c r="AF46" s="33" t="n">
        <v>351</v>
      </c>
      <c r="AG46" s="33" t="n">
        <v>1782</v>
      </c>
      <c r="AH46" s="33" t="n">
        <v>1970</v>
      </c>
      <c r="AI46" s="33" t="n">
        <v>1174</v>
      </c>
      <c r="AJ46" s="33" t="n">
        <v>98</v>
      </c>
      <c r="AK46" s="33" t="n">
        <v>0</v>
      </c>
      <c r="AL46" s="33" t="n">
        <v>0</v>
      </c>
      <c r="AM46" s="33" t="n">
        <v>0</v>
      </c>
      <c r="AN46" s="33" t="n">
        <v>0</v>
      </c>
      <c r="AO46" s="33" t="n">
        <v>0</v>
      </c>
      <c r="AP46" s="33" t="n">
        <v>0</v>
      </c>
      <c r="AQ46" s="33" t="n">
        <v>0</v>
      </c>
      <c r="AR46" s="33" t="n">
        <v>0</v>
      </c>
      <c r="AS46" s="33" t="n">
        <v>0</v>
      </c>
      <c r="AT46" s="33" t="n">
        <v>0</v>
      </c>
      <c r="AU46" s="33" t="n">
        <v>0</v>
      </c>
      <c r="AV46" s="33" t="n">
        <v>0</v>
      </c>
      <c r="AW46" s="33" t="n">
        <v>0</v>
      </c>
      <c r="AX46" s="32" t="n">
        <v>0</v>
      </c>
      <c r="AY46" s="32" t="n">
        <v>0</v>
      </c>
      <c r="AZ46" s="32" t="n">
        <v>0</v>
      </c>
      <c r="BA46" s="32" t="n">
        <v>0</v>
      </c>
      <c r="BB46" s="32" t="n">
        <v>0</v>
      </c>
      <c r="BC46" s="32" t="n">
        <v>0</v>
      </c>
      <c r="BD46" s="32" t="n">
        <v>0</v>
      </c>
      <c r="BE46" s="32" t="n">
        <v>0</v>
      </c>
      <c r="BF46" s="32" t="n">
        <v>0</v>
      </c>
      <c r="BG46" s="32" t="n">
        <v>0</v>
      </c>
      <c r="BH46" s="32" t="n">
        <v>0</v>
      </c>
      <c r="BI46" s="32" t="n">
        <v>0</v>
      </c>
      <c r="BJ46" s="32" t="n">
        <v>0</v>
      </c>
      <c r="BK46" s="32" t="n">
        <v>0</v>
      </c>
      <c r="BL46" s="32" t="n">
        <v>0</v>
      </c>
      <c r="BM46" s="32" t="n">
        <v>0</v>
      </c>
      <c r="BN46" s="32" t="n">
        <v>0</v>
      </c>
      <c r="BO46" s="32" t="n">
        <v>0</v>
      </c>
      <c r="BP46" s="32" t="n">
        <v>0</v>
      </c>
      <c r="BQ46" s="32" t="n">
        <v>351</v>
      </c>
      <c r="BR46" s="32" t="n">
        <v>0</v>
      </c>
      <c r="BS46" s="32" t="n">
        <v>648</v>
      </c>
      <c r="BT46" s="32" t="n">
        <v>1134</v>
      </c>
      <c r="BU46" s="32" t="n">
        <v>0</v>
      </c>
      <c r="BV46" s="32" t="n">
        <v>200</v>
      </c>
      <c r="BW46" s="32" t="n">
        <v>1598</v>
      </c>
      <c r="BX46" s="32" t="n">
        <v>1428</v>
      </c>
      <c r="BY46" s="32" t="n">
        <v>0</v>
      </c>
      <c r="BZ46" s="32" t="n">
        <v>0</v>
      </c>
      <c r="CA46" s="32" t="n">
        <v>0</v>
      </c>
      <c r="CB46" s="32" t="n">
        <v>0</v>
      </c>
      <c r="CC46" s="32" t="n">
        <v>0</v>
      </c>
      <c r="CD46" s="32" t="n">
        <v>0</v>
      </c>
      <c r="CE46" s="32" t="n">
        <v>0</v>
      </c>
      <c r="CF46" s="32" t="n">
        <v>0</v>
      </c>
      <c r="CG46" s="32" t="n">
        <v>0</v>
      </c>
      <c r="CH46" s="32" t="n">
        <v>0</v>
      </c>
      <c r="CI46" s="32" t="n">
        <v>0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16</v>
      </c>
      <c r="CO46" s="32" t="n">
        <v>0</v>
      </c>
      <c r="CP46" s="32" t="n">
        <v>0</v>
      </c>
      <c r="CQ46" s="32" t="n">
        <v>0</v>
      </c>
      <c r="CR46" s="32" t="n">
        <v>0</v>
      </c>
      <c r="CS46" s="32" t="n">
        <v>0</v>
      </c>
      <c r="CT46" s="32" t="n">
        <v>0</v>
      </c>
      <c r="CU46" s="32" t="n">
        <v>0</v>
      </c>
      <c r="CV46" s="32" t="n">
        <v>0</v>
      </c>
      <c r="CW46" s="32" t="n">
        <v>0</v>
      </c>
      <c r="CX46" s="32" t="n">
        <v>0</v>
      </c>
      <c r="CY46" s="32" t="n">
        <v>0</v>
      </c>
      <c r="CZ46" s="32" t="n">
        <v>0</v>
      </c>
      <c r="DA46" s="32" t="n">
        <v>0</v>
      </c>
      <c r="DB46" s="32" t="n">
        <v>0</v>
      </c>
      <c r="DC46" s="34"/>
      <c r="DD46" s="29"/>
      <c r="DE46" s="29"/>
      <c r="DF46" s="29" t="s">
        <v>196</v>
      </c>
      <c r="DG46" s="29"/>
      <c r="DH46" s="35" t="n">
        <f aca="false">DL46-DM46</f>
        <v>0</v>
      </c>
      <c r="DI46" s="36" t="s">
        <v>168</v>
      </c>
      <c r="DJ46" s="37" t="s">
        <v>169</v>
      </c>
      <c r="DK46" s="31"/>
      <c r="DL46" s="38"/>
      <c r="DM46" s="38"/>
      <c r="DN46" s="31"/>
      <c r="DO46" s="31" t="s">
        <v>325</v>
      </c>
      <c r="DP46" s="39" t="s">
        <v>172</v>
      </c>
      <c r="DQ46" s="31"/>
      <c r="DR46" s="32" t="n">
        <v>0</v>
      </c>
      <c r="DS46" s="32" t="n">
        <v>0</v>
      </c>
      <c r="DT46" s="32" t="n">
        <v>0</v>
      </c>
      <c r="DU46" s="32" t="n">
        <v>0</v>
      </c>
      <c r="DV46" s="32" t="n">
        <v>0</v>
      </c>
      <c r="DW46" s="32" t="n">
        <v>0</v>
      </c>
      <c r="DX46" s="32" t="n">
        <v>0</v>
      </c>
      <c r="DY46" s="32" t="n">
        <v>0</v>
      </c>
      <c r="DZ46" s="32" t="n">
        <v>0</v>
      </c>
      <c r="EA46" s="32" t="n">
        <v>0</v>
      </c>
      <c r="EB46" s="32" t="n">
        <v>0</v>
      </c>
      <c r="EC46" s="32" t="n">
        <v>999</v>
      </c>
      <c r="ED46" s="32" t="n">
        <v>0</v>
      </c>
      <c r="EE46" s="32" t="n">
        <v>0</v>
      </c>
      <c r="EF46" s="32" t="n">
        <v>0</v>
      </c>
      <c r="EG46" s="32" t="n">
        <v>0</v>
      </c>
      <c r="EH46" s="32" t="n">
        <v>0</v>
      </c>
      <c r="EI46" s="32" t="n">
        <v>0</v>
      </c>
      <c r="EJ46" s="32" t="n">
        <v>0</v>
      </c>
      <c r="EK46" s="32" t="n">
        <v>0</v>
      </c>
      <c r="EL46" s="32" t="n">
        <v>4376</v>
      </c>
      <c r="EM46" s="32" t="n">
        <v>0</v>
      </c>
      <c r="EN46" s="32" t="n">
        <v>0</v>
      </c>
      <c r="EO46" s="32" t="n">
        <v>0</v>
      </c>
      <c r="EP46" s="32" t="n">
        <v>0</v>
      </c>
      <c r="EQ46" s="32" t="n">
        <v>0</v>
      </c>
      <c r="ER46" s="32" t="n">
        <v>0</v>
      </c>
      <c r="ES46" s="32" t="n">
        <v>0</v>
      </c>
      <c r="ET46" s="40"/>
      <c r="EU46" s="30"/>
      <c r="EV46" s="41" t="s">
        <v>173</v>
      </c>
      <c r="EW46" s="45"/>
      <c r="EX46" s="43"/>
      <c r="EY46" s="44" t="n">
        <f aca="false">SUBTOTAL(109,U46)</f>
        <v>2006</v>
      </c>
      <c r="EZ46" s="45"/>
      <c r="FA46" s="46" t="n">
        <v>1</v>
      </c>
      <c r="FB46" s="45"/>
      <c r="FC46" s="45"/>
      <c r="FD46" s="45"/>
      <c r="FE46" s="45"/>
      <c r="FF46" s="45"/>
      <c r="FG46" s="45"/>
    </row>
    <row r="47" s="47" customFormat="true" ht="15.75" hidden="false" customHeight="true" outlineLevel="0" collapsed="false">
      <c r="A47" s="28" t="s">
        <v>411</v>
      </c>
      <c r="B47" s="29" t="s">
        <v>412</v>
      </c>
      <c r="C47" s="30" t="s">
        <v>168</v>
      </c>
      <c r="D47" s="30" t="s">
        <v>157</v>
      </c>
      <c r="E47" s="31" t="s">
        <v>177</v>
      </c>
      <c r="F47" s="30" t="s">
        <v>321</v>
      </c>
      <c r="G47" s="30" t="s">
        <v>352</v>
      </c>
      <c r="H47" s="30" t="s">
        <v>161</v>
      </c>
      <c r="I47" s="29" t="s">
        <v>323</v>
      </c>
      <c r="J47" s="30" t="s">
        <v>181</v>
      </c>
      <c r="K47" s="28" t="s">
        <v>182</v>
      </c>
      <c r="L47" s="29" t="s">
        <v>413</v>
      </c>
      <c r="M47" s="29" t="s">
        <v>414</v>
      </c>
      <c r="N47" s="31" t="s">
        <v>355</v>
      </c>
      <c r="O47" s="32" t="n">
        <v>3124</v>
      </c>
      <c r="P47" s="32" t="n">
        <v>3124</v>
      </c>
      <c r="Q47" s="32" t="n">
        <v>0</v>
      </c>
      <c r="R47" s="32" t="n">
        <v>0</v>
      </c>
      <c r="S47" s="32"/>
      <c r="T47" s="32"/>
      <c r="U47" s="30" t="n">
        <v>2006</v>
      </c>
      <c r="V47" s="33" t="n">
        <v>0</v>
      </c>
      <c r="W47" s="33" t="n">
        <v>0</v>
      </c>
      <c r="X47" s="33" t="n">
        <v>0</v>
      </c>
      <c r="Y47" s="33" t="n">
        <v>0</v>
      </c>
      <c r="Z47" s="33" t="n">
        <v>0</v>
      </c>
      <c r="AA47" s="33" t="n">
        <v>0</v>
      </c>
      <c r="AB47" s="33" t="n">
        <v>0</v>
      </c>
      <c r="AC47" s="33" t="n">
        <v>0</v>
      </c>
      <c r="AD47" s="33" t="n">
        <v>0</v>
      </c>
      <c r="AE47" s="33" t="n">
        <v>0</v>
      </c>
      <c r="AF47" s="33" t="n">
        <v>211</v>
      </c>
      <c r="AG47" s="33" t="n">
        <v>1111</v>
      </c>
      <c r="AH47" s="33" t="n">
        <v>1123</v>
      </c>
      <c r="AI47" s="33" t="n">
        <v>627</v>
      </c>
      <c r="AJ47" s="33" t="n">
        <v>52</v>
      </c>
      <c r="AK47" s="33" t="n">
        <v>0</v>
      </c>
      <c r="AL47" s="33" t="n">
        <v>0</v>
      </c>
      <c r="AM47" s="33" t="n">
        <v>0</v>
      </c>
      <c r="AN47" s="33" t="n">
        <v>0</v>
      </c>
      <c r="AO47" s="33" t="n">
        <v>0</v>
      </c>
      <c r="AP47" s="33" t="n">
        <v>0</v>
      </c>
      <c r="AQ47" s="33" t="n">
        <v>0</v>
      </c>
      <c r="AR47" s="33" t="n">
        <v>0</v>
      </c>
      <c r="AS47" s="33" t="n">
        <v>0</v>
      </c>
      <c r="AT47" s="33" t="n">
        <v>0</v>
      </c>
      <c r="AU47" s="33" t="n">
        <v>0</v>
      </c>
      <c r="AV47" s="33" t="n">
        <v>0</v>
      </c>
      <c r="AW47" s="33" t="n">
        <v>0</v>
      </c>
      <c r="AX47" s="32" t="n">
        <v>0</v>
      </c>
      <c r="AY47" s="32" t="n">
        <v>0</v>
      </c>
      <c r="AZ47" s="32" t="n">
        <v>0</v>
      </c>
      <c r="BA47" s="32" t="n">
        <v>0</v>
      </c>
      <c r="BB47" s="32" t="n">
        <v>0</v>
      </c>
      <c r="BC47" s="32" t="n">
        <v>0</v>
      </c>
      <c r="BD47" s="32" t="n">
        <v>0</v>
      </c>
      <c r="BE47" s="32" t="n">
        <v>0</v>
      </c>
      <c r="BF47" s="32" t="n">
        <v>0</v>
      </c>
      <c r="BG47" s="32" t="n">
        <v>0</v>
      </c>
      <c r="BH47" s="32" t="n">
        <v>0</v>
      </c>
      <c r="BI47" s="32" t="n">
        <v>0</v>
      </c>
      <c r="BJ47" s="32" t="n">
        <v>0</v>
      </c>
      <c r="BK47" s="32" t="n">
        <v>0</v>
      </c>
      <c r="BL47" s="32" t="n">
        <v>0</v>
      </c>
      <c r="BM47" s="32" t="n">
        <v>0</v>
      </c>
      <c r="BN47" s="32" t="n">
        <v>0</v>
      </c>
      <c r="BO47" s="32" t="n">
        <v>0</v>
      </c>
      <c r="BP47" s="32" t="n">
        <v>0</v>
      </c>
      <c r="BQ47" s="32" t="n">
        <v>211</v>
      </c>
      <c r="BR47" s="32" t="n">
        <v>0</v>
      </c>
      <c r="BS47" s="32" t="n">
        <v>0</v>
      </c>
      <c r="BT47" s="32" t="n">
        <v>1111</v>
      </c>
      <c r="BU47" s="32" t="n">
        <v>0</v>
      </c>
      <c r="BV47" s="32" t="n">
        <v>284</v>
      </c>
      <c r="BW47" s="32" t="n">
        <v>568</v>
      </c>
      <c r="BX47" s="32" t="n">
        <v>950</v>
      </c>
      <c r="BY47" s="32" t="n">
        <v>0</v>
      </c>
      <c r="BZ47" s="32" t="n">
        <v>0</v>
      </c>
      <c r="CA47" s="32" t="n">
        <v>0</v>
      </c>
      <c r="CB47" s="32" t="n">
        <v>0</v>
      </c>
      <c r="CC47" s="32" t="n">
        <v>0</v>
      </c>
      <c r="CD47" s="32" t="n">
        <v>0</v>
      </c>
      <c r="CE47" s="32" t="n">
        <v>0</v>
      </c>
      <c r="CF47" s="32" t="n">
        <v>0</v>
      </c>
      <c r="CG47" s="32" t="n">
        <v>0</v>
      </c>
      <c r="CH47" s="32" t="n">
        <v>0</v>
      </c>
      <c r="CI47" s="32" t="n">
        <v>0</v>
      </c>
      <c r="CJ47" s="32" t="n">
        <v>0</v>
      </c>
      <c r="CK47" s="32" t="n">
        <v>0</v>
      </c>
      <c r="CL47" s="32" t="n">
        <v>0</v>
      </c>
      <c r="CM47" s="32" t="n">
        <v>0</v>
      </c>
      <c r="CN47" s="32" t="n">
        <v>0</v>
      </c>
      <c r="CO47" s="32" t="n">
        <v>0</v>
      </c>
      <c r="CP47" s="32" t="n">
        <v>0</v>
      </c>
      <c r="CQ47" s="32" t="n">
        <v>0</v>
      </c>
      <c r="CR47" s="32" t="n">
        <v>0</v>
      </c>
      <c r="CS47" s="32" t="n">
        <v>0</v>
      </c>
      <c r="CT47" s="32" t="n">
        <v>0</v>
      </c>
      <c r="CU47" s="32" t="n">
        <v>0</v>
      </c>
      <c r="CV47" s="32" t="n">
        <v>0</v>
      </c>
      <c r="CW47" s="32" t="n">
        <v>0</v>
      </c>
      <c r="CX47" s="32" t="n">
        <v>0</v>
      </c>
      <c r="CY47" s="32" t="n">
        <v>0</v>
      </c>
      <c r="CZ47" s="32" t="n">
        <v>0</v>
      </c>
      <c r="DA47" s="32" t="n">
        <v>0</v>
      </c>
      <c r="DB47" s="32" t="n">
        <v>0</v>
      </c>
      <c r="DC47" s="34"/>
      <c r="DD47" s="29"/>
      <c r="DE47" s="29"/>
      <c r="DF47" s="29" t="s">
        <v>196</v>
      </c>
      <c r="DG47" s="29"/>
      <c r="DH47" s="35" t="n">
        <f aca="false">DL47-DM47</f>
        <v>0</v>
      </c>
      <c r="DI47" s="36" t="s">
        <v>168</v>
      </c>
      <c r="DJ47" s="37" t="s">
        <v>169</v>
      </c>
      <c r="DK47" s="31"/>
      <c r="DL47" s="38"/>
      <c r="DM47" s="38"/>
      <c r="DN47" s="31"/>
      <c r="DO47" s="31" t="s">
        <v>325</v>
      </c>
      <c r="DP47" s="39" t="s">
        <v>172</v>
      </c>
      <c r="DQ47" s="31"/>
      <c r="DR47" s="32" t="n">
        <v>0</v>
      </c>
      <c r="DS47" s="32" t="n">
        <v>0</v>
      </c>
      <c r="DT47" s="32" t="n">
        <v>0</v>
      </c>
      <c r="DU47" s="32" t="n">
        <v>0</v>
      </c>
      <c r="DV47" s="32" t="n">
        <v>0</v>
      </c>
      <c r="DW47" s="32" t="n">
        <v>0</v>
      </c>
      <c r="DX47" s="32" t="n">
        <v>0</v>
      </c>
      <c r="DY47" s="32" t="n">
        <v>0</v>
      </c>
      <c r="DZ47" s="32" t="n">
        <v>0</v>
      </c>
      <c r="EA47" s="32" t="n">
        <v>0</v>
      </c>
      <c r="EB47" s="32" t="n">
        <v>0</v>
      </c>
      <c r="EC47" s="32" t="n">
        <v>649</v>
      </c>
      <c r="ED47" s="32" t="n">
        <v>0</v>
      </c>
      <c r="EE47" s="32" t="n">
        <v>0</v>
      </c>
      <c r="EF47" s="32" t="n">
        <v>0</v>
      </c>
      <c r="EG47" s="32" t="n">
        <v>0</v>
      </c>
      <c r="EH47" s="32" t="n">
        <v>0</v>
      </c>
      <c r="EI47" s="32" t="n">
        <v>0</v>
      </c>
      <c r="EJ47" s="32" t="n">
        <v>0</v>
      </c>
      <c r="EK47" s="32" t="n">
        <v>0</v>
      </c>
      <c r="EL47" s="32" t="n">
        <v>2475</v>
      </c>
      <c r="EM47" s="32" t="n">
        <v>0</v>
      </c>
      <c r="EN47" s="32" t="n">
        <v>0</v>
      </c>
      <c r="EO47" s="32" t="n">
        <v>0</v>
      </c>
      <c r="EP47" s="32" t="n">
        <v>0</v>
      </c>
      <c r="EQ47" s="32" t="n">
        <v>0</v>
      </c>
      <c r="ER47" s="32" t="n">
        <v>0</v>
      </c>
      <c r="ES47" s="32" t="n">
        <v>0</v>
      </c>
      <c r="ET47" s="40"/>
      <c r="EU47" s="30"/>
      <c r="EV47" s="41" t="s">
        <v>173</v>
      </c>
      <c r="EW47" s="45"/>
      <c r="EX47" s="43"/>
      <c r="EY47" s="44" t="n">
        <f aca="false">SUBTOTAL(109,U47)</f>
        <v>2006</v>
      </c>
      <c r="EZ47" s="45"/>
      <c r="FA47" s="46" t="n">
        <v>1</v>
      </c>
      <c r="FB47" s="45"/>
      <c r="FC47" s="45"/>
      <c r="FD47" s="45"/>
      <c r="FE47" s="45"/>
      <c r="FF47" s="45"/>
      <c r="FG47" s="45"/>
    </row>
    <row r="48" s="47" customFormat="true" ht="15.75" hidden="false" customHeight="true" outlineLevel="0" collapsed="false">
      <c r="A48" s="28" t="s">
        <v>415</v>
      </c>
      <c r="B48" s="29" t="s">
        <v>416</v>
      </c>
      <c r="C48" s="30" t="s">
        <v>168</v>
      </c>
      <c r="D48" s="30" t="s">
        <v>157</v>
      </c>
      <c r="E48" s="31" t="s">
        <v>177</v>
      </c>
      <c r="F48" s="30" t="s">
        <v>321</v>
      </c>
      <c r="G48" s="30" t="s">
        <v>352</v>
      </c>
      <c r="H48" s="30" t="s">
        <v>161</v>
      </c>
      <c r="I48" s="29" t="s">
        <v>323</v>
      </c>
      <c r="J48" s="30" t="s">
        <v>181</v>
      </c>
      <c r="K48" s="28" t="s">
        <v>182</v>
      </c>
      <c r="L48" s="29" t="s">
        <v>417</v>
      </c>
      <c r="M48" s="29" t="s">
        <v>418</v>
      </c>
      <c r="N48" s="31" t="s">
        <v>355</v>
      </c>
      <c r="O48" s="32" t="n">
        <v>7207</v>
      </c>
      <c r="P48" s="32" t="n">
        <v>5207</v>
      </c>
      <c r="Q48" s="32" t="n">
        <v>2000</v>
      </c>
      <c r="R48" s="32" t="n">
        <v>0</v>
      </c>
      <c r="S48" s="32"/>
      <c r="T48" s="32"/>
      <c r="U48" s="30" t="n">
        <v>2004</v>
      </c>
      <c r="V48" s="33" t="n">
        <v>0</v>
      </c>
      <c r="W48" s="33" t="n">
        <v>0</v>
      </c>
      <c r="X48" s="33" t="n">
        <v>0</v>
      </c>
      <c r="Y48" s="33" t="n">
        <v>0</v>
      </c>
      <c r="Z48" s="33" t="n">
        <v>0</v>
      </c>
      <c r="AA48" s="33" t="n">
        <v>0</v>
      </c>
      <c r="AB48" s="33" t="n">
        <v>0</v>
      </c>
      <c r="AC48" s="33" t="n">
        <v>0</v>
      </c>
      <c r="AD48" s="33" t="n">
        <v>335</v>
      </c>
      <c r="AE48" s="33" t="n">
        <v>982</v>
      </c>
      <c r="AF48" s="33" t="n">
        <v>947</v>
      </c>
      <c r="AG48" s="33" t="n">
        <v>3284</v>
      </c>
      <c r="AH48" s="33" t="n">
        <v>1659</v>
      </c>
      <c r="AI48" s="33" t="n">
        <v>0</v>
      </c>
      <c r="AJ48" s="33" t="n">
        <v>0</v>
      </c>
      <c r="AK48" s="33" t="n">
        <v>0</v>
      </c>
      <c r="AL48" s="33" t="n">
        <v>0</v>
      </c>
      <c r="AM48" s="33" t="n">
        <v>0</v>
      </c>
      <c r="AN48" s="33" t="n">
        <v>0</v>
      </c>
      <c r="AO48" s="33" t="n">
        <v>0</v>
      </c>
      <c r="AP48" s="33" t="n">
        <v>0</v>
      </c>
      <c r="AQ48" s="33" t="n">
        <v>0</v>
      </c>
      <c r="AR48" s="33" t="n">
        <v>0</v>
      </c>
      <c r="AS48" s="33" t="n">
        <v>0</v>
      </c>
      <c r="AT48" s="33" t="n">
        <v>0</v>
      </c>
      <c r="AU48" s="33" t="n">
        <v>0</v>
      </c>
      <c r="AV48" s="33" t="n">
        <v>0</v>
      </c>
      <c r="AW48" s="33" t="n">
        <v>0</v>
      </c>
      <c r="AX48" s="32" t="n">
        <v>0</v>
      </c>
      <c r="AY48" s="32" t="n">
        <v>0</v>
      </c>
      <c r="AZ48" s="32" t="n">
        <v>0</v>
      </c>
      <c r="BA48" s="32" t="n">
        <v>0</v>
      </c>
      <c r="BB48" s="32" t="n">
        <v>0</v>
      </c>
      <c r="BC48" s="32" t="n">
        <v>0</v>
      </c>
      <c r="BD48" s="32" t="n">
        <v>0</v>
      </c>
      <c r="BE48" s="32" t="n">
        <v>0</v>
      </c>
      <c r="BF48" s="32" t="n">
        <v>0</v>
      </c>
      <c r="BG48" s="32" t="n">
        <v>0</v>
      </c>
      <c r="BH48" s="32" t="n">
        <v>0</v>
      </c>
      <c r="BI48" s="32" t="n">
        <v>0</v>
      </c>
      <c r="BJ48" s="32" t="n">
        <v>0</v>
      </c>
      <c r="BK48" s="32" t="n">
        <v>0</v>
      </c>
      <c r="BL48" s="32" t="n">
        <v>300</v>
      </c>
      <c r="BM48" s="32" t="n">
        <v>0</v>
      </c>
      <c r="BN48" s="32" t="n">
        <v>0</v>
      </c>
      <c r="BO48" s="32" t="n">
        <v>1017</v>
      </c>
      <c r="BP48" s="32" t="n">
        <v>0</v>
      </c>
      <c r="BQ48" s="32" t="n">
        <v>0</v>
      </c>
      <c r="BR48" s="32" t="n">
        <v>947</v>
      </c>
      <c r="BS48" s="32" t="n">
        <v>902</v>
      </c>
      <c r="BT48" s="32" t="n">
        <v>0</v>
      </c>
      <c r="BU48" s="32" t="n">
        <v>550</v>
      </c>
      <c r="BV48" s="32" t="n">
        <v>255</v>
      </c>
      <c r="BW48" s="32" t="n">
        <v>1236</v>
      </c>
      <c r="BX48" s="32" t="n">
        <v>0</v>
      </c>
      <c r="BY48" s="32" t="n">
        <v>0</v>
      </c>
      <c r="BZ48" s="32" t="n">
        <v>0</v>
      </c>
      <c r="CA48" s="32" t="n">
        <v>0</v>
      </c>
      <c r="CB48" s="32" t="n">
        <v>0</v>
      </c>
      <c r="CC48" s="32" t="n">
        <v>0</v>
      </c>
      <c r="CD48" s="32" t="n">
        <v>0</v>
      </c>
      <c r="CE48" s="32" t="n">
        <v>0</v>
      </c>
      <c r="CF48" s="32" t="n">
        <v>0</v>
      </c>
      <c r="CG48" s="32" t="n">
        <v>0</v>
      </c>
      <c r="CH48" s="32" t="n">
        <v>0</v>
      </c>
      <c r="CI48" s="32" t="n">
        <v>0</v>
      </c>
      <c r="CJ48" s="32" t="n">
        <v>0</v>
      </c>
      <c r="CK48" s="32" t="n">
        <v>0</v>
      </c>
      <c r="CL48" s="32" t="n">
        <v>1482</v>
      </c>
      <c r="CM48" s="32" t="n">
        <v>518</v>
      </c>
      <c r="CN48" s="32" t="n">
        <v>0</v>
      </c>
      <c r="CO48" s="32" t="n">
        <v>0</v>
      </c>
      <c r="CP48" s="32" t="n">
        <v>0</v>
      </c>
      <c r="CQ48" s="32" t="n">
        <v>0</v>
      </c>
      <c r="CR48" s="32" t="n">
        <v>0</v>
      </c>
      <c r="CS48" s="32" t="n">
        <v>0</v>
      </c>
      <c r="CT48" s="32" t="n">
        <v>0</v>
      </c>
      <c r="CU48" s="32" t="n">
        <v>0</v>
      </c>
      <c r="CV48" s="32" t="n">
        <v>0</v>
      </c>
      <c r="CW48" s="32" t="n">
        <v>0</v>
      </c>
      <c r="CX48" s="32" t="n">
        <v>0</v>
      </c>
      <c r="CY48" s="32" t="n">
        <v>0</v>
      </c>
      <c r="CZ48" s="32" t="n">
        <v>0</v>
      </c>
      <c r="DA48" s="32" t="n">
        <v>0</v>
      </c>
      <c r="DB48" s="32" t="n">
        <v>0</v>
      </c>
      <c r="DC48" s="34"/>
      <c r="DD48" s="29"/>
      <c r="DE48" s="29"/>
      <c r="DF48" s="29" t="s">
        <v>196</v>
      </c>
      <c r="DG48" s="29"/>
      <c r="DH48" s="35" t="n">
        <f aca="false">DL48-DM48</f>
        <v>0</v>
      </c>
      <c r="DI48" s="36" t="s">
        <v>168</v>
      </c>
      <c r="DJ48" s="37" t="s">
        <v>169</v>
      </c>
      <c r="DK48" s="31"/>
      <c r="DL48" s="38"/>
      <c r="DM48" s="38"/>
      <c r="DN48" s="31"/>
      <c r="DO48" s="31" t="s">
        <v>325</v>
      </c>
      <c r="DP48" s="39" t="s">
        <v>172</v>
      </c>
      <c r="DQ48" s="31"/>
      <c r="DR48" s="32" t="n">
        <v>0</v>
      </c>
      <c r="DS48" s="32" t="n">
        <v>0</v>
      </c>
      <c r="DT48" s="32" t="n">
        <v>0</v>
      </c>
      <c r="DU48" s="32" t="n">
        <v>0</v>
      </c>
      <c r="DV48" s="32" t="n">
        <v>0</v>
      </c>
      <c r="DW48" s="32" t="n">
        <v>0</v>
      </c>
      <c r="DX48" s="32" t="n">
        <v>0</v>
      </c>
      <c r="DY48" s="32" t="n">
        <v>0</v>
      </c>
      <c r="DZ48" s="32" t="n">
        <v>0</v>
      </c>
      <c r="EA48" s="32" t="n">
        <v>0</v>
      </c>
      <c r="EB48" s="32" t="n">
        <v>0</v>
      </c>
      <c r="EC48" s="32" t="n">
        <v>3166</v>
      </c>
      <c r="ED48" s="32" t="n">
        <v>0</v>
      </c>
      <c r="EE48" s="32" t="n">
        <v>0</v>
      </c>
      <c r="EF48" s="32" t="n">
        <v>0</v>
      </c>
      <c r="EG48" s="32" t="n">
        <v>0</v>
      </c>
      <c r="EH48" s="32" t="n">
        <v>0</v>
      </c>
      <c r="EI48" s="32" t="n">
        <v>0</v>
      </c>
      <c r="EJ48" s="32" t="n">
        <v>0</v>
      </c>
      <c r="EK48" s="32" t="n">
        <v>0</v>
      </c>
      <c r="EL48" s="32" t="n">
        <v>4041</v>
      </c>
      <c r="EM48" s="32" t="n">
        <v>0</v>
      </c>
      <c r="EN48" s="32" t="n">
        <v>0</v>
      </c>
      <c r="EO48" s="32" t="n">
        <v>0</v>
      </c>
      <c r="EP48" s="32" t="n">
        <v>0</v>
      </c>
      <c r="EQ48" s="32" t="n">
        <v>0</v>
      </c>
      <c r="ER48" s="32" t="n">
        <v>0</v>
      </c>
      <c r="ES48" s="32" t="n">
        <v>0</v>
      </c>
      <c r="ET48" s="40"/>
      <c r="EU48" s="30"/>
      <c r="EV48" s="41" t="s">
        <v>173</v>
      </c>
      <c r="EW48" s="45"/>
      <c r="EX48" s="43"/>
      <c r="EY48" s="44" t="n">
        <f aca="false">SUBTOTAL(109,U48)</f>
        <v>2004</v>
      </c>
      <c r="EZ48" s="45"/>
      <c r="FA48" s="46" t="n">
        <v>1</v>
      </c>
      <c r="FB48" s="45"/>
      <c r="FC48" s="45"/>
      <c r="FD48" s="45"/>
      <c r="FE48" s="45"/>
      <c r="FF48" s="45"/>
      <c r="FG48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2023-12-04T10:17:36Z</dcterms:created>
  <dc:creator/>
  <dc:description/>
  <dc:language>en-GB</dc:language>
  <cp:lastModifiedBy/>
  <dcterms:modified xsi:type="dcterms:W3CDTF">2023-12-04T16:50:02Z</dcterms:modified>
  <cp:revision>8</cp:revision>
  <dc:subject/>
  <dc:title/>
</cp:coreProperties>
</file>