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liu/Documents/GitHub/lambda_artifact/RQ2/"/>
    </mc:Choice>
  </mc:AlternateContent>
  <xr:revisionPtr revIDLastSave="0" documentId="13_ncr:1_{73870D9D-512D-9846-A586-2FD9073F3FE4}" xr6:coauthVersionLast="47" xr6:coauthVersionMax="47" xr10:uidLastSave="{00000000-0000-0000-0000-000000000000}"/>
  <bookViews>
    <workbookView xWindow="740" yWindow="500" windowWidth="38400" windowHeight="20840" activeTab="3" xr2:uid="{648A3D7F-1208-EC4C-BC50-AA4EC55823B6}"/>
  </bookViews>
  <sheets>
    <sheet name="dotplot_determinism" sheetId="2" r:id="rId1"/>
    <sheet name="dotplot_nonnull" sheetId="4" r:id="rId2"/>
    <sheet name="dotplot_returnsnullonnull" sheetId="3" r:id="rId3"/>
    <sheet name="dotplot_safe" sheetId="5" r:id="rId4"/>
    <sheet name="dotplot_aggregate" sheetId="6" r:id="rId5"/>
    <sheet name="stat_determinism" sheetId="10" r:id="rId6"/>
    <sheet name="stat_nonnull" sheetId="11" r:id="rId7"/>
    <sheet name="stat_safe" sheetId="12" r:id="rId8"/>
    <sheet name="stat_behonnull" sheetId="13" r:id="rId9"/>
    <sheet name="aggregate_statistic" sheetId="7" r:id="rId10"/>
  </sheets>
  <definedNames>
    <definedName name="_xlnm._FilterDatabase" localSheetId="0" hidden="1">dotplot_determinism!$C$1:$C$63</definedName>
    <definedName name="_xlnm._FilterDatabase" localSheetId="2" hidden="1">dotplot_returnsnullonnull!#REF!</definedName>
    <definedName name="_xlnm._FilterDatabase" localSheetId="3" hidden="1">dotplot_safe!#REF!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2" i="13"/>
  <c r="D54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2" i="12"/>
  <c r="D14" i="11"/>
  <c r="D3" i="11"/>
  <c r="D4" i="11"/>
  <c r="D5" i="11"/>
  <c r="D6" i="11"/>
  <c r="D7" i="11"/>
  <c r="D8" i="11"/>
  <c r="D9" i="11"/>
  <c r="D10" i="11"/>
  <c r="D11" i="11"/>
  <c r="D12" i="11"/>
  <c r="D2" i="11"/>
  <c r="D66" i="10"/>
  <c r="D6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2" i="10"/>
  <c r="B68" i="5"/>
  <c r="B69" i="5"/>
  <c r="B67" i="3"/>
  <c r="B68" i="3"/>
  <c r="B14" i="4"/>
  <c r="B15" i="4"/>
  <c r="C67" i="2"/>
  <c r="C66" i="2"/>
  <c r="C15" i="11"/>
  <c r="B15" i="11"/>
  <c r="C14" i="11"/>
  <c r="B14" i="11"/>
  <c r="F68" i="6"/>
  <c r="E68" i="6"/>
  <c r="D68" i="6"/>
  <c r="C68" i="6"/>
  <c r="B68" i="6"/>
  <c r="F67" i="6"/>
  <c r="C67" i="6"/>
  <c r="D67" i="6"/>
  <c r="E67" i="6"/>
  <c r="B67" i="6"/>
  <c r="B64" i="5"/>
  <c r="B64" i="3"/>
</calcChain>
</file>

<file path=xl/sharedStrings.xml><?xml version="1.0" encoding="utf-8"?>
<sst xmlns="http://schemas.openxmlformats.org/spreadsheetml/2006/main" count="61" uniqueCount="25">
  <si>
    <t>std</t>
  </si>
  <si>
    <t>returns null on null</t>
  </si>
  <si>
    <t>avg</t>
  </si>
  <si>
    <t>index</t>
  </si>
  <si>
    <t>determinism</t>
  </si>
  <si>
    <t>nonnull</t>
  </si>
  <si>
    <t>safe</t>
  </si>
  <si>
    <t>Determinism</t>
  </si>
  <si>
    <t>Returns null on null</t>
  </si>
  <si>
    <t>Non-null</t>
  </si>
  <si>
    <t>Parallel safe</t>
  </si>
  <si>
    <t>Parallel safe remove outlier</t>
  </si>
  <si>
    <t xml:space="preserve">Property </t>
  </si>
  <si>
    <t>Parallel Safe</t>
  </si>
  <si>
    <t>stdev</t>
  </si>
  <si>
    <t>regular</t>
  </si>
  <si>
    <t>optimized</t>
  </si>
  <si>
    <t>% of reduction</t>
  </si>
  <si>
    <t>regular query exeuciton time (s)</t>
  </si>
  <si>
    <t>optimized query exeuciton time (s)</t>
  </si>
  <si>
    <t>&gt; 10% reduction</t>
  </si>
  <si>
    <t>&lt; -10% reduction</t>
  </si>
  <si>
    <t>&gt;10% reduction</t>
  </si>
  <si>
    <t>&lt;-10% reduction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</si>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</sst>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165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dotplot_aggregate!$B$1</c:f>
              <c:strCache>
                <c:ptCount val="1"/>
                <c:pt idx="0">
                  <c:v>Determinism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dotplot_aggregate!$A$2:$A$63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dotplot_aggregate!$B$2:$B$63</c:f>
              <c:numCache>
                <c:formatCode>0%</c:formatCode>
                <c:ptCount val="62"/>
                <c:pt idx="0">
                  <c:v>0.99000538999999999</c:v>
                </c:pt>
                <c:pt idx="1">
                  <c:v>0.85031679000000004</c:v>
                </c:pt>
                <c:pt idx="2">
                  <c:v>0.67497635</c:v>
                </c:pt>
                <c:pt idx="3">
                  <c:v>0.31124976999999998</c:v>
                </c:pt>
                <c:pt idx="4">
                  <c:v>-4.1320000000000001E-4</c:v>
                </c:pt>
                <c:pt idx="5">
                  <c:v>0.29806305</c:v>
                </c:pt>
                <c:pt idx="6">
                  <c:v>0.26277434999999999</c:v>
                </c:pt>
                <c:pt idx="7">
                  <c:v>-2.0817000000000001E-3</c:v>
                </c:pt>
                <c:pt idx="8">
                  <c:v>-8.8369999999999994E-3</c:v>
                </c:pt>
                <c:pt idx="9">
                  <c:v>1.8973070000000002E-2</c:v>
                </c:pt>
                <c:pt idx="10">
                  <c:v>0.26868275000000003</c:v>
                </c:pt>
                <c:pt idx="11">
                  <c:v>2.829195E-2</c:v>
                </c:pt>
                <c:pt idx="12">
                  <c:v>4.6126390000000003E-2</c:v>
                </c:pt>
                <c:pt idx="13">
                  <c:v>-1.7410999999999999E-2</c:v>
                </c:pt>
                <c:pt idx="14">
                  <c:v>9.1755699999999992E-3</c:v>
                </c:pt>
                <c:pt idx="15">
                  <c:v>0.80540732999999998</c:v>
                </c:pt>
                <c:pt idx="16">
                  <c:v>-3.2210999999999997E-2</c:v>
                </c:pt>
                <c:pt idx="17">
                  <c:v>0.81401228999999997</c:v>
                </c:pt>
                <c:pt idx="18">
                  <c:v>0.86109817</c:v>
                </c:pt>
                <c:pt idx="19">
                  <c:v>0.34229854999999998</c:v>
                </c:pt>
                <c:pt idx="20">
                  <c:v>-8.3274000000000004E-3</c:v>
                </c:pt>
                <c:pt idx="21">
                  <c:v>0.31272685</c:v>
                </c:pt>
                <c:pt idx="22">
                  <c:v>2.0794750000000001E-2</c:v>
                </c:pt>
                <c:pt idx="23">
                  <c:v>3.5522000000000001E-3</c:v>
                </c:pt>
                <c:pt idx="24">
                  <c:v>-3.8889800000000002E-2</c:v>
                </c:pt>
                <c:pt idx="25">
                  <c:v>4.3560000000000002E-4</c:v>
                </c:pt>
                <c:pt idx="26">
                  <c:v>4.75E-4</c:v>
                </c:pt>
                <c:pt idx="27">
                  <c:v>3.689485E-2</c:v>
                </c:pt>
                <c:pt idx="28">
                  <c:v>0.26638075999999999</c:v>
                </c:pt>
                <c:pt idx="29">
                  <c:v>0.71900134000000004</c:v>
                </c:pt>
                <c:pt idx="30">
                  <c:v>7.6030739999999999E-2</c:v>
                </c:pt>
                <c:pt idx="31">
                  <c:v>0.70179596</c:v>
                </c:pt>
                <c:pt idx="32">
                  <c:v>1.133353E-2</c:v>
                </c:pt>
                <c:pt idx="33">
                  <c:v>8.4134599999999993E-3</c:v>
                </c:pt>
                <c:pt idx="34">
                  <c:v>1.156605E-2</c:v>
                </c:pt>
                <c:pt idx="35">
                  <c:v>1.1440530000000001E-2</c:v>
                </c:pt>
                <c:pt idx="36">
                  <c:v>0.59383326000000003</c:v>
                </c:pt>
                <c:pt idx="37">
                  <c:v>0.49031649999999999</c:v>
                </c:pt>
                <c:pt idx="38">
                  <c:v>-2.9080000000000002E-4</c:v>
                </c:pt>
                <c:pt idx="39">
                  <c:v>-1.1232900000000001E-2</c:v>
                </c:pt>
                <c:pt idx="40">
                  <c:v>-3.8443100000000001E-2</c:v>
                </c:pt>
                <c:pt idx="41">
                  <c:v>-4.4978200000000003E-2</c:v>
                </c:pt>
                <c:pt idx="42">
                  <c:v>-5.3880999999999998E-2</c:v>
                </c:pt>
                <c:pt idx="43">
                  <c:v>-3.5144E-3</c:v>
                </c:pt>
                <c:pt idx="44">
                  <c:v>-3.9519600000000002E-2</c:v>
                </c:pt>
                <c:pt idx="45">
                  <c:v>0.12405302</c:v>
                </c:pt>
                <c:pt idx="46">
                  <c:v>8.0263699999999997E-3</c:v>
                </c:pt>
                <c:pt idx="47">
                  <c:v>3.9516709999999997E-2</c:v>
                </c:pt>
                <c:pt idx="48">
                  <c:v>5.2452699999999998E-2</c:v>
                </c:pt>
                <c:pt idx="49">
                  <c:v>-1.32053E-2</c:v>
                </c:pt>
                <c:pt idx="50">
                  <c:v>-2.0066500000000001E-2</c:v>
                </c:pt>
                <c:pt idx="51">
                  <c:v>0.38387475999999998</c:v>
                </c:pt>
                <c:pt idx="52">
                  <c:v>0.37868097000000001</c:v>
                </c:pt>
                <c:pt idx="53">
                  <c:v>0.81744501000000003</c:v>
                </c:pt>
                <c:pt idx="54">
                  <c:v>-2.23147E-2</c:v>
                </c:pt>
                <c:pt idx="55">
                  <c:v>0.86670119000000001</c:v>
                </c:pt>
                <c:pt idx="56">
                  <c:v>0.93073452000000001</c:v>
                </c:pt>
                <c:pt idx="57">
                  <c:v>-8.0932999999999995E-3</c:v>
                </c:pt>
                <c:pt idx="58">
                  <c:v>-7.7406999999999997E-3</c:v>
                </c:pt>
                <c:pt idx="59">
                  <c:v>-1.0785299999999999E-2</c:v>
                </c:pt>
                <c:pt idx="60">
                  <c:v>-8.5094999999999997E-3</c:v>
                </c:pt>
                <c:pt idx="61">
                  <c:v>-1.28504E-2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B-3943-9FC5-0CFBD5C6A384}"/>
            </c:ext>
          </c:extLst>
        </c:ser>
        <c:ser>
          <c:idx val="1"/>
          <c:order val="1"/>
          <c:tx>
            <c:strRef>
              <c:f>dotplot_aggregate!$C$1</c:f>
              <c:strCache>
                <c:ptCount val="1"/>
                <c:pt idx="0">
                  <c:v>Returns null on null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dotplot_aggregate!$A$2:$A$63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dotplot_aggregate!$C$2:$C$63</c:f>
              <c:numCache>
                <c:formatCode>0%</c:formatCode>
                <c:ptCount val="62"/>
                <c:pt idx="3">
                  <c:v>-7.1463896385869268E-3</c:v>
                </c:pt>
                <c:pt idx="4">
                  <c:v>2.1982805948882263E-3</c:v>
                </c:pt>
                <c:pt idx="5">
                  <c:v>1.5156534678148039E-2</c:v>
                </c:pt>
                <c:pt idx="6">
                  <c:v>5.6835503795594024E-2</c:v>
                </c:pt>
                <c:pt idx="7">
                  <c:v>-2.3361173128451603E-3</c:v>
                </c:pt>
                <c:pt idx="8">
                  <c:v>3.1521698235203406E-2</c:v>
                </c:pt>
                <c:pt idx="9">
                  <c:v>3.6502365749459836E-2</c:v>
                </c:pt>
                <c:pt idx="10">
                  <c:v>0.1228091353144895</c:v>
                </c:pt>
                <c:pt idx="11">
                  <c:v>8.5833708476826479E-3</c:v>
                </c:pt>
                <c:pt idx="12">
                  <c:v>-7.4207508161540318E-3</c:v>
                </c:pt>
                <c:pt idx="13">
                  <c:v>1.4244761288253161E-2</c:v>
                </c:pt>
                <c:pt idx="14">
                  <c:v>-1.4199171743593373E-2</c:v>
                </c:pt>
                <c:pt idx="15">
                  <c:v>0</c:v>
                </c:pt>
                <c:pt idx="16">
                  <c:v>3.6759092845430781E-2</c:v>
                </c:pt>
                <c:pt idx="17">
                  <c:v>-8.9210933415857563E-2</c:v>
                </c:pt>
                <c:pt idx="18">
                  <c:v>0</c:v>
                </c:pt>
                <c:pt idx="24">
                  <c:v>-3.4042976476068909E-2</c:v>
                </c:pt>
                <c:pt idx="25">
                  <c:v>7.0941700348914841E-3</c:v>
                </c:pt>
                <c:pt idx="26">
                  <c:v>2.1439136115139475E-2</c:v>
                </c:pt>
                <c:pt idx="27">
                  <c:v>-3.447208195714134E-2</c:v>
                </c:pt>
                <c:pt idx="28">
                  <c:v>4.503819643350198E-2</c:v>
                </c:pt>
                <c:pt idx="29">
                  <c:v>0</c:v>
                </c:pt>
                <c:pt idx="30">
                  <c:v>2.3107230938388922E-3</c:v>
                </c:pt>
                <c:pt idx="31">
                  <c:v>8.2533651138757928E-3</c:v>
                </c:pt>
                <c:pt idx="32">
                  <c:v>-4.4885462942865304E-3</c:v>
                </c:pt>
                <c:pt idx="33">
                  <c:v>2.517043036511004E-2</c:v>
                </c:pt>
                <c:pt idx="34">
                  <c:v>-8.0328472634432435E-2</c:v>
                </c:pt>
                <c:pt idx="35">
                  <c:v>5.4358348839329045E-2</c:v>
                </c:pt>
                <c:pt idx="36">
                  <c:v>2.1132774213838593E-2</c:v>
                </c:pt>
                <c:pt idx="37">
                  <c:v>-2.0695965509597011E-2</c:v>
                </c:pt>
                <c:pt idx="38">
                  <c:v>0.16953624764108916</c:v>
                </c:pt>
                <c:pt idx="39">
                  <c:v>0.20837377230714754</c:v>
                </c:pt>
                <c:pt idx="40">
                  <c:v>0.16718465405352287</c:v>
                </c:pt>
                <c:pt idx="41">
                  <c:v>0.47810947695488476</c:v>
                </c:pt>
                <c:pt idx="42">
                  <c:v>0.57794555011880777</c:v>
                </c:pt>
                <c:pt idx="43">
                  <c:v>-3.0426389966154387E-2</c:v>
                </c:pt>
                <c:pt idx="44">
                  <c:v>2.6489989679259061E-2</c:v>
                </c:pt>
                <c:pt idx="45">
                  <c:v>-2.2385424904564979E-3</c:v>
                </c:pt>
                <c:pt idx="51">
                  <c:v>-7.7764644601332478E-3</c:v>
                </c:pt>
                <c:pt idx="52">
                  <c:v>9.50600120148897E-2</c:v>
                </c:pt>
                <c:pt idx="53">
                  <c:v>0</c:v>
                </c:pt>
                <c:pt idx="54">
                  <c:v>1.9765938431264292E-2</c:v>
                </c:pt>
                <c:pt idx="55">
                  <c:v>-4.0525750648843306E-3</c:v>
                </c:pt>
                <c:pt idx="56">
                  <c:v>0</c:v>
                </c:pt>
                <c:pt idx="57">
                  <c:v>0.15351982245411488</c:v>
                </c:pt>
                <c:pt idx="58">
                  <c:v>0.20051660948174679</c:v>
                </c:pt>
                <c:pt idx="59">
                  <c:v>0.14546150135564465</c:v>
                </c:pt>
                <c:pt idx="60">
                  <c:v>0.48356774815757742</c:v>
                </c:pt>
                <c:pt idx="61">
                  <c:v>0.57180975241132725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B-3943-9FC5-0CFBD5C6A384}"/>
            </c:ext>
          </c:extLst>
        </c:ser>
        <c:ser>
          <c:idx val="2"/>
          <c:order val="2"/>
          <c:tx>
            <c:strRef>
              <c:f>dotplot_aggregate!$D$1</c:f>
              <c:strCache>
                <c:ptCount val="1"/>
                <c:pt idx="0">
                  <c:v>Non-null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dotplot_aggregate!$A$2:$A$63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dotplot_aggregate!$D$2:$D$63</c:f>
              <c:numCache>
                <c:formatCode>0%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0.39671438821837435</c:v>
                </c:pt>
                <c:pt idx="19">
                  <c:v>0.12886896325199851</c:v>
                </c:pt>
                <c:pt idx="20">
                  <c:v>-1.3077339407456664E-2</c:v>
                </c:pt>
                <c:pt idx="21">
                  <c:v>0.11718254389280632</c:v>
                </c:pt>
                <c:pt idx="22">
                  <c:v>1.1939535189448939E-2</c:v>
                </c:pt>
                <c:pt idx="23">
                  <c:v>3.9336652696508309E-2</c:v>
                </c:pt>
                <c:pt idx="48">
                  <c:v>0.19293621118914936</c:v>
                </c:pt>
                <c:pt idx="49">
                  <c:v>4.2863221963837378E-2</c:v>
                </c:pt>
                <c:pt idx="50">
                  <c:v>2.2175563925763103E-3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B-3943-9FC5-0CFBD5C6A384}"/>
            </c:ext>
          </c:extLst>
        </c:ser>
        <c:ser>
          <c:idx val="3"/>
          <c:order val="3"/>
          <c:tx>
            <c:strRef>
              <c:f>dotplot_aggregate!$E$1</c:f>
              <c:strCache>
                <c:ptCount val="1"/>
                <c:pt idx="0">
                  <c:v>Parallel safe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dotplot_aggregate!$A$2:$A$63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dotplot_aggregate!$E$2:$E$63</c:f>
              <c:numCache>
                <c:formatCode>0%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-7.8029092779071565E-2</c:v>
                </c:pt>
                <c:pt idx="10">
                  <c:v>8.6593780810626964E-2</c:v>
                </c:pt>
                <c:pt idx="11">
                  <c:v>0.10139786038795984</c:v>
                </c:pt>
                <c:pt idx="12">
                  <c:v>3.9313391321152524E-2</c:v>
                </c:pt>
                <c:pt idx="13">
                  <c:v>2.4371185190323021E-2</c:v>
                </c:pt>
                <c:pt idx="14">
                  <c:v>8.6537635867851029E-2</c:v>
                </c:pt>
                <c:pt idx="15">
                  <c:v>0</c:v>
                </c:pt>
                <c:pt idx="16">
                  <c:v>0.18657523142067117</c:v>
                </c:pt>
                <c:pt idx="17">
                  <c:v>0.42884089871313175</c:v>
                </c:pt>
                <c:pt idx="18">
                  <c:v>0.17673548333333336</c:v>
                </c:pt>
                <c:pt idx="24">
                  <c:v>8.3950774021101598E-2</c:v>
                </c:pt>
                <c:pt idx="25">
                  <c:v>3.0525667162224757E-2</c:v>
                </c:pt>
                <c:pt idx="26">
                  <c:v>4.9162294124150841E-3</c:v>
                </c:pt>
                <c:pt idx="27">
                  <c:v>-1.6586235905747424E-3</c:v>
                </c:pt>
                <c:pt idx="28">
                  <c:v>-5.2680797493696195E-3</c:v>
                </c:pt>
                <c:pt idx="29">
                  <c:v>0</c:v>
                </c:pt>
                <c:pt idx="30">
                  <c:v>9.6693935471724141E-2</c:v>
                </c:pt>
                <c:pt idx="31">
                  <c:v>0.47201308491510219</c:v>
                </c:pt>
                <c:pt idx="32">
                  <c:v>4.62736966694582E-2</c:v>
                </c:pt>
                <c:pt idx="33">
                  <c:v>-0.11587702843476655</c:v>
                </c:pt>
                <c:pt idx="34">
                  <c:v>2.9266668738089779E-2</c:v>
                </c:pt>
                <c:pt idx="35">
                  <c:v>-3.0166333144362466E-2</c:v>
                </c:pt>
                <c:pt idx="36">
                  <c:v>0.64065155323058265</c:v>
                </c:pt>
                <c:pt idx="37">
                  <c:v>9.4349531730758232E-2</c:v>
                </c:pt>
                <c:pt idx="38">
                  <c:v>-0.16043189452441206</c:v>
                </c:pt>
                <c:pt idx="39">
                  <c:v>-0.15011210889355572</c:v>
                </c:pt>
                <c:pt idx="40">
                  <c:v>0.51282266832897638</c:v>
                </c:pt>
                <c:pt idx="41">
                  <c:v>0.54308841875719438</c:v>
                </c:pt>
                <c:pt idx="42">
                  <c:v>0.60428523962017566</c:v>
                </c:pt>
                <c:pt idx="43">
                  <c:v>1.9825345582481845E-2</c:v>
                </c:pt>
                <c:pt idx="44">
                  <c:v>-10.012739475843803</c:v>
                </c:pt>
                <c:pt idx="45">
                  <c:v>0.61440712451655399</c:v>
                </c:pt>
                <c:pt idx="46">
                  <c:v>0.72086970925713345</c:v>
                </c:pt>
                <c:pt idx="47">
                  <c:v>0.41158250115661166</c:v>
                </c:pt>
                <c:pt idx="48">
                  <c:v>0.73989390379178488</c:v>
                </c:pt>
                <c:pt idx="49">
                  <c:v>0.3762735216299441</c:v>
                </c:pt>
                <c:pt idx="50">
                  <c:v>-0.39655986486394845</c:v>
                </c:pt>
                <c:pt idx="51">
                  <c:v>8.2565071478597055E-2</c:v>
                </c:pt>
                <c:pt idx="52">
                  <c:v>-9.5973114036874849E-2</c:v>
                </c:pt>
                <c:pt idx="53">
                  <c:v>0</c:v>
                </c:pt>
                <c:pt idx="54">
                  <c:v>3.852710971510083E-2</c:v>
                </c:pt>
                <c:pt idx="55">
                  <c:v>-4.9101464315408877E-2</c:v>
                </c:pt>
                <c:pt idx="56">
                  <c:v>0</c:v>
                </c:pt>
                <c:pt idx="57">
                  <c:v>-0.13061816046860508</c:v>
                </c:pt>
                <c:pt idx="58">
                  <c:v>-0.16517365786280336</c:v>
                </c:pt>
                <c:pt idx="59">
                  <c:v>0.50361554426349131</c:v>
                </c:pt>
                <c:pt idx="60">
                  <c:v>0.55465832268145188</c:v>
                </c:pt>
                <c:pt idx="61">
                  <c:v>0.5931540679012246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B-3943-9FC5-0CFBD5C6A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32720"/>
        <c:axId val="1553895616"/>
      </c:scatterChart>
      <c:valAx>
        <c:axId val="1553732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latin typeface="Arial" panose="020B0604020202020204" pitchFamily="34" charset="0"/>
                  </a:rPr>
                  <a:t>Query number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8730927631620826"/>
              <c:y val="0.87587917458593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53895616"/>
        <c:crosses val="autoZero"/>
        <c:crossBetween val="midCat"/>
      </c:valAx>
      <c:valAx>
        <c:axId val="155389561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latin typeface="Arial" panose="020B0604020202020204" pitchFamily="34" charset="0"/>
                  </a:rPr>
                  <a:t>% of time reduction</a:t>
                </a:r>
              </a:p>
            </c:rich>
          </c:tx>
          <c:layout>
            <c:manualLayout>
              <c:xMode val="edge"/>
              <c:yMode val="edge"/>
              <c:x val="2.5869037995149554E-2"/>
              <c:y val="0.26944827586206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3272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91512994990415"/>
          <c:y val="0.53011729568286725"/>
          <c:w val="0.20347449697324618"/>
          <c:h val="0.35603122454520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0</xdr:rowOff>
    </xdr:from>
    <xdr:to>
      <xdr:col>18</xdr:col>
      <xdr:colOff>241300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AD7CF-1E11-CE5F-FC38-9030A435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0883-7FFA-9642-A355-9A58D327E28D}">
  <dimension ref="A1:D67"/>
  <sheetViews>
    <sheetView topLeftCell="A27" workbookViewId="0">
      <selection activeCell="D67" sqref="D67"/>
    </sheetView>
  </sheetViews>
  <sheetFormatPr baseColWidth="10" defaultRowHeight="16" x14ac:dyDescent="0.2"/>
  <cols>
    <col min="3" max="3" width="10.83203125" style="3"/>
  </cols>
  <sheetData>
    <row r="1" spans="1:3" x14ac:dyDescent="0.2">
      <c r="A1" t="s">
        <v>3</v>
      </c>
      <c r="B1" t="s">
        <v>4</v>
      </c>
    </row>
    <row r="2" spans="1:3" x14ac:dyDescent="0.2">
      <c r="A2">
        <v>1</v>
      </c>
      <c r="B2">
        <v>0.99000539444166669</v>
      </c>
      <c r="C2" s="3">
        <v>0.99000539444166669</v>
      </c>
    </row>
    <row r="3" spans="1:3" x14ac:dyDescent="0.2">
      <c r="A3">
        <v>2</v>
      </c>
      <c r="B3">
        <v>0.85031678891666673</v>
      </c>
      <c r="C3" s="3">
        <v>0.85031678891666673</v>
      </c>
    </row>
    <row r="4" spans="1:3" x14ac:dyDescent="0.2">
      <c r="A4">
        <v>3</v>
      </c>
      <c r="B4">
        <v>0.67497635356747732</v>
      </c>
      <c r="C4" s="3">
        <v>0.67497635356747732</v>
      </c>
    </row>
    <row r="5" spans="1:3" x14ac:dyDescent="0.2">
      <c r="A5">
        <v>4</v>
      </c>
      <c r="B5">
        <v>0.31124977137247278</v>
      </c>
      <c r="C5" s="3">
        <v>0.31124977137247278</v>
      </c>
    </row>
    <row r="6" spans="1:3" x14ac:dyDescent="0.2">
      <c r="A6">
        <v>5</v>
      </c>
      <c r="B6">
        <v>-4.1318952812027733E-4</v>
      </c>
      <c r="C6" s="3">
        <v>-4.1318952812027733E-4</v>
      </c>
    </row>
    <row r="7" spans="1:3" x14ac:dyDescent="0.2">
      <c r="A7">
        <v>6</v>
      </c>
      <c r="B7">
        <v>0.29806304801600331</v>
      </c>
      <c r="C7" s="3">
        <v>0.29806304801600331</v>
      </c>
    </row>
    <row r="8" spans="1:3" x14ac:dyDescent="0.2">
      <c r="A8">
        <v>7</v>
      </c>
      <c r="B8">
        <v>0.26277435051694437</v>
      </c>
      <c r="C8" s="3">
        <v>0.26277435051694437</v>
      </c>
    </row>
    <row r="9" spans="1:3" x14ac:dyDescent="0.2">
      <c r="A9">
        <v>8</v>
      </c>
      <c r="B9">
        <v>-2.0816775495939525E-3</v>
      </c>
      <c r="C9" s="3">
        <v>-2.0816775495939525E-3</v>
      </c>
    </row>
    <row r="10" spans="1:3" x14ac:dyDescent="0.2">
      <c r="A10">
        <v>9</v>
      </c>
      <c r="B10">
        <v>-8.8369858526370568E-3</v>
      </c>
      <c r="C10" s="3">
        <v>-8.8369858526370568E-3</v>
      </c>
    </row>
    <row r="11" spans="1:3" x14ac:dyDescent="0.2">
      <c r="A11">
        <v>10</v>
      </c>
      <c r="B11">
        <v>1.8973073447984656E-2</v>
      </c>
      <c r="C11" s="3">
        <v>1.8973073447984656E-2</v>
      </c>
    </row>
    <row r="12" spans="1:3" x14ac:dyDescent="0.2">
      <c r="A12">
        <v>11</v>
      </c>
      <c r="B12">
        <v>0.26868274994738961</v>
      </c>
      <c r="C12" s="3">
        <v>0.26868274994738961</v>
      </c>
    </row>
    <row r="13" spans="1:3" x14ac:dyDescent="0.2">
      <c r="A13">
        <v>12</v>
      </c>
      <c r="B13">
        <v>2.8291949045689314E-2</v>
      </c>
      <c r="C13" s="3">
        <v>2.8291949045689314E-2</v>
      </c>
    </row>
    <row r="14" spans="1:3" x14ac:dyDescent="0.2">
      <c r="A14">
        <v>13</v>
      </c>
      <c r="B14">
        <v>4.6126392791821832E-2</v>
      </c>
      <c r="C14" s="3">
        <v>4.6126392791821832E-2</v>
      </c>
    </row>
    <row r="15" spans="1:3" x14ac:dyDescent="0.2">
      <c r="A15">
        <v>14</v>
      </c>
      <c r="B15">
        <v>-1.741095326940947E-2</v>
      </c>
      <c r="C15" s="3">
        <v>-1.741095326940947E-2</v>
      </c>
    </row>
    <row r="16" spans="1:3" x14ac:dyDescent="0.2">
      <c r="A16">
        <v>15</v>
      </c>
      <c r="B16">
        <v>9.1755746935113687E-3</v>
      </c>
      <c r="C16" s="3">
        <v>9.1755746935113687E-3</v>
      </c>
    </row>
    <row r="17" spans="1:3" x14ac:dyDescent="0.2">
      <c r="A17">
        <v>16</v>
      </c>
      <c r="B17">
        <v>0.80540733333333336</v>
      </c>
      <c r="C17" s="3">
        <v>0.80540733333333336</v>
      </c>
    </row>
    <row r="18" spans="1:3" x14ac:dyDescent="0.2">
      <c r="A18">
        <v>17</v>
      </c>
      <c r="B18">
        <v>-3.2210992927689468E-2</v>
      </c>
      <c r="C18" s="3">
        <v>-3.2210992927689468E-2</v>
      </c>
    </row>
    <row r="19" spans="1:3" x14ac:dyDescent="0.2">
      <c r="A19">
        <v>18</v>
      </c>
      <c r="B19">
        <v>0.81401228716686125</v>
      </c>
      <c r="C19" s="3">
        <v>0.81401228716686125</v>
      </c>
    </row>
    <row r="20" spans="1:3" x14ac:dyDescent="0.2">
      <c r="A20">
        <v>19</v>
      </c>
      <c r="B20">
        <v>0.86109816941666673</v>
      </c>
      <c r="C20" s="3">
        <v>0.86109816941666673</v>
      </c>
    </row>
    <row r="21" spans="1:3" x14ac:dyDescent="0.2">
      <c r="A21">
        <v>20</v>
      </c>
      <c r="B21">
        <v>0.34229854610923038</v>
      </c>
      <c r="C21" s="3">
        <v>0.34229854610923038</v>
      </c>
    </row>
    <row r="22" spans="1:3" x14ac:dyDescent="0.2">
      <c r="A22">
        <v>21</v>
      </c>
      <c r="B22">
        <v>-8.3273798937243421E-3</v>
      </c>
      <c r="C22" s="3">
        <v>-8.3273798937243421E-3</v>
      </c>
    </row>
    <row r="23" spans="1:3" x14ac:dyDescent="0.2">
      <c r="A23">
        <v>22</v>
      </c>
      <c r="B23">
        <v>0.31272685172006737</v>
      </c>
      <c r="C23" s="3">
        <v>0.31272685172006737</v>
      </c>
    </row>
    <row r="24" spans="1:3" x14ac:dyDescent="0.2">
      <c r="A24">
        <v>23</v>
      </c>
      <c r="B24">
        <v>2.0794754358990079E-2</v>
      </c>
      <c r="C24" s="3">
        <v>2.0794754358990079E-2</v>
      </c>
    </row>
    <row r="25" spans="1:3" x14ac:dyDescent="0.2">
      <c r="A25">
        <v>24</v>
      </c>
      <c r="B25">
        <v>3.5521952933891617E-3</v>
      </c>
      <c r="C25" s="3">
        <v>3.5521952933891617E-3</v>
      </c>
    </row>
    <row r="26" spans="1:3" x14ac:dyDescent="0.2">
      <c r="A26">
        <v>25</v>
      </c>
      <c r="B26">
        <v>-3.8889842887491456E-2</v>
      </c>
      <c r="C26" s="3">
        <v>-3.8889842887491456E-2</v>
      </c>
    </row>
    <row r="27" spans="1:3" x14ac:dyDescent="0.2">
      <c r="A27">
        <v>26</v>
      </c>
      <c r="B27">
        <v>4.3559903121570369E-4</v>
      </c>
      <c r="C27" s="3">
        <v>4.3559903121570369E-4</v>
      </c>
    </row>
    <row r="28" spans="1:3" x14ac:dyDescent="0.2">
      <c r="A28">
        <v>27</v>
      </c>
      <c r="B28">
        <v>4.749982317812941E-4</v>
      </c>
      <c r="C28" s="3">
        <v>4.749982317812941E-4</v>
      </c>
    </row>
    <row r="29" spans="1:3" x14ac:dyDescent="0.2">
      <c r="A29">
        <v>28</v>
      </c>
      <c r="B29">
        <v>3.6894852247135845E-2</v>
      </c>
      <c r="C29" s="3">
        <v>3.6894852247135845E-2</v>
      </c>
    </row>
    <row r="30" spans="1:3" x14ac:dyDescent="0.2">
      <c r="A30">
        <v>29</v>
      </c>
      <c r="B30">
        <v>0.26638076160804747</v>
      </c>
      <c r="C30" s="3">
        <v>0.26638076160804747</v>
      </c>
    </row>
    <row r="31" spans="1:3" x14ac:dyDescent="0.2">
      <c r="A31">
        <v>30</v>
      </c>
      <c r="B31">
        <v>0.71900133891666662</v>
      </c>
      <c r="C31" s="3">
        <v>0.71900133891666662</v>
      </c>
    </row>
    <row r="32" spans="1:3" x14ac:dyDescent="0.2">
      <c r="A32">
        <v>31</v>
      </c>
      <c r="B32">
        <v>7.603074408561615E-2</v>
      </c>
      <c r="C32" s="3">
        <v>7.603074408561615E-2</v>
      </c>
    </row>
    <row r="33" spans="1:3" x14ac:dyDescent="0.2">
      <c r="A33">
        <v>32</v>
      </c>
      <c r="B33">
        <v>0.70179596162536917</v>
      </c>
      <c r="C33" s="3">
        <v>0.70179596162536917</v>
      </c>
    </row>
    <row r="34" spans="1:3" x14ac:dyDescent="0.2">
      <c r="A34">
        <v>33</v>
      </c>
      <c r="B34">
        <v>1.1333527579311232E-2</v>
      </c>
      <c r="C34" s="3">
        <v>1.1333527579311232E-2</v>
      </c>
    </row>
    <row r="35" spans="1:3" x14ac:dyDescent="0.2">
      <c r="A35">
        <v>34</v>
      </c>
      <c r="B35">
        <v>8.4134638882492549E-3</v>
      </c>
      <c r="C35" s="3">
        <v>8.4134638882492549E-3</v>
      </c>
    </row>
    <row r="36" spans="1:3" x14ac:dyDescent="0.2">
      <c r="A36">
        <v>35</v>
      </c>
      <c r="B36">
        <v>1.1566052312106851E-2</v>
      </c>
      <c r="C36" s="3">
        <v>1.1566052312106851E-2</v>
      </c>
    </row>
    <row r="37" spans="1:3" x14ac:dyDescent="0.2">
      <c r="A37">
        <v>36</v>
      </c>
      <c r="B37">
        <v>1.1440534835235772E-2</v>
      </c>
      <c r="C37" s="3">
        <v>1.1440534835235772E-2</v>
      </c>
    </row>
    <row r="38" spans="1:3" x14ac:dyDescent="0.2">
      <c r="A38">
        <v>37</v>
      </c>
      <c r="B38">
        <v>0.59383325817833588</v>
      </c>
      <c r="C38" s="3">
        <v>0.59383325817833588</v>
      </c>
    </row>
    <row r="39" spans="1:3" x14ac:dyDescent="0.2">
      <c r="A39">
        <v>38</v>
      </c>
      <c r="B39">
        <v>0.49031649829613899</v>
      </c>
      <c r="C39" s="3">
        <v>0.49031649829613899</v>
      </c>
    </row>
    <row r="40" spans="1:3" x14ac:dyDescent="0.2">
      <c r="A40">
        <v>39</v>
      </c>
      <c r="B40">
        <v>-2.908096851751086E-4</v>
      </c>
      <c r="C40" s="3">
        <v>-2.908096851751086E-4</v>
      </c>
    </row>
    <row r="41" spans="1:3" x14ac:dyDescent="0.2">
      <c r="A41">
        <v>40</v>
      </c>
      <c r="B41">
        <v>-1.1232934284542974E-2</v>
      </c>
      <c r="C41" s="3">
        <v>-1.1232934284542974E-2</v>
      </c>
    </row>
    <row r="42" spans="1:3" x14ac:dyDescent="0.2">
      <c r="A42">
        <v>41</v>
      </c>
      <c r="B42">
        <v>-3.8443056418237566E-2</v>
      </c>
      <c r="C42" s="3">
        <v>-3.8443056418237566E-2</v>
      </c>
    </row>
    <row r="43" spans="1:3" x14ac:dyDescent="0.2">
      <c r="A43">
        <v>42</v>
      </c>
      <c r="B43">
        <v>-4.4978188940047875E-2</v>
      </c>
      <c r="C43" s="3">
        <v>-4.4978188940047875E-2</v>
      </c>
    </row>
    <row r="44" spans="1:3" x14ac:dyDescent="0.2">
      <c r="A44">
        <v>43</v>
      </c>
      <c r="B44">
        <v>-5.3881045333861628E-2</v>
      </c>
      <c r="C44" s="3">
        <v>-5.3881045333861628E-2</v>
      </c>
    </row>
    <row r="45" spans="1:3" x14ac:dyDescent="0.2">
      <c r="A45">
        <v>44</v>
      </c>
      <c r="B45">
        <v>-3.5144432958313303E-3</v>
      </c>
      <c r="C45" s="3">
        <v>-3.5144432958313303E-3</v>
      </c>
    </row>
    <row r="46" spans="1:3" x14ac:dyDescent="0.2">
      <c r="A46">
        <v>45</v>
      </c>
      <c r="B46">
        <v>-3.9519597826583597E-2</v>
      </c>
      <c r="C46" s="3">
        <v>-3.9519597826583597E-2</v>
      </c>
    </row>
    <row r="47" spans="1:3" x14ac:dyDescent="0.2">
      <c r="A47">
        <v>46</v>
      </c>
      <c r="B47">
        <v>0.12405301827589141</v>
      </c>
      <c r="C47" s="3">
        <v>0.12405301827589141</v>
      </c>
    </row>
    <row r="48" spans="1:3" x14ac:dyDescent="0.2">
      <c r="A48">
        <v>47</v>
      </c>
      <c r="B48">
        <v>8.0263655401425112E-3</v>
      </c>
      <c r="C48" s="3">
        <v>8.0263655401425112E-3</v>
      </c>
    </row>
    <row r="49" spans="1:3" x14ac:dyDescent="0.2">
      <c r="A49">
        <v>48</v>
      </c>
      <c r="B49">
        <v>3.9516711779955888E-2</v>
      </c>
      <c r="C49" s="3">
        <v>3.9516711779955888E-2</v>
      </c>
    </row>
    <row r="50" spans="1:3" x14ac:dyDescent="0.2">
      <c r="A50">
        <v>49</v>
      </c>
      <c r="B50">
        <v>5.2452697964872765E-2</v>
      </c>
      <c r="C50" s="3">
        <v>5.2452697964872765E-2</v>
      </c>
    </row>
    <row r="51" spans="1:3" x14ac:dyDescent="0.2">
      <c r="A51">
        <v>50</v>
      </c>
      <c r="B51">
        <v>-1.3205302948749015E-2</v>
      </c>
      <c r="C51" s="3">
        <v>-1.3205302948749015E-2</v>
      </c>
    </row>
    <row r="52" spans="1:3" x14ac:dyDescent="0.2">
      <c r="A52">
        <v>51</v>
      </c>
      <c r="B52">
        <v>-2.0066544573849616E-2</v>
      </c>
      <c r="C52" s="3">
        <v>-2.0066544573849616E-2</v>
      </c>
    </row>
    <row r="53" spans="1:3" x14ac:dyDescent="0.2">
      <c r="A53">
        <v>52</v>
      </c>
      <c r="B53">
        <v>0.38387476442902746</v>
      </c>
      <c r="C53" s="3">
        <v>0.38387476442902746</v>
      </c>
    </row>
    <row r="54" spans="1:3" x14ac:dyDescent="0.2">
      <c r="A54">
        <v>53</v>
      </c>
      <c r="B54">
        <v>0.37868097205998413</v>
      </c>
      <c r="C54" s="3">
        <v>0.37868097205998413</v>
      </c>
    </row>
    <row r="55" spans="1:3" x14ac:dyDescent="0.2">
      <c r="A55">
        <v>54</v>
      </c>
      <c r="B55">
        <v>0.81744501391666657</v>
      </c>
      <c r="C55" s="3">
        <v>0.81744501391666657</v>
      </c>
    </row>
    <row r="56" spans="1:3" x14ac:dyDescent="0.2">
      <c r="A56">
        <v>55</v>
      </c>
      <c r="B56">
        <v>-2.2314663964677874E-2</v>
      </c>
      <c r="C56" s="3">
        <v>-2.2314663964677874E-2</v>
      </c>
    </row>
    <row r="57" spans="1:3" x14ac:dyDescent="0.2">
      <c r="A57">
        <v>56</v>
      </c>
      <c r="B57">
        <v>0.86670118723173517</v>
      </c>
      <c r="C57" s="3">
        <v>0.86670118723173517</v>
      </c>
    </row>
    <row r="58" spans="1:3" x14ac:dyDescent="0.2">
      <c r="A58">
        <v>57</v>
      </c>
      <c r="B58">
        <v>0.93073451944166663</v>
      </c>
      <c r="C58" s="3">
        <v>0.93073451944166663</v>
      </c>
    </row>
    <row r="59" spans="1:3" x14ac:dyDescent="0.2">
      <c r="A59">
        <v>58</v>
      </c>
      <c r="B59">
        <v>-8.093342365306672E-3</v>
      </c>
      <c r="C59" s="3">
        <v>-8.093342365306672E-3</v>
      </c>
    </row>
    <row r="60" spans="1:3" x14ac:dyDescent="0.2">
      <c r="A60">
        <v>59</v>
      </c>
      <c r="B60">
        <v>-7.7406500190134262E-3</v>
      </c>
      <c r="C60" s="3">
        <v>-7.7406500190134262E-3</v>
      </c>
    </row>
    <row r="61" spans="1:3" x14ac:dyDescent="0.2">
      <c r="A61">
        <v>60</v>
      </c>
      <c r="B61">
        <v>-1.0785314975037055E-2</v>
      </c>
      <c r="C61" s="3">
        <v>-1.0785314975037055E-2</v>
      </c>
    </row>
    <row r="62" spans="1:3" x14ac:dyDescent="0.2">
      <c r="A62">
        <v>61</v>
      </c>
      <c r="B62">
        <v>-8.5094877261713553E-3</v>
      </c>
      <c r="C62" s="3">
        <v>-8.5094877261713553E-3</v>
      </c>
    </row>
    <row r="63" spans="1:3" x14ac:dyDescent="0.2">
      <c r="A63">
        <v>62</v>
      </c>
      <c r="B63">
        <v>-1.2850443368652582E-2</v>
      </c>
      <c r="C63" s="3">
        <v>-1.2850443368652582E-2</v>
      </c>
    </row>
    <row r="66" spans="2:4" x14ac:dyDescent="0.2">
      <c r="B66" t="s">
        <v>20</v>
      </c>
      <c r="C66" s="8">
        <f>COUNTIF(B2:B63, "&gt; 0.10")</f>
        <v>23</v>
      </c>
      <c r="D66" s="7"/>
    </row>
    <row r="67" spans="2:4" x14ac:dyDescent="0.2">
      <c r="B67" t="s">
        <v>21</v>
      </c>
      <c r="C67" s="8">
        <f>COUNTIF(B2:B63, "&lt; -0.10")</f>
        <v>0</v>
      </c>
    </row>
  </sheetData>
  <autoFilter ref="C1:C63" xr:uid="{1C010883-7FFA-9642-A355-9A58D327E28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64DF-D9B6-484E-BFA4-E9A35B57974F}">
  <dimension ref="A1:G10"/>
  <sheetViews>
    <sheetView workbookViewId="0">
      <selection activeCell="I8" sqref="I8"/>
    </sheetView>
  </sheetViews>
  <sheetFormatPr baseColWidth="10" defaultRowHeight="16" x14ac:dyDescent="0.2"/>
  <cols>
    <col min="1" max="5" width="29" customWidth="1"/>
    <col min="9" max="9" width="30.33203125" customWidth="1"/>
  </cols>
  <sheetData>
    <row r="1" spans="1:7" x14ac:dyDescent="0.2">
      <c r="B1" s="9" t="s">
        <v>18</v>
      </c>
      <c r="C1" s="9"/>
      <c r="D1" s="9" t="s">
        <v>19</v>
      </c>
      <c r="E1" s="9"/>
      <c r="F1" t="s">
        <v>17</v>
      </c>
    </row>
    <row r="2" spans="1:7" x14ac:dyDescent="0.2">
      <c r="A2" t="s">
        <v>12</v>
      </c>
      <c r="B2" t="s">
        <v>2</v>
      </c>
      <c r="C2" t="s">
        <v>0</v>
      </c>
      <c r="D2" t="s">
        <v>2</v>
      </c>
      <c r="E2" t="s">
        <v>0</v>
      </c>
      <c r="F2" t="s">
        <v>2</v>
      </c>
      <c r="G2" t="s">
        <v>0</v>
      </c>
    </row>
    <row r="3" spans="1:7" x14ac:dyDescent="0.2">
      <c r="A3" t="s">
        <v>7</v>
      </c>
      <c r="B3" s="5">
        <v>25.7440692255919</v>
      </c>
      <c r="C3" s="5">
        <v>38.572086758420902</v>
      </c>
      <c r="D3" s="5">
        <v>11.4185602417806</v>
      </c>
      <c r="E3" s="5">
        <v>14.192122776940399</v>
      </c>
      <c r="F3" s="4">
        <v>0.21039244516129027</v>
      </c>
      <c r="G3" s="4">
        <v>0.32144091758941934</v>
      </c>
    </row>
    <row r="4" spans="1:7" x14ac:dyDescent="0.2">
      <c r="A4" t="s">
        <v>8</v>
      </c>
      <c r="B4" s="6">
        <v>25.317699399999999</v>
      </c>
      <c r="C4" s="6">
        <v>37.635018799999997</v>
      </c>
      <c r="D4" s="6">
        <v>25.007822099999998</v>
      </c>
      <c r="E4" s="6">
        <v>38.222188199999998</v>
      </c>
      <c r="F4" s="4">
        <v>7.0773746629382836E-2</v>
      </c>
      <c r="G4" s="4">
        <v>0.15280898385255487</v>
      </c>
    </row>
    <row r="5" spans="1:7" x14ac:dyDescent="0.2">
      <c r="A5" t="s">
        <v>9</v>
      </c>
      <c r="B5" s="5">
        <v>29.0145724543091</v>
      </c>
      <c r="C5" s="5">
        <v>47.087549910074799</v>
      </c>
      <c r="D5" s="5">
        <v>27.919226848481799</v>
      </c>
      <c r="E5" s="5">
        <v>46.911883408390999</v>
      </c>
      <c r="F5" s="4">
        <v>8.35437939442948E-2</v>
      </c>
      <c r="G5" s="4">
        <v>0.12323698309477635</v>
      </c>
    </row>
    <row r="6" spans="1:7" x14ac:dyDescent="0.2">
      <c r="A6" t="s">
        <v>13</v>
      </c>
      <c r="B6" s="5">
        <v>31.43401499526</v>
      </c>
      <c r="C6" s="5">
        <v>41.293304691690402</v>
      </c>
      <c r="D6" s="5">
        <v>30.19503269358</v>
      </c>
      <c r="E6" s="5">
        <v>42.1746120906991</v>
      </c>
      <c r="F6" s="4">
        <v>-4.8942674828606557E-2</v>
      </c>
      <c r="G6" s="4">
        <v>1.4635534472740142</v>
      </c>
    </row>
    <row r="10" spans="1:7" x14ac:dyDescent="0.2">
      <c r="A10" t="s">
        <v>11</v>
      </c>
      <c r="F10" s="3">
        <v>0.15440011702884643</v>
      </c>
      <c r="G10" s="3">
        <v>0.27591261476746842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D384-AEE7-0843-B39B-46E57A2B799F}">
  <dimension ref="A1:B15"/>
  <sheetViews>
    <sheetView workbookViewId="0">
      <selection activeCell="C14" sqref="C14"/>
    </sheetView>
  </sheetViews>
  <sheetFormatPr baseColWidth="10" defaultRowHeight="16" x14ac:dyDescent="0.2"/>
  <cols>
    <col min="1" max="1" width="21.1640625" customWidth="1"/>
  </cols>
  <sheetData>
    <row r="1" spans="1:2" x14ac:dyDescent="0.2">
      <c r="A1" t="s">
        <v>3</v>
      </c>
      <c r="B1" t="s">
        <v>5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0.39671438821837435</v>
      </c>
    </row>
    <row r="5" spans="1:2" x14ac:dyDescent="0.2">
      <c r="A5">
        <v>20</v>
      </c>
      <c r="B5">
        <v>0.12886896325199851</v>
      </c>
    </row>
    <row r="6" spans="1:2" x14ac:dyDescent="0.2">
      <c r="A6">
        <v>21</v>
      </c>
      <c r="B6">
        <v>-1.3077339407456664E-2</v>
      </c>
    </row>
    <row r="7" spans="1:2" x14ac:dyDescent="0.2">
      <c r="A7">
        <v>22</v>
      </c>
      <c r="B7">
        <v>0.11718254389280632</v>
      </c>
    </row>
    <row r="8" spans="1:2" x14ac:dyDescent="0.2">
      <c r="A8">
        <v>23</v>
      </c>
      <c r="B8">
        <v>1.1939535189448939E-2</v>
      </c>
    </row>
    <row r="9" spans="1:2" x14ac:dyDescent="0.2">
      <c r="A9">
        <v>24</v>
      </c>
      <c r="B9">
        <v>3.9336652696508309E-2</v>
      </c>
    </row>
    <row r="10" spans="1:2" x14ac:dyDescent="0.2">
      <c r="A10">
        <v>49</v>
      </c>
      <c r="B10">
        <v>0.19293621118914936</v>
      </c>
    </row>
    <row r="11" spans="1:2" x14ac:dyDescent="0.2">
      <c r="A11">
        <v>50</v>
      </c>
      <c r="B11">
        <v>4.2863221963837378E-2</v>
      </c>
    </row>
    <row r="12" spans="1:2" x14ac:dyDescent="0.2">
      <c r="A12">
        <v>51</v>
      </c>
      <c r="B12">
        <v>2.2175563925763103E-3</v>
      </c>
    </row>
    <row r="14" spans="1:2" x14ac:dyDescent="0.2">
      <c r="A14" t="s">
        <v>22</v>
      </c>
      <c r="B14">
        <f>COUNTIF(B2:B13,"&gt;0.10")</f>
        <v>4</v>
      </c>
    </row>
    <row r="15" spans="1:2" x14ac:dyDescent="0.2">
      <c r="A15" t="s">
        <v>23</v>
      </c>
      <c r="B15">
        <f>COUNTIF(B2:B13,"&lt;-0.10")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6460-F777-1C4A-9D43-8AAC76FC4734}">
  <dimension ref="A1:B68"/>
  <sheetViews>
    <sheetView topLeftCell="A42" workbookViewId="0">
      <selection activeCell="A69" sqref="A69"/>
    </sheetView>
  </sheetViews>
  <sheetFormatPr baseColWidth="10" defaultRowHeight="16" x14ac:dyDescent="0.2"/>
  <cols>
    <col min="1" max="1" width="23.6640625" customWidth="1"/>
    <col min="2" max="2" width="29.6640625" style="3" customWidth="1"/>
  </cols>
  <sheetData>
    <row r="1" spans="1:2" x14ac:dyDescent="0.2">
      <c r="A1" t="s">
        <v>3</v>
      </c>
      <c r="B1" s="3" t="s">
        <v>1</v>
      </c>
    </row>
    <row r="2" spans="1:2" x14ac:dyDescent="0.2">
      <c r="A2">
        <v>1</v>
      </c>
    </row>
    <row r="3" spans="1:2" x14ac:dyDescent="0.2">
      <c r="A3">
        <v>2</v>
      </c>
    </row>
    <row r="4" spans="1:2" x14ac:dyDescent="0.2">
      <c r="A4">
        <v>3</v>
      </c>
    </row>
    <row r="5" spans="1:2" x14ac:dyDescent="0.2">
      <c r="A5">
        <v>4</v>
      </c>
      <c r="B5" s="3">
        <v>-7.1463896385869268E-3</v>
      </c>
    </row>
    <row r="6" spans="1:2" x14ac:dyDescent="0.2">
      <c r="A6">
        <v>5</v>
      </c>
      <c r="B6" s="3">
        <v>2.1982805948882263E-3</v>
      </c>
    </row>
    <row r="7" spans="1:2" x14ac:dyDescent="0.2">
      <c r="A7">
        <v>6</v>
      </c>
      <c r="B7" s="3">
        <v>1.5156534678148039E-2</v>
      </c>
    </row>
    <row r="8" spans="1:2" x14ac:dyDescent="0.2">
      <c r="A8">
        <v>7</v>
      </c>
      <c r="B8" s="3">
        <v>5.6835503795594024E-2</v>
      </c>
    </row>
    <row r="9" spans="1:2" x14ac:dyDescent="0.2">
      <c r="A9">
        <v>8</v>
      </c>
      <c r="B9" s="3">
        <v>-2.3361173128451603E-3</v>
      </c>
    </row>
    <row r="10" spans="1:2" x14ac:dyDescent="0.2">
      <c r="A10">
        <v>9</v>
      </c>
      <c r="B10" s="3">
        <v>3.1521698235203406E-2</v>
      </c>
    </row>
    <row r="11" spans="1:2" x14ac:dyDescent="0.2">
      <c r="A11">
        <v>10</v>
      </c>
      <c r="B11" s="3">
        <v>3.6502365749459836E-2</v>
      </c>
    </row>
    <row r="12" spans="1:2" x14ac:dyDescent="0.2">
      <c r="A12" s="1">
        <v>11</v>
      </c>
      <c r="B12" s="3">
        <v>0.1228091353144895</v>
      </c>
    </row>
    <row r="13" spans="1:2" x14ac:dyDescent="0.2">
      <c r="A13" s="1">
        <v>12</v>
      </c>
      <c r="B13" s="3">
        <v>8.5833708476826479E-3</v>
      </c>
    </row>
    <row r="14" spans="1:2" x14ac:dyDescent="0.2">
      <c r="A14" s="1">
        <v>13</v>
      </c>
      <c r="B14" s="3">
        <v>-7.4207508161540318E-3</v>
      </c>
    </row>
    <row r="15" spans="1:2" x14ac:dyDescent="0.2">
      <c r="A15" s="1">
        <v>14</v>
      </c>
      <c r="B15" s="3">
        <v>1.4244761288253161E-2</v>
      </c>
    </row>
    <row r="16" spans="1:2" x14ac:dyDescent="0.2">
      <c r="A16" s="1">
        <v>15</v>
      </c>
      <c r="B16" s="3">
        <v>-1.4199171743593373E-2</v>
      </c>
    </row>
    <row r="17" spans="1:2" x14ac:dyDescent="0.2">
      <c r="A17" s="1">
        <v>16</v>
      </c>
      <c r="B17" s="3">
        <v>0</v>
      </c>
    </row>
    <row r="18" spans="1:2" x14ac:dyDescent="0.2">
      <c r="A18">
        <v>17</v>
      </c>
      <c r="B18" s="3">
        <v>3.6759092845430781E-2</v>
      </c>
    </row>
    <row r="19" spans="1:2" x14ac:dyDescent="0.2">
      <c r="A19">
        <v>18</v>
      </c>
      <c r="B19" s="3">
        <v>-8.9210933415857563E-2</v>
      </c>
    </row>
    <row r="20" spans="1:2" x14ac:dyDescent="0.2">
      <c r="A20">
        <v>19</v>
      </c>
      <c r="B20" s="3">
        <v>0</v>
      </c>
    </row>
    <row r="21" spans="1:2" x14ac:dyDescent="0.2">
      <c r="A21">
        <v>20</v>
      </c>
    </row>
    <row r="22" spans="1:2" x14ac:dyDescent="0.2">
      <c r="A22">
        <v>21</v>
      </c>
    </row>
    <row r="23" spans="1:2" x14ac:dyDescent="0.2">
      <c r="A23">
        <v>22</v>
      </c>
    </row>
    <row r="24" spans="1:2" x14ac:dyDescent="0.2">
      <c r="A24">
        <v>23</v>
      </c>
    </row>
    <row r="25" spans="1:2" x14ac:dyDescent="0.2">
      <c r="A25">
        <v>24</v>
      </c>
    </row>
    <row r="26" spans="1:2" x14ac:dyDescent="0.2">
      <c r="A26">
        <v>25</v>
      </c>
      <c r="B26" s="3">
        <v>-3.4042976476068909E-2</v>
      </c>
    </row>
    <row r="27" spans="1:2" x14ac:dyDescent="0.2">
      <c r="A27">
        <v>26</v>
      </c>
      <c r="B27" s="3">
        <v>7.0941700348914841E-3</v>
      </c>
    </row>
    <row r="28" spans="1:2" x14ac:dyDescent="0.2">
      <c r="A28">
        <v>27</v>
      </c>
      <c r="B28" s="3">
        <v>2.1439136115139475E-2</v>
      </c>
    </row>
    <row r="29" spans="1:2" x14ac:dyDescent="0.2">
      <c r="A29">
        <v>28</v>
      </c>
      <c r="B29" s="3">
        <v>-3.447208195714134E-2</v>
      </c>
    </row>
    <row r="30" spans="1:2" x14ac:dyDescent="0.2">
      <c r="A30" s="1">
        <v>29</v>
      </c>
      <c r="B30" s="3">
        <v>4.503819643350198E-2</v>
      </c>
    </row>
    <row r="31" spans="1:2" x14ac:dyDescent="0.2">
      <c r="A31" s="1">
        <v>30</v>
      </c>
      <c r="B31" s="3">
        <v>0</v>
      </c>
    </row>
    <row r="32" spans="1:2" x14ac:dyDescent="0.2">
      <c r="A32" s="1">
        <v>31</v>
      </c>
      <c r="B32" s="3">
        <v>2.3107230938388922E-3</v>
      </c>
    </row>
    <row r="33" spans="1:2" x14ac:dyDescent="0.2">
      <c r="A33" s="1">
        <v>32</v>
      </c>
      <c r="B33" s="3">
        <v>8.2533651138757928E-3</v>
      </c>
    </row>
    <row r="34" spans="1:2" x14ac:dyDescent="0.2">
      <c r="A34">
        <v>33</v>
      </c>
      <c r="B34" s="3">
        <v>-4.4885462942865304E-3</v>
      </c>
    </row>
    <row r="35" spans="1:2" x14ac:dyDescent="0.2">
      <c r="A35">
        <v>34</v>
      </c>
      <c r="B35" s="3">
        <v>2.517043036511004E-2</v>
      </c>
    </row>
    <row r="36" spans="1:2" x14ac:dyDescent="0.2">
      <c r="A36">
        <v>35</v>
      </c>
      <c r="B36" s="3">
        <v>-8.0328472634432435E-2</v>
      </c>
    </row>
    <row r="37" spans="1:2" x14ac:dyDescent="0.2">
      <c r="A37">
        <v>36</v>
      </c>
      <c r="B37" s="3">
        <v>5.4358348839329045E-2</v>
      </c>
    </row>
    <row r="38" spans="1:2" x14ac:dyDescent="0.2">
      <c r="A38">
        <v>37</v>
      </c>
      <c r="B38" s="3">
        <v>2.1132774213838593E-2</v>
      </c>
    </row>
    <row r="39" spans="1:2" x14ac:dyDescent="0.2">
      <c r="A39">
        <v>38</v>
      </c>
      <c r="B39" s="3">
        <v>-2.0695965509597011E-2</v>
      </c>
    </row>
    <row r="40" spans="1:2" x14ac:dyDescent="0.2">
      <c r="A40">
        <v>39</v>
      </c>
      <c r="B40" s="3">
        <v>0.16953624764108916</v>
      </c>
    </row>
    <row r="41" spans="1:2" x14ac:dyDescent="0.2">
      <c r="A41">
        <v>40</v>
      </c>
      <c r="B41" s="3">
        <v>0.20837377230714754</v>
      </c>
    </row>
    <row r="42" spans="1:2" x14ac:dyDescent="0.2">
      <c r="A42">
        <v>41</v>
      </c>
      <c r="B42" s="3">
        <v>0.16718465405352287</v>
      </c>
    </row>
    <row r="43" spans="1:2" x14ac:dyDescent="0.2">
      <c r="A43">
        <v>42</v>
      </c>
      <c r="B43" s="3">
        <v>0.47810947695488476</v>
      </c>
    </row>
    <row r="44" spans="1:2" x14ac:dyDescent="0.2">
      <c r="A44">
        <v>43</v>
      </c>
      <c r="B44" s="3">
        <v>0.57794555011880777</v>
      </c>
    </row>
    <row r="45" spans="1:2" x14ac:dyDescent="0.2">
      <c r="A45">
        <v>44</v>
      </c>
      <c r="B45" s="3">
        <v>-3.0426389966154387E-2</v>
      </c>
    </row>
    <row r="46" spans="1:2" x14ac:dyDescent="0.2">
      <c r="A46">
        <v>45</v>
      </c>
      <c r="B46" s="3">
        <v>2.6489989679259061E-2</v>
      </c>
    </row>
    <row r="47" spans="1:2" x14ac:dyDescent="0.2">
      <c r="A47">
        <v>46</v>
      </c>
      <c r="B47" s="3">
        <v>-2.2385424904564979E-3</v>
      </c>
    </row>
    <row r="48" spans="1:2" x14ac:dyDescent="0.2">
      <c r="A48">
        <v>47</v>
      </c>
    </row>
    <row r="49" spans="1:2" x14ac:dyDescent="0.2">
      <c r="A49">
        <v>48</v>
      </c>
    </row>
    <row r="50" spans="1:2" x14ac:dyDescent="0.2">
      <c r="A50">
        <v>49</v>
      </c>
    </row>
    <row r="51" spans="1:2" x14ac:dyDescent="0.2">
      <c r="A51">
        <v>50</v>
      </c>
    </row>
    <row r="52" spans="1:2" x14ac:dyDescent="0.2">
      <c r="A52">
        <v>51</v>
      </c>
    </row>
    <row r="53" spans="1:2" x14ac:dyDescent="0.2">
      <c r="A53">
        <v>52</v>
      </c>
      <c r="B53" s="3">
        <v>-7.7764644601332478E-3</v>
      </c>
    </row>
    <row r="54" spans="1:2" x14ac:dyDescent="0.2">
      <c r="A54">
        <v>53</v>
      </c>
      <c r="B54" s="3">
        <v>9.50600120148897E-2</v>
      </c>
    </row>
    <row r="55" spans="1:2" x14ac:dyDescent="0.2">
      <c r="A55">
        <v>54</v>
      </c>
      <c r="B55" s="3">
        <v>0</v>
      </c>
    </row>
    <row r="56" spans="1:2" x14ac:dyDescent="0.2">
      <c r="A56">
        <v>55</v>
      </c>
      <c r="B56" s="3">
        <v>1.9765938431264292E-2</v>
      </c>
    </row>
    <row r="57" spans="1:2" x14ac:dyDescent="0.2">
      <c r="A57">
        <v>56</v>
      </c>
      <c r="B57" s="3">
        <v>-4.0525750648843306E-3</v>
      </c>
    </row>
    <row r="58" spans="1:2" x14ac:dyDescent="0.2">
      <c r="A58">
        <v>57</v>
      </c>
      <c r="B58" s="3">
        <v>0</v>
      </c>
    </row>
    <row r="59" spans="1:2" x14ac:dyDescent="0.2">
      <c r="A59">
        <v>58</v>
      </c>
      <c r="B59" s="3">
        <v>0.15351982245411488</v>
      </c>
    </row>
    <row r="60" spans="1:2" x14ac:dyDescent="0.2">
      <c r="A60">
        <v>59</v>
      </c>
      <c r="B60" s="3">
        <v>0.20051660948174679</v>
      </c>
    </row>
    <row r="61" spans="1:2" x14ac:dyDescent="0.2">
      <c r="A61">
        <v>60</v>
      </c>
      <c r="B61" s="3">
        <v>0.14546150135564465</v>
      </c>
    </row>
    <row r="62" spans="1:2" x14ac:dyDescent="0.2">
      <c r="A62">
        <v>61</v>
      </c>
      <c r="B62" s="3">
        <v>0.48356774815757742</v>
      </c>
    </row>
    <row r="63" spans="1:2" x14ac:dyDescent="0.2">
      <c r="A63">
        <v>62</v>
      </c>
      <c r="B63" s="3">
        <v>0.57180975241132725</v>
      </c>
    </row>
    <row r="64" spans="1:2" x14ac:dyDescent="0.2">
      <c r="B64" s="8">
        <f>COUNT(B2:B63)</f>
        <v>49</v>
      </c>
    </row>
    <row r="67" spans="1:2" x14ac:dyDescent="0.2">
      <c r="A67" t="s">
        <v>20</v>
      </c>
      <c r="B67" s="8">
        <f>COUNTIF(B2:B63,"&gt;0.10")</f>
        <v>11</v>
      </c>
    </row>
    <row r="68" spans="1:2" x14ac:dyDescent="0.2">
      <c r="A68" t="s">
        <v>21</v>
      </c>
      <c r="B68" s="8">
        <f>COUNTIF(B2:B63,"&lt;-0.10")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3928-4192-3046-A34C-F928635B5568}">
  <dimension ref="A1:B69"/>
  <sheetViews>
    <sheetView tabSelected="1" topLeftCell="A37" workbookViewId="0">
      <selection activeCell="B69" sqref="B69"/>
    </sheetView>
  </sheetViews>
  <sheetFormatPr baseColWidth="10" defaultRowHeight="16" x14ac:dyDescent="0.2"/>
  <sheetData>
    <row r="1" spans="1:2" x14ac:dyDescent="0.2">
      <c r="A1" t="s">
        <v>3</v>
      </c>
      <c r="B1" t="s">
        <v>6</v>
      </c>
    </row>
    <row r="2" spans="1:2" x14ac:dyDescent="0.2">
      <c r="A2">
        <v>1</v>
      </c>
      <c r="B2" s="3">
        <v>0</v>
      </c>
    </row>
    <row r="3" spans="1:2" x14ac:dyDescent="0.2">
      <c r="A3">
        <v>2</v>
      </c>
      <c r="B3" s="3">
        <v>0</v>
      </c>
    </row>
    <row r="4" spans="1:2" x14ac:dyDescent="0.2">
      <c r="A4">
        <v>3</v>
      </c>
      <c r="B4" s="3">
        <v>-7.8029092779071565E-2</v>
      </c>
    </row>
    <row r="5" spans="1:2" x14ac:dyDescent="0.2">
      <c r="A5">
        <v>4</v>
      </c>
      <c r="B5" s="3"/>
    </row>
    <row r="6" spans="1:2" x14ac:dyDescent="0.2">
      <c r="A6">
        <v>5</v>
      </c>
      <c r="B6" s="3"/>
    </row>
    <row r="7" spans="1:2" x14ac:dyDescent="0.2">
      <c r="A7">
        <v>6</v>
      </c>
      <c r="B7" s="3"/>
    </row>
    <row r="8" spans="1:2" x14ac:dyDescent="0.2">
      <c r="A8">
        <v>7</v>
      </c>
      <c r="B8" s="3"/>
    </row>
    <row r="9" spans="1:2" x14ac:dyDescent="0.2">
      <c r="A9">
        <v>8</v>
      </c>
      <c r="B9" s="3"/>
    </row>
    <row r="10" spans="1:2" x14ac:dyDescent="0.2">
      <c r="A10">
        <v>9</v>
      </c>
      <c r="B10" s="3"/>
    </row>
    <row r="11" spans="1:2" x14ac:dyDescent="0.2">
      <c r="A11">
        <v>10</v>
      </c>
      <c r="B11" s="3"/>
    </row>
    <row r="12" spans="1:2" x14ac:dyDescent="0.2">
      <c r="A12">
        <v>11</v>
      </c>
      <c r="B12" s="3">
        <v>8.6593780810626964E-2</v>
      </c>
    </row>
    <row r="13" spans="1:2" x14ac:dyDescent="0.2">
      <c r="A13">
        <v>12</v>
      </c>
      <c r="B13" s="3">
        <v>0.10139786038795984</v>
      </c>
    </row>
    <row r="14" spans="1:2" x14ac:dyDescent="0.2">
      <c r="A14">
        <v>13</v>
      </c>
      <c r="B14" s="3">
        <v>3.9313391321152524E-2</v>
      </c>
    </row>
    <row r="15" spans="1:2" x14ac:dyDescent="0.2">
      <c r="A15">
        <v>14</v>
      </c>
      <c r="B15" s="3">
        <v>2.4371185190323021E-2</v>
      </c>
    </row>
    <row r="16" spans="1:2" x14ac:dyDescent="0.2">
      <c r="A16">
        <v>15</v>
      </c>
      <c r="B16" s="3">
        <v>8.6537635867851029E-2</v>
      </c>
    </row>
    <row r="17" spans="1:2" x14ac:dyDescent="0.2">
      <c r="A17">
        <v>16</v>
      </c>
      <c r="B17" s="3">
        <v>0</v>
      </c>
    </row>
    <row r="18" spans="1:2" x14ac:dyDescent="0.2">
      <c r="A18">
        <v>17</v>
      </c>
      <c r="B18" s="3">
        <v>0.18657523142067117</v>
      </c>
    </row>
    <row r="19" spans="1:2" x14ac:dyDescent="0.2">
      <c r="A19">
        <v>18</v>
      </c>
      <c r="B19" s="3">
        <v>0.42884089871313175</v>
      </c>
    </row>
    <row r="20" spans="1:2" x14ac:dyDescent="0.2">
      <c r="A20">
        <v>19</v>
      </c>
      <c r="B20" s="3">
        <v>0.17673548333333336</v>
      </c>
    </row>
    <row r="21" spans="1:2" x14ac:dyDescent="0.2">
      <c r="A21">
        <v>20</v>
      </c>
      <c r="B21" s="3"/>
    </row>
    <row r="22" spans="1:2" x14ac:dyDescent="0.2">
      <c r="A22">
        <v>21</v>
      </c>
      <c r="B22" s="3"/>
    </row>
    <row r="23" spans="1:2" x14ac:dyDescent="0.2">
      <c r="A23">
        <v>22</v>
      </c>
      <c r="B23" s="3"/>
    </row>
    <row r="24" spans="1:2" x14ac:dyDescent="0.2">
      <c r="A24">
        <v>23</v>
      </c>
      <c r="B24" s="3"/>
    </row>
    <row r="25" spans="1:2" x14ac:dyDescent="0.2">
      <c r="A25">
        <v>24</v>
      </c>
      <c r="B25" s="3"/>
    </row>
    <row r="26" spans="1:2" x14ac:dyDescent="0.2">
      <c r="A26">
        <v>25</v>
      </c>
      <c r="B26" s="3">
        <v>8.3950774021101598E-2</v>
      </c>
    </row>
    <row r="27" spans="1:2" x14ac:dyDescent="0.2">
      <c r="A27">
        <v>26</v>
      </c>
      <c r="B27" s="3">
        <v>3.0525667162224757E-2</v>
      </c>
    </row>
    <row r="28" spans="1:2" x14ac:dyDescent="0.2">
      <c r="A28">
        <v>27</v>
      </c>
      <c r="B28" s="3">
        <v>4.9162294124150841E-3</v>
      </c>
    </row>
    <row r="29" spans="1:2" x14ac:dyDescent="0.2">
      <c r="A29">
        <v>28</v>
      </c>
      <c r="B29" s="3">
        <v>-1.6586235905747424E-3</v>
      </c>
    </row>
    <row r="30" spans="1:2" x14ac:dyDescent="0.2">
      <c r="A30">
        <v>29</v>
      </c>
      <c r="B30" s="3">
        <v>-5.2680797493696195E-3</v>
      </c>
    </row>
    <row r="31" spans="1:2" x14ac:dyDescent="0.2">
      <c r="A31">
        <v>30</v>
      </c>
      <c r="B31" s="3">
        <v>0</v>
      </c>
    </row>
    <row r="32" spans="1:2" x14ac:dyDescent="0.2">
      <c r="A32">
        <v>31</v>
      </c>
      <c r="B32" s="3">
        <v>9.6693935471724141E-2</v>
      </c>
    </row>
    <row r="33" spans="1:2" x14ac:dyDescent="0.2">
      <c r="A33">
        <v>32</v>
      </c>
      <c r="B33" s="3">
        <v>0.47201308491510219</v>
      </c>
    </row>
    <row r="34" spans="1:2" x14ac:dyDescent="0.2">
      <c r="A34">
        <v>33</v>
      </c>
      <c r="B34" s="3">
        <v>4.62736966694582E-2</v>
      </c>
    </row>
    <row r="35" spans="1:2" x14ac:dyDescent="0.2">
      <c r="A35">
        <v>34</v>
      </c>
      <c r="B35" s="3">
        <v>-0.11587702843476655</v>
      </c>
    </row>
    <row r="36" spans="1:2" x14ac:dyDescent="0.2">
      <c r="A36">
        <v>35</v>
      </c>
      <c r="B36" s="3">
        <v>2.9266668738089779E-2</v>
      </c>
    </row>
    <row r="37" spans="1:2" x14ac:dyDescent="0.2">
      <c r="A37">
        <v>36</v>
      </c>
      <c r="B37" s="3">
        <v>-3.0166333144362466E-2</v>
      </c>
    </row>
    <row r="38" spans="1:2" x14ac:dyDescent="0.2">
      <c r="A38">
        <v>37</v>
      </c>
      <c r="B38" s="3">
        <v>0.64065155323058265</v>
      </c>
    </row>
    <row r="39" spans="1:2" x14ac:dyDescent="0.2">
      <c r="A39">
        <v>38</v>
      </c>
      <c r="B39" s="3">
        <v>9.4349531730758232E-2</v>
      </c>
    </row>
    <row r="40" spans="1:2" x14ac:dyDescent="0.2">
      <c r="A40">
        <v>39</v>
      </c>
      <c r="B40" s="3">
        <v>-0.16043189452441206</v>
      </c>
    </row>
    <row r="41" spans="1:2" x14ac:dyDescent="0.2">
      <c r="A41">
        <v>40</v>
      </c>
      <c r="B41" s="3">
        <v>-0.15011210889355572</v>
      </c>
    </row>
    <row r="42" spans="1:2" x14ac:dyDescent="0.2">
      <c r="A42">
        <v>41</v>
      </c>
      <c r="B42" s="3">
        <v>0.51282266832897638</v>
      </c>
    </row>
    <row r="43" spans="1:2" x14ac:dyDescent="0.2">
      <c r="A43">
        <v>42</v>
      </c>
      <c r="B43" s="3">
        <v>0.54308841875719438</v>
      </c>
    </row>
    <row r="44" spans="1:2" x14ac:dyDescent="0.2">
      <c r="A44">
        <v>43</v>
      </c>
      <c r="B44" s="3">
        <v>0.60428523962017566</v>
      </c>
    </row>
    <row r="45" spans="1:2" x14ac:dyDescent="0.2">
      <c r="A45">
        <v>44</v>
      </c>
      <c r="B45" s="3">
        <v>1.9825345582481845E-2</v>
      </c>
    </row>
    <row r="46" spans="1:2" x14ac:dyDescent="0.2">
      <c r="A46">
        <v>45</v>
      </c>
      <c r="B46" s="3">
        <v>-10.012739475843803</v>
      </c>
    </row>
    <row r="47" spans="1:2" x14ac:dyDescent="0.2">
      <c r="A47">
        <v>46</v>
      </c>
      <c r="B47" s="3">
        <v>0.61440712451655399</v>
      </c>
    </row>
    <row r="48" spans="1:2" x14ac:dyDescent="0.2">
      <c r="A48">
        <v>47</v>
      </c>
      <c r="B48" s="3">
        <v>0.72086970925713345</v>
      </c>
    </row>
    <row r="49" spans="1:2" x14ac:dyDescent="0.2">
      <c r="A49">
        <v>48</v>
      </c>
      <c r="B49" s="3">
        <v>0.41158250115661166</v>
      </c>
    </row>
    <row r="50" spans="1:2" x14ac:dyDescent="0.2">
      <c r="A50">
        <v>49</v>
      </c>
      <c r="B50" s="3">
        <v>0.73989390379178488</v>
      </c>
    </row>
    <row r="51" spans="1:2" x14ac:dyDescent="0.2">
      <c r="A51">
        <v>50</v>
      </c>
      <c r="B51" s="3">
        <v>0.3762735216299441</v>
      </c>
    </row>
    <row r="52" spans="1:2" x14ac:dyDescent="0.2">
      <c r="A52">
        <v>51</v>
      </c>
      <c r="B52" s="3">
        <v>-0.39655986486394845</v>
      </c>
    </row>
    <row r="53" spans="1:2" x14ac:dyDescent="0.2">
      <c r="A53">
        <v>52</v>
      </c>
      <c r="B53" s="3">
        <v>8.2565071478597055E-2</v>
      </c>
    </row>
    <row r="54" spans="1:2" x14ac:dyDescent="0.2">
      <c r="A54">
        <v>53</v>
      </c>
      <c r="B54" s="3">
        <v>-9.5973114036874849E-2</v>
      </c>
    </row>
    <row r="55" spans="1:2" x14ac:dyDescent="0.2">
      <c r="A55">
        <v>54</v>
      </c>
      <c r="B55" s="3">
        <v>0</v>
      </c>
    </row>
    <row r="56" spans="1:2" x14ac:dyDescent="0.2">
      <c r="A56">
        <v>55</v>
      </c>
      <c r="B56" s="3">
        <v>3.852710971510083E-2</v>
      </c>
    </row>
    <row r="57" spans="1:2" x14ac:dyDescent="0.2">
      <c r="A57">
        <v>56</v>
      </c>
      <c r="B57" s="3">
        <v>-4.9101464315408877E-2</v>
      </c>
    </row>
    <row r="58" spans="1:2" x14ac:dyDescent="0.2">
      <c r="A58">
        <v>57</v>
      </c>
      <c r="B58" s="3">
        <v>0</v>
      </c>
    </row>
    <row r="59" spans="1:2" x14ac:dyDescent="0.2">
      <c r="A59">
        <v>58</v>
      </c>
      <c r="B59" s="3">
        <v>-0.13061816046860508</v>
      </c>
    </row>
    <row r="60" spans="1:2" x14ac:dyDescent="0.2">
      <c r="A60">
        <v>59</v>
      </c>
      <c r="B60" s="3">
        <v>-0.16517365786280336</v>
      </c>
    </row>
    <row r="61" spans="1:2" x14ac:dyDescent="0.2">
      <c r="A61">
        <v>60</v>
      </c>
      <c r="B61" s="3">
        <v>0.50361554426349131</v>
      </c>
    </row>
    <row r="62" spans="1:2" x14ac:dyDescent="0.2">
      <c r="A62">
        <v>61</v>
      </c>
      <c r="B62" s="3">
        <v>0.55465832268145188</v>
      </c>
    </row>
    <row r="63" spans="1:2" x14ac:dyDescent="0.2">
      <c r="A63">
        <v>62</v>
      </c>
      <c r="B63" s="3">
        <v>0.5931540679012246</v>
      </c>
    </row>
    <row r="64" spans="1:2" x14ac:dyDescent="0.2">
      <c r="B64">
        <f>COUNT(B2:B63)</f>
        <v>50</v>
      </c>
    </row>
    <row r="68" spans="1:2" x14ac:dyDescent="0.2">
      <c r="A68" t="s">
        <v>22</v>
      </c>
      <c r="B68">
        <f>COUNTIF(B2:B63,"&gt;0.10")</f>
        <v>17</v>
      </c>
    </row>
    <row r="69" spans="1:2" x14ac:dyDescent="0.2">
      <c r="A69" t="s">
        <v>23</v>
      </c>
      <c r="B69">
        <f>COUNTIF(B2:B63,"&lt;-0.10")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F85B-1EFC-8B48-9ABA-E1BB7651EF13}">
  <dimension ref="A1:F72"/>
  <sheetViews>
    <sheetView topLeftCell="A50" workbookViewId="0">
      <selection activeCell="B71" sqref="B71"/>
    </sheetView>
  </sheetViews>
  <sheetFormatPr baseColWidth="10" defaultRowHeight="16" x14ac:dyDescent="0.2"/>
  <cols>
    <col min="2" max="2" width="10.83203125" style="3"/>
    <col min="3" max="3" width="17.5" style="3" customWidth="1"/>
    <col min="4" max="5" width="10.83203125" style="3"/>
    <col min="6" max="6" width="25.33203125" customWidth="1"/>
  </cols>
  <sheetData>
    <row r="1" spans="1:6" x14ac:dyDescent="0.2">
      <c r="A1" s="1" t="s">
        <v>3</v>
      </c>
      <c r="B1" s="2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2">
      <c r="A2" s="1">
        <v>1</v>
      </c>
      <c r="B2" s="2">
        <v>0.99000538999999999</v>
      </c>
      <c r="D2" s="3">
        <v>0</v>
      </c>
      <c r="E2" s="3">
        <v>0</v>
      </c>
      <c r="F2" s="3">
        <v>0</v>
      </c>
    </row>
    <row r="3" spans="1:6" x14ac:dyDescent="0.2">
      <c r="A3" s="1">
        <v>2</v>
      </c>
      <c r="B3" s="2">
        <v>0.85031679000000004</v>
      </c>
      <c r="D3" s="3">
        <v>0</v>
      </c>
      <c r="E3" s="3">
        <v>0</v>
      </c>
      <c r="F3" s="3">
        <v>0</v>
      </c>
    </row>
    <row r="4" spans="1:6" x14ac:dyDescent="0.2">
      <c r="A4" s="1">
        <v>3</v>
      </c>
      <c r="B4" s="2">
        <v>0.67497635</v>
      </c>
      <c r="D4" s="3">
        <v>0.39671438821837435</v>
      </c>
      <c r="E4" s="3">
        <v>-7.8029092779071565E-2</v>
      </c>
      <c r="F4" s="3">
        <v>-7.8029092779071565E-2</v>
      </c>
    </row>
    <row r="5" spans="1:6" x14ac:dyDescent="0.2">
      <c r="A5" s="1">
        <v>4</v>
      </c>
      <c r="B5" s="2">
        <v>0.31124976999999998</v>
      </c>
      <c r="C5" s="3">
        <v>-7.1463896385869268E-3</v>
      </c>
      <c r="F5" s="3"/>
    </row>
    <row r="6" spans="1:6" x14ac:dyDescent="0.2">
      <c r="A6" s="1">
        <v>5</v>
      </c>
      <c r="B6" s="2">
        <v>-4.1320000000000001E-4</v>
      </c>
      <c r="C6" s="3">
        <v>2.1982805948882263E-3</v>
      </c>
      <c r="F6" s="3"/>
    </row>
    <row r="7" spans="1:6" x14ac:dyDescent="0.2">
      <c r="A7" s="1">
        <v>6</v>
      </c>
      <c r="B7" s="2">
        <v>0.29806305</v>
      </c>
      <c r="C7" s="3">
        <v>1.5156534678148039E-2</v>
      </c>
      <c r="F7" s="3"/>
    </row>
    <row r="8" spans="1:6" x14ac:dyDescent="0.2">
      <c r="A8" s="1">
        <v>7</v>
      </c>
      <c r="B8" s="2">
        <v>0.26277434999999999</v>
      </c>
      <c r="C8" s="3">
        <v>5.6835503795594024E-2</v>
      </c>
      <c r="F8" s="3"/>
    </row>
    <row r="9" spans="1:6" x14ac:dyDescent="0.2">
      <c r="A9" s="1">
        <v>8</v>
      </c>
      <c r="B9" s="2">
        <v>-2.0817000000000001E-3</v>
      </c>
      <c r="C9" s="3">
        <v>-2.3361173128451603E-3</v>
      </c>
      <c r="F9" s="3"/>
    </row>
    <row r="10" spans="1:6" x14ac:dyDescent="0.2">
      <c r="A10" s="1">
        <v>9</v>
      </c>
      <c r="B10" s="2">
        <v>-8.8369999999999994E-3</v>
      </c>
      <c r="C10" s="3">
        <v>3.1521698235203406E-2</v>
      </c>
      <c r="F10" s="3"/>
    </row>
    <row r="11" spans="1:6" x14ac:dyDescent="0.2">
      <c r="A11" s="1">
        <v>10</v>
      </c>
      <c r="B11" s="2">
        <v>1.8973070000000002E-2</v>
      </c>
      <c r="C11" s="3">
        <v>3.6502365749459836E-2</v>
      </c>
      <c r="F11" s="3"/>
    </row>
    <row r="12" spans="1:6" x14ac:dyDescent="0.2">
      <c r="A12" s="1">
        <v>11</v>
      </c>
      <c r="B12" s="2">
        <v>0.26868275000000003</v>
      </c>
      <c r="C12" s="3">
        <v>0.1228091353144895</v>
      </c>
      <c r="E12" s="3">
        <v>8.6593780810626964E-2</v>
      </c>
      <c r="F12" s="3">
        <v>8.6593780810626964E-2</v>
      </c>
    </row>
    <row r="13" spans="1:6" x14ac:dyDescent="0.2">
      <c r="A13" s="1">
        <v>12</v>
      </c>
      <c r="B13" s="2">
        <v>2.829195E-2</v>
      </c>
      <c r="C13" s="3">
        <v>8.5833708476826479E-3</v>
      </c>
      <c r="E13" s="3">
        <v>0.10139786038795984</v>
      </c>
      <c r="F13" s="3">
        <v>0.10139786038795984</v>
      </c>
    </row>
    <row r="14" spans="1:6" x14ac:dyDescent="0.2">
      <c r="A14" s="1">
        <v>13</v>
      </c>
      <c r="B14" s="2">
        <v>4.6126390000000003E-2</v>
      </c>
      <c r="C14" s="3">
        <v>-7.4207508161540318E-3</v>
      </c>
      <c r="E14" s="3">
        <v>3.9313391321152524E-2</v>
      </c>
      <c r="F14" s="3">
        <v>3.9313391321152524E-2</v>
      </c>
    </row>
    <row r="15" spans="1:6" x14ac:dyDescent="0.2">
      <c r="A15" s="1">
        <v>14</v>
      </c>
      <c r="B15" s="2">
        <v>-1.7410999999999999E-2</v>
      </c>
      <c r="C15" s="3">
        <v>1.4244761288253161E-2</v>
      </c>
      <c r="E15" s="3">
        <v>2.4371185190323021E-2</v>
      </c>
      <c r="F15" s="3">
        <v>2.4371185190323021E-2</v>
      </c>
    </row>
    <row r="16" spans="1:6" x14ac:dyDescent="0.2">
      <c r="A16" s="1">
        <v>15</v>
      </c>
      <c r="B16" s="2">
        <v>9.1755699999999992E-3</v>
      </c>
      <c r="C16" s="3">
        <v>-1.4199171743593373E-2</v>
      </c>
      <c r="E16" s="3">
        <v>8.6537635867851029E-2</v>
      </c>
      <c r="F16" s="3">
        <v>8.6537635867851029E-2</v>
      </c>
    </row>
    <row r="17" spans="1:6" x14ac:dyDescent="0.2">
      <c r="A17" s="1">
        <v>16</v>
      </c>
      <c r="B17" s="2">
        <v>0.80540732999999998</v>
      </c>
      <c r="C17" s="3">
        <v>0</v>
      </c>
      <c r="E17" s="3">
        <v>0</v>
      </c>
      <c r="F17" s="3">
        <v>0</v>
      </c>
    </row>
    <row r="18" spans="1:6" x14ac:dyDescent="0.2">
      <c r="A18" s="1">
        <v>17</v>
      </c>
      <c r="B18" s="2">
        <v>-3.2210999999999997E-2</v>
      </c>
      <c r="C18" s="3">
        <v>3.6759092845430781E-2</v>
      </c>
      <c r="E18" s="3">
        <v>0.18657523142067117</v>
      </c>
      <c r="F18" s="3">
        <v>0.18657523142067117</v>
      </c>
    </row>
    <row r="19" spans="1:6" x14ac:dyDescent="0.2">
      <c r="A19" s="1">
        <v>18</v>
      </c>
      <c r="B19" s="2">
        <v>0.81401228999999997</v>
      </c>
      <c r="C19" s="3">
        <v>-8.9210933415857563E-2</v>
      </c>
      <c r="E19" s="3">
        <v>0.42884089871313175</v>
      </c>
      <c r="F19" s="3">
        <v>0.42884089871313175</v>
      </c>
    </row>
    <row r="20" spans="1:6" x14ac:dyDescent="0.2">
      <c r="A20" s="1">
        <v>19</v>
      </c>
      <c r="B20" s="2">
        <v>0.86109817</v>
      </c>
      <c r="C20" s="3">
        <v>0</v>
      </c>
      <c r="E20" s="3">
        <v>0.17673548333333336</v>
      </c>
      <c r="F20" s="3">
        <v>0.17673548333333336</v>
      </c>
    </row>
    <row r="21" spans="1:6" x14ac:dyDescent="0.2">
      <c r="A21" s="1">
        <v>20</v>
      </c>
      <c r="B21" s="2">
        <v>0.34229854999999998</v>
      </c>
      <c r="D21" s="3">
        <v>0.12886896325199851</v>
      </c>
      <c r="F21" s="3"/>
    </row>
    <row r="22" spans="1:6" x14ac:dyDescent="0.2">
      <c r="A22" s="1">
        <v>21</v>
      </c>
      <c r="B22" s="2">
        <v>-8.3274000000000004E-3</v>
      </c>
      <c r="D22" s="3">
        <v>-1.3077339407456664E-2</v>
      </c>
      <c r="F22" s="3"/>
    </row>
    <row r="23" spans="1:6" x14ac:dyDescent="0.2">
      <c r="A23" s="1">
        <v>22</v>
      </c>
      <c r="B23" s="2">
        <v>0.31272685</v>
      </c>
      <c r="D23" s="3">
        <v>0.11718254389280632</v>
      </c>
      <c r="F23" s="3"/>
    </row>
    <row r="24" spans="1:6" x14ac:dyDescent="0.2">
      <c r="A24" s="1">
        <v>23</v>
      </c>
      <c r="B24" s="2">
        <v>2.0794750000000001E-2</v>
      </c>
      <c r="D24" s="3">
        <v>1.1939535189448939E-2</v>
      </c>
      <c r="F24" s="3"/>
    </row>
    <row r="25" spans="1:6" x14ac:dyDescent="0.2">
      <c r="A25" s="1">
        <v>24</v>
      </c>
      <c r="B25" s="2">
        <v>3.5522000000000001E-3</v>
      </c>
      <c r="D25" s="3">
        <v>3.9336652696508309E-2</v>
      </c>
      <c r="F25" s="3"/>
    </row>
    <row r="26" spans="1:6" x14ac:dyDescent="0.2">
      <c r="A26" s="1">
        <v>25</v>
      </c>
      <c r="B26" s="2">
        <v>-3.8889800000000002E-2</v>
      </c>
      <c r="C26" s="3">
        <v>-3.4042976476068909E-2</v>
      </c>
      <c r="E26" s="3">
        <v>8.3950774021101598E-2</v>
      </c>
      <c r="F26" s="3">
        <v>8.3950774021101598E-2</v>
      </c>
    </row>
    <row r="27" spans="1:6" x14ac:dyDescent="0.2">
      <c r="A27" s="1">
        <v>26</v>
      </c>
      <c r="B27" s="2">
        <v>4.3560000000000002E-4</v>
      </c>
      <c r="C27" s="3">
        <v>7.0941700348914841E-3</v>
      </c>
      <c r="E27" s="3">
        <v>3.0525667162224757E-2</v>
      </c>
      <c r="F27" s="3">
        <v>3.0525667162224757E-2</v>
      </c>
    </row>
    <row r="28" spans="1:6" x14ac:dyDescent="0.2">
      <c r="A28" s="1">
        <v>27</v>
      </c>
      <c r="B28" s="2">
        <v>4.75E-4</v>
      </c>
      <c r="C28" s="3">
        <v>2.1439136115139475E-2</v>
      </c>
      <c r="E28" s="3">
        <v>4.9162294124150841E-3</v>
      </c>
      <c r="F28" s="3">
        <v>4.9162294124150841E-3</v>
      </c>
    </row>
    <row r="29" spans="1:6" x14ac:dyDescent="0.2">
      <c r="A29" s="1">
        <v>28</v>
      </c>
      <c r="B29" s="2">
        <v>3.689485E-2</v>
      </c>
      <c r="C29" s="3">
        <v>-3.447208195714134E-2</v>
      </c>
      <c r="E29" s="3">
        <v>-1.6586235905747424E-3</v>
      </c>
      <c r="F29" s="3">
        <v>-1.6586235905747424E-3</v>
      </c>
    </row>
    <row r="30" spans="1:6" x14ac:dyDescent="0.2">
      <c r="A30" s="1">
        <v>29</v>
      </c>
      <c r="B30" s="2">
        <v>0.26638075999999999</v>
      </c>
      <c r="C30" s="3">
        <v>4.503819643350198E-2</v>
      </c>
      <c r="E30" s="3">
        <v>-5.2680797493696195E-3</v>
      </c>
      <c r="F30" s="3">
        <v>-5.2680797493696195E-3</v>
      </c>
    </row>
    <row r="31" spans="1:6" x14ac:dyDescent="0.2">
      <c r="A31" s="1">
        <v>30</v>
      </c>
      <c r="B31" s="2">
        <v>0.71900134000000004</v>
      </c>
      <c r="C31" s="3">
        <v>0</v>
      </c>
      <c r="E31" s="3">
        <v>0</v>
      </c>
      <c r="F31" s="3">
        <v>0</v>
      </c>
    </row>
    <row r="32" spans="1:6" x14ac:dyDescent="0.2">
      <c r="A32" s="1">
        <v>31</v>
      </c>
      <c r="B32" s="2">
        <v>7.6030739999999999E-2</v>
      </c>
      <c r="C32" s="3">
        <v>2.3107230938388922E-3</v>
      </c>
      <c r="E32" s="3">
        <v>9.6693935471724141E-2</v>
      </c>
      <c r="F32" s="3">
        <v>9.6693935471724141E-2</v>
      </c>
    </row>
    <row r="33" spans="1:6" x14ac:dyDescent="0.2">
      <c r="A33" s="1">
        <v>32</v>
      </c>
      <c r="B33" s="2">
        <v>0.70179596</v>
      </c>
      <c r="C33" s="3">
        <v>8.2533651138757928E-3</v>
      </c>
      <c r="E33" s="3">
        <v>0.47201308491510219</v>
      </c>
      <c r="F33" s="3">
        <v>0.47201308491510219</v>
      </c>
    </row>
    <row r="34" spans="1:6" x14ac:dyDescent="0.2">
      <c r="A34" s="1">
        <v>33</v>
      </c>
      <c r="B34" s="2">
        <v>1.133353E-2</v>
      </c>
      <c r="C34" s="3">
        <v>-4.4885462942865304E-3</v>
      </c>
      <c r="E34" s="3">
        <v>4.62736966694582E-2</v>
      </c>
      <c r="F34" s="3">
        <v>4.62736966694582E-2</v>
      </c>
    </row>
    <row r="35" spans="1:6" x14ac:dyDescent="0.2">
      <c r="A35" s="1">
        <v>34</v>
      </c>
      <c r="B35" s="2">
        <v>8.4134599999999993E-3</v>
      </c>
      <c r="C35" s="3">
        <v>2.517043036511004E-2</v>
      </c>
      <c r="E35" s="3">
        <v>-0.11587702843476655</v>
      </c>
      <c r="F35" s="3">
        <v>-0.11587702843476655</v>
      </c>
    </row>
    <row r="36" spans="1:6" x14ac:dyDescent="0.2">
      <c r="A36" s="1">
        <v>35</v>
      </c>
      <c r="B36" s="2">
        <v>1.156605E-2</v>
      </c>
      <c r="C36" s="3">
        <v>-8.0328472634432435E-2</v>
      </c>
      <c r="E36" s="3">
        <v>2.9266668738089779E-2</v>
      </c>
      <c r="F36" s="3">
        <v>2.9266668738089779E-2</v>
      </c>
    </row>
    <row r="37" spans="1:6" x14ac:dyDescent="0.2">
      <c r="A37" s="1">
        <v>36</v>
      </c>
      <c r="B37" s="2">
        <v>1.1440530000000001E-2</v>
      </c>
      <c r="C37" s="3">
        <v>5.4358348839329045E-2</v>
      </c>
      <c r="E37" s="3">
        <v>-3.0166333144362466E-2</v>
      </c>
      <c r="F37" s="3">
        <v>-3.0166333144362466E-2</v>
      </c>
    </row>
    <row r="38" spans="1:6" x14ac:dyDescent="0.2">
      <c r="A38" s="1">
        <v>37</v>
      </c>
      <c r="B38" s="2">
        <v>0.59383326000000003</v>
      </c>
      <c r="C38" s="3">
        <v>2.1132774213838593E-2</v>
      </c>
      <c r="E38" s="3">
        <v>0.64065155323058265</v>
      </c>
      <c r="F38" s="3">
        <v>0.64065155323058265</v>
      </c>
    </row>
    <row r="39" spans="1:6" x14ac:dyDescent="0.2">
      <c r="A39" s="1">
        <v>38</v>
      </c>
      <c r="B39" s="2">
        <v>0.49031649999999999</v>
      </c>
      <c r="C39" s="3">
        <v>-2.0695965509597011E-2</v>
      </c>
      <c r="E39" s="3">
        <v>9.4349531730758232E-2</v>
      </c>
      <c r="F39" s="3">
        <v>9.4349531730758232E-2</v>
      </c>
    </row>
    <row r="40" spans="1:6" x14ac:dyDescent="0.2">
      <c r="A40" s="1">
        <v>39</v>
      </c>
      <c r="B40" s="2">
        <v>-2.9080000000000002E-4</v>
      </c>
      <c r="C40" s="3">
        <v>0.16953624764108916</v>
      </c>
      <c r="E40" s="3">
        <v>-0.16043189452441206</v>
      </c>
      <c r="F40" s="3">
        <v>-0.16043189452441206</v>
      </c>
    </row>
    <row r="41" spans="1:6" x14ac:dyDescent="0.2">
      <c r="A41" s="1">
        <v>40</v>
      </c>
      <c r="B41" s="2">
        <v>-1.1232900000000001E-2</v>
      </c>
      <c r="C41" s="3">
        <v>0.20837377230714754</v>
      </c>
      <c r="E41" s="3">
        <v>-0.15011210889355572</v>
      </c>
      <c r="F41" s="3">
        <v>-0.15011210889355572</v>
      </c>
    </row>
    <row r="42" spans="1:6" x14ac:dyDescent="0.2">
      <c r="A42" s="1">
        <v>41</v>
      </c>
      <c r="B42" s="2">
        <v>-3.8443100000000001E-2</v>
      </c>
      <c r="C42" s="3">
        <v>0.16718465405352287</v>
      </c>
      <c r="E42" s="3">
        <v>0.51282266832897638</v>
      </c>
      <c r="F42" s="3">
        <v>0.51282266832897638</v>
      </c>
    </row>
    <row r="43" spans="1:6" x14ac:dyDescent="0.2">
      <c r="A43" s="1">
        <v>42</v>
      </c>
      <c r="B43" s="2">
        <v>-4.4978200000000003E-2</v>
      </c>
      <c r="C43" s="3">
        <v>0.47810947695488476</v>
      </c>
      <c r="E43" s="3">
        <v>0.54308841875719438</v>
      </c>
      <c r="F43" s="3">
        <v>0.54308841875719438</v>
      </c>
    </row>
    <row r="44" spans="1:6" x14ac:dyDescent="0.2">
      <c r="A44" s="1">
        <v>43</v>
      </c>
      <c r="B44" s="2">
        <v>-5.3880999999999998E-2</v>
      </c>
      <c r="C44" s="3">
        <v>0.57794555011880777</v>
      </c>
      <c r="E44" s="3">
        <v>0.60428523962017566</v>
      </c>
      <c r="F44" s="3">
        <v>0.60428523962017566</v>
      </c>
    </row>
    <row r="45" spans="1:6" x14ac:dyDescent="0.2">
      <c r="A45" s="1">
        <v>44</v>
      </c>
      <c r="B45" s="2">
        <v>-3.5144E-3</v>
      </c>
      <c r="C45" s="3">
        <v>-3.0426389966154387E-2</v>
      </c>
      <c r="E45" s="3">
        <v>1.9825345582481845E-2</v>
      </c>
      <c r="F45" s="3">
        <v>1.9825345582481845E-2</v>
      </c>
    </row>
    <row r="46" spans="1:6" x14ac:dyDescent="0.2">
      <c r="A46" s="1">
        <v>45</v>
      </c>
      <c r="B46" s="2">
        <v>-3.9519600000000002E-2</v>
      </c>
      <c r="C46" s="3">
        <v>2.6489989679259061E-2</v>
      </c>
      <c r="E46" s="3">
        <v>-10.012739475843803</v>
      </c>
      <c r="F46" s="3"/>
    </row>
    <row r="47" spans="1:6" x14ac:dyDescent="0.2">
      <c r="A47" s="1">
        <v>46</v>
      </c>
      <c r="B47" s="2">
        <v>0.12405302</v>
      </c>
      <c r="C47" s="3">
        <v>-2.2385424904564979E-3</v>
      </c>
      <c r="E47" s="3">
        <v>0.61440712451655399</v>
      </c>
      <c r="F47" s="3">
        <v>0.61440712451655399</v>
      </c>
    </row>
    <row r="48" spans="1:6" x14ac:dyDescent="0.2">
      <c r="A48" s="1">
        <v>47</v>
      </c>
      <c r="B48" s="2">
        <v>8.0263699999999997E-3</v>
      </c>
      <c r="E48" s="3">
        <v>0.72086970925713345</v>
      </c>
      <c r="F48" s="3">
        <v>0.72086970925713345</v>
      </c>
    </row>
    <row r="49" spans="1:6" x14ac:dyDescent="0.2">
      <c r="A49" s="1">
        <v>48</v>
      </c>
      <c r="B49" s="2">
        <v>3.9516709999999997E-2</v>
      </c>
      <c r="E49" s="3">
        <v>0.41158250115661166</v>
      </c>
      <c r="F49" s="3">
        <v>0.41158250115661166</v>
      </c>
    </row>
    <row r="50" spans="1:6" x14ac:dyDescent="0.2">
      <c r="A50" s="1">
        <v>49</v>
      </c>
      <c r="B50" s="2">
        <v>5.2452699999999998E-2</v>
      </c>
      <c r="D50" s="3">
        <v>0.19293621118914936</v>
      </c>
      <c r="E50" s="3">
        <v>0.73989390379178488</v>
      </c>
      <c r="F50" s="3">
        <v>0.73989390379178488</v>
      </c>
    </row>
    <row r="51" spans="1:6" x14ac:dyDescent="0.2">
      <c r="A51" s="1">
        <v>50</v>
      </c>
      <c r="B51" s="2">
        <v>-1.32053E-2</v>
      </c>
      <c r="D51" s="3">
        <v>4.2863221963837378E-2</v>
      </c>
      <c r="E51" s="3">
        <v>0.3762735216299441</v>
      </c>
      <c r="F51" s="3">
        <v>0.3762735216299441</v>
      </c>
    </row>
    <row r="52" spans="1:6" x14ac:dyDescent="0.2">
      <c r="A52" s="1">
        <v>51</v>
      </c>
      <c r="B52" s="2">
        <v>-2.0066500000000001E-2</v>
      </c>
      <c r="D52" s="3">
        <v>2.2175563925763103E-3</v>
      </c>
      <c r="E52" s="3">
        <v>-0.39655986486394845</v>
      </c>
      <c r="F52" s="3">
        <v>-0.39655986486394845</v>
      </c>
    </row>
    <row r="53" spans="1:6" x14ac:dyDescent="0.2">
      <c r="A53" s="1">
        <v>52</v>
      </c>
      <c r="B53" s="2">
        <v>0.38387475999999998</v>
      </c>
      <c r="C53" s="3">
        <v>-7.7764644601332478E-3</v>
      </c>
      <c r="E53" s="3">
        <v>8.2565071478597055E-2</v>
      </c>
      <c r="F53" s="3">
        <v>8.2565071478597055E-2</v>
      </c>
    </row>
    <row r="54" spans="1:6" x14ac:dyDescent="0.2">
      <c r="A54" s="1">
        <v>53</v>
      </c>
      <c r="B54" s="2">
        <v>0.37868097000000001</v>
      </c>
      <c r="C54" s="3">
        <v>9.50600120148897E-2</v>
      </c>
      <c r="E54" s="3">
        <v>-9.5973114036874849E-2</v>
      </c>
      <c r="F54" s="3">
        <v>-9.5973114036874849E-2</v>
      </c>
    </row>
    <row r="55" spans="1:6" x14ac:dyDescent="0.2">
      <c r="A55" s="1">
        <v>54</v>
      </c>
      <c r="B55" s="2">
        <v>0.81744501000000003</v>
      </c>
      <c r="C55" s="3">
        <v>0</v>
      </c>
      <c r="E55" s="3">
        <v>0</v>
      </c>
      <c r="F55" s="3">
        <v>0</v>
      </c>
    </row>
    <row r="56" spans="1:6" x14ac:dyDescent="0.2">
      <c r="A56" s="1">
        <v>55</v>
      </c>
      <c r="B56" s="2">
        <v>-2.23147E-2</v>
      </c>
      <c r="C56" s="3">
        <v>1.9765938431264292E-2</v>
      </c>
      <c r="E56" s="3">
        <v>3.852710971510083E-2</v>
      </c>
      <c r="F56" s="3">
        <v>3.852710971510083E-2</v>
      </c>
    </row>
    <row r="57" spans="1:6" x14ac:dyDescent="0.2">
      <c r="A57" s="1">
        <v>56</v>
      </c>
      <c r="B57" s="2">
        <v>0.86670119000000001</v>
      </c>
      <c r="C57" s="3">
        <v>-4.0525750648843306E-3</v>
      </c>
      <c r="E57" s="3">
        <v>-4.9101464315408877E-2</v>
      </c>
      <c r="F57" s="3">
        <v>-4.9101464315408877E-2</v>
      </c>
    </row>
    <row r="58" spans="1:6" x14ac:dyDescent="0.2">
      <c r="A58" s="1">
        <v>57</v>
      </c>
      <c r="B58" s="2">
        <v>0.93073452000000001</v>
      </c>
      <c r="C58" s="3">
        <v>0</v>
      </c>
      <c r="E58" s="3">
        <v>0</v>
      </c>
      <c r="F58" s="3">
        <v>0</v>
      </c>
    </row>
    <row r="59" spans="1:6" x14ac:dyDescent="0.2">
      <c r="A59" s="1">
        <v>58</v>
      </c>
      <c r="B59" s="2">
        <v>-8.0932999999999995E-3</v>
      </c>
      <c r="C59" s="3">
        <v>0.15351982245411488</v>
      </c>
      <c r="E59" s="3">
        <v>-0.13061816046860508</v>
      </c>
      <c r="F59" s="3">
        <v>-0.13061816046860508</v>
      </c>
    </row>
    <row r="60" spans="1:6" x14ac:dyDescent="0.2">
      <c r="A60" s="1">
        <v>59</v>
      </c>
      <c r="B60" s="2">
        <v>-7.7406999999999997E-3</v>
      </c>
      <c r="C60" s="3">
        <v>0.20051660948174679</v>
      </c>
      <c r="E60" s="3">
        <v>-0.16517365786280336</v>
      </c>
      <c r="F60" s="3">
        <v>-0.16517365786280336</v>
      </c>
    </row>
    <row r="61" spans="1:6" x14ac:dyDescent="0.2">
      <c r="A61" s="1">
        <v>60</v>
      </c>
      <c r="B61" s="2">
        <v>-1.0785299999999999E-2</v>
      </c>
      <c r="C61" s="3">
        <v>0.14546150135564465</v>
      </c>
      <c r="E61" s="3">
        <v>0.50361554426349131</v>
      </c>
      <c r="F61" s="3">
        <v>0.50361554426349131</v>
      </c>
    </row>
    <row r="62" spans="1:6" x14ac:dyDescent="0.2">
      <c r="A62" s="1">
        <v>61</v>
      </c>
      <c r="B62" s="2">
        <v>-8.5094999999999997E-3</v>
      </c>
      <c r="C62" s="3">
        <v>0.48356774815757742</v>
      </c>
      <c r="E62" s="3">
        <v>0.55465832268145188</v>
      </c>
      <c r="F62" s="3">
        <v>0.55465832268145188</v>
      </c>
    </row>
    <row r="63" spans="1:6" x14ac:dyDescent="0.2">
      <c r="A63" s="1">
        <v>62</v>
      </c>
      <c r="B63" s="2">
        <v>-1.28504E-2</v>
      </c>
      <c r="C63" s="3">
        <v>0.57180975241132725</v>
      </c>
      <c r="E63" s="3">
        <v>0.5931540679012246</v>
      </c>
      <c r="F63" s="3">
        <v>0.5931540679012246</v>
      </c>
    </row>
    <row r="67" spans="1:6" x14ac:dyDescent="0.2">
      <c r="A67" t="s">
        <v>2</v>
      </c>
      <c r="B67" s="3">
        <f>AVERAGE(B2:B66)</f>
        <v>0.21039244516129027</v>
      </c>
      <c r="C67" s="3">
        <f t="shared" ref="C67:F67" si="0">AVERAGE(C2:C66)</f>
        <v>7.0773746629382836E-2</v>
      </c>
      <c r="D67" s="3">
        <f t="shared" si="0"/>
        <v>8.35437939442948E-2</v>
      </c>
      <c r="E67" s="3">
        <f t="shared" si="0"/>
        <v>-4.8942674828606557E-2</v>
      </c>
      <c r="F67" s="3">
        <f t="shared" si="0"/>
        <v>0.15440011702884643</v>
      </c>
    </row>
    <row r="68" spans="1:6" x14ac:dyDescent="0.2">
      <c r="A68" t="s">
        <v>0</v>
      </c>
      <c r="B68" s="3">
        <f>STDEV(B2:B63)</f>
        <v>0.32144091758941934</v>
      </c>
      <c r="C68" s="3">
        <f>STDEV(C2:C63)</f>
        <v>0.15280898385255487</v>
      </c>
      <c r="D68" s="3">
        <f>STDEV(D2:D63)</f>
        <v>0.12323698309477635</v>
      </c>
      <c r="E68" s="3">
        <f>STDEV(E2:E63)</f>
        <v>1.4635534472740142</v>
      </c>
      <c r="F68" s="3">
        <f>STDEV(F2:F63)</f>
        <v>0.27591261476746842</v>
      </c>
    </row>
    <row r="71" spans="1:6" x14ac:dyDescent="0.2">
      <c r="A71" t="s">
        <v>2</v>
      </c>
      <c r="B71" s="3">
        <v>0.21039244516129027</v>
      </c>
      <c r="C71" s="3">
        <v>7.0773746629382836E-2</v>
      </c>
      <c r="D71" s="3">
        <v>8.35437939442948E-2</v>
      </c>
      <c r="E71" s="3">
        <v>-4.8942674828606557E-2</v>
      </c>
      <c r="F71">
        <v>0.15440011702884643</v>
      </c>
    </row>
    <row r="72" spans="1:6" x14ac:dyDescent="0.2">
      <c r="A72" t="s">
        <v>0</v>
      </c>
      <c r="B72" s="3">
        <v>0.32144091758941934</v>
      </c>
      <c r="C72" s="3">
        <v>0.15280898385255487</v>
      </c>
      <c r="D72" s="3">
        <v>0.12323698309477635</v>
      </c>
      <c r="E72" s="3">
        <v>1.4635534472740142</v>
      </c>
      <c r="F72">
        <v>0.27591261476746842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A7B1-85C3-A94D-9D99-5A048FD4F8C3}">
  <dimension ref="A1:D66"/>
  <sheetViews>
    <sheetView workbookViewId="0">
      <selection activeCell="D65" sqref="D65"/>
    </sheetView>
  </sheetViews>
  <sheetFormatPr baseColWidth="10" defaultRowHeight="16" x14ac:dyDescent="0.2"/>
  <cols>
    <col min="4" max="4" width="21.6640625" customWidth="1"/>
  </cols>
  <sheetData>
    <row r="1" spans="2:4" x14ac:dyDescent="0.2">
      <c r="B1" t="s">
        <v>15</v>
      </c>
      <c r="C1" t="s">
        <v>16</v>
      </c>
      <c r="D1" t="s">
        <v>24</v>
      </c>
    </row>
    <row r="2" spans="2:4" x14ac:dyDescent="0.2">
      <c r="B2">
        <v>120000</v>
      </c>
      <c r="C2">
        <v>1199.3526670000001</v>
      </c>
      <c r="D2">
        <f>B2-C2</f>
        <v>118800.647333</v>
      </c>
    </row>
    <row r="3" spans="2:4" x14ac:dyDescent="0.2">
      <c r="B3">
        <v>120000</v>
      </c>
      <c r="C3">
        <v>17961.98533</v>
      </c>
      <c r="D3">
        <f t="shared" ref="D3:D63" si="0">B3-C3</f>
        <v>102038.01467</v>
      </c>
    </row>
    <row r="4" spans="2:4" x14ac:dyDescent="0.2">
      <c r="B4">
        <v>4355.4656670000004</v>
      </c>
      <c r="C4">
        <v>1415.6293330000001</v>
      </c>
      <c r="D4">
        <f t="shared" si="0"/>
        <v>2939.8363340000005</v>
      </c>
    </row>
    <row r="5" spans="2:4" x14ac:dyDescent="0.2">
      <c r="B5">
        <v>2261.3200000000002</v>
      </c>
      <c r="C5">
        <v>1557.4846669999999</v>
      </c>
      <c r="D5">
        <f t="shared" si="0"/>
        <v>703.83533300000022</v>
      </c>
    </row>
    <row r="6" spans="2:4" x14ac:dyDescent="0.2">
      <c r="B6">
        <v>1028.5836670000001</v>
      </c>
      <c r="C6">
        <v>1029.0086670000001</v>
      </c>
      <c r="D6">
        <f t="shared" si="0"/>
        <v>-0.42499999999995453</v>
      </c>
    </row>
    <row r="7" spans="2:4" x14ac:dyDescent="0.2">
      <c r="B7">
        <v>2220.8433329999998</v>
      </c>
      <c r="C7">
        <v>1558.8920000000001</v>
      </c>
      <c r="D7">
        <f t="shared" si="0"/>
        <v>661.95133299999975</v>
      </c>
    </row>
    <row r="8" spans="2:4" x14ac:dyDescent="0.2">
      <c r="B8">
        <v>1488.151333</v>
      </c>
      <c r="C8">
        <v>1097.103333</v>
      </c>
      <c r="D8">
        <f t="shared" si="0"/>
        <v>391.048</v>
      </c>
    </row>
    <row r="9" spans="2:4" x14ac:dyDescent="0.2">
      <c r="B9">
        <v>741.06899999999996</v>
      </c>
      <c r="C9">
        <v>742.6116667</v>
      </c>
      <c r="D9">
        <f t="shared" si="0"/>
        <v>-1.5426667000000407</v>
      </c>
    </row>
    <row r="10" spans="2:4" x14ac:dyDescent="0.2">
      <c r="B10">
        <v>13886.898999999999</v>
      </c>
      <c r="C10">
        <v>14009.617329999999</v>
      </c>
      <c r="D10">
        <f t="shared" si="0"/>
        <v>-122.7183299999997</v>
      </c>
    </row>
    <row r="11" spans="2:4" x14ac:dyDescent="0.2">
      <c r="B11">
        <v>716.08500000000004</v>
      </c>
      <c r="C11">
        <v>702.49866669999994</v>
      </c>
      <c r="D11">
        <f t="shared" si="0"/>
        <v>13.586333300000092</v>
      </c>
    </row>
    <row r="12" spans="2:4" x14ac:dyDescent="0.2">
      <c r="B12">
        <v>8997.3683330000003</v>
      </c>
      <c r="C12">
        <v>6579.9306669999996</v>
      </c>
      <c r="D12">
        <f t="shared" si="0"/>
        <v>2417.4376660000007</v>
      </c>
    </row>
    <row r="13" spans="2:4" x14ac:dyDescent="0.2">
      <c r="B13">
        <v>4945.317333</v>
      </c>
      <c r="C13">
        <v>4805.4046669999998</v>
      </c>
      <c r="D13">
        <f t="shared" si="0"/>
        <v>139.91266600000017</v>
      </c>
    </row>
    <row r="14" spans="2:4" x14ac:dyDescent="0.2">
      <c r="B14">
        <v>5230.490667</v>
      </c>
      <c r="C14">
        <v>4989.2269999999999</v>
      </c>
      <c r="D14">
        <f t="shared" si="0"/>
        <v>241.26366700000017</v>
      </c>
    </row>
    <row r="15" spans="2:4" x14ac:dyDescent="0.2">
      <c r="B15">
        <v>20324.16</v>
      </c>
      <c r="C15">
        <v>20678.023000000001</v>
      </c>
      <c r="D15">
        <f t="shared" si="0"/>
        <v>-353.86300000000119</v>
      </c>
    </row>
    <row r="16" spans="2:4" x14ac:dyDescent="0.2">
      <c r="B16">
        <v>23832.40367</v>
      </c>
      <c r="C16">
        <v>23613.72767</v>
      </c>
      <c r="D16">
        <f t="shared" si="0"/>
        <v>218.67599999999948</v>
      </c>
    </row>
    <row r="17" spans="2:4" x14ac:dyDescent="0.2">
      <c r="B17">
        <v>120000</v>
      </c>
      <c r="C17">
        <v>23351.119999999999</v>
      </c>
      <c r="D17">
        <f t="shared" si="0"/>
        <v>96648.88</v>
      </c>
    </row>
    <row r="18" spans="2:4" x14ac:dyDescent="0.2">
      <c r="B18">
        <v>12293.10133</v>
      </c>
      <c r="C18">
        <v>12689.074329999999</v>
      </c>
      <c r="D18">
        <f t="shared" si="0"/>
        <v>-395.97299999999996</v>
      </c>
    </row>
    <row r="19" spans="2:4" x14ac:dyDescent="0.2">
      <c r="B19">
        <v>91992.077000000005</v>
      </c>
      <c r="C19">
        <v>17109.396000000001</v>
      </c>
      <c r="D19">
        <f t="shared" si="0"/>
        <v>74882.681000000011</v>
      </c>
    </row>
    <row r="20" spans="2:4" x14ac:dyDescent="0.2">
      <c r="B20">
        <v>120000</v>
      </c>
      <c r="C20">
        <v>16668.219669999999</v>
      </c>
      <c r="D20">
        <f t="shared" si="0"/>
        <v>103331.78033000001</v>
      </c>
    </row>
    <row r="21" spans="2:4" x14ac:dyDescent="0.2">
      <c r="B21">
        <v>2407.2056670000002</v>
      </c>
      <c r="C21">
        <v>1583.222667</v>
      </c>
      <c r="D21">
        <f t="shared" si="0"/>
        <v>823.98300000000017</v>
      </c>
    </row>
    <row r="22" spans="2:4" x14ac:dyDescent="0.2">
      <c r="B22">
        <v>1046.547667</v>
      </c>
      <c r="C22">
        <v>1055.262667</v>
      </c>
      <c r="D22">
        <f t="shared" si="0"/>
        <v>-8.7149999999999181</v>
      </c>
    </row>
    <row r="23" spans="2:4" x14ac:dyDescent="0.2">
      <c r="B23">
        <v>2388.86</v>
      </c>
      <c r="C23">
        <v>1641.7993329999999</v>
      </c>
      <c r="D23">
        <f t="shared" si="0"/>
        <v>747.06066700000019</v>
      </c>
    </row>
    <row r="24" spans="2:4" x14ac:dyDescent="0.2">
      <c r="B24">
        <v>14076.99533</v>
      </c>
      <c r="C24">
        <v>13784.267669999999</v>
      </c>
      <c r="D24">
        <f t="shared" si="0"/>
        <v>292.72766000000047</v>
      </c>
    </row>
    <row r="25" spans="2:4" x14ac:dyDescent="0.2">
      <c r="B25">
        <v>731.00333330000001</v>
      </c>
      <c r="C25">
        <v>728.40666669999996</v>
      </c>
      <c r="D25">
        <f t="shared" si="0"/>
        <v>2.5966666000000487</v>
      </c>
    </row>
    <row r="26" spans="2:4" x14ac:dyDescent="0.2">
      <c r="B26">
        <v>26818.639330000002</v>
      </c>
      <c r="C26">
        <v>27861.612000000001</v>
      </c>
      <c r="D26">
        <f t="shared" si="0"/>
        <v>-1042.9726699999992</v>
      </c>
    </row>
    <row r="27" spans="2:4" x14ac:dyDescent="0.2">
      <c r="B27">
        <v>55253.428670000001</v>
      </c>
      <c r="C27">
        <v>55229.360330000003</v>
      </c>
      <c r="D27">
        <f t="shared" si="0"/>
        <v>24.068339999997988</v>
      </c>
    </row>
    <row r="28" spans="2:4" x14ac:dyDescent="0.2">
      <c r="B28">
        <v>30807.841</v>
      </c>
      <c r="C28">
        <v>30793.207330000001</v>
      </c>
      <c r="D28">
        <f t="shared" si="0"/>
        <v>14.633669999999256</v>
      </c>
    </row>
    <row r="29" spans="2:4" x14ac:dyDescent="0.2">
      <c r="B29">
        <v>52530.625330000003</v>
      </c>
      <c r="C29">
        <v>50592.515670000001</v>
      </c>
      <c r="D29">
        <f t="shared" si="0"/>
        <v>1938.1096600000019</v>
      </c>
    </row>
    <row r="30" spans="2:4" x14ac:dyDescent="0.2">
      <c r="B30">
        <v>12921.626329999999</v>
      </c>
      <c r="C30">
        <v>9479.5536670000001</v>
      </c>
      <c r="D30">
        <f t="shared" si="0"/>
        <v>3442.072662999999</v>
      </c>
    </row>
    <row r="31" spans="2:4" x14ac:dyDescent="0.2">
      <c r="B31">
        <v>120000</v>
      </c>
      <c r="C31">
        <v>33719.839330000003</v>
      </c>
      <c r="D31">
        <f t="shared" si="0"/>
        <v>86280.160669999997</v>
      </c>
    </row>
    <row r="32" spans="2:4" x14ac:dyDescent="0.2">
      <c r="B32">
        <v>70260.893330000006</v>
      </c>
      <c r="C32">
        <v>64918.905330000001</v>
      </c>
      <c r="D32">
        <f t="shared" si="0"/>
        <v>5341.9880000000048</v>
      </c>
    </row>
    <row r="33" spans="2:4" x14ac:dyDescent="0.2">
      <c r="B33">
        <v>5671.6133330000002</v>
      </c>
      <c r="C33">
        <v>1691.298</v>
      </c>
      <c r="D33">
        <f t="shared" si="0"/>
        <v>3980.3153330000005</v>
      </c>
    </row>
    <row r="34" spans="2:4" x14ac:dyDescent="0.2">
      <c r="B34">
        <v>995.13</v>
      </c>
      <c r="C34">
        <v>983.85166670000001</v>
      </c>
      <c r="D34">
        <f t="shared" si="0"/>
        <v>11.278333299999986</v>
      </c>
    </row>
    <row r="35" spans="2:4" x14ac:dyDescent="0.2">
      <c r="B35">
        <v>1007.353667</v>
      </c>
      <c r="C35">
        <v>998.87833330000001</v>
      </c>
      <c r="D35">
        <f t="shared" si="0"/>
        <v>8.4753336999999647</v>
      </c>
    </row>
    <row r="36" spans="2:4" x14ac:dyDescent="0.2">
      <c r="B36">
        <v>996.71</v>
      </c>
      <c r="C36">
        <v>985.18200000000002</v>
      </c>
      <c r="D36">
        <f t="shared" si="0"/>
        <v>11.52800000000002</v>
      </c>
    </row>
    <row r="37" spans="2:4" x14ac:dyDescent="0.2">
      <c r="B37">
        <v>986.34666670000001</v>
      </c>
      <c r="C37">
        <v>975.06233329999998</v>
      </c>
      <c r="D37">
        <f t="shared" si="0"/>
        <v>11.284333400000037</v>
      </c>
    </row>
    <row r="38" spans="2:4" x14ac:dyDescent="0.2">
      <c r="B38">
        <v>3005.9633330000001</v>
      </c>
      <c r="C38">
        <v>1220.922333</v>
      </c>
      <c r="D38">
        <f t="shared" si="0"/>
        <v>1785.0410000000002</v>
      </c>
    </row>
    <row r="39" spans="2:4" x14ac:dyDescent="0.2">
      <c r="B39">
        <v>14057.191000000001</v>
      </c>
      <c r="C39">
        <v>7164.7183329999998</v>
      </c>
      <c r="D39">
        <f t="shared" si="0"/>
        <v>6892.4726670000009</v>
      </c>
    </row>
    <row r="40" spans="2:4" x14ac:dyDescent="0.2">
      <c r="B40">
        <v>1372.0313329999999</v>
      </c>
      <c r="C40">
        <v>1372.430333</v>
      </c>
      <c r="D40">
        <f t="shared" si="0"/>
        <v>-0.3990000000001146</v>
      </c>
    </row>
    <row r="41" spans="2:4" x14ac:dyDescent="0.2">
      <c r="B41">
        <v>1344.1130000000001</v>
      </c>
      <c r="C41">
        <v>1359.211333</v>
      </c>
      <c r="D41">
        <f t="shared" si="0"/>
        <v>-15.098332999999911</v>
      </c>
    </row>
    <row r="42" spans="2:4" x14ac:dyDescent="0.2">
      <c r="B42">
        <v>6430.3766670000005</v>
      </c>
      <c r="C42">
        <v>6677.58</v>
      </c>
      <c r="D42">
        <f t="shared" si="0"/>
        <v>-247.20333299999947</v>
      </c>
    </row>
    <row r="43" spans="2:4" x14ac:dyDescent="0.2">
      <c r="B43">
        <v>7897.8280000000004</v>
      </c>
      <c r="C43">
        <v>8253.0580000000009</v>
      </c>
      <c r="D43">
        <f t="shared" si="0"/>
        <v>-355.23000000000047</v>
      </c>
    </row>
    <row r="44" spans="2:4" x14ac:dyDescent="0.2">
      <c r="B44">
        <v>8904.7703330000004</v>
      </c>
      <c r="C44">
        <v>9384.5686669999996</v>
      </c>
      <c r="D44">
        <f t="shared" si="0"/>
        <v>-479.79833399999916</v>
      </c>
    </row>
    <row r="45" spans="2:4" x14ac:dyDescent="0.2">
      <c r="B45">
        <v>11102.279</v>
      </c>
      <c r="C45">
        <v>11141.297329999999</v>
      </c>
      <c r="D45">
        <f t="shared" si="0"/>
        <v>-39.018329999998969</v>
      </c>
    </row>
    <row r="46" spans="2:4" x14ac:dyDescent="0.2">
      <c r="B46">
        <v>11553.424000000001</v>
      </c>
      <c r="C46">
        <v>12010.01067</v>
      </c>
      <c r="D46">
        <f t="shared" si="0"/>
        <v>-456.58666999999878</v>
      </c>
    </row>
    <row r="47" spans="2:4" x14ac:dyDescent="0.2">
      <c r="B47">
        <v>12737.134669999999</v>
      </c>
      <c r="C47">
        <v>11157.05467</v>
      </c>
      <c r="D47">
        <f t="shared" si="0"/>
        <v>1580.08</v>
      </c>
    </row>
    <row r="48" spans="2:4" x14ac:dyDescent="0.2">
      <c r="B48">
        <v>27515.816330000001</v>
      </c>
      <c r="C48">
        <v>27294.964329999999</v>
      </c>
      <c r="D48">
        <f t="shared" si="0"/>
        <v>220.85200000000259</v>
      </c>
    </row>
    <row r="49" spans="2:4" x14ac:dyDescent="0.2">
      <c r="B49">
        <v>4111.5010000000002</v>
      </c>
      <c r="C49">
        <v>3949.0279999999998</v>
      </c>
      <c r="D49">
        <f t="shared" si="0"/>
        <v>162.47300000000041</v>
      </c>
    </row>
    <row r="50" spans="2:4" x14ac:dyDescent="0.2">
      <c r="B50">
        <v>48346.073669999998</v>
      </c>
      <c r="C50">
        <v>45810.19167</v>
      </c>
      <c r="D50">
        <f t="shared" si="0"/>
        <v>2535.8819999999978</v>
      </c>
    </row>
    <row r="51" spans="2:4" x14ac:dyDescent="0.2">
      <c r="B51">
        <v>4458.84</v>
      </c>
      <c r="C51">
        <v>4517.7203330000002</v>
      </c>
      <c r="D51">
        <f t="shared" si="0"/>
        <v>-58.880333000000064</v>
      </c>
    </row>
    <row r="52" spans="2:4" x14ac:dyDescent="0.2">
      <c r="B52">
        <v>972.58066670000005</v>
      </c>
      <c r="C52">
        <v>992.09699999999998</v>
      </c>
      <c r="D52">
        <f t="shared" si="0"/>
        <v>-19.516333299999928</v>
      </c>
    </row>
    <row r="53" spans="2:4" x14ac:dyDescent="0.2">
      <c r="B53">
        <v>11329.69067</v>
      </c>
      <c r="C53">
        <v>6980.5083329999998</v>
      </c>
      <c r="D53">
        <f t="shared" si="0"/>
        <v>4349.1823370000002</v>
      </c>
    </row>
    <row r="54" spans="2:4" x14ac:dyDescent="0.2">
      <c r="B54">
        <v>14219.48833</v>
      </c>
      <c r="C54">
        <v>8834.838667</v>
      </c>
      <c r="D54">
        <f t="shared" si="0"/>
        <v>5384.6496630000001</v>
      </c>
    </row>
    <row r="55" spans="2:4" x14ac:dyDescent="0.2">
      <c r="B55">
        <v>120000</v>
      </c>
      <c r="C55">
        <v>21906.598330000001</v>
      </c>
      <c r="D55">
        <f t="shared" si="0"/>
        <v>98093.401669999992</v>
      </c>
    </row>
    <row r="56" spans="2:4" x14ac:dyDescent="0.2">
      <c r="B56">
        <v>5860.8246669999999</v>
      </c>
      <c r="C56">
        <v>5991.607</v>
      </c>
      <c r="D56">
        <f t="shared" si="0"/>
        <v>-130.78233300000011</v>
      </c>
    </row>
    <row r="57" spans="2:4" x14ac:dyDescent="0.2">
      <c r="B57">
        <v>61307.735330000003</v>
      </c>
      <c r="C57">
        <v>8172.2483329999995</v>
      </c>
      <c r="D57">
        <f t="shared" si="0"/>
        <v>53135.486997</v>
      </c>
    </row>
    <row r="58" spans="2:4" x14ac:dyDescent="0.2">
      <c r="B58">
        <v>120000</v>
      </c>
      <c r="C58">
        <v>8311.8576670000002</v>
      </c>
      <c r="D58">
        <f t="shared" si="0"/>
        <v>111688.142333</v>
      </c>
    </row>
    <row r="59" spans="2:4" x14ac:dyDescent="0.2">
      <c r="B59">
        <v>1364.0429999999999</v>
      </c>
      <c r="C59">
        <v>1375.0826669999999</v>
      </c>
      <c r="D59">
        <f t="shared" si="0"/>
        <v>-11.039667000000009</v>
      </c>
    </row>
    <row r="60" spans="2:4" x14ac:dyDescent="0.2">
      <c r="B60">
        <v>1370.0830000000001</v>
      </c>
      <c r="C60">
        <v>1380.6883330000001</v>
      </c>
      <c r="D60">
        <f t="shared" si="0"/>
        <v>-10.605332999999973</v>
      </c>
    </row>
    <row r="61" spans="2:4" x14ac:dyDescent="0.2">
      <c r="B61">
        <v>6523.8706670000001</v>
      </c>
      <c r="C61">
        <v>6594.2326670000002</v>
      </c>
      <c r="D61">
        <f t="shared" si="0"/>
        <v>-70.36200000000008</v>
      </c>
    </row>
    <row r="62" spans="2:4" x14ac:dyDescent="0.2">
      <c r="B62">
        <v>8051.2093329999998</v>
      </c>
      <c r="C62">
        <v>8119.7209999999995</v>
      </c>
      <c r="D62">
        <f t="shared" si="0"/>
        <v>-68.511666999999761</v>
      </c>
    </row>
    <row r="63" spans="2:4" x14ac:dyDescent="0.2">
      <c r="B63">
        <v>9081.2690000000002</v>
      </c>
      <c r="C63">
        <v>9197.9673330000005</v>
      </c>
      <c r="D63">
        <f t="shared" si="0"/>
        <v>-116.69833300000028</v>
      </c>
    </row>
    <row r="65" spans="1:4" x14ac:dyDescent="0.2">
      <c r="A65" t="s">
        <v>2</v>
      </c>
      <c r="B65">
        <v>25744.069230000001</v>
      </c>
      <c r="C65">
        <v>11418.560240000001</v>
      </c>
      <c r="D65">
        <f>AVERAGE(D2:D63)</f>
        <v>14325.508983811294</v>
      </c>
    </row>
    <row r="66" spans="1:4" x14ac:dyDescent="0.2">
      <c r="A66" t="s">
        <v>14</v>
      </c>
      <c r="B66">
        <v>38572.086759999998</v>
      </c>
      <c r="C66">
        <v>14192.12278</v>
      </c>
      <c r="D66">
        <f>STDEV(D2:D63)</f>
        <v>33870.158931584556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7FE0-1B2D-8644-B7AB-38183C28F52D}">
  <dimension ref="A1:D15"/>
  <sheetViews>
    <sheetView workbookViewId="0">
      <selection activeCell="D15" sqref="D15"/>
    </sheetView>
  </sheetViews>
  <sheetFormatPr baseColWidth="10" defaultRowHeight="16" x14ac:dyDescent="0.2"/>
  <cols>
    <col min="4" max="4" width="19.5" customWidth="1"/>
  </cols>
  <sheetData>
    <row r="1" spans="1:4" x14ac:dyDescent="0.2">
      <c r="B1" t="s">
        <v>15</v>
      </c>
      <c r="C1" t="s">
        <v>16</v>
      </c>
      <c r="D1" t="s">
        <v>24</v>
      </c>
    </row>
    <row r="2" spans="1:4" x14ac:dyDescent="0.2">
      <c r="B2">
        <v>120000</v>
      </c>
      <c r="C2">
        <v>120000</v>
      </c>
      <c r="D2">
        <f>B2-C2</f>
        <v>0</v>
      </c>
    </row>
    <row r="3" spans="1:4" x14ac:dyDescent="0.2">
      <c r="B3">
        <v>120000</v>
      </c>
      <c r="C3">
        <v>120000</v>
      </c>
      <c r="D3">
        <f t="shared" ref="D3:D12" si="0">B3-C3</f>
        <v>0</v>
      </c>
    </row>
    <row r="4" spans="1:4" x14ac:dyDescent="0.2">
      <c r="B4">
        <v>4163.3646669999998</v>
      </c>
      <c r="C4">
        <v>2511.6979999999999</v>
      </c>
      <c r="D4">
        <f t="shared" si="0"/>
        <v>1651.666667</v>
      </c>
    </row>
    <row r="5" spans="1:4" x14ac:dyDescent="0.2">
      <c r="B5">
        <v>2459.9613330000002</v>
      </c>
      <c r="C5">
        <v>2142.9486670000001</v>
      </c>
      <c r="D5">
        <f t="shared" si="0"/>
        <v>317.01266600000008</v>
      </c>
    </row>
    <row r="6" spans="1:4" x14ac:dyDescent="0.2">
      <c r="B6">
        <v>1051.309667</v>
      </c>
      <c r="C6">
        <v>1065.058</v>
      </c>
      <c r="D6">
        <f t="shared" si="0"/>
        <v>-13.748333000000002</v>
      </c>
    </row>
    <row r="7" spans="1:4" x14ac:dyDescent="0.2">
      <c r="B7">
        <v>2412.848</v>
      </c>
      <c r="C7">
        <v>2130.1043330000002</v>
      </c>
      <c r="D7">
        <f t="shared" si="0"/>
        <v>282.74366699999973</v>
      </c>
    </row>
    <row r="8" spans="1:4" x14ac:dyDescent="0.2">
      <c r="B8">
        <v>14041.86433</v>
      </c>
      <c r="C8">
        <v>13874.210999999999</v>
      </c>
      <c r="D8">
        <f t="shared" si="0"/>
        <v>167.65333000000101</v>
      </c>
    </row>
    <row r="9" spans="1:4" x14ac:dyDescent="0.2">
      <c r="B9">
        <v>727.5826667</v>
      </c>
      <c r="C9">
        <v>698.96199999999999</v>
      </c>
      <c r="D9">
        <f t="shared" si="0"/>
        <v>28.620666700000015</v>
      </c>
    </row>
    <row r="10" spans="1:4" x14ac:dyDescent="0.2">
      <c r="B10">
        <v>48818.985000000001</v>
      </c>
      <c r="C10">
        <v>39400.035000000003</v>
      </c>
      <c r="D10">
        <f t="shared" si="0"/>
        <v>9418.9499999999971</v>
      </c>
    </row>
    <row r="11" spans="1:4" x14ac:dyDescent="0.2">
      <c r="B11">
        <v>4520.557667</v>
      </c>
      <c r="C11">
        <v>4326.7920000000004</v>
      </c>
      <c r="D11">
        <f t="shared" si="0"/>
        <v>193.76566699999967</v>
      </c>
    </row>
    <row r="12" spans="1:4" x14ac:dyDescent="0.2">
      <c r="B12">
        <v>963.82366669999999</v>
      </c>
      <c r="C12">
        <v>961.6863333</v>
      </c>
      <c r="D12">
        <f t="shared" si="0"/>
        <v>2.1373333999999886</v>
      </c>
    </row>
    <row r="14" spans="1:4" x14ac:dyDescent="0.2">
      <c r="A14" t="s">
        <v>2</v>
      </c>
      <c r="B14">
        <f>AVERAGE(B2:B12)</f>
        <v>29014.572454309087</v>
      </c>
      <c r="C14">
        <f>AVERAGE(C2:C12)</f>
        <v>27919.22684848182</v>
      </c>
      <c r="D14">
        <f>AVERAGE(D2:D12)</f>
        <v>1095.3456058272725</v>
      </c>
    </row>
    <row r="15" spans="1:4" x14ac:dyDescent="0.2">
      <c r="A15" t="s">
        <v>14</v>
      </c>
      <c r="B15">
        <f>STDEV(B2:B12)</f>
        <v>47087.549910074784</v>
      </c>
      <c r="C15">
        <f>STDEV(C2:C12)</f>
        <v>46911.883408390968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01FB-8B82-0F4A-9AC0-C59D79E8CEEB}">
  <dimension ref="A1:D55"/>
  <sheetViews>
    <sheetView topLeftCell="A35" workbookViewId="0">
      <selection activeCell="D55" sqref="D55"/>
    </sheetView>
  </sheetViews>
  <sheetFormatPr baseColWidth="10" defaultRowHeight="16" x14ac:dyDescent="0.2"/>
  <cols>
    <col min="4" max="4" width="17" customWidth="1"/>
  </cols>
  <sheetData>
    <row r="1" spans="1:4" x14ac:dyDescent="0.2">
      <c r="A1" s="1"/>
      <c r="B1" s="1" t="s">
        <v>15</v>
      </c>
      <c r="C1" s="1" t="s">
        <v>16</v>
      </c>
      <c r="D1" t="s">
        <v>24</v>
      </c>
    </row>
    <row r="2" spans="1:4" x14ac:dyDescent="0.2">
      <c r="A2" s="1"/>
      <c r="B2" s="1">
        <v>120000</v>
      </c>
      <c r="C2" s="1">
        <v>120000</v>
      </c>
      <c r="D2">
        <f>B2-C2</f>
        <v>0</v>
      </c>
    </row>
    <row r="3" spans="1:4" x14ac:dyDescent="0.2">
      <c r="A3" s="1"/>
      <c r="B3" s="1">
        <v>120000</v>
      </c>
      <c r="C3" s="1">
        <v>120000</v>
      </c>
      <c r="D3">
        <f t="shared" ref="D3:D51" si="0">B3-C3</f>
        <v>0</v>
      </c>
    </row>
    <row r="4" spans="1:4" x14ac:dyDescent="0.2">
      <c r="A4" s="1"/>
      <c r="B4" s="1">
        <v>5535.6233300000004</v>
      </c>
      <c r="C4" s="1">
        <v>5967.5630000000001</v>
      </c>
      <c r="D4">
        <f t="shared" si="0"/>
        <v>-431.93966999999975</v>
      </c>
    </row>
    <row r="5" spans="1:4" x14ac:dyDescent="0.2">
      <c r="A5" s="1"/>
      <c r="B5" s="1">
        <v>9626.3456700000006</v>
      </c>
      <c r="C5" s="1">
        <v>8792.7639999999992</v>
      </c>
      <c r="D5">
        <f t="shared" si="0"/>
        <v>833.5816700000014</v>
      </c>
    </row>
    <row r="6" spans="1:4" x14ac:dyDescent="0.2">
      <c r="A6" s="1"/>
      <c r="B6" s="1">
        <v>5088.1809999999996</v>
      </c>
      <c r="C6" s="1">
        <v>4572.2503299999998</v>
      </c>
      <c r="D6">
        <f t="shared" si="0"/>
        <v>515.93066999999974</v>
      </c>
    </row>
    <row r="7" spans="1:4" x14ac:dyDescent="0.2">
      <c r="A7" s="1"/>
      <c r="B7" s="1">
        <v>4953.9523300000001</v>
      </c>
      <c r="C7" s="1">
        <v>4759.1956700000001</v>
      </c>
      <c r="D7">
        <f t="shared" si="0"/>
        <v>194.75666000000001</v>
      </c>
    </row>
    <row r="8" spans="1:4" x14ac:dyDescent="0.2">
      <c r="A8" s="1"/>
      <c r="B8" s="1">
        <v>19795.057000000001</v>
      </c>
      <c r="C8" s="1">
        <v>19312.628000000001</v>
      </c>
      <c r="D8">
        <f t="shared" si="0"/>
        <v>482.42900000000009</v>
      </c>
    </row>
    <row r="9" spans="1:4" x14ac:dyDescent="0.2">
      <c r="A9" s="1"/>
      <c r="B9" s="1">
        <v>22518.602999999999</v>
      </c>
      <c r="C9" s="1">
        <v>20569.8963</v>
      </c>
      <c r="D9">
        <f t="shared" si="0"/>
        <v>1948.7066999999988</v>
      </c>
    </row>
    <row r="10" spans="1:4" x14ac:dyDescent="0.2">
      <c r="A10" s="1"/>
      <c r="B10" s="1">
        <v>120000</v>
      </c>
      <c r="C10" s="1">
        <v>120000</v>
      </c>
      <c r="D10">
        <f t="shared" si="0"/>
        <v>0</v>
      </c>
    </row>
    <row r="11" spans="1:4" x14ac:dyDescent="0.2">
      <c r="A11" s="1"/>
      <c r="B11" s="1">
        <v>12954.5473</v>
      </c>
      <c r="C11" s="1">
        <v>10537.5497</v>
      </c>
      <c r="D11">
        <f t="shared" si="0"/>
        <v>2416.9976000000006</v>
      </c>
    </row>
    <row r="12" spans="1:4" x14ac:dyDescent="0.2">
      <c r="A12" s="1"/>
      <c r="B12" s="1">
        <v>89327.680999999997</v>
      </c>
      <c r="C12" s="1">
        <v>51020.317999999999</v>
      </c>
      <c r="D12">
        <f t="shared" si="0"/>
        <v>38307.362999999998</v>
      </c>
    </row>
    <row r="13" spans="1:4" x14ac:dyDescent="0.2">
      <c r="A13" s="1"/>
      <c r="B13" s="1">
        <v>120000</v>
      </c>
      <c r="C13" s="1">
        <v>98791.741999999998</v>
      </c>
      <c r="D13">
        <f t="shared" si="0"/>
        <v>21208.258000000002</v>
      </c>
    </row>
    <row r="14" spans="1:4" x14ac:dyDescent="0.2">
      <c r="A14" s="1"/>
      <c r="B14" s="1">
        <v>37755.5383</v>
      </c>
      <c r="C14" s="1">
        <v>34585.931700000001</v>
      </c>
      <c r="D14">
        <f t="shared" si="0"/>
        <v>3169.6065999999992</v>
      </c>
    </row>
    <row r="15" spans="1:4" x14ac:dyDescent="0.2">
      <c r="A15" s="1"/>
      <c r="B15" s="1">
        <v>57639.679300000003</v>
      </c>
      <c r="C15" s="1">
        <v>55880.189700000003</v>
      </c>
      <c r="D15">
        <f t="shared" si="0"/>
        <v>1759.4896000000008</v>
      </c>
    </row>
    <row r="16" spans="1:4" x14ac:dyDescent="0.2">
      <c r="A16" s="1"/>
      <c r="B16" s="1">
        <v>31464.086299999999</v>
      </c>
      <c r="C16" s="1">
        <v>31309.401699999999</v>
      </c>
      <c r="D16">
        <f t="shared" si="0"/>
        <v>154.6846000000005</v>
      </c>
    </row>
    <row r="17" spans="1:4" x14ac:dyDescent="0.2">
      <c r="A17" s="1"/>
      <c r="B17" s="1">
        <v>53031.12</v>
      </c>
      <c r="C17" s="1">
        <v>53119.078699999998</v>
      </c>
      <c r="D17">
        <f t="shared" si="0"/>
        <v>-87.958699999995588</v>
      </c>
    </row>
    <row r="18" spans="1:4" x14ac:dyDescent="0.2">
      <c r="A18" s="1"/>
      <c r="B18" s="1">
        <v>11787.0273</v>
      </c>
      <c r="C18" s="1">
        <v>11849.122300000001</v>
      </c>
      <c r="D18">
        <f t="shared" si="0"/>
        <v>-62.095000000001164</v>
      </c>
    </row>
    <row r="19" spans="1:4" x14ac:dyDescent="0.2">
      <c r="A19" s="1"/>
      <c r="B19" s="1">
        <v>120000</v>
      </c>
      <c r="C19" s="1">
        <v>120000</v>
      </c>
      <c r="D19">
        <f t="shared" si="0"/>
        <v>0</v>
      </c>
    </row>
    <row r="20" spans="1:4" x14ac:dyDescent="0.2">
      <c r="A20" s="1"/>
      <c r="B20" s="1">
        <v>75391.601699999999</v>
      </c>
      <c r="C20" s="1">
        <v>68101.691000000006</v>
      </c>
      <c r="D20">
        <f t="shared" si="0"/>
        <v>7289.9106999999931</v>
      </c>
    </row>
    <row r="21" spans="1:4" x14ac:dyDescent="0.2">
      <c r="A21" s="1"/>
      <c r="B21" s="1">
        <v>5602.38</v>
      </c>
      <c r="C21" s="1">
        <v>2957.98333</v>
      </c>
      <c r="D21">
        <f t="shared" si="0"/>
        <v>2644.3966700000001</v>
      </c>
    </row>
    <row r="22" spans="1:4" x14ac:dyDescent="0.2">
      <c r="A22" s="1"/>
      <c r="B22" s="1">
        <v>1214.376</v>
      </c>
      <c r="C22" s="1">
        <v>1158.1823300000001</v>
      </c>
      <c r="D22">
        <f t="shared" si="0"/>
        <v>56.193669999999884</v>
      </c>
    </row>
    <row r="23" spans="1:4" x14ac:dyDescent="0.2">
      <c r="A23" s="1"/>
      <c r="B23" s="1">
        <v>1094.9739999999999</v>
      </c>
      <c r="C23" s="1">
        <v>1221.8563300000001</v>
      </c>
      <c r="D23">
        <f t="shared" si="0"/>
        <v>-126.88233000000014</v>
      </c>
    </row>
    <row r="24" spans="1:4" x14ac:dyDescent="0.2">
      <c r="A24" s="1"/>
      <c r="B24" s="1">
        <v>1126.4349999999999</v>
      </c>
      <c r="C24" s="1">
        <v>1093.4680000000001</v>
      </c>
      <c r="D24">
        <f t="shared" si="0"/>
        <v>32.966999999999871</v>
      </c>
    </row>
    <row r="25" spans="1:4" x14ac:dyDescent="0.2">
      <c r="A25" s="1"/>
      <c r="B25" s="1">
        <v>1163.0073299999999</v>
      </c>
      <c r="C25" s="1">
        <v>1198.0909999999999</v>
      </c>
      <c r="D25">
        <f t="shared" si="0"/>
        <v>-35.083669999999984</v>
      </c>
    </row>
    <row r="26" spans="1:4" x14ac:dyDescent="0.2">
      <c r="A26" s="1"/>
      <c r="B26" s="1">
        <v>3334.1046700000002</v>
      </c>
      <c r="C26" s="1">
        <v>1198.1053300000001</v>
      </c>
      <c r="D26">
        <f t="shared" si="0"/>
        <v>2135.9993400000003</v>
      </c>
    </row>
    <row r="27" spans="1:4" x14ac:dyDescent="0.2">
      <c r="A27" s="1"/>
      <c r="B27" s="1">
        <v>14670.4773</v>
      </c>
      <c r="C27" s="1">
        <v>13286.324699999999</v>
      </c>
      <c r="D27">
        <f t="shared" si="0"/>
        <v>1384.1526000000013</v>
      </c>
    </row>
    <row r="28" spans="1:4" x14ac:dyDescent="0.2">
      <c r="A28" s="1"/>
      <c r="B28" s="1">
        <v>1336.777</v>
      </c>
      <c r="C28" s="1">
        <v>1551.23867</v>
      </c>
      <c r="D28">
        <f t="shared" si="0"/>
        <v>-214.46166999999991</v>
      </c>
    </row>
    <row r="29" spans="1:4" x14ac:dyDescent="0.2">
      <c r="A29" s="1"/>
      <c r="B29" s="1">
        <v>1323.86167</v>
      </c>
      <c r="C29" s="1">
        <v>1522.58933</v>
      </c>
      <c r="D29">
        <f t="shared" si="0"/>
        <v>-198.72766000000001</v>
      </c>
    </row>
    <row r="30" spans="1:4" x14ac:dyDescent="0.2">
      <c r="A30" s="1"/>
      <c r="B30" s="1">
        <v>6530.674</v>
      </c>
      <c r="C30" s="1">
        <v>3181.5963299999999</v>
      </c>
      <c r="D30">
        <f t="shared" si="0"/>
        <v>3349.0776700000001</v>
      </c>
    </row>
    <row r="31" spans="1:4" x14ac:dyDescent="0.2">
      <c r="A31" s="1"/>
      <c r="B31" s="1">
        <v>7760.0163300000004</v>
      </c>
      <c r="C31" s="1">
        <v>3545.6413299999999</v>
      </c>
      <c r="D31">
        <f t="shared" si="0"/>
        <v>4214.375</v>
      </c>
    </row>
    <row r="32" spans="1:4" x14ac:dyDescent="0.2">
      <c r="A32" s="1"/>
      <c r="B32" s="1">
        <v>9089.1066699999992</v>
      </c>
      <c r="C32" s="1">
        <v>3596.6936700000001</v>
      </c>
      <c r="D32">
        <f t="shared" si="0"/>
        <v>5492.4129999999986</v>
      </c>
    </row>
    <row r="33" spans="1:4" x14ac:dyDescent="0.2">
      <c r="A33" s="1"/>
      <c r="B33" s="1">
        <v>10371.185299999999</v>
      </c>
      <c r="C33" s="1">
        <v>10165.573</v>
      </c>
      <c r="D33">
        <f t="shared" si="0"/>
        <v>205.61229999999887</v>
      </c>
    </row>
    <row r="34" spans="1:4" x14ac:dyDescent="0.2">
      <c r="A34" s="1"/>
      <c r="B34" s="1">
        <v>10896.471299999999</v>
      </c>
      <c r="C34" s="1">
        <v>120000</v>
      </c>
      <c r="D34">
        <f t="shared" si="0"/>
        <v>-109103.5287</v>
      </c>
    </row>
    <row r="35" spans="1:4" x14ac:dyDescent="0.2">
      <c r="A35" s="1"/>
      <c r="B35" s="1">
        <v>12790.9123</v>
      </c>
      <c r="C35" s="1">
        <v>4932.0846700000002</v>
      </c>
      <c r="D35">
        <f t="shared" si="0"/>
        <v>7858.8276299999998</v>
      </c>
    </row>
    <row r="36" spans="1:4" x14ac:dyDescent="0.2">
      <c r="A36" s="1"/>
      <c r="B36" s="1">
        <v>27605.102699999999</v>
      </c>
      <c r="C36" s="1">
        <v>7705.4203299999999</v>
      </c>
      <c r="D36">
        <f t="shared" si="0"/>
        <v>19899.682369999999</v>
      </c>
    </row>
    <row r="37" spans="1:4" x14ac:dyDescent="0.2">
      <c r="A37" s="1"/>
      <c r="B37" s="1">
        <v>4070.0823300000002</v>
      </c>
      <c r="C37" s="1">
        <v>2394.9076700000001</v>
      </c>
      <c r="D37">
        <f t="shared" si="0"/>
        <v>1675.1746600000001</v>
      </c>
    </row>
    <row r="38" spans="1:4" x14ac:dyDescent="0.2">
      <c r="A38" s="1"/>
      <c r="B38" s="1">
        <v>46668.523000000001</v>
      </c>
      <c r="C38" s="1">
        <v>12138.7673</v>
      </c>
      <c r="D38">
        <f t="shared" si="0"/>
        <v>34529.755700000002</v>
      </c>
    </row>
    <row r="39" spans="1:4" x14ac:dyDescent="0.2">
      <c r="A39" s="1"/>
      <c r="B39" s="1">
        <v>4414.8903300000002</v>
      </c>
      <c r="C39" s="1">
        <v>2753.6840000000002</v>
      </c>
      <c r="D39">
        <f t="shared" si="0"/>
        <v>1661.20633</v>
      </c>
    </row>
    <row r="40" spans="1:4" x14ac:dyDescent="0.2">
      <c r="A40" s="1"/>
      <c r="B40" s="1">
        <v>982.71333300000003</v>
      </c>
      <c r="C40" s="1">
        <v>1372.4179999999999</v>
      </c>
      <c r="D40">
        <f t="shared" si="0"/>
        <v>-389.70466699999986</v>
      </c>
    </row>
    <row r="41" spans="1:4" x14ac:dyDescent="0.2">
      <c r="A41" s="1"/>
      <c r="B41" s="1">
        <v>11564.091</v>
      </c>
      <c r="C41" s="1">
        <v>10609.300999999999</v>
      </c>
      <c r="D41">
        <f t="shared" si="0"/>
        <v>954.79000000000087</v>
      </c>
    </row>
    <row r="42" spans="1:4" x14ac:dyDescent="0.2">
      <c r="A42" s="1"/>
      <c r="B42" s="1">
        <v>14435.0913</v>
      </c>
      <c r="C42" s="1">
        <v>15820.472</v>
      </c>
      <c r="D42">
        <f t="shared" si="0"/>
        <v>-1385.3806999999997</v>
      </c>
    </row>
    <row r="43" spans="1:4" x14ac:dyDescent="0.2">
      <c r="A43" s="1"/>
      <c r="B43" s="1">
        <v>120000</v>
      </c>
      <c r="C43" s="1">
        <v>120000</v>
      </c>
      <c r="D43">
        <f t="shared" si="0"/>
        <v>0</v>
      </c>
    </row>
    <row r="44" spans="1:4" x14ac:dyDescent="0.2">
      <c r="A44" s="1"/>
      <c r="B44" s="1">
        <v>6148.5276700000004</v>
      </c>
      <c r="C44" s="1">
        <v>5911.6426700000002</v>
      </c>
      <c r="D44">
        <f t="shared" si="0"/>
        <v>236.88500000000022</v>
      </c>
    </row>
    <row r="45" spans="1:4" x14ac:dyDescent="0.2">
      <c r="A45" s="1"/>
      <c r="B45" s="1">
        <v>64628.744700000003</v>
      </c>
      <c r="C45" s="1">
        <v>67802.110700000005</v>
      </c>
      <c r="D45">
        <f t="shared" si="0"/>
        <v>-3173.3660000000018</v>
      </c>
    </row>
    <row r="46" spans="1:4" x14ac:dyDescent="0.2">
      <c r="A46" s="1"/>
      <c r="B46" s="1">
        <v>120000</v>
      </c>
      <c r="C46" s="1">
        <v>120000</v>
      </c>
      <c r="D46">
        <f t="shared" si="0"/>
        <v>0</v>
      </c>
    </row>
    <row r="47" spans="1:4" x14ac:dyDescent="0.2">
      <c r="A47" s="1"/>
      <c r="B47" s="1">
        <v>1371.6826699999999</v>
      </c>
      <c r="C47" s="1">
        <v>1550.84933</v>
      </c>
      <c r="D47">
        <f t="shared" si="0"/>
        <v>-179.16666000000009</v>
      </c>
    </row>
    <row r="48" spans="1:4" x14ac:dyDescent="0.2">
      <c r="A48" s="1"/>
      <c r="B48" s="1">
        <v>1331.6510000000001</v>
      </c>
      <c r="C48" s="1">
        <v>1551.6046699999999</v>
      </c>
      <c r="D48">
        <f t="shared" si="0"/>
        <v>-219.95366999999987</v>
      </c>
    </row>
    <row r="49" spans="1:4" x14ac:dyDescent="0.2">
      <c r="A49" s="1"/>
      <c r="B49" s="1">
        <v>6403.1853300000002</v>
      </c>
      <c r="C49" s="1">
        <v>3178.4416700000002</v>
      </c>
      <c r="D49">
        <f t="shared" si="0"/>
        <v>3224.7436600000001</v>
      </c>
    </row>
    <row r="50" spans="1:4" x14ac:dyDescent="0.2">
      <c r="A50" s="1"/>
      <c r="B50" s="1">
        <v>7961.5566699999999</v>
      </c>
      <c r="C50" s="1">
        <v>3545.6129999999998</v>
      </c>
      <c r="D50">
        <f t="shared" si="0"/>
        <v>4415.9436700000006</v>
      </c>
    </row>
    <row r="51" spans="1:4" x14ac:dyDescent="0.2">
      <c r="A51" s="1"/>
      <c r="B51" s="1">
        <v>8941.1053300000003</v>
      </c>
      <c r="C51" s="1">
        <v>3637.6523299999999</v>
      </c>
      <c r="D51">
        <f t="shared" si="0"/>
        <v>5303.4530000000004</v>
      </c>
    </row>
    <row r="52" spans="1:4" x14ac:dyDescent="0.2">
      <c r="A52" s="1"/>
      <c r="B52" s="1"/>
      <c r="C52" s="1"/>
    </row>
    <row r="53" spans="1:4" x14ac:dyDescent="0.2">
      <c r="A53" s="1"/>
      <c r="B53" s="1"/>
      <c r="C53" s="1"/>
    </row>
    <row r="54" spans="1:4" x14ac:dyDescent="0.2">
      <c r="A54" s="1" t="s">
        <v>2</v>
      </c>
      <c r="B54" s="1">
        <v>31434.014999999999</v>
      </c>
      <c r="C54" s="1">
        <v>30195.0327</v>
      </c>
      <c r="D54">
        <f>AVERAGE(D2:D51)</f>
        <v>1238.9822994600001</v>
      </c>
    </row>
    <row r="55" spans="1:4" x14ac:dyDescent="0.2">
      <c r="A55" s="1" t="s">
        <v>14</v>
      </c>
      <c r="B55" s="1">
        <v>41293.304700000001</v>
      </c>
      <c r="C55" s="1">
        <v>42174.612099999998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849F-93E5-0649-A87C-DB7344AC9A8B}">
  <dimension ref="A1:D54"/>
  <sheetViews>
    <sheetView topLeftCell="A26" workbookViewId="0">
      <selection activeCell="G62" sqref="G62"/>
    </sheetView>
  </sheetViews>
  <sheetFormatPr baseColWidth="10" defaultRowHeight="16" x14ac:dyDescent="0.2"/>
  <sheetData>
    <row r="1" spans="1:4" x14ac:dyDescent="0.2">
      <c r="A1" s="1"/>
      <c r="B1" s="1" t="s">
        <v>15</v>
      </c>
      <c r="C1" s="1" t="s">
        <v>16</v>
      </c>
      <c r="D1" t="s">
        <v>24</v>
      </c>
    </row>
    <row r="2" spans="1:4" x14ac:dyDescent="0.2">
      <c r="A2" s="1"/>
      <c r="B2" s="1">
        <v>2210.76667</v>
      </c>
      <c r="C2" s="1">
        <v>2226.56567</v>
      </c>
      <c r="D2">
        <f>B2-C2</f>
        <v>-15.798999999999978</v>
      </c>
    </row>
    <row r="3" spans="1:4" x14ac:dyDescent="0.2">
      <c r="A3" s="1"/>
      <c r="B3" s="1">
        <v>1035.203</v>
      </c>
      <c r="C3" s="1">
        <v>1032.92733</v>
      </c>
      <c r="D3">
        <f t="shared" ref="D3:D50" si="0">B3-C3</f>
        <v>2.275669999999991</v>
      </c>
    </row>
    <row r="4" spans="1:4" x14ac:dyDescent="0.2">
      <c r="A4" s="1"/>
      <c r="B4" s="1">
        <v>2251.8119999999999</v>
      </c>
      <c r="C4" s="1">
        <v>2217.6823300000001</v>
      </c>
      <c r="D4">
        <f t="shared" si="0"/>
        <v>34.129669999999805</v>
      </c>
    </row>
    <row r="5" spans="1:4" x14ac:dyDescent="0.2">
      <c r="A5" s="1"/>
      <c r="B5" s="1">
        <v>1509.0743299999999</v>
      </c>
      <c r="C5" s="1">
        <v>1423.3053299999999</v>
      </c>
      <c r="D5">
        <f t="shared" si="0"/>
        <v>85.769000000000005</v>
      </c>
    </row>
    <row r="6" spans="1:4" x14ac:dyDescent="0.2">
      <c r="A6" s="1"/>
      <c r="B6" s="1">
        <v>731.12766699999997</v>
      </c>
      <c r="C6" s="1">
        <v>732.83566699999994</v>
      </c>
      <c r="D6">
        <f t="shared" si="0"/>
        <v>-1.70799999999997</v>
      </c>
    </row>
    <row r="7" spans="1:4" x14ac:dyDescent="0.2">
      <c r="A7" s="1"/>
      <c r="B7" s="1">
        <v>13785.668</v>
      </c>
      <c r="C7" s="1">
        <v>13351.1203</v>
      </c>
      <c r="D7">
        <f t="shared" si="0"/>
        <v>434.54769999999917</v>
      </c>
    </row>
    <row r="8" spans="1:4" x14ac:dyDescent="0.2">
      <c r="A8" s="1"/>
      <c r="B8" s="1">
        <v>725.63333299999999</v>
      </c>
      <c r="C8" s="1">
        <v>699.14599999999996</v>
      </c>
      <c r="D8">
        <f t="shared" si="0"/>
        <v>26.487333000000035</v>
      </c>
    </row>
    <row r="9" spans="1:4" x14ac:dyDescent="0.2">
      <c r="A9" s="1"/>
      <c r="B9" s="1">
        <v>10009.974700000001</v>
      </c>
      <c r="C9" s="1">
        <v>8780.6583300000002</v>
      </c>
      <c r="D9">
        <f t="shared" si="0"/>
        <v>1229.3163700000005</v>
      </c>
    </row>
    <row r="10" spans="1:4" x14ac:dyDescent="0.2">
      <c r="A10" s="1"/>
      <c r="B10" s="1">
        <v>4584.9120000000003</v>
      </c>
      <c r="C10" s="1">
        <v>4545.558</v>
      </c>
      <c r="D10">
        <f t="shared" si="0"/>
        <v>39.354000000000269</v>
      </c>
    </row>
    <row r="11" spans="1:4" x14ac:dyDescent="0.2">
      <c r="A11" s="1"/>
      <c r="B11" s="1">
        <v>4766.7683299999999</v>
      </c>
      <c r="C11" s="1">
        <v>4802.1413300000004</v>
      </c>
      <c r="D11">
        <f t="shared" si="0"/>
        <v>-35.373000000000502</v>
      </c>
    </row>
    <row r="12" spans="1:4" x14ac:dyDescent="0.2">
      <c r="A12" s="1"/>
      <c r="B12" s="1">
        <v>19908.886299999998</v>
      </c>
      <c r="C12" s="1">
        <v>19625.289000000001</v>
      </c>
      <c r="D12">
        <f t="shared" si="0"/>
        <v>283.59729999999763</v>
      </c>
    </row>
    <row r="13" spans="1:4" x14ac:dyDescent="0.2">
      <c r="A13" s="1"/>
      <c r="B13" s="1">
        <v>23300.513999999999</v>
      </c>
      <c r="C13" s="1">
        <v>23631.362000000001</v>
      </c>
      <c r="D13">
        <f t="shared" si="0"/>
        <v>-330.84800000000178</v>
      </c>
    </row>
    <row r="14" spans="1:4" x14ac:dyDescent="0.2">
      <c r="A14" s="1"/>
      <c r="B14" s="1">
        <v>120000</v>
      </c>
      <c r="C14" s="1">
        <v>120000</v>
      </c>
      <c r="D14">
        <f t="shared" si="0"/>
        <v>0</v>
      </c>
    </row>
    <row r="15" spans="1:4" x14ac:dyDescent="0.2">
      <c r="A15" s="1"/>
      <c r="B15" s="1">
        <v>13112.855299999999</v>
      </c>
      <c r="C15" s="1">
        <v>12630.8387</v>
      </c>
      <c r="D15">
        <f t="shared" si="0"/>
        <v>482.01659999999902</v>
      </c>
    </row>
    <row r="16" spans="1:4" x14ac:dyDescent="0.2">
      <c r="A16" s="1"/>
      <c r="B16" s="1">
        <v>91386.212700000004</v>
      </c>
      <c r="C16" s="1">
        <v>99538.861999999994</v>
      </c>
      <c r="D16">
        <f t="shared" si="0"/>
        <v>-8152.64929999999</v>
      </c>
    </row>
    <row r="17" spans="1:4" x14ac:dyDescent="0.2">
      <c r="A17" s="1"/>
      <c r="B17" s="1">
        <v>120000</v>
      </c>
      <c r="C17" s="1">
        <v>120000</v>
      </c>
      <c r="D17">
        <f t="shared" si="0"/>
        <v>0</v>
      </c>
    </row>
    <row r="18" spans="1:4" x14ac:dyDescent="0.2">
      <c r="A18" s="1"/>
      <c r="B18" s="1">
        <v>26375.9643</v>
      </c>
      <c r="C18" s="1">
        <v>27273.880700000002</v>
      </c>
      <c r="D18">
        <f t="shared" si="0"/>
        <v>-897.91640000000189</v>
      </c>
    </row>
    <row r="19" spans="1:4" x14ac:dyDescent="0.2">
      <c r="A19" s="1"/>
      <c r="B19" s="1">
        <v>53474.848299999998</v>
      </c>
      <c r="C19" s="1">
        <v>53095.488700000002</v>
      </c>
      <c r="D19">
        <f t="shared" si="0"/>
        <v>379.35959999999614</v>
      </c>
    </row>
    <row r="20" spans="1:4" x14ac:dyDescent="0.2">
      <c r="A20" s="1"/>
      <c r="B20" s="1">
        <v>30047.090700000001</v>
      </c>
      <c r="C20" s="1">
        <v>29402.906999999999</v>
      </c>
      <c r="D20">
        <f t="shared" si="0"/>
        <v>644.18370000000141</v>
      </c>
    </row>
    <row r="21" spans="1:4" x14ac:dyDescent="0.2">
      <c r="A21" s="1"/>
      <c r="B21" s="1">
        <v>49614.061699999998</v>
      </c>
      <c r="C21" s="1">
        <v>51324.361700000001</v>
      </c>
      <c r="D21">
        <f t="shared" si="0"/>
        <v>-1710.3000000000029</v>
      </c>
    </row>
    <row r="22" spans="1:4" x14ac:dyDescent="0.2">
      <c r="A22" s="1"/>
      <c r="B22" s="1">
        <v>12269.644700000001</v>
      </c>
      <c r="C22" s="1">
        <v>11717.041999999999</v>
      </c>
      <c r="D22">
        <f t="shared" si="0"/>
        <v>552.60270000000128</v>
      </c>
    </row>
    <row r="23" spans="1:4" x14ac:dyDescent="0.2">
      <c r="A23" s="1"/>
      <c r="B23" s="1">
        <v>120000</v>
      </c>
      <c r="C23" s="1">
        <v>120000</v>
      </c>
      <c r="D23">
        <f t="shared" si="0"/>
        <v>0</v>
      </c>
    </row>
    <row r="24" spans="1:4" x14ac:dyDescent="0.2">
      <c r="A24" s="1"/>
      <c r="B24" s="1">
        <v>69192.338000000003</v>
      </c>
      <c r="C24" s="1">
        <v>69032.453699999998</v>
      </c>
      <c r="D24">
        <f t="shared" si="0"/>
        <v>159.88430000000517</v>
      </c>
    </row>
    <row r="25" spans="1:4" x14ac:dyDescent="0.2">
      <c r="A25" s="1"/>
      <c r="B25" s="1">
        <v>5820.3329999999996</v>
      </c>
      <c r="C25" s="1">
        <v>5772.2956700000004</v>
      </c>
      <c r="D25">
        <f t="shared" si="0"/>
        <v>48.037329999999201</v>
      </c>
    </row>
    <row r="26" spans="1:4" x14ac:dyDescent="0.2">
      <c r="A26" s="1"/>
      <c r="B26" s="1">
        <v>992.08066699999995</v>
      </c>
      <c r="C26" s="1">
        <v>996.53366700000004</v>
      </c>
      <c r="D26">
        <f t="shared" si="0"/>
        <v>-4.4530000000000882</v>
      </c>
    </row>
    <row r="27" spans="1:4" x14ac:dyDescent="0.2">
      <c r="A27" s="1"/>
      <c r="B27" s="1">
        <v>996.301333</v>
      </c>
      <c r="C27" s="1">
        <v>971.22400000000005</v>
      </c>
      <c r="D27">
        <f t="shared" si="0"/>
        <v>25.077332999999953</v>
      </c>
    </row>
    <row r="28" spans="1:4" x14ac:dyDescent="0.2">
      <c r="A28" s="1"/>
      <c r="B28" s="1">
        <v>932.19333300000005</v>
      </c>
      <c r="C28" s="1">
        <v>1007.075</v>
      </c>
      <c r="D28">
        <f t="shared" si="0"/>
        <v>-74.881666999999993</v>
      </c>
    </row>
    <row r="29" spans="1:4" x14ac:dyDescent="0.2">
      <c r="A29" s="1"/>
      <c r="B29" s="1">
        <v>976.145667</v>
      </c>
      <c r="C29" s="1">
        <v>923.08399999999995</v>
      </c>
      <c r="D29">
        <f t="shared" si="0"/>
        <v>53.061667000000057</v>
      </c>
    </row>
    <row r="30" spans="1:4" x14ac:dyDescent="0.2">
      <c r="A30" s="1"/>
      <c r="B30" s="1">
        <v>3143.47433</v>
      </c>
      <c r="C30" s="1">
        <v>3077.0439999999999</v>
      </c>
      <c r="D30">
        <f t="shared" si="0"/>
        <v>66.43033000000014</v>
      </c>
    </row>
    <row r="31" spans="1:4" x14ac:dyDescent="0.2">
      <c r="A31" s="1"/>
      <c r="B31" s="1">
        <v>13807.666999999999</v>
      </c>
      <c r="C31" s="1">
        <v>14093.43</v>
      </c>
      <c r="D31">
        <f t="shared" si="0"/>
        <v>-285.76300000000083</v>
      </c>
    </row>
    <row r="32" spans="1:4" x14ac:dyDescent="0.2">
      <c r="A32" s="1"/>
      <c r="B32" s="1">
        <v>1363.0909999999999</v>
      </c>
      <c r="C32" s="1">
        <v>1131.99767</v>
      </c>
      <c r="D32">
        <f t="shared" si="0"/>
        <v>231.09332999999992</v>
      </c>
    </row>
    <row r="33" spans="1:4" x14ac:dyDescent="0.2">
      <c r="A33" s="1"/>
      <c r="B33" s="1">
        <v>1356.9829999999999</v>
      </c>
      <c r="C33" s="1">
        <v>1074.22333</v>
      </c>
      <c r="D33">
        <f t="shared" si="0"/>
        <v>282.75966999999991</v>
      </c>
    </row>
    <row r="34" spans="1:4" x14ac:dyDescent="0.2">
      <c r="A34" s="1"/>
      <c r="B34" s="1">
        <v>6453.0743300000004</v>
      </c>
      <c r="C34" s="1">
        <v>5374.2193299999999</v>
      </c>
      <c r="D34">
        <f t="shared" si="0"/>
        <v>1078.8550000000005</v>
      </c>
    </row>
    <row r="35" spans="1:4" x14ac:dyDescent="0.2">
      <c r="A35" s="1"/>
      <c r="B35" s="1">
        <v>7997.9206700000004</v>
      </c>
      <c r="C35" s="1">
        <v>4174.0389999999998</v>
      </c>
      <c r="D35">
        <f t="shared" si="0"/>
        <v>3823.8816700000007</v>
      </c>
    </row>
    <row r="36" spans="1:4" x14ac:dyDescent="0.2">
      <c r="A36" s="1"/>
      <c r="B36" s="1">
        <v>9132.5696700000008</v>
      </c>
      <c r="C36" s="1">
        <v>3854.4416700000002</v>
      </c>
      <c r="D36">
        <f t="shared" si="0"/>
        <v>5278.1280000000006</v>
      </c>
    </row>
    <row r="37" spans="1:4" x14ac:dyDescent="0.2">
      <c r="A37" s="1"/>
      <c r="B37" s="1">
        <v>10457.227000000001</v>
      </c>
      <c r="C37" s="1">
        <v>10775.402700000001</v>
      </c>
      <c r="D37">
        <f t="shared" si="0"/>
        <v>-318.17569999999978</v>
      </c>
    </row>
    <row r="38" spans="1:4" x14ac:dyDescent="0.2">
      <c r="A38" s="1"/>
      <c r="B38" s="1">
        <v>11362.5563</v>
      </c>
      <c r="C38" s="1">
        <v>11061.5623</v>
      </c>
      <c r="D38">
        <f t="shared" si="0"/>
        <v>300.9940000000006</v>
      </c>
    </row>
    <row r="39" spans="1:4" x14ac:dyDescent="0.2">
      <c r="A39" s="1"/>
      <c r="B39" s="1">
        <v>12061.1217</v>
      </c>
      <c r="C39" s="1">
        <v>12088.120999999999</v>
      </c>
      <c r="D39">
        <f t="shared" si="0"/>
        <v>-26.999299999999494</v>
      </c>
    </row>
    <row r="40" spans="1:4" x14ac:dyDescent="0.2">
      <c r="A40" s="1"/>
      <c r="B40" s="1">
        <v>11257.0437</v>
      </c>
      <c r="C40" s="1">
        <v>11344.583699999999</v>
      </c>
      <c r="D40">
        <f t="shared" si="0"/>
        <v>-87.539999999999054</v>
      </c>
    </row>
    <row r="41" spans="1:4" x14ac:dyDescent="0.2">
      <c r="A41" s="1"/>
      <c r="B41" s="1">
        <v>14143.556699999999</v>
      </c>
      <c r="C41" s="1">
        <v>12799.07</v>
      </c>
      <c r="D41">
        <f t="shared" si="0"/>
        <v>1344.4866999999995</v>
      </c>
    </row>
    <row r="42" spans="1:4" x14ac:dyDescent="0.2">
      <c r="A42" s="1"/>
      <c r="B42" s="1">
        <v>120000</v>
      </c>
      <c r="C42" s="1">
        <v>120000</v>
      </c>
      <c r="D42">
        <f t="shared" si="0"/>
        <v>0</v>
      </c>
    </row>
    <row r="43" spans="1:4" x14ac:dyDescent="0.2">
      <c r="A43" s="1"/>
      <c r="B43" s="1">
        <v>5911.55</v>
      </c>
      <c r="C43" s="1">
        <v>5794.7026699999997</v>
      </c>
      <c r="D43">
        <f t="shared" si="0"/>
        <v>116.84733000000051</v>
      </c>
    </row>
    <row r="44" spans="1:4" x14ac:dyDescent="0.2">
      <c r="A44" s="1"/>
      <c r="B44" s="1">
        <v>66038.834300000002</v>
      </c>
      <c r="C44" s="1">
        <v>66306.4617</v>
      </c>
      <c r="D44">
        <f t="shared" si="0"/>
        <v>-267.62739999999758</v>
      </c>
    </row>
    <row r="45" spans="1:4" x14ac:dyDescent="0.2">
      <c r="A45" s="1"/>
      <c r="B45" s="1">
        <v>120000</v>
      </c>
      <c r="C45" s="1">
        <v>120000</v>
      </c>
      <c r="D45">
        <f t="shared" si="0"/>
        <v>0</v>
      </c>
    </row>
    <row r="46" spans="1:4" x14ac:dyDescent="0.2">
      <c r="A46" s="1"/>
      <c r="B46" s="1">
        <v>1348.0083299999999</v>
      </c>
      <c r="C46" s="1">
        <v>1141.06233</v>
      </c>
      <c r="D46">
        <f t="shared" si="0"/>
        <v>206.94599999999991</v>
      </c>
    </row>
    <row r="47" spans="1:4" x14ac:dyDescent="0.2">
      <c r="A47" s="1"/>
      <c r="B47" s="1">
        <v>1362.3443299999999</v>
      </c>
      <c r="C47" s="1">
        <v>1089.1716699999999</v>
      </c>
      <c r="D47">
        <f t="shared" si="0"/>
        <v>273.17265999999995</v>
      </c>
    </row>
    <row r="48" spans="1:4" x14ac:dyDescent="0.2">
      <c r="A48" s="1"/>
      <c r="B48" s="1">
        <v>6432.7330000000002</v>
      </c>
      <c r="C48" s="1">
        <v>5497.018</v>
      </c>
      <c r="D48">
        <f t="shared" si="0"/>
        <v>935.71500000000015</v>
      </c>
    </row>
    <row r="49" spans="1:4" x14ac:dyDescent="0.2">
      <c r="A49" s="1"/>
      <c r="B49" s="1">
        <v>7978.85167</v>
      </c>
      <c r="C49" s="1">
        <v>4120.5363299999999</v>
      </c>
      <c r="D49">
        <f t="shared" si="0"/>
        <v>3858.3153400000001</v>
      </c>
    </row>
    <row r="50" spans="1:4" x14ac:dyDescent="0.2">
      <c r="A50" s="1"/>
      <c r="B50" s="1">
        <v>8948.25533</v>
      </c>
      <c r="C50" s="1">
        <v>3831.5556700000002</v>
      </c>
      <c r="D50">
        <f t="shared" si="0"/>
        <v>5116.6996600000002</v>
      </c>
    </row>
    <row r="51" spans="1:4" x14ac:dyDescent="0.2">
      <c r="A51" s="1"/>
      <c r="B51" s="1"/>
      <c r="C51" s="1"/>
    </row>
    <row r="52" spans="1:4" x14ac:dyDescent="0.2">
      <c r="A52" s="1"/>
      <c r="B52" s="1"/>
      <c r="C52" s="1"/>
    </row>
    <row r="53" spans="1:4" x14ac:dyDescent="0.2">
      <c r="A53" s="1" t="s">
        <v>2</v>
      </c>
      <c r="B53" s="1">
        <v>25317.699400000001</v>
      </c>
      <c r="C53" s="1">
        <v>25007.822100000001</v>
      </c>
      <c r="D53">
        <f>AVERAGE(D2:D50)</f>
        <v>309.87737134693896</v>
      </c>
    </row>
    <row r="54" spans="1:4" x14ac:dyDescent="0.2">
      <c r="A54" s="1" t="s">
        <v>14</v>
      </c>
      <c r="B54" s="1">
        <v>37635.018799999998</v>
      </c>
      <c r="C54" s="1">
        <v>38222.188199999997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dotplot_determinism</vt:lpstr>
      <vt:lpstr>dotplot_nonnull</vt:lpstr>
      <vt:lpstr>dotplot_returnsnullonnull</vt:lpstr>
      <vt:lpstr>dotplot_safe</vt:lpstr>
      <vt:lpstr>dotplot_aggregate</vt:lpstr>
      <vt:lpstr>stat_determinism</vt:lpstr>
      <vt:lpstr>stat_nonnull</vt:lpstr>
      <vt:lpstr>stat_safe</vt:lpstr>
      <vt:lpstr>stat_behonnull</vt:lpstr>
      <vt:lpstr>aggregate_statistic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Xinyu</dc:creator>
  <cp:lastModifiedBy>Liu, Xinyu</cp:lastModifiedBy>
  <dcterms:created xsi:type="dcterms:W3CDTF">2023-10-18T20:41:06Z</dcterms:created>
  <dcterms:modified xsi:type="dcterms:W3CDTF">2023-11-16T20:52:25Z</dcterms:modified>
</cp:coreProperties>
</file>