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Excel Project\"/>
    </mc:Choice>
  </mc:AlternateContent>
  <bookViews>
    <workbookView xWindow="0" yWindow="0" windowWidth="19200" windowHeight="7730" firstSheet="1" activeTab="3"/>
  </bookViews>
  <sheets>
    <sheet name="Sheet3" sheetId="5" r:id="rId1"/>
    <sheet name="Dash board 2" sheetId="7" r:id="rId2"/>
    <sheet name="Dash board" sheetId="3" r:id="rId3"/>
    <sheet name="Dash board 3" sheetId="9" r:id="rId4"/>
    <sheet name="pivot tables" sheetId="2" r:id="rId5"/>
    <sheet name="pivot table 2" sheetId="6" r:id="rId6"/>
    <sheet name="pivot Table 3" sheetId="8" r:id="rId7"/>
    <sheet name="Data" sheetId="1" r:id="rId8"/>
  </sheets>
  <definedNames>
    <definedName name="_xlnm._FilterDatabase" localSheetId="7" hidden="1">Data!$A$1:$M$1</definedName>
    <definedName name="Slicer_Account_Type">#N/A</definedName>
    <definedName name="Slicer_Branch">#N/A</definedName>
    <definedName name="Slicer_Is_Fraud">#N/A</definedName>
    <definedName name="Slicer_Payment_Mode1">#N/A</definedName>
    <definedName name="Slicer_Region">#N/A</definedName>
    <definedName name="Slicer_Region1">#N/A</definedName>
    <definedName name="Slicer_Transaction_Category_Column">#N/A</definedName>
    <definedName name="Slicer_Transaction_Type">#N/A</definedName>
    <definedName name="Slicer_Year_Month">#N/A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O501" i="1" l="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O487" i="1"/>
  <c r="N487" i="1"/>
  <c r="M487" i="1"/>
  <c r="L487" i="1"/>
  <c r="O486" i="1"/>
  <c r="N486" i="1"/>
  <c r="M486" i="1"/>
  <c r="L486"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O476" i="1"/>
  <c r="N476" i="1"/>
  <c r="M476" i="1"/>
  <c r="L476" i="1"/>
  <c r="O475" i="1"/>
  <c r="N475" i="1"/>
  <c r="M475" i="1"/>
  <c r="L475" i="1"/>
  <c r="O474" i="1"/>
  <c r="N474" i="1"/>
  <c r="M474" i="1"/>
  <c r="L474" i="1"/>
  <c r="O473" i="1"/>
  <c r="N473" i="1"/>
  <c r="M473" i="1"/>
  <c r="L473" i="1"/>
  <c r="O472" i="1"/>
  <c r="N472" i="1"/>
  <c r="M472" i="1"/>
  <c r="L472" i="1"/>
  <c r="O471" i="1"/>
  <c r="N471" i="1"/>
  <c r="M471" i="1"/>
  <c r="L471" i="1"/>
  <c r="O470" i="1"/>
  <c r="N470" i="1"/>
  <c r="M470" i="1"/>
  <c r="L470" i="1"/>
  <c r="O469" i="1"/>
  <c r="N469" i="1"/>
  <c r="M469" i="1"/>
  <c r="L469" i="1"/>
  <c r="O468" i="1"/>
  <c r="N468" i="1"/>
  <c r="M468" i="1"/>
  <c r="L468" i="1"/>
  <c r="O467" i="1"/>
  <c r="N467" i="1"/>
  <c r="M467" i="1"/>
  <c r="L467" i="1"/>
  <c r="O466" i="1"/>
  <c r="N466" i="1"/>
  <c r="M466" i="1"/>
  <c r="L466" i="1"/>
  <c r="O465" i="1"/>
  <c r="N465" i="1"/>
  <c r="M465" i="1"/>
  <c r="L465" i="1"/>
  <c r="O464" i="1"/>
  <c r="N464" i="1"/>
  <c r="M464" i="1"/>
  <c r="L464" i="1"/>
  <c r="O463" i="1"/>
  <c r="N463" i="1"/>
  <c r="M463" i="1"/>
  <c r="L463" i="1"/>
  <c r="O462" i="1"/>
  <c r="N462" i="1"/>
  <c r="M462" i="1"/>
  <c r="L462" i="1"/>
  <c r="O461" i="1"/>
  <c r="N461" i="1"/>
  <c r="M461" i="1"/>
  <c r="L461" i="1"/>
  <c r="O460" i="1"/>
  <c r="N460" i="1"/>
  <c r="M460" i="1"/>
  <c r="L460" i="1"/>
  <c r="O459" i="1"/>
  <c r="N459" i="1"/>
  <c r="M459" i="1"/>
  <c r="L459" i="1"/>
  <c r="O458" i="1"/>
  <c r="N458" i="1"/>
  <c r="M458" i="1"/>
  <c r="L458" i="1"/>
  <c r="O457" i="1"/>
  <c r="N457" i="1"/>
  <c r="M457" i="1"/>
  <c r="L457" i="1"/>
  <c r="O456" i="1"/>
  <c r="N456" i="1"/>
  <c r="M456" i="1"/>
  <c r="L456" i="1"/>
  <c r="O455" i="1"/>
  <c r="N455" i="1"/>
  <c r="M455" i="1"/>
  <c r="L455" i="1"/>
  <c r="O454" i="1"/>
  <c r="N454" i="1"/>
  <c r="M454" i="1"/>
  <c r="L454" i="1"/>
  <c r="O453" i="1"/>
  <c r="N453" i="1"/>
  <c r="M453" i="1"/>
  <c r="L453" i="1"/>
  <c r="O452" i="1"/>
  <c r="N452" i="1"/>
  <c r="M452" i="1"/>
  <c r="L452" i="1"/>
  <c r="O451" i="1"/>
  <c r="N451" i="1"/>
  <c r="M451" i="1"/>
  <c r="L451" i="1"/>
  <c r="O450" i="1"/>
  <c r="N450" i="1"/>
  <c r="M450" i="1"/>
  <c r="L450" i="1"/>
  <c r="O449" i="1"/>
  <c r="N449" i="1"/>
  <c r="M449" i="1"/>
  <c r="L449" i="1"/>
  <c r="O448" i="1"/>
  <c r="N448" i="1"/>
  <c r="M448" i="1"/>
  <c r="L448" i="1"/>
  <c r="O447" i="1"/>
  <c r="N447" i="1"/>
  <c r="M447" i="1"/>
  <c r="L447" i="1"/>
  <c r="O446" i="1"/>
  <c r="N446" i="1"/>
  <c r="M446" i="1"/>
  <c r="L446" i="1"/>
  <c r="O445" i="1"/>
  <c r="N445" i="1"/>
  <c r="M445" i="1"/>
  <c r="L445" i="1"/>
  <c r="O444" i="1"/>
  <c r="N444" i="1"/>
  <c r="M444" i="1"/>
  <c r="L444" i="1"/>
  <c r="O443" i="1"/>
  <c r="N443" i="1"/>
  <c r="M443" i="1"/>
  <c r="L443" i="1"/>
  <c r="O442" i="1"/>
  <c r="N442" i="1"/>
  <c r="M442" i="1"/>
  <c r="L442" i="1"/>
  <c r="O441" i="1"/>
  <c r="N441" i="1"/>
  <c r="M441" i="1"/>
  <c r="L441" i="1"/>
  <c r="O440" i="1"/>
  <c r="N440" i="1"/>
  <c r="M440" i="1"/>
  <c r="L440" i="1"/>
  <c r="O439" i="1"/>
  <c r="N439" i="1"/>
  <c r="M439" i="1"/>
  <c r="L439" i="1"/>
  <c r="O438" i="1"/>
  <c r="N438" i="1"/>
  <c r="M438" i="1"/>
  <c r="L438" i="1"/>
  <c r="O437" i="1"/>
  <c r="N437" i="1"/>
  <c r="M437" i="1"/>
  <c r="L437" i="1"/>
  <c r="O436" i="1"/>
  <c r="N436" i="1"/>
  <c r="M436" i="1"/>
  <c r="L436" i="1"/>
  <c r="O435" i="1"/>
  <c r="N435" i="1"/>
  <c r="M435" i="1"/>
  <c r="L435" i="1"/>
  <c r="O434" i="1"/>
  <c r="N434" i="1"/>
  <c r="M434" i="1"/>
  <c r="L434" i="1"/>
  <c r="O433" i="1"/>
  <c r="N433" i="1"/>
  <c r="M433" i="1"/>
  <c r="L433" i="1"/>
  <c r="O432" i="1"/>
  <c r="N432" i="1"/>
  <c r="M432" i="1"/>
  <c r="L432" i="1"/>
  <c r="O431" i="1"/>
  <c r="N431" i="1"/>
  <c r="M431" i="1"/>
  <c r="L431" i="1"/>
  <c r="O430" i="1"/>
  <c r="N430" i="1"/>
  <c r="M430" i="1"/>
  <c r="L430" i="1"/>
  <c r="O429" i="1"/>
  <c r="N429" i="1"/>
  <c r="M429" i="1"/>
  <c r="L429" i="1"/>
  <c r="O428" i="1"/>
  <c r="N428" i="1"/>
  <c r="M428" i="1"/>
  <c r="L428" i="1"/>
  <c r="O427" i="1"/>
  <c r="N427" i="1"/>
  <c r="M427" i="1"/>
  <c r="L427" i="1"/>
  <c r="O426" i="1"/>
  <c r="N426" i="1"/>
  <c r="M426" i="1"/>
  <c r="L426" i="1"/>
  <c r="O425" i="1"/>
  <c r="N425" i="1"/>
  <c r="M425" i="1"/>
  <c r="L425" i="1"/>
  <c r="O424" i="1"/>
  <c r="N424" i="1"/>
  <c r="M424" i="1"/>
  <c r="L424" i="1"/>
  <c r="O423" i="1"/>
  <c r="N423" i="1"/>
  <c r="M423" i="1"/>
  <c r="L423" i="1"/>
  <c r="O422" i="1"/>
  <c r="N422" i="1"/>
  <c r="M422" i="1"/>
  <c r="L422" i="1"/>
  <c r="O421" i="1"/>
  <c r="N421" i="1"/>
  <c r="M421" i="1"/>
  <c r="L421" i="1"/>
  <c r="O420" i="1"/>
  <c r="N420" i="1"/>
  <c r="M420" i="1"/>
  <c r="L420" i="1"/>
  <c r="O419" i="1"/>
  <c r="N419" i="1"/>
  <c r="M419" i="1"/>
  <c r="L419" i="1"/>
  <c r="O418" i="1"/>
  <c r="N418" i="1"/>
  <c r="M418" i="1"/>
  <c r="L418" i="1"/>
  <c r="O417" i="1"/>
  <c r="N417" i="1"/>
  <c r="M417" i="1"/>
  <c r="L417" i="1"/>
  <c r="O416" i="1"/>
  <c r="N416" i="1"/>
  <c r="M416" i="1"/>
  <c r="L416" i="1"/>
  <c r="O415" i="1"/>
  <c r="N415" i="1"/>
  <c r="M415" i="1"/>
  <c r="L415" i="1"/>
  <c r="O414" i="1"/>
  <c r="N414" i="1"/>
  <c r="M414" i="1"/>
  <c r="L414" i="1"/>
  <c r="O413" i="1"/>
  <c r="N413" i="1"/>
  <c r="M413" i="1"/>
  <c r="L413" i="1"/>
  <c r="O412" i="1"/>
  <c r="N412" i="1"/>
  <c r="M412" i="1"/>
  <c r="L412" i="1"/>
  <c r="O411" i="1"/>
  <c r="N411" i="1"/>
  <c r="M411" i="1"/>
  <c r="L411" i="1"/>
  <c r="O410" i="1"/>
  <c r="N410" i="1"/>
  <c r="M410" i="1"/>
  <c r="L410" i="1"/>
  <c r="O409" i="1"/>
  <c r="N409" i="1"/>
  <c r="M409" i="1"/>
  <c r="L409" i="1"/>
  <c r="O408" i="1"/>
  <c r="N408" i="1"/>
  <c r="M408" i="1"/>
  <c r="L408" i="1"/>
  <c r="O407" i="1"/>
  <c r="N407" i="1"/>
  <c r="M407" i="1"/>
  <c r="L407" i="1"/>
  <c r="O406" i="1"/>
  <c r="N406" i="1"/>
  <c r="M406" i="1"/>
  <c r="L406" i="1"/>
  <c r="O405" i="1"/>
  <c r="N405" i="1"/>
  <c r="M405" i="1"/>
  <c r="L405" i="1"/>
  <c r="O404" i="1"/>
  <c r="N404" i="1"/>
  <c r="M404" i="1"/>
  <c r="L404" i="1"/>
  <c r="O403" i="1"/>
  <c r="N403" i="1"/>
  <c r="M403" i="1"/>
  <c r="L403" i="1"/>
  <c r="O402" i="1"/>
  <c r="N402" i="1"/>
  <c r="M402" i="1"/>
  <c r="L402" i="1"/>
  <c r="O401" i="1"/>
  <c r="N401" i="1"/>
  <c r="M401" i="1"/>
  <c r="L401" i="1"/>
  <c r="O400" i="1"/>
  <c r="N400" i="1"/>
  <c r="M400" i="1"/>
  <c r="L400" i="1"/>
  <c r="O399" i="1"/>
  <c r="N399" i="1"/>
  <c r="M399" i="1"/>
  <c r="L399" i="1"/>
  <c r="O398" i="1"/>
  <c r="N398" i="1"/>
  <c r="M398" i="1"/>
  <c r="L398" i="1"/>
  <c r="O397" i="1"/>
  <c r="N397" i="1"/>
  <c r="M397" i="1"/>
  <c r="L397" i="1"/>
  <c r="O396" i="1"/>
  <c r="N396" i="1"/>
  <c r="M396" i="1"/>
  <c r="L396" i="1"/>
  <c r="O395" i="1"/>
  <c r="N395" i="1"/>
  <c r="M395" i="1"/>
  <c r="L395" i="1"/>
  <c r="O394" i="1"/>
  <c r="N394" i="1"/>
  <c r="M394" i="1"/>
  <c r="L394" i="1"/>
  <c r="O393" i="1"/>
  <c r="N393" i="1"/>
  <c r="M393" i="1"/>
  <c r="L393" i="1"/>
  <c r="O392" i="1"/>
  <c r="N392" i="1"/>
  <c r="M392" i="1"/>
  <c r="L392" i="1"/>
  <c r="O391" i="1"/>
  <c r="N391" i="1"/>
  <c r="M391" i="1"/>
  <c r="L391" i="1"/>
  <c r="O390" i="1"/>
  <c r="N390" i="1"/>
  <c r="M390" i="1"/>
  <c r="L390" i="1"/>
  <c r="O389" i="1"/>
  <c r="N389" i="1"/>
  <c r="M389" i="1"/>
  <c r="L389" i="1"/>
  <c r="O388" i="1"/>
  <c r="N388" i="1"/>
  <c r="M388" i="1"/>
  <c r="L388" i="1"/>
  <c r="O387" i="1"/>
  <c r="N387" i="1"/>
  <c r="M387" i="1"/>
  <c r="L387" i="1"/>
  <c r="O386" i="1"/>
  <c r="N386" i="1"/>
  <c r="M386" i="1"/>
  <c r="L386" i="1"/>
  <c r="O385" i="1"/>
  <c r="N385" i="1"/>
  <c r="M385" i="1"/>
  <c r="L385" i="1"/>
  <c r="O384" i="1"/>
  <c r="N384" i="1"/>
  <c r="M384" i="1"/>
  <c r="L384" i="1"/>
  <c r="O383" i="1"/>
  <c r="N383" i="1"/>
  <c r="M383" i="1"/>
  <c r="L383" i="1"/>
  <c r="O382" i="1"/>
  <c r="N382" i="1"/>
  <c r="M382" i="1"/>
  <c r="L382" i="1"/>
  <c r="O381" i="1"/>
  <c r="N381" i="1"/>
  <c r="M381" i="1"/>
  <c r="L381" i="1"/>
  <c r="O380" i="1"/>
  <c r="N380" i="1"/>
  <c r="M380" i="1"/>
  <c r="L380" i="1"/>
  <c r="O379" i="1"/>
  <c r="N379" i="1"/>
  <c r="M379" i="1"/>
  <c r="L379" i="1"/>
  <c r="O378" i="1"/>
  <c r="N378" i="1"/>
  <c r="M378" i="1"/>
  <c r="L378" i="1"/>
  <c r="O377" i="1"/>
  <c r="N377" i="1"/>
  <c r="M377" i="1"/>
  <c r="L377" i="1"/>
  <c r="O376" i="1"/>
  <c r="N376" i="1"/>
  <c r="M376" i="1"/>
  <c r="L376" i="1"/>
  <c r="O375" i="1"/>
  <c r="N375" i="1"/>
  <c r="M375" i="1"/>
  <c r="L375" i="1"/>
  <c r="O374" i="1"/>
  <c r="N374" i="1"/>
  <c r="M374" i="1"/>
  <c r="L374" i="1"/>
  <c r="O373" i="1"/>
  <c r="N373" i="1"/>
  <c r="M373" i="1"/>
  <c r="L373" i="1"/>
  <c r="O372" i="1"/>
  <c r="N372" i="1"/>
  <c r="M372" i="1"/>
  <c r="L372" i="1"/>
  <c r="O371" i="1"/>
  <c r="N371" i="1"/>
  <c r="M371" i="1"/>
  <c r="L371" i="1"/>
  <c r="O370" i="1"/>
  <c r="N370" i="1"/>
  <c r="M370" i="1"/>
  <c r="L370" i="1"/>
  <c r="O369" i="1"/>
  <c r="N369" i="1"/>
  <c r="M369" i="1"/>
  <c r="L369" i="1"/>
  <c r="O368" i="1"/>
  <c r="N368" i="1"/>
  <c r="M368" i="1"/>
  <c r="L368" i="1"/>
  <c r="O367" i="1"/>
  <c r="N367" i="1"/>
  <c r="M367" i="1"/>
  <c r="L367" i="1"/>
  <c r="O366" i="1"/>
  <c r="N366" i="1"/>
  <c r="M366" i="1"/>
  <c r="L366" i="1"/>
  <c r="O365" i="1"/>
  <c r="N365" i="1"/>
  <c r="M365" i="1"/>
  <c r="L365" i="1"/>
  <c r="O364" i="1"/>
  <c r="N364" i="1"/>
  <c r="M364" i="1"/>
  <c r="L364" i="1"/>
  <c r="O363" i="1"/>
  <c r="N363" i="1"/>
  <c r="M363" i="1"/>
  <c r="L363" i="1"/>
  <c r="O362" i="1"/>
  <c r="N362" i="1"/>
  <c r="M362" i="1"/>
  <c r="L362" i="1"/>
  <c r="O361" i="1"/>
  <c r="N361" i="1"/>
  <c r="M361" i="1"/>
  <c r="L361" i="1"/>
  <c r="O360" i="1"/>
  <c r="N360" i="1"/>
  <c r="M360" i="1"/>
  <c r="L360" i="1"/>
  <c r="O359" i="1"/>
  <c r="N359" i="1"/>
  <c r="M359" i="1"/>
  <c r="L359" i="1"/>
  <c r="O358" i="1"/>
  <c r="N358" i="1"/>
  <c r="M358" i="1"/>
  <c r="L358" i="1"/>
  <c r="O357" i="1"/>
  <c r="N357" i="1"/>
  <c r="M357" i="1"/>
  <c r="L357" i="1"/>
  <c r="O356" i="1"/>
  <c r="N356" i="1"/>
  <c r="M356" i="1"/>
  <c r="L356" i="1"/>
  <c r="O355" i="1"/>
  <c r="N355" i="1"/>
  <c r="M355" i="1"/>
  <c r="L355" i="1"/>
  <c r="O354" i="1"/>
  <c r="N354" i="1"/>
  <c r="M354" i="1"/>
  <c r="L354" i="1"/>
  <c r="O353" i="1"/>
  <c r="N353" i="1"/>
  <c r="M353" i="1"/>
  <c r="L353" i="1"/>
  <c r="O352" i="1"/>
  <c r="N352" i="1"/>
  <c r="M352" i="1"/>
  <c r="L352" i="1"/>
  <c r="O351" i="1"/>
  <c r="N351" i="1"/>
  <c r="M351" i="1"/>
  <c r="L351" i="1"/>
  <c r="O350" i="1"/>
  <c r="N350" i="1"/>
  <c r="M350" i="1"/>
  <c r="L350" i="1"/>
  <c r="O349" i="1"/>
  <c r="N349" i="1"/>
  <c r="M349" i="1"/>
  <c r="L349" i="1"/>
  <c r="O348" i="1"/>
  <c r="N348" i="1"/>
  <c r="M348" i="1"/>
  <c r="L348" i="1"/>
  <c r="O347" i="1"/>
  <c r="N347" i="1"/>
  <c r="M347" i="1"/>
  <c r="L347" i="1"/>
  <c r="O346" i="1"/>
  <c r="N346" i="1"/>
  <c r="M346" i="1"/>
  <c r="L346" i="1"/>
  <c r="O345" i="1"/>
  <c r="N345" i="1"/>
  <c r="M345" i="1"/>
  <c r="L345" i="1"/>
  <c r="O344" i="1"/>
  <c r="N344" i="1"/>
  <c r="M344" i="1"/>
  <c r="L344" i="1"/>
  <c r="O343" i="1"/>
  <c r="N343" i="1"/>
  <c r="M343" i="1"/>
  <c r="L343" i="1"/>
  <c r="O342" i="1"/>
  <c r="N342" i="1"/>
  <c r="M342" i="1"/>
  <c r="L342" i="1"/>
  <c r="O341" i="1"/>
  <c r="N341" i="1"/>
  <c r="M341" i="1"/>
  <c r="L341" i="1"/>
  <c r="O340" i="1"/>
  <c r="N340" i="1"/>
  <c r="M340" i="1"/>
  <c r="L340" i="1"/>
  <c r="O339" i="1"/>
  <c r="N339" i="1"/>
  <c r="M339" i="1"/>
  <c r="L339" i="1"/>
  <c r="O338" i="1"/>
  <c r="N338" i="1"/>
  <c r="M338" i="1"/>
  <c r="L338" i="1"/>
  <c r="O337" i="1"/>
  <c r="N337" i="1"/>
  <c r="M337" i="1"/>
  <c r="L337" i="1"/>
  <c r="O336" i="1"/>
  <c r="N336" i="1"/>
  <c r="M336" i="1"/>
  <c r="L336" i="1"/>
  <c r="O335" i="1"/>
  <c r="N335" i="1"/>
  <c r="M335" i="1"/>
  <c r="L335" i="1"/>
  <c r="O334" i="1"/>
  <c r="N334" i="1"/>
  <c r="M334" i="1"/>
  <c r="L334" i="1"/>
  <c r="O333" i="1"/>
  <c r="N333" i="1"/>
  <c r="M333" i="1"/>
  <c r="L333" i="1"/>
  <c r="O332" i="1"/>
  <c r="N332" i="1"/>
  <c r="M332" i="1"/>
  <c r="L332" i="1"/>
  <c r="O331" i="1"/>
  <c r="N331" i="1"/>
  <c r="M331" i="1"/>
  <c r="L331" i="1"/>
  <c r="O330" i="1"/>
  <c r="N330" i="1"/>
  <c r="M330" i="1"/>
  <c r="L330" i="1"/>
  <c r="O329" i="1"/>
  <c r="N329" i="1"/>
  <c r="M329" i="1"/>
  <c r="L329" i="1"/>
  <c r="O328" i="1"/>
  <c r="N328" i="1"/>
  <c r="M328" i="1"/>
  <c r="L328" i="1"/>
  <c r="O327" i="1"/>
  <c r="N327" i="1"/>
  <c r="M327" i="1"/>
  <c r="L327" i="1"/>
  <c r="O326" i="1"/>
  <c r="N326" i="1"/>
  <c r="M326" i="1"/>
  <c r="L326" i="1"/>
  <c r="O325" i="1"/>
  <c r="N325" i="1"/>
  <c r="M325" i="1"/>
  <c r="L325" i="1"/>
  <c r="O324" i="1"/>
  <c r="N324" i="1"/>
  <c r="M324" i="1"/>
  <c r="L324" i="1"/>
  <c r="O323" i="1"/>
  <c r="N323" i="1"/>
  <c r="M323" i="1"/>
  <c r="L323" i="1"/>
  <c r="O322" i="1"/>
  <c r="N322" i="1"/>
  <c r="M322" i="1"/>
  <c r="L322" i="1"/>
  <c r="O321" i="1"/>
  <c r="N321" i="1"/>
  <c r="M321" i="1"/>
  <c r="L321"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O304" i="1"/>
  <c r="N304" i="1"/>
  <c r="M304" i="1"/>
  <c r="L304" i="1"/>
  <c r="O303" i="1"/>
  <c r="N303" i="1"/>
  <c r="M303" i="1"/>
  <c r="L303" i="1"/>
  <c r="O302" i="1"/>
  <c r="N302" i="1"/>
  <c r="M302" i="1"/>
  <c r="L302" i="1"/>
  <c r="O301" i="1"/>
  <c r="N301" i="1"/>
  <c r="M301" i="1"/>
  <c r="L301" i="1"/>
  <c r="O300" i="1"/>
  <c r="N300" i="1"/>
  <c r="M300" i="1"/>
  <c r="L300" i="1"/>
  <c r="O299" i="1"/>
  <c r="N299" i="1"/>
  <c r="M299" i="1"/>
  <c r="L299" i="1"/>
  <c r="O298" i="1"/>
  <c r="N298" i="1"/>
  <c r="M298" i="1"/>
  <c r="L298" i="1"/>
  <c r="O297" i="1"/>
  <c r="N297" i="1"/>
  <c r="M297" i="1"/>
  <c r="L297" i="1"/>
  <c r="O296" i="1"/>
  <c r="N296" i="1"/>
  <c r="M296" i="1"/>
  <c r="L296"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O261" i="1"/>
  <c r="N261" i="1"/>
  <c r="M261" i="1"/>
  <c r="L261" i="1"/>
  <c r="O260" i="1"/>
  <c r="N260" i="1"/>
  <c r="M260" i="1"/>
  <c r="L260" i="1"/>
  <c r="O259" i="1"/>
  <c r="N259" i="1"/>
  <c r="M259" i="1"/>
  <c r="L259" i="1"/>
  <c r="O258" i="1"/>
  <c r="N258" i="1"/>
  <c r="M258" i="1"/>
  <c r="L258" i="1"/>
  <c r="O257" i="1"/>
  <c r="N257" i="1"/>
  <c r="M257" i="1"/>
  <c r="L257" i="1"/>
  <c r="O256" i="1"/>
  <c r="N256" i="1"/>
  <c r="M256" i="1"/>
  <c r="L256" i="1"/>
  <c r="O255" i="1"/>
  <c r="N255" i="1"/>
  <c r="M255" i="1"/>
  <c r="L255" i="1"/>
  <c r="O254" i="1"/>
  <c r="N254" i="1"/>
  <c r="M254" i="1"/>
  <c r="L254" i="1"/>
  <c r="O253" i="1"/>
  <c r="N253" i="1"/>
  <c r="M253" i="1"/>
  <c r="L253" i="1"/>
  <c r="O252" i="1"/>
  <c r="N252" i="1"/>
  <c r="M252" i="1"/>
  <c r="L252" i="1"/>
  <c r="O251" i="1"/>
  <c r="N251" i="1"/>
  <c r="M251" i="1"/>
  <c r="L251" i="1"/>
  <c r="O250" i="1"/>
  <c r="N250" i="1"/>
  <c r="M250" i="1"/>
  <c r="L250" i="1"/>
  <c r="O249" i="1"/>
  <c r="N249" i="1"/>
  <c r="M249" i="1"/>
  <c r="L249" i="1"/>
  <c r="O248" i="1"/>
  <c r="N248" i="1"/>
  <c r="M248" i="1"/>
  <c r="L248" i="1"/>
  <c r="O247" i="1"/>
  <c r="N247" i="1"/>
  <c r="M247" i="1"/>
  <c r="L247" i="1"/>
  <c r="O246" i="1"/>
  <c r="N246" i="1"/>
  <c r="M246" i="1"/>
  <c r="L246" i="1"/>
  <c r="O245" i="1"/>
  <c r="N245" i="1"/>
  <c r="M245" i="1"/>
  <c r="L245" i="1"/>
  <c r="O244" i="1"/>
  <c r="N244" i="1"/>
  <c r="M244" i="1"/>
  <c r="L244"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O236" i="1"/>
  <c r="N236" i="1"/>
  <c r="M236" i="1"/>
  <c r="L236" i="1"/>
  <c r="O235" i="1"/>
  <c r="N235" i="1"/>
  <c r="M235" i="1"/>
  <c r="L235" i="1"/>
  <c r="O234" i="1"/>
  <c r="N234" i="1"/>
  <c r="M234" i="1"/>
  <c r="L234"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O226" i="1"/>
  <c r="N226" i="1"/>
  <c r="M226" i="1"/>
  <c r="L226" i="1"/>
  <c r="O225" i="1"/>
  <c r="N225" i="1"/>
  <c r="M225" i="1"/>
  <c r="L225" i="1"/>
  <c r="O224" i="1"/>
  <c r="N224" i="1"/>
  <c r="M224" i="1"/>
  <c r="L224" i="1"/>
  <c r="O223" i="1"/>
  <c r="N223" i="1"/>
  <c r="M223" i="1"/>
  <c r="L223" i="1"/>
  <c r="O222" i="1"/>
  <c r="N222" i="1"/>
  <c r="M222" i="1"/>
  <c r="L222" i="1"/>
  <c r="O221" i="1"/>
  <c r="N221" i="1"/>
  <c r="M221" i="1"/>
  <c r="L221" i="1"/>
  <c r="O220" i="1"/>
  <c r="N220" i="1"/>
  <c r="M220" i="1"/>
  <c r="L220" i="1"/>
  <c r="O219" i="1"/>
  <c r="N219" i="1"/>
  <c r="M219" i="1"/>
  <c r="L219" i="1"/>
  <c r="O218" i="1"/>
  <c r="N218" i="1"/>
  <c r="M218" i="1"/>
  <c r="L218" i="1"/>
  <c r="O217" i="1"/>
  <c r="N217" i="1"/>
  <c r="M217" i="1"/>
  <c r="L217" i="1"/>
  <c r="O216" i="1"/>
  <c r="N216" i="1"/>
  <c r="M216" i="1"/>
  <c r="L216" i="1"/>
  <c r="O215" i="1"/>
  <c r="N215" i="1"/>
  <c r="M215" i="1"/>
  <c r="L215" i="1"/>
  <c r="O214" i="1"/>
  <c r="N214" i="1"/>
  <c r="M214" i="1"/>
  <c r="L214" i="1"/>
  <c r="O213" i="1"/>
  <c r="N213" i="1"/>
  <c r="M213" i="1"/>
  <c r="L213" i="1"/>
  <c r="O212" i="1"/>
  <c r="N212" i="1"/>
  <c r="M212" i="1"/>
  <c r="L212" i="1"/>
  <c r="O211" i="1"/>
  <c r="N211" i="1"/>
  <c r="M211" i="1"/>
  <c r="L211" i="1"/>
  <c r="O210" i="1"/>
  <c r="N210" i="1"/>
  <c r="M210" i="1"/>
  <c r="L210" i="1"/>
  <c r="O209" i="1"/>
  <c r="N209" i="1"/>
  <c r="M209" i="1"/>
  <c r="L209" i="1"/>
  <c r="O208" i="1"/>
  <c r="N208" i="1"/>
  <c r="M208" i="1"/>
  <c r="L208" i="1"/>
  <c r="O207" i="1"/>
  <c r="N207" i="1"/>
  <c r="M207" i="1"/>
  <c r="L207" i="1"/>
  <c r="O206" i="1"/>
  <c r="N206" i="1"/>
  <c r="M206" i="1"/>
  <c r="L206" i="1"/>
  <c r="O205" i="1"/>
  <c r="N205" i="1"/>
  <c r="M205" i="1"/>
  <c r="L205" i="1"/>
  <c r="O204" i="1"/>
  <c r="N204" i="1"/>
  <c r="M204" i="1"/>
  <c r="L204" i="1"/>
  <c r="O203" i="1"/>
  <c r="N203" i="1"/>
  <c r="M203" i="1"/>
  <c r="L203" i="1"/>
  <c r="O202" i="1"/>
  <c r="N202" i="1"/>
  <c r="M202" i="1"/>
  <c r="L202" i="1"/>
  <c r="O201" i="1"/>
  <c r="N201" i="1"/>
  <c r="M201" i="1"/>
  <c r="L201" i="1"/>
  <c r="O200" i="1"/>
  <c r="N200" i="1"/>
  <c r="M200" i="1"/>
  <c r="L200" i="1"/>
  <c r="O199" i="1"/>
  <c r="N199" i="1"/>
  <c r="M199" i="1"/>
  <c r="L199" i="1"/>
  <c r="O198" i="1"/>
  <c r="N198" i="1"/>
  <c r="M198" i="1"/>
  <c r="L198" i="1"/>
  <c r="O197" i="1"/>
  <c r="N197" i="1"/>
  <c r="M197" i="1"/>
  <c r="L197" i="1"/>
  <c r="O196" i="1"/>
  <c r="N196" i="1"/>
  <c r="M196" i="1"/>
  <c r="L196" i="1"/>
  <c r="O195" i="1"/>
  <c r="N195" i="1"/>
  <c r="M195" i="1"/>
  <c r="L195" i="1"/>
  <c r="O194" i="1"/>
  <c r="N194" i="1"/>
  <c r="M194" i="1"/>
  <c r="L194" i="1"/>
  <c r="O193" i="1"/>
  <c r="N193" i="1"/>
  <c r="M193" i="1"/>
  <c r="L193" i="1"/>
  <c r="O192" i="1"/>
  <c r="N192" i="1"/>
  <c r="M192" i="1"/>
  <c r="L192" i="1"/>
  <c r="O191" i="1"/>
  <c r="N191" i="1"/>
  <c r="M191" i="1"/>
  <c r="L191" i="1"/>
  <c r="O190" i="1"/>
  <c r="N190" i="1"/>
  <c r="M190" i="1"/>
  <c r="L190" i="1"/>
  <c r="O189" i="1"/>
  <c r="N189" i="1"/>
  <c r="M189" i="1"/>
  <c r="L189" i="1"/>
  <c r="O188" i="1"/>
  <c r="N188" i="1"/>
  <c r="M188" i="1"/>
  <c r="L188" i="1"/>
  <c r="O187" i="1"/>
  <c r="N187" i="1"/>
  <c r="M187" i="1"/>
  <c r="L187" i="1"/>
  <c r="O186" i="1"/>
  <c r="N186" i="1"/>
  <c r="M186" i="1"/>
  <c r="L186" i="1"/>
  <c r="O185" i="1"/>
  <c r="N185" i="1"/>
  <c r="M185" i="1"/>
  <c r="L185" i="1"/>
  <c r="O184" i="1"/>
  <c r="N184" i="1"/>
  <c r="M184" i="1"/>
  <c r="L184" i="1"/>
  <c r="O183" i="1"/>
  <c r="N183" i="1"/>
  <c r="M183" i="1"/>
  <c r="L183" i="1"/>
  <c r="O182" i="1"/>
  <c r="N182" i="1"/>
  <c r="M182" i="1"/>
  <c r="L182" i="1"/>
  <c r="O181" i="1"/>
  <c r="N181" i="1"/>
  <c r="M181" i="1"/>
  <c r="L181" i="1"/>
  <c r="O180" i="1"/>
  <c r="N180" i="1"/>
  <c r="M180" i="1"/>
  <c r="L180" i="1"/>
  <c r="O179" i="1"/>
  <c r="N179" i="1"/>
  <c r="M179" i="1"/>
  <c r="L179" i="1"/>
  <c r="O178" i="1"/>
  <c r="N178" i="1"/>
  <c r="M178" i="1"/>
  <c r="L178" i="1"/>
  <c r="O177" i="1"/>
  <c r="N177" i="1"/>
  <c r="M177" i="1"/>
  <c r="L177" i="1"/>
  <c r="O176" i="1"/>
  <c r="N176" i="1"/>
  <c r="M176" i="1"/>
  <c r="L176" i="1"/>
  <c r="O175" i="1"/>
  <c r="N175" i="1"/>
  <c r="M175" i="1"/>
  <c r="L175" i="1"/>
  <c r="O174" i="1"/>
  <c r="N174" i="1"/>
  <c r="M174" i="1"/>
  <c r="L174" i="1"/>
  <c r="O173" i="1"/>
  <c r="N173" i="1"/>
  <c r="M173" i="1"/>
  <c r="L173" i="1"/>
  <c r="O172" i="1"/>
  <c r="N172" i="1"/>
  <c r="M172" i="1"/>
  <c r="L172" i="1"/>
  <c r="O171" i="1"/>
  <c r="N171" i="1"/>
  <c r="M171" i="1"/>
  <c r="L171" i="1"/>
  <c r="O170" i="1"/>
  <c r="N170" i="1"/>
  <c r="M170" i="1"/>
  <c r="L170" i="1"/>
  <c r="O169" i="1"/>
  <c r="N169" i="1"/>
  <c r="M169" i="1"/>
  <c r="L169" i="1"/>
  <c r="O168" i="1"/>
  <c r="N168" i="1"/>
  <c r="M168" i="1"/>
  <c r="L168" i="1"/>
  <c r="O167" i="1"/>
  <c r="N167" i="1"/>
  <c r="M167" i="1"/>
  <c r="L167" i="1"/>
  <c r="O166" i="1"/>
  <c r="N166" i="1"/>
  <c r="M166" i="1"/>
  <c r="L166" i="1"/>
  <c r="O165" i="1"/>
  <c r="N165" i="1"/>
  <c r="M165" i="1"/>
  <c r="L165" i="1"/>
  <c r="O164" i="1"/>
  <c r="N164" i="1"/>
  <c r="M164" i="1"/>
  <c r="L164" i="1"/>
  <c r="O163" i="1"/>
  <c r="N163" i="1"/>
  <c r="M163" i="1"/>
  <c r="L163" i="1"/>
  <c r="O162" i="1"/>
  <c r="N162" i="1"/>
  <c r="M162" i="1"/>
  <c r="L162" i="1"/>
  <c r="O161" i="1"/>
  <c r="N161" i="1"/>
  <c r="M161" i="1"/>
  <c r="L161" i="1"/>
  <c r="O160" i="1"/>
  <c r="N160" i="1"/>
  <c r="M160" i="1"/>
  <c r="L160" i="1"/>
  <c r="O159" i="1"/>
  <c r="N159" i="1"/>
  <c r="M159" i="1"/>
  <c r="L159" i="1"/>
  <c r="O158" i="1"/>
  <c r="N158" i="1"/>
  <c r="M158" i="1"/>
  <c r="L158" i="1"/>
  <c r="O157" i="1"/>
  <c r="N157" i="1"/>
  <c r="M157" i="1"/>
  <c r="L157" i="1"/>
  <c r="O156" i="1"/>
  <c r="N156" i="1"/>
  <c r="M156" i="1"/>
  <c r="L156" i="1"/>
  <c r="O155" i="1"/>
  <c r="N155" i="1"/>
  <c r="M155" i="1"/>
  <c r="L155" i="1"/>
  <c r="O154" i="1"/>
  <c r="N154" i="1"/>
  <c r="M154" i="1"/>
  <c r="L154" i="1"/>
  <c r="O153" i="1"/>
  <c r="N153" i="1"/>
  <c r="M153" i="1"/>
  <c r="L153" i="1"/>
  <c r="O152" i="1"/>
  <c r="N152" i="1"/>
  <c r="M152" i="1"/>
  <c r="L152" i="1"/>
  <c r="O151" i="1"/>
  <c r="N151" i="1"/>
  <c r="M151" i="1"/>
  <c r="L151" i="1"/>
  <c r="O150" i="1"/>
  <c r="N150" i="1"/>
  <c r="M150" i="1"/>
  <c r="L150" i="1"/>
  <c r="O149" i="1"/>
  <c r="N149" i="1"/>
  <c r="M149" i="1"/>
  <c r="L149" i="1"/>
  <c r="O148" i="1"/>
  <c r="N148" i="1"/>
  <c r="M148" i="1"/>
  <c r="L148" i="1"/>
  <c r="O147" i="1"/>
  <c r="N147" i="1"/>
  <c r="M147" i="1"/>
  <c r="L147" i="1"/>
  <c r="O146" i="1"/>
  <c r="N146" i="1"/>
  <c r="M146" i="1"/>
  <c r="L146" i="1"/>
  <c r="O145" i="1"/>
  <c r="N145" i="1"/>
  <c r="M145" i="1"/>
  <c r="L145" i="1"/>
  <c r="O144" i="1"/>
  <c r="N144" i="1"/>
  <c r="M144" i="1"/>
  <c r="L144" i="1"/>
  <c r="O143" i="1"/>
  <c r="N143" i="1"/>
  <c r="M143" i="1"/>
  <c r="L143" i="1"/>
  <c r="O142" i="1"/>
  <c r="N142" i="1"/>
  <c r="M142" i="1"/>
  <c r="L142" i="1"/>
  <c r="O141" i="1"/>
  <c r="N141" i="1"/>
  <c r="M141" i="1"/>
  <c r="L141" i="1"/>
  <c r="O140" i="1"/>
  <c r="N140" i="1"/>
  <c r="M140" i="1"/>
  <c r="L140" i="1"/>
  <c r="O139" i="1"/>
  <c r="N139" i="1"/>
  <c r="M139" i="1"/>
  <c r="L139" i="1"/>
  <c r="O138" i="1"/>
  <c r="N138" i="1"/>
  <c r="M138" i="1"/>
  <c r="L138" i="1"/>
  <c r="O137" i="1"/>
  <c r="N137" i="1"/>
  <c r="M137" i="1"/>
  <c r="L137" i="1"/>
  <c r="O136" i="1"/>
  <c r="N136" i="1"/>
  <c r="M136" i="1"/>
  <c r="L136" i="1"/>
  <c r="O135" i="1"/>
  <c r="N135" i="1"/>
  <c r="M135" i="1"/>
  <c r="L135" i="1"/>
  <c r="O134" i="1"/>
  <c r="N134" i="1"/>
  <c r="M134" i="1"/>
  <c r="L134" i="1"/>
  <c r="O133" i="1"/>
  <c r="N133" i="1"/>
  <c r="M133" i="1"/>
  <c r="L133" i="1"/>
  <c r="O132" i="1"/>
  <c r="N132" i="1"/>
  <c r="M132" i="1"/>
  <c r="L132" i="1"/>
  <c r="O131" i="1"/>
  <c r="N131" i="1"/>
  <c r="M131" i="1"/>
  <c r="L131" i="1"/>
  <c r="O130" i="1"/>
  <c r="N130" i="1"/>
  <c r="M130" i="1"/>
  <c r="L130" i="1"/>
  <c r="O129" i="1"/>
  <c r="N129" i="1"/>
  <c r="M129" i="1"/>
  <c r="L129" i="1"/>
  <c r="O128" i="1"/>
  <c r="N128" i="1"/>
  <c r="M128" i="1"/>
  <c r="L128" i="1"/>
  <c r="O127" i="1"/>
  <c r="N127" i="1"/>
  <c r="M127" i="1"/>
  <c r="L127" i="1"/>
  <c r="O126" i="1"/>
  <c r="N126" i="1"/>
  <c r="M126" i="1"/>
  <c r="L126" i="1"/>
  <c r="O125" i="1"/>
  <c r="N125" i="1"/>
  <c r="M125" i="1"/>
  <c r="L125" i="1"/>
  <c r="O124" i="1"/>
  <c r="N124" i="1"/>
  <c r="M124" i="1"/>
  <c r="L124" i="1"/>
  <c r="O123" i="1"/>
  <c r="N123" i="1"/>
  <c r="M123" i="1"/>
  <c r="L123" i="1"/>
  <c r="O122" i="1"/>
  <c r="N122" i="1"/>
  <c r="M122" i="1"/>
  <c r="L122" i="1"/>
  <c r="O121" i="1"/>
  <c r="N121" i="1"/>
  <c r="M121" i="1"/>
  <c r="L121" i="1"/>
  <c r="O120" i="1"/>
  <c r="N120" i="1"/>
  <c r="M120" i="1"/>
  <c r="L120" i="1"/>
  <c r="O119" i="1"/>
  <c r="N119" i="1"/>
  <c r="M119" i="1"/>
  <c r="L119" i="1"/>
  <c r="O118" i="1"/>
  <c r="N118" i="1"/>
  <c r="M118" i="1"/>
  <c r="L118" i="1"/>
  <c r="O117" i="1"/>
  <c r="N117" i="1"/>
  <c r="M117" i="1"/>
  <c r="L117" i="1"/>
  <c r="O116" i="1"/>
  <c r="N116" i="1"/>
  <c r="M116" i="1"/>
  <c r="L116" i="1"/>
  <c r="O115" i="1"/>
  <c r="N115" i="1"/>
  <c r="M115" i="1"/>
  <c r="L115" i="1"/>
  <c r="O114" i="1"/>
  <c r="N114" i="1"/>
  <c r="M114" i="1"/>
  <c r="L114" i="1"/>
  <c r="O113" i="1"/>
  <c r="N113" i="1"/>
  <c r="M113" i="1"/>
  <c r="L113" i="1"/>
  <c r="O112" i="1"/>
  <c r="N112" i="1"/>
  <c r="M112" i="1"/>
  <c r="L112" i="1"/>
  <c r="O111" i="1"/>
  <c r="N111" i="1"/>
  <c r="M111" i="1"/>
  <c r="L111" i="1"/>
  <c r="O110" i="1"/>
  <c r="N110" i="1"/>
  <c r="M110" i="1"/>
  <c r="L110" i="1"/>
  <c r="O109" i="1"/>
  <c r="N109" i="1"/>
  <c r="M109" i="1"/>
  <c r="L109" i="1"/>
  <c r="O108" i="1"/>
  <c r="N108" i="1"/>
  <c r="M108" i="1"/>
  <c r="L108" i="1"/>
  <c r="O107" i="1"/>
  <c r="N107" i="1"/>
  <c r="M107" i="1"/>
  <c r="L107" i="1"/>
  <c r="O106" i="1"/>
  <c r="N106" i="1"/>
  <c r="M106" i="1"/>
  <c r="L106" i="1"/>
  <c r="O105" i="1"/>
  <c r="N105" i="1"/>
  <c r="M105" i="1"/>
  <c r="L105" i="1"/>
  <c r="O104" i="1"/>
  <c r="N104" i="1"/>
  <c r="M104" i="1"/>
  <c r="L104" i="1"/>
  <c r="O103" i="1"/>
  <c r="N103" i="1"/>
  <c r="M103" i="1"/>
  <c r="L103" i="1"/>
  <c r="O102" i="1"/>
  <c r="N102" i="1"/>
  <c r="M102" i="1"/>
  <c r="L102" i="1"/>
  <c r="O101" i="1"/>
  <c r="N101" i="1"/>
  <c r="M101" i="1"/>
  <c r="L101" i="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c r="O93" i="1"/>
  <c r="N93" i="1"/>
  <c r="M93" i="1"/>
  <c r="L93" i="1"/>
  <c r="O92" i="1"/>
  <c r="N92" i="1"/>
  <c r="M92" i="1"/>
  <c r="L92" i="1"/>
  <c r="O91" i="1"/>
  <c r="N91" i="1"/>
  <c r="M91" i="1"/>
  <c r="L91" i="1"/>
  <c r="O90" i="1"/>
  <c r="N90" i="1"/>
  <c r="M90" i="1"/>
  <c r="L90" i="1"/>
  <c r="O89" i="1"/>
  <c r="N89" i="1"/>
  <c r="M89" i="1"/>
  <c r="L89" i="1"/>
  <c r="O88" i="1"/>
  <c r="N88" i="1"/>
  <c r="M88" i="1"/>
  <c r="L88" i="1"/>
  <c r="O87" i="1"/>
  <c r="N87" i="1"/>
  <c r="M87" i="1"/>
  <c r="L87" i="1"/>
  <c r="O86" i="1"/>
  <c r="N86" i="1"/>
  <c r="M86" i="1"/>
  <c r="L86" i="1"/>
  <c r="O85" i="1"/>
  <c r="N85" i="1"/>
  <c r="M85" i="1"/>
  <c r="L85" i="1"/>
  <c r="O84" i="1"/>
  <c r="N84" i="1"/>
  <c r="M84" i="1"/>
  <c r="L84" i="1"/>
  <c r="O83" i="1"/>
  <c r="N83" i="1"/>
  <c r="M83" i="1"/>
  <c r="L83" i="1"/>
  <c r="O82" i="1"/>
  <c r="N82" i="1"/>
  <c r="M82" i="1"/>
  <c r="L82" i="1"/>
  <c r="O81" i="1"/>
  <c r="N81" i="1"/>
  <c r="M81" i="1"/>
  <c r="L81" i="1"/>
  <c r="O80" i="1"/>
  <c r="N80" i="1"/>
  <c r="M80" i="1"/>
  <c r="L80" i="1"/>
  <c r="O79" i="1"/>
  <c r="N79" i="1"/>
  <c r="M79" i="1"/>
  <c r="L79" i="1"/>
  <c r="O78" i="1"/>
  <c r="N78" i="1"/>
  <c r="M78" i="1"/>
  <c r="L78" i="1"/>
  <c r="O77" i="1"/>
  <c r="N77" i="1"/>
  <c r="M77" i="1"/>
  <c r="L77" i="1"/>
  <c r="O76" i="1"/>
  <c r="N76" i="1"/>
  <c r="M76" i="1"/>
  <c r="L76" i="1"/>
  <c r="O75" i="1"/>
  <c r="N75" i="1"/>
  <c r="M75" i="1"/>
  <c r="L75" i="1"/>
  <c r="O74" i="1"/>
  <c r="N74" i="1"/>
  <c r="M74" i="1"/>
  <c r="L74" i="1"/>
  <c r="O73" i="1"/>
  <c r="N73" i="1"/>
  <c r="M73" i="1"/>
  <c r="L73" i="1"/>
  <c r="O72" i="1"/>
  <c r="N72" i="1"/>
  <c r="M72" i="1"/>
  <c r="L72" i="1"/>
  <c r="O71" i="1"/>
  <c r="N71" i="1"/>
  <c r="M71" i="1"/>
  <c r="L71" i="1"/>
  <c r="O70" i="1"/>
  <c r="N70" i="1"/>
  <c r="M70" i="1"/>
  <c r="L70" i="1"/>
  <c r="O69" i="1"/>
  <c r="N69" i="1"/>
  <c r="M69" i="1"/>
  <c r="L69" i="1"/>
  <c r="O68" i="1"/>
  <c r="N68" i="1"/>
  <c r="M68" i="1"/>
  <c r="L68" i="1"/>
  <c r="O67" i="1"/>
  <c r="N67" i="1"/>
  <c r="M67" i="1"/>
  <c r="L67" i="1"/>
  <c r="O66" i="1"/>
  <c r="N66" i="1"/>
  <c r="M66" i="1"/>
  <c r="L66" i="1"/>
  <c r="O65" i="1"/>
  <c r="N65" i="1"/>
  <c r="M65" i="1"/>
  <c r="L65" i="1"/>
  <c r="O64" i="1"/>
  <c r="N64" i="1"/>
  <c r="M64" i="1"/>
  <c r="L64" i="1"/>
  <c r="O63" i="1"/>
  <c r="N63" i="1"/>
  <c r="M63" i="1"/>
  <c r="L63" i="1"/>
  <c r="O62" i="1"/>
  <c r="N62" i="1"/>
  <c r="M62" i="1"/>
  <c r="L62" i="1"/>
  <c r="O61" i="1"/>
  <c r="N61" i="1"/>
  <c r="M61" i="1"/>
  <c r="L61" i="1"/>
  <c r="O60" i="1"/>
  <c r="N60" i="1"/>
  <c r="M60" i="1"/>
  <c r="L60" i="1"/>
  <c r="O59" i="1"/>
  <c r="N59" i="1"/>
  <c r="M59" i="1"/>
  <c r="L59" i="1"/>
  <c r="O58" i="1"/>
  <c r="N58" i="1"/>
  <c r="M58" i="1"/>
  <c r="L58" i="1"/>
  <c r="O57" i="1"/>
  <c r="N57" i="1"/>
  <c r="M57" i="1"/>
  <c r="L57" i="1"/>
  <c r="O56" i="1"/>
  <c r="N56" i="1"/>
  <c r="M56" i="1"/>
  <c r="L56" i="1"/>
  <c r="O55" i="1"/>
  <c r="N55" i="1"/>
  <c r="M55" i="1"/>
  <c r="L55" i="1"/>
  <c r="O54" i="1"/>
  <c r="N54" i="1"/>
  <c r="M54" i="1"/>
  <c r="L54" i="1"/>
  <c r="O53" i="1"/>
  <c r="N53" i="1"/>
  <c r="M53" i="1"/>
  <c r="L53" i="1"/>
  <c r="O52" i="1"/>
  <c r="N52" i="1"/>
  <c r="M52" i="1"/>
  <c r="L52" i="1"/>
  <c r="O51" i="1"/>
  <c r="N51" i="1"/>
  <c r="M51" i="1"/>
  <c r="L51" i="1"/>
  <c r="O50" i="1"/>
  <c r="N50" i="1"/>
  <c r="M50" i="1"/>
  <c r="L50"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40" i="1"/>
  <c r="N40" i="1"/>
  <c r="M40" i="1"/>
  <c r="L40" i="1"/>
  <c r="O39" i="1"/>
  <c r="N39" i="1"/>
  <c r="M39" i="1"/>
  <c r="L39" i="1"/>
  <c r="O38" i="1"/>
  <c r="N38" i="1"/>
  <c r="M38" i="1"/>
  <c r="L38" i="1"/>
  <c r="O37" i="1"/>
  <c r="N37" i="1"/>
  <c r="M37" i="1"/>
  <c r="L37" i="1"/>
  <c r="O36" i="1"/>
  <c r="N36" i="1"/>
  <c r="M36" i="1"/>
  <c r="L36" i="1"/>
  <c r="O35" i="1"/>
  <c r="N35" i="1"/>
  <c r="M35" i="1"/>
  <c r="L35" i="1"/>
  <c r="O34" i="1"/>
  <c r="N34" i="1"/>
  <c r="M34" i="1"/>
  <c r="L34" i="1"/>
  <c r="O33" i="1"/>
  <c r="N33" i="1"/>
  <c r="M33" i="1"/>
  <c r="L33" i="1"/>
  <c r="O32" i="1"/>
  <c r="N32" i="1"/>
  <c r="M32" i="1"/>
  <c r="L32" i="1"/>
  <c r="O31" i="1"/>
  <c r="N31" i="1"/>
  <c r="M31" i="1"/>
  <c r="L31" i="1"/>
  <c r="O30" i="1"/>
  <c r="N30" i="1"/>
  <c r="M30" i="1"/>
  <c r="L30" i="1"/>
  <c r="O29" i="1"/>
  <c r="N29" i="1"/>
  <c r="M29" i="1"/>
  <c r="L29" i="1"/>
  <c r="O28" i="1"/>
  <c r="N28" i="1"/>
  <c r="M28" i="1"/>
  <c r="L28" i="1"/>
  <c r="O27" i="1"/>
  <c r="N27" i="1"/>
  <c r="M27" i="1"/>
  <c r="L27" i="1"/>
  <c r="O26" i="1"/>
  <c r="N26" i="1"/>
  <c r="M26" i="1"/>
  <c r="L26" i="1"/>
  <c r="O25" i="1"/>
  <c r="N25" i="1"/>
  <c r="M25" i="1"/>
  <c r="L25" i="1"/>
  <c r="O24" i="1"/>
  <c r="N24" i="1"/>
  <c r="M24" i="1"/>
  <c r="L24" i="1"/>
  <c r="O23" i="1"/>
  <c r="N23" i="1"/>
  <c r="M23" i="1"/>
  <c r="L23" i="1"/>
  <c r="O22" i="1"/>
  <c r="N22" i="1"/>
  <c r="M22" i="1"/>
  <c r="L22" i="1"/>
  <c r="O21" i="1"/>
  <c r="N21" i="1"/>
  <c r="M21" i="1"/>
  <c r="L21" i="1"/>
  <c r="O20" i="1"/>
  <c r="N20" i="1"/>
  <c r="M20" i="1"/>
  <c r="L20" i="1"/>
  <c r="O19" i="1"/>
  <c r="N19" i="1"/>
  <c r="M19" i="1"/>
  <c r="L19" i="1"/>
  <c r="O18" i="1"/>
  <c r="N18" i="1"/>
  <c r="M18" i="1"/>
  <c r="L18" i="1"/>
  <c r="O17" i="1"/>
  <c r="N17" i="1"/>
  <c r="M17" i="1"/>
  <c r="L17" i="1"/>
  <c r="O16" i="1"/>
  <c r="N16" i="1"/>
  <c r="M16" i="1"/>
  <c r="L16" i="1"/>
  <c r="O15" i="1"/>
  <c r="N15" i="1"/>
  <c r="M15" i="1"/>
  <c r="L15" i="1"/>
  <c r="O14" i="1"/>
  <c r="N14" i="1"/>
  <c r="M14" i="1"/>
  <c r="L14" i="1"/>
  <c r="O13" i="1"/>
  <c r="N13" i="1"/>
  <c r="M13" i="1"/>
  <c r="L13" i="1"/>
  <c r="O12" i="1"/>
  <c r="N12" i="1"/>
  <c r="M12" i="1"/>
  <c r="L12" i="1"/>
  <c r="O11" i="1"/>
  <c r="N11" i="1"/>
  <c r="M11" i="1"/>
  <c r="L11" i="1"/>
  <c r="O10" i="1"/>
  <c r="N10" i="1"/>
  <c r="M10" i="1"/>
  <c r="L10" i="1"/>
  <c r="O9" i="1"/>
  <c r="N9" i="1"/>
  <c r="M9" i="1"/>
  <c r="L9" i="1"/>
  <c r="O8" i="1"/>
  <c r="N8" i="1"/>
  <c r="M8" i="1"/>
  <c r="L8" i="1"/>
  <c r="O7" i="1"/>
  <c r="N7" i="1"/>
  <c r="M7" i="1"/>
  <c r="L7" i="1"/>
  <c r="O6" i="1"/>
  <c r="N6" i="1"/>
  <c r="M6" i="1"/>
  <c r="L6" i="1"/>
  <c r="O5" i="1"/>
  <c r="N5" i="1"/>
  <c r="M5" i="1"/>
  <c r="L5" i="1"/>
  <c r="O4" i="1"/>
  <c r="N4" i="1"/>
  <c r="M4" i="1"/>
  <c r="L4" i="1"/>
  <c r="O3" i="1"/>
  <c r="N3" i="1"/>
  <c r="M3" i="1"/>
  <c r="L3" i="1"/>
  <c r="O2" i="1"/>
  <c r="N2" i="1"/>
  <c r="M2" i="1"/>
  <c r="L2" i="1"/>
  <c r="H3" i="8"/>
</calcChain>
</file>

<file path=xl/sharedStrings.xml><?xml version="1.0" encoding="utf-8"?>
<sst xmlns="http://schemas.openxmlformats.org/spreadsheetml/2006/main" count="4481" uniqueCount="620">
  <si>
    <t>Customer ID</t>
  </si>
  <si>
    <t>Customer Name</t>
  </si>
  <si>
    <t>Region</t>
  </si>
  <si>
    <t>City</t>
  </si>
  <si>
    <t>Branch</t>
  </si>
  <si>
    <t>Account Type</t>
  </si>
  <si>
    <t>Transaction Type</t>
  </si>
  <si>
    <t>Transaction Amount</t>
  </si>
  <si>
    <t>Payment Mode</t>
  </si>
  <si>
    <t>Transaction Date</t>
  </si>
  <si>
    <t>Brinda Raju</t>
  </si>
  <si>
    <t>North</t>
  </si>
  <si>
    <t>Delhi</t>
  </si>
  <si>
    <t>Delhi Branch</t>
  </si>
  <si>
    <t>Recurring Deposit</t>
  </si>
  <si>
    <t>Withdrawal</t>
  </si>
  <si>
    <t>UPI</t>
  </si>
  <si>
    <t>Diya Sundaram</t>
  </si>
  <si>
    <t>South</t>
  </si>
  <si>
    <t>Hyderabad</t>
  </si>
  <si>
    <t>Hyderabad Branch</t>
  </si>
  <si>
    <t>Current</t>
  </si>
  <si>
    <t>Online Transfer</t>
  </si>
  <si>
    <t>Cash</t>
  </si>
  <si>
    <t>Quincy Issac</t>
  </si>
  <si>
    <t>Lucknow</t>
  </si>
  <si>
    <t>Lucknow Branch</t>
  </si>
  <si>
    <t>Deposit</t>
  </si>
  <si>
    <t>Debit Card</t>
  </si>
  <si>
    <t>Balveer Kota</t>
  </si>
  <si>
    <t>Amritsar</t>
  </si>
  <si>
    <t>Amritsar Branch</t>
  </si>
  <si>
    <t>Cheque</t>
  </si>
  <si>
    <t>Net Banking</t>
  </si>
  <si>
    <t>Vrishti Ramaswamy</t>
  </si>
  <si>
    <t>Jaipur</t>
  </si>
  <si>
    <t>Jaipur Branch</t>
  </si>
  <si>
    <t>Indira Pant</t>
  </si>
  <si>
    <t>Central</t>
  </si>
  <si>
    <t>Bhopal</t>
  </si>
  <si>
    <t>Bhopal Branch</t>
  </si>
  <si>
    <t>Savings</t>
  </si>
  <si>
    <t>David Kurian</t>
  </si>
  <si>
    <t>Ati Kar</t>
  </si>
  <si>
    <t>Chandigarh</t>
  </si>
  <si>
    <t>Chandigarh Branch</t>
  </si>
  <si>
    <t>Gagan Raja</t>
  </si>
  <si>
    <t>East</t>
  </si>
  <si>
    <t>Ranchi</t>
  </si>
  <si>
    <t>Ranchi Branch</t>
  </si>
  <si>
    <t>Fixed Deposit</t>
  </si>
  <si>
    <t>Omisha Khosla</t>
  </si>
  <si>
    <t>Forum Sen</t>
  </si>
  <si>
    <t>Credit Card</t>
  </si>
  <si>
    <t>Samaksh Devi</t>
  </si>
  <si>
    <t>Kolkata</t>
  </si>
  <si>
    <t>Kolkata Branch</t>
  </si>
  <si>
    <t>Qushi Dhillon</t>
  </si>
  <si>
    <t>Eesha Bir</t>
  </si>
  <si>
    <t>Qarin Nadkarni</t>
  </si>
  <si>
    <t>Patna</t>
  </si>
  <si>
    <t>Patna Branch</t>
  </si>
  <si>
    <t>Eiravati Sachdev</t>
  </si>
  <si>
    <t>Anusha Doshi</t>
  </si>
  <si>
    <t>Raipur</t>
  </si>
  <si>
    <t>Raipur Branch</t>
  </si>
  <si>
    <t>Qasim Bal</t>
  </si>
  <si>
    <t>West</t>
  </si>
  <si>
    <t>Ahmedabad</t>
  </si>
  <si>
    <t>Ahmedabad Branch</t>
  </si>
  <si>
    <t>Vihaan Kata</t>
  </si>
  <si>
    <t>Gwalior</t>
  </si>
  <si>
    <t>Gwalior Branch</t>
  </si>
  <si>
    <t>Fariq Sood</t>
  </si>
  <si>
    <t>Kashvi Gour</t>
  </si>
  <si>
    <t>Laksh Gade</t>
  </si>
  <si>
    <t>Mumbai</t>
  </si>
  <si>
    <t>Mumbai Branch</t>
  </si>
  <si>
    <t>Alexander Madan</t>
  </si>
  <si>
    <t>Bangalore</t>
  </si>
  <si>
    <t>Bangalore Branch</t>
  </si>
  <si>
    <t>Samarth Bhatti</t>
  </si>
  <si>
    <t>Ekta Shankar</t>
  </si>
  <si>
    <t>Guwahati</t>
  </si>
  <si>
    <t>Guwahati Branch</t>
  </si>
  <si>
    <t>Benjamin Rai</t>
  </si>
  <si>
    <t>Ikbal Seth</t>
  </si>
  <si>
    <t>Zilmil Yogi</t>
  </si>
  <si>
    <t>Lila Varty</t>
  </si>
  <si>
    <t>Surat</t>
  </si>
  <si>
    <t>Surat Branch</t>
  </si>
  <si>
    <t>Bishakha Sarraf</t>
  </si>
  <si>
    <t>Kochi</t>
  </si>
  <si>
    <t>Kochi Branch</t>
  </si>
  <si>
    <t>Triya Ganesan</t>
  </si>
  <si>
    <t>Zansi Dhar</t>
  </si>
  <si>
    <t>Indore</t>
  </si>
  <si>
    <t>Indore Branch</t>
  </si>
  <si>
    <t>Gautam Tella</t>
  </si>
  <si>
    <t>Maya Sachdev</t>
  </si>
  <si>
    <t>Bhubaneswar</t>
  </si>
  <si>
    <t>Bhubaneswar Branch</t>
  </si>
  <si>
    <t>Sudiksha Jaggi</t>
  </si>
  <si>
    <t>Ekiya Gade</t>
  </si>
  <si>
    <t>Ishaan Sengupta</t>
  </si>
  <si>
    <t>Chennai</t>
  </si>
  <si>
    <t>Chennai Branch</t>
  </si>
  <si>
    <t>Yasti Dutta</t>
  </si>
  <si>
    <t>Onkar Nayak</t>
  </si>
  <si>
    <t>Nicholas Dhillon</t>
  </si>
  <si>
    <t>Oni Morar</t>
  </si>
  <si>
    <t>Bhavya Golla</t>
  </si>
  <si>
    <t>Aarush Kulkarni</t>
  </si>
  <si>
    <t>Abdul Tak</t>
  </si>
  <si>
    <t>Sudiksha Rout</t>
  </si>
  <si>
    <t>Yash Mall</t>
  </si>
  <si>
    <t>Chandran Goyal</t>
  </si>
  <si>
    <t>Jabalpur</t>
  </si>
  <si>
    <t>Jabalpur Branch</t>
  </si>
  <si>
    <t>Balhaar Dhillon</t>
  </si>
  <si>
    <t>Garima Chahal</t>
  </si>
  <si>
    <t>Coimbatore</t>
  </si>
  <si>
    <t>Coimbatore Branch</t>
  </si>
  <si>
    <t>Neel Mane</t>
  </si>
  <si>
    <t>Tamanna Parsa</t>
  </si>
  <si>
    <t>Ekantika Pillay</t>
  </si>
  <si>
    <t>Prisha Bhattacharyya</t>
  </si>
  <si>
    <t>Anvi Narayan</t>
  </si>
  <si>
    <t>Shaurya Bhardwaj</t>
  </si>
  <si>
    <t>Veda Mani</t>
  </si>
  <si>
    <t>Aashi Vora</t>
  </si>
  <si>
    <t>Kai Taneja</t>
  </si>
  <si>
    <t>Waida Gole</t>
  </si>
  <si>
    <t>Rishi Agarwal</t>
  </si>
  <si>
    <t>Sarthak Sachdeva</t>
  </si>
  <si>
    <t>Simon Apte</t>
  </si>
  <si>
    <t>Aachal Bir</t>
  </si>
  <si>
    <t>Abeer Comar</t>
  </si>
  <si>
    <t>Ayush Gill</t>
  </si>
  <si>
    <t>Varenya Som</t>
  </si>
  <si>
    <t>Vasatika Dugal</t>
  </si>
  <si>
    <t>Turvi Sachdev</t>
  </si>
  <si>
    <t>Diya Wason</t>
  </si>
  <si>
    <t>Nagpur</t>
  </si>
  <si>
    <t>Nagpur Branch</t>
  </si>
  <si>
    <t>Irya Bhatti</t>
  </si>
  <si>
    <t>Harinakshi Prashad</t>
  </si>
  <si>
    <t>Lopa Grover</t>
  </si>
  <si>
    <t>Divya Balay</t>
  </si>
  <si>
    <t>Wazir Prabhu</t>
  </si>
  <si>
    <t>Chasmum Gill</t>
  </si>
  <si>
    <t>Saksham Chanda</t>
  </si>
  <si>
    <t>Xiti Dube</t>
  </si>
  <si>
    <t>Falak Dhar</t>
  </si>
  <si>
    <t>Samesh Bansal</t>
  </si>
  <si>
    <t>Aayush Mukhopadhyay</t>
  </si>
  <si>
    <t>Gauri Sibal</t>
  </si>
  <si>
    <t>Arin Muni</t>
  </si>
  <si>
    <t>Sai Hans</t>
  </si>
  <si>
    <t>Ridhi Dalal</t>
  </si>
  <si>
    <t>Ishwar Aurora</t>
  </si>
  <si>
    <t>Samuel Palla</t>
  </si>
  <si>
    <t>Bhanumati Konda</t>
  </si>
  <si>
    <t>Sachi Bedi</t>
  </si>
  <si>
    <t>Hitesh Rajagopal</t>
  </si>
  <si>
    <t>Praneel Sehgal</t>
  </si>
  <si>
    <t>Rudra Walla</t>
  </si>
  <si>
    <t>Karan Chander</t>
  </si>
  <si>
    <t>Gunbir Shah</t>
  </si>
  <si>
    <t>Upma Kata</t>
  </si>
  <si>
    <t>Pune</t>
  </si>
  <si>
    <t>Pune Branch</t>
  </si>
  <si>
    <t>Januja Ramanathan</t>
  </si>
  <si>
    <t>Ekta Setty</t>
  </si>
  <si>
    <t>Isaiah Panchal</t>
  </si>
  <si>
    <t>Barkha Pall</t>
  </si>
  <si>
    <t>Nidra Chhabra</t>
  </si>
  <si>
    <t>Chasmum Walia</t>
  </si>
  <si>
    <t>William Kohli</t>
  </si>
  <si>
    <t>Dominic Oak</t>
  </si>
  <si>
    <t>Radhika Oommen</t>
  </si>
  <si>
    <t>Faras Sur</t>
  </si>
  <si>
    <t>Eshana Chatterjee</t>
  </si>
  <si>
    <t>Nidra Boase</t>
  </si>
  <si>
    <t>Falak Talwar</t>
  </si>
  <si>
    <t>Teerth Dewan</t>
  </si>
  <si>
    <t>Manan Dixit</t>
  </si>
  <si>
    <t>Sanya Hayre</t>
  </si>
  <si>
    <t>Daksha Saran</t>
  </si>
  <si>
    <t>Abhiram Uppal</t>
  </si>
  <si>
    <t>David Pingle</t>
  </si>
  <si>
    <t>Jagrati Choudhary</t>
  </si>
  <si>
    <t>Rachana Ramesh</t>
  </si>
  <si>
    <t>Nidra Raj</t>
  </si>
  <si>
    <t>Vaishnavi Dewan</t>
  </si>
  <si>
    <t>Omisha Dube</t>
  </si>
  <si>
    <t>Krish Apte</t>
  </si>
  <si>
    <t>Vidhi Sarkar</t>
  </si>
  <si>
    <t>Laksh Sagar</t>
  </si>
  <si>
    <t>Pranit Sha</t>
  </si>
  <si>
    <t>Leena Pant</t>
  </si>
  <si>
    <t>Wishi Khalsa</t>
  </si>
  <si>
    <t>Jeevika Bandi</t>
  </si>
  <si>
    <t>Jyoti Chowdhury</t>
  </si>
  <si>
    <t>Lucky Vyas</t>
  </si>
  <si>
    <t>Udyati Varughese</t>
  </si>
  <si>
    <t>Yatan Sodhi</t>
  </si>
  <si>
    <t>Devika Bera</t>
  </si>
  <si>
    <t>Upasna Setty</t>
  </si>
  <si>
    <t>Oviya Pandit</t>
  </si>
  <si>
    <t>Bimala Ganesh</t>
  </si>
  <si>
    <t>Abha Bhat</t>
  </si>
  <si>
    <t>Charan Manne</t>
  </si>
  <si>
    <t>Bhavini Sundaram</t>
  </si>
  <si>
    <t>Arunima Krishnan</t>
  </si>
  <si>
    <t>Aarini Atwal</t>
  </si>
  <si>
    <t>Matthew Sekhon</t>
  </si>
  <si>
    <t>Warinder Sundaram</t>
  </si>
  <si>
    <t>Hemal Chad</t>
  </si>
  <si>
    <t>Warhi Sachar</t>
  </si>
  <si>
    <t>Oliver Kade</t>
  </si>
  <si>
    <t>Chatura Lalla</t>
  </si>
  <si>
    <t>Oliver Shetty</t>
  </si>
  <si>
    <t>Vivaan Raghavan</t>
  </si>
  <si>
    <t>Adweta Dhillon</t>
  </si>
  <si>
    <t>Bhavya Sen</t>
  </si>
  <si>
    <t>Gunbir Wali</t>
  </si>
  <si>
    <t>Anjali Nayak</t>
  </si>
  <si>
    <t>Aadhya Raman</t>
  </si>
  <si>
    <t>Robert Venkatesh</t>
  </si>
  <si>
    <t>Dhriti Anne</t>
  </si>
  <si>
    <t>Advik Sabharwal</t>
  </si>
  <si>
    <t>Indali Kanda</t>
  </si>
  <si>
    <t>Bahadurjit Bajwa</t>
  </si>
  <si>
    <t>Jairaj Dar</t>
  </si>
  <si>
    <t>Keya Goyal</t>
  </si>
  <si>
    <t>Zehaan Menon</t>
  </si>
  <si>
    <t>Aradhana Sane</t>
  </si>
  <si>
    <t>Aarini Edwin</t>
  </si>
  <si>
    <t>Lavanya Rama</t>
  </si>
  <si>
    <t>Alka Gokhale</t>
  </si>
  <si>
    <t>Maya Gokhale</t>
  </si>
  <si>
    <t>Raagini Kamdar</t>
  </si>
  <si>
    <t>Aashi Chauhan</t>
  </si>
  <si>
    <t>Sanaya Bahl</t>
  </si>
  <si>
    <t>Baljiwan Ramakrishnan</t>
  </si>
  <si>
    <t>Mahika Aggarwal</t>
  </si>
  <si>
    <t>Vanya Sarin</t>
  </si>
  <si>
    <t>Upkaar Aggarwal</t>
  </si>
  <si>
    <t>Jairaj Wason</t>
  </si>
  <si>
    <t>Chavvi Rattan</t>
  </si>
  <si>
    <t>Jasmit Warrior</t>
  </si>
  <si>
    <t>Tripti Mann</t>
  </si>
  <si>
    <t>Leena Halder</t>
  </si>
  <si>
    <t>Jagrati Sur</t>
  </si>
  <si>
    <t>Ranveer Dey</t>
  </si>
  <si>
    <t>Vrinda Ramachandran</t>
  </si>
  <si>
    <t>Xalak Walla</t>
  </si>
  <si>
    <t>Amol Bansal</t>
  </si>
  <si>
    <t>Nidra Dani</t>
  </si>
  <si>
    <t>Manthan Kaul</t>
  </si>
  <si>
    <t>Vrinda Bahl</t>
  </si>
  <si>
    <t>Xavier De</t>
  </si>
  <si>
    <t>Damyanti Chatterjee</t>
  </si>
  <si>
    <t>Hitesh Comar</t>
  </si>
  <si>
    <t>Dev Jain</t>
  </si>
  <si>
    <t>Ekta Dara</t>
  </si>
  <si>
    <t>Ekanta Kala</t>
  </si>
  <si>
    <t>Gautami Bhatnagar</t>
  </si>
  <si>
    <t>Om Pingle</t>
  </si>
  <si>
    <t>Banjeet Deol</t>
  </si>
  <si>
    <t>Nakul Babu</t>
  </si>
  <si>
    <t>Abhimanyu Gola</t>
  </si>
  <si>
    <t>Omaja Soni</t>
  </si>
  <si>
    <t>Anika Virk</t>
  </si>
  <si>
    <t>Baljiwan Gole</t>
  </si>
  <si>
    <t>Charvi Pall</t>
  </si>
  <si>
    <t>Rehaan Dalal</t>
  </si>
  <si>
    <t>Yashica Kanda</t>
  </si>
  <si>
    <t>Aradhana Bera</t>
  </si>
  <si>
    <t>Urvi Tank</t>
  </si>
  <si>
    <t>Chatura Patla</t>
  </si>
  <si>
    <t>Gaurika Setty</t>
  </si>
  <si>
    <t>Patrick Dugar</t>
  </si>
  <si>
    <t>Ekavir Keer</t>
  </si>
  <si>
    <t>Oni Issac</t>
  </si>
  <si>
    <t>Imaran Nanda</t>
  </si>
  <si>
    <t>Ryan Prashad</t>
  </si>
  <si>
    <t>Vedhika Bhagat</t>
  </si>
  <si>
    <t>Suhani Gokhale</t>
  </si>
  <si>
    <t>Rishi Parmer</t>
  </si>
  <si>
    <t>Joshua Balay</t>
  </si>
  <si>
    <t>Laban Choudhry</t>
  </si>
  <si>
    <t>Onveer Oza</t>
  </si>
  <si>
    <t>Onkar Karpe</t>
  </si>
  <si>
    <t>Tarak Solanki</t>
  </si>
  <si>
    <t>Priya Koshy</t>
  </si>
  <si>
    <t>Manthan Ahluwalia</t>
  </si>
  <si>
    <t>Upma Thaman</t>
  </si>
  <si>
    <t>Varenya Chaudhari</t>
  </si>
  <si>
    <t>Advik Ray</t>
  </si>
  <si>
    <t>Chakrika Khare</t>
  </si>
  <si>
    <t>Varsha Mody</t>
  </si>
  <si>
    <t>Suhani Sheth</t>
  </si>
  <si>
    <t>Qasim Prabhakar</t>
  </si>
  <si>
    <t>Ekavir Rajan</t>
  </si>
  <si>
    <t>Chaman Sandhu</t>
  </si>
  <si>
    <t>Faris Nayak</t>
  </si>
  <si>
    <t>Charan Choudhry</t>
  </si>
  <si>
    <t>Jasmit Peri</t>
  </si>
  <si>
    <t>Samarth Devi</t>
  </si>
  <si>
    <t>Vanya Kadakia</t>
  </si>
  <si>
    <t>Ekani Pandit</t>
  </si>
  <si>
    <t>Aradhana Bhagat</t>
  </si>
  <si>
    <t>Vedika Thaker</t>
  </si>
  <si>
    <t>Brinda Seth</t>
  </si>
  <si>
    <t>Raghav Shankar</t>
  </si>
  <si>
    <t>Bhavya Bose</t>
  </si>
  <si>
    <t>Manbir Taneja</t>
  </si>
  <si>
    <t>Chaaya Saha</t>
  </si>
  <si>
    <t>Urvi Palan</t>
  </si>
  <si>
    <t>Bishakha Gulati</t>
  </si>
  <si>
    <t>Zinal Nayak</t>
  </si>
  <si>
    <t>Vedika Wagle</t>
  </si>
  <si>
    <t>Daksha Deo</t>
  </si>
  <si>
    <t>Abha Karan</t>
  </si>
  <si>
    <t>Manbir Pandit</t>
  </si>
  <si>
    <t>Bhavika Gopal</t>
  </si>
  <si>
    <t>Neel Khanna</t>
  </si>
  <si>
    <t>Ridhi Lad</t>
  </si>
  <si>
    <t>Edhitha Padmanabhan</t>
  </si>
  <si>
    <t>Charvi Dara</t>
  </si>
  <si>
    <t>Maanav Shanker</t>
  </si>
  <si>
    <t>Yashica Narula</t>
  </si>
  <si>
    <t>Bimala Din</t>
  </si>
  <si>
    <t>Hamsini Chowdhury</t>
  </si>
  <si>
    <t>Jackson Morar</t>
  </si>
  <si>
    <t>Sanaya Parikh</t>
  </si>
  <si>
    <t>Tristan Mall</t>
  </si>
  <si>
    <t>Gagan Vala</t>
  </si>
  <si>
    <t>Yasti Bhalla</t>
  </si>
  <si>
    <t>Manbir Sane</t>
  </si>
  <si>
    <t>Bhavani Pai</t>
  </si>
  <si>
    <t>Tanveer Sawhney</t>
  </si>
  <si>
    <t>Bhavya Gade</t>
  </si>
  <si>
    <t>Liam Chadha</t>
  </si>
  <si>
    <t>Gautami Bhatti</t>
  </si>
  <si>
    <t>Gaurang Ahuja</t>
  </si>
  <si>
    <t>Parth Shere</t>
  </si>
  <si>
    <t>Ryan Grewal</t>
  </si>
  <si>
    <t>Brijesh Mittal</t>
  </si>
  <si>
    <t>Ubika Kapur</t>
  </si>
  <si>
    <t>Adweta Mital</t>
  </si>
  <si>
    <t>Jeet Mani</t>
  </si>
  <si>
    <t>Ayush Dar</t>
  </si>
  <si>
    <t>Janaki Srivastava</t>
  </si>
  <si>
    <t>Jagdish Prakash</t>
  </si>
  <si>
    <t>Aashi Gaba</t>
  </si>
  <si>
    <t>Triya Deshmukh</t>
  </si>
  <si>
    <t>Jalsa Saini</t>
  </si>
  <si>
    <t>Bimala Manne</t>
  </si>
  <si>
    <t>Qadim Chandra</t>
  </si>
  <si>
    <t>Diya Mitra</t>
  </si>
  <si>
    <t>Gopal Warrior</t>
  </si>
  <si>
    <t>Agastya Devan</t>
  </si>
  <si>
    <t>Nisha Oak</t>
  </si>
  <si>
    <t>Tejas Dubey</t>
  </si>
  <si>
    <t>Ishaan Sahni</t>
  </si>
  <si>
    <t>Karan Badal</t>
  </si>
  <si>
    <t>Liam Sathe</t>
  </si>
  <si>
    <t>Orinder Modi</t>
  </si>
  <si>
    <t>Tristan Dave</t>
  </si>
  <si>
    <t>Damyanti Dass</t>
  </si>
  <si>
    <t>Isaac Brahmbhatt</t>
  </si>
  <si>
    <t>Brijesh Hegde</t>
  </si>
  <si>
    <t>Upasna Dani</t>
  </si>
  <si>
    <t>Charvi Anne</t>
  </si>
  <si>
    <t>Samesh Iyengar</t>
  </si>
  <si>
    <t>Gautam Dhingra</t>
  </si>
  <si>
    <t>Indira Dyal</t>
  </si>
  <si>
    <t>Yashasvi Bir</t>
  </si>
  <si>
    <t>Teerth Handa</t>
  </si>
  <si>
    <t>Hardik Kala</t>
  </si>
  <si>
    <t>Jeevika Goyal</t>
  </si>
  <si>
    <t>Isha Raghavan</t>
  </si>
  <si>
    <t>Nikita Chowdhury</t>
  </si>
  <si>
    <t>Unnati Choudhary</t>
  </si>
  <si>
    <t>Bhavya Baria</t>
  </si>
  <si>
    <t>Lekha Mander</t>
  </si>
  <si>
    <t>Sachi Kara</t>
  </si>
  <si>
    <t>Ranbir Boase</t>
  </si>
  <si>
    <t>Jhalak Gola</t>
  </si>
  <si>
    <t>Henry Randhawa</t>
  </si>
  <si>
    <t>Jagdish Dhar</t>
  </si>
  <si>
    <t>Om Bhattacharyya</t>
  </si>
  <si>
    <t>Sai Raval</t>
  </si>
  <si>
    <t>Xalak Mallick</t>
  </si>
  <si>
    <t>Mugdha Parekh</t>
  </si>
  <si>
    <t>Vedhika Vaidya</t>
  </si>
  <si>
    <t>Hritik Das</t>
  </si>
  <si>
    <t>Krish Balan</t>
  </si>
  <si>
    <t>Wishi Bala</t>
  </si>
  <si>
    <t>Michael Mitter</t>
  </si>
  <si>
    <t>Zinal Tailor</t>
  </si>
  <si>
    <t>Widisha Swaminathan</t>
  </si>
  <si>
    <t>Andrew Balay</t>
  </si>
  <si>
    <t>Shivani Murty</t>
  </si>
  <si>
    <t>Balendra Bali</t>
  </si>
  <si>
    <t>Nitesh Swamy</t>
  </si>
  <si>
    <t>Vinaya Choudhary</t>
  </si>
  <si>
    <t>Vamakshi Dugar</t>
  </si>
  <si>
    <t>Warda Purohit</t>
  </si>
  <si>
    <t>Ekani Bhat</t>
  </si>
  <si>
    <t>Jeevika Palla</t>
  </si>
  <si>
    <t>Harita Rai</t>
  </si>
  <si>
    <t>Nisha Panchal</t>
  </si>
  <si>
    <t>Wahab Muni</t>
  </si>
  <si>
    <t>Dalaja Contractor</t>
  </si>
  <si>
    <t>Baljiwan Sharma</t>
  </si>
  <si>
    <t>Amara Bahri</t>
  </si>
  <si>
    <t>Edhitha Purohit</t>
  </si>
  <si>
    <t>Vrinda Chaudhry</t>
  </si>
  <si>
    <t>Watika Thakkar</t>
  </si>
  <si>
    <t>Ojas Mistry</t>
  </si>
  <si>
    <t>Watika Borra</t>
  </si>
  <si>
    <t>Bhavna Lanka</t>
  </si>
  <si>
    <t>Upkaar Chanda</t>
  </si>
  <si>
    <t>Gayathri Mahajan</t>
  </si>
  <si>
    <t>Prisha Kadakia</t>
  </si>
  <si>
    <t>Yamini Mital</t>
  </si>
  <si>
    <t>Ryan Sachdeva</t>
  </si>
  <si>
    <t>Pranit Bahl</t>
  </si>
  <si>
    <t>Xalak Kala</t>
  </si>
  <si>
    <t>Amrita Walia</t>
  </si>
  <si>
    <t>Darpan Vig</t>
  </si>
  <si>
    <t>Wridesh Dora</t>
  </si>
  <si>
    <t>Radhika Roy</t>
  </si>
  <si>
    <t>Samar Sachar</t>
  </si>
  <si>
    <t>Aahana Keer</t>
  </si>
  <si>
    <t>Rehaan Bala</t>
  </si>
  <si>
    <t>Ucchal Sunder</t>
  </si>
  <si>
    <t>Balhaar Jaggi</t>
  </si>
  <si>
    <t>Aarna Mall</t>
  </si>
  <si>
    <t>Vedika Bahri</t>
  </si>
  <si>
    <t>Chanchal Bhatt</t>
  </si>
  <si>
    <t>Gautam Ranganathan</t>
  </si>
  <si>
    <t>Warinder Choudhury</t>
  </si>
  <si>
    <t>Zayan Taneja</t>
  </si>
  <si>
    <t>Dhriti Narayan</t>
  </si>
  <si>
    <t>Warinder Sampath</t>
  </si>
  <si>
    <t>Tanish Maharaj</t>
  </si>
  <si>
    <t>Vritti Walla</t>
  </si>
  <si>
    <t>Pallavi Soman</t>
  </si>
  <si>
    <t>Janani Soman</t>
  </si>
  <si>
    <t>Ansh Banerjee</t>
  </si>
  <si>
    <t>Wriddhish Kulkarni</t>
  </si>
  <si>
    <t>Jairaj Warrior</t>
  </si>
  <si>
    <t>Lipika Anand</t>
  </si>
  <si>
    <t>Charvi Chana</t>
  </si>
  <si>
    <t>Chameli Kade</t>
  </si>
  <si>
    <t>Edhitha Ray</t>
  </si>
  <si>
    <t>Vyanjana Sinha</t>
  </si>
  <si>
    <t>Pahal Chaudhry</t>
  </si>
  <si>
    <t>Yashawini Bhatti</t>
  </si>
  <si>
    <t>Sudiksha Bala</t>
  </si>
  <si>
    <t>Sachi Deshpande</t>
  </si>
  <si>
    <t>Dipta Butala</t>
  </si>
  <si>
    <t>Nirja Nagarajan</t>
  </si>
  <si>
    <t>Abha Ghose</t>
  </si>
  <si>
    <t>Baghyawati Issac</t>
  </si>
  <si>
    <t>Maya Purohit</t>
  </si>
  <si>
    <t>Ansh Bajaj</t>
  </si>
  <si>
    <t>Gaurav Shere</t>
  </si>
  <si>
    <t>Chandran Rattan</t>
  </si>
  <si>
    <t>Manthan Chakraborty</t>
  </si>
  <si>
    <t>Akshay Vora</t>
  </si>
  <si>
    <t>Jagat Kapur</t>
  </si>
  <si>
    <t>Bhavna Talwar</t>
  </si>
  <si>
    <t>Tanveer Mandal</t>
  </si>
  <si>
    <t>Pranit Rege</t>
  </si>
  <si>
    <t>Adweta Keer</t>
  </si>
  <si>
    <t>Tara Chada</t>
  </si>
  <si>
    <t>Mitali Kala</t>
  </si>
  <si>
    <t>Aahana Bora</t>
  </si>
  <si>
    <t>Gaurangi Keer</t>
  </si>
  <si>
    <t>Abdul Kulkarni</t>
  </si>
  <si>
    <t>Megha Prabhakar</t>
  </si>
  <si>
    <t>Praneel Lad</t>
  </si>
  <si>
    <t>Upadhriti Deo</t>
  </si>
  <si>
    <t>Lucky Lad</t>
  </si>
  <si>
    <t>Xalak Mand</t>
  </si>
  <si>
    <t>Adya Lalla</t>
  </si>
  <si>
    <t>Diya Swamy</t>
  </si>
  <si>
    <t>Chatresh Gulati</t>
  </si>
  <si>
    <t>Balendra Singhal</t>
  </si>
  <si>
    <t>Rajata D’Alia</t>
  </si>
  <si>
    <t>Riya Parikh</t>
  </si>
  <si>
    <t>Tanvi Tailor</t>
  </si>
  <si>
    <t>Jatin Palla</t>
  </si>
  <si>
    <t>Om Trivedi</t>
  </si>
  <si>
    <t>Aayush Vora</t>
  </si>
  <si>
    <t>Faraj Koshy</t>
  </si>
  <si>
    <t>Falguni Bal</t>
  </si>
  <si>
    <t>Meera Prakash</t>
  </si>
  <si>
    <t>Mitesh Balakrishnan</t>
  </si>
  <si>
    <t>Sudiksha Luthra</t>
  </si>
  <si>
    <t>Caleb Sethi</t>
  </si>
  <si>
    <t>Siddharth Bava</t>
  </si>
  <si>
    <t>Christopher Bobal</t>
  </si>
  <si>
    <t>George Rastogi</t>
  </si>
  <si>
    <t>Gaurav Bail</t>
  </si>
  <si>
    <t>Neha Mane</t>
  </si>
  <si>
    <t>Jai Misra</t>
  </si>
  <si>
    <t>Karan Parmer</t>
  </si>
  <si>
    <t>Yauvani Iyengar</t>
  </si>
  <si>
    <t>Amrita Sampath</t>
  </si>
  <si>
    <t>Quincy Saraf</t>
  </si>
  <si>
    <t>Yochana Om</t>
  </si>
  <si>
    <t>Mohammed Tandon</t>
  </si>
  <si>
    <t>Bina Sidhu</t>
  </si>
  <si>
    <t>Charita Dixit</t>
  </si>
  <si>
    <t>Yuvraj Virk</t>
  </si>
  <si>
    <t>Faraj Bath</t>
  </si>
  <si>
    <t>Nitara Chandra</t>
  </si>
  <si>
    <t>Isha Kumar</t>
  </si>
  <si>
    <t>Ishaan Shere</t>
  </si>
  <si>
    <t>Chakradev Chacko</t>
  </si>
  <si>
    <t>Dipta Sha</t>
  </si>
  <si>
    <t>Harita Grover</t>
  </si>
  <si>
    <t>Hitesh Saraf</t>
  </si>
  <si>
    <t>Jackson Arya</t>
  </si>
  <si>
    <t>Nidhi Sur</t>
  </si>
  <si>
    <t>Megha Mittal</t>
  </si>
  <si>
    <t>Rayaan Choudhury</t>
  </si>
  <si>
    <t>Avi Kadakia</t>
  </si>
  <si>
    <t>Rajata Yohannan</t>
  </si>
  <si>
    <t>Manbir Som</t>
  </si>
  <si>
    <t>Michael Saxena</t>
  </si>
  <si>
    <t>Shivani Kibe</t>
  </si>
  <si>
    <t>Charan Nath</t>
  </si>
  <si>
    <t>Ojasvi Tandon</t>
  </si>
  <si>
    <t>Balhaar Sura</t>
  </si>
  <si>
    <t>Vincent Bhat</t>
  </si>
  <si>
    <t>Devansh Loyal</t>
  </si>
  <si>
    <t>Jackson Talwar</t>
  </si>
  <si>
    <t>Saumya Sarin</t>
  </si>
  <si>
    <t>Upasna Padmanabhan</t>
  </si>
  <si>
    <t>Harinakshi Sidhu</t>
  </si>
  <si>
    <t>Omaja Parsa</t>
  </si>
  <si>
    <t>Sarthak Mandal</t>
  </si>
  <si>
    <t>Kai Ghose</t>
  </si>
  <si>
    <t>Harrison Sagar</t>
  </si>
  <si>
    <t>Wahab Kadakia</t>
  </si>
  <si>
    <t>Advika Parikh</t>
  </si>
  <si>
    <t>Devansh Nazareth</t>
  </si>
  <si>
    <t>Jai Kapur</t>
  </si>
  <si>
    <t>Chakradhar Loke</t>
  </si>
  <si>
    <t>Chandresh Sarma</t>
  </si>
  <si>
    <t>Hitesh Chaudry</t>
  </si>
  <si>
    <t>Oliver Dalal</t>
  </si>
  <si>
    <t>Brinda Sathe</t>
  </si>
  <si>
    <t>Mitesh Patla</t>
  </si>
  <si>
    <t>Saksham Sarna</t>
  </si>
  <si>
    <t>Yatan Som</t>
  </si>
  <si>
    <t>Frederick Lata</t>
  </si>
  <si>
    <t>Jalsa Korpal</t>
  </si>
  <si>
    <t>Vedant Devi</t>
  </si>
  <si>
    <t>Tara Varty</t>
  </si>
  <si>
    <t>Saanvi Dhingra</t>
  </si>
  <si>
    <t>Frado Nigam</t>
  </si>
  <si>
    <t>Radha Bhat</t>
  </si>
  <si>
    <t>Dalbir Venkatesh</t>
  </si>
  <si>
    <t>Daksha Murthy</t>
  </si>
  <si>
    <t>Manan Raval</t>
  </si>
  <si>
    <t>Hemani Ravel</t>
  </si>
  <si>
    <t>Balhaar Yogi</t>
  </si>
  <si>
    <t>Zinal Zachariah</t>
  </si>
  <si>
    <t>Harini Dutta</t>
  </si>
  <si>
    <t>Year-Month</t>
  </si>
  <si>
    <t>Net Change</t>
  </si>
  <si>
    <t>Row Labels</t>
  </si>
  <si>
    <t>Grand Total</t>
  </si>
  <si>
    <t>Sum of Transaction Amount</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</si>
  <si>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</si>
  <si>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</si>
  <si>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</si>
  <si>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</si>
  <si>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</si>
  <si>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</si>
  <si>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</si>
  <si>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</si>
  <si>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</si>
  <si>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</si>
  <si>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</si>
  <si>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</si>
  <si>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</si>
  <si>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</si>
  <si>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</si>
  <si>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</si>
  <si>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</si>
  <si>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</si>
  <si>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</si>
  <si>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</si>
  <si>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</si>
  <si>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</si>
  <si>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2025-04</t>
  </si>
  <si>
    <t>2025-05</t>
  </si>
  <si>
    <t>2025-06</t>
  </si>
  <si>
    <t>Is Fraud</t>
  </si>
  <si>
    <t>Transaction Category Column</t>
  </si>
  <si>
    <t>No</t>
  </si>
  <si>
    <t>Yes</t>
  </si>
  <si>
    <t>Count of Payment Mode</t>
  </si>
  <si>
    <t>Count of Is Fraud</t>
  </si>
  <si>
    <t>Max of Transaction Amount</t>
  </si>
  <si>
    <t>Min of Transaction Amount2</t>
  </si>
  <si>
    <t>Count of Transaction Type</t>
  </si>
  <si>
    <t>Branch Based</t>
  </si>
  <si>
    <t>Digital</t>
  </si>
  <si>
    <t>Count of Transaction Category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</si>
</sst>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yyyy\-mm\-dd"/>
  </numFmts>
  <fonts count="6" x14ac:knownFonts="1">
    <font>
      <sz val="11"/>
      <color theme="1"/>
      <name val="Calibri"/>
      <family val="2"/>
      <scheme val="minor"/>
    </font>
    <font>
      <b/>
      <sz val="11"/>
      <name val="Calibri"/>
    </font>
    <font>
      <b/>
      <sz val="11"/>
      <color theme="1"/>
      <name val="Courier New"/>
      <family val="3"/>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4"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2" fillId="0" borderId="0" xfId="0" applyFont="1"/>
    <xf numFmtId="0" fontId="3"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0" borderId="0" xfId="0" applyFont="1"/>
    <xf numFmtId="43" fontId="0" fillId="0" borderId="0" xfId="1" applyFont="1"/>
  </cellXfs>
  <cellStyles count="2">
    <cellStyle name="Comma" xfId="1" builtinId="3"/>
    <cellStyle name="Normal" xfId="0" builtinId="0"/>
  </cellStyles>
  <dxfs count="1">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2!PivotTable7</c:name>
    <c:fmtId val="2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Fraud by Month</a:t>
            </a:r>
          </a:p>
        </c:rich>
      </c:tx>
      <c:layout>
        <c:manualLayout>
          <c:xMode val="edge"/>
          <c:yMode val="edge"/>
          <c:x val="0.27568646208943509"/>
          <c:y val="8.694212728359450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2'!$C$13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2'!$B$14:$B$39</c:f>
              <c:strCache>
                <c:ptCount val="25"/>
                <c:pt idx="0">
                  <c:v>2023-06</c:v>
                </c:pt>
                <c:pt idx="1">
                  <c:v>2023-07</c:v>
                </c:pt>
                <c:pt idx="2">
                  <c:v>2023-08</c:v>
                </c:pt>
                <c:pt idx="3">
                  <c:v>2023-09</c:v>
                </c:pt>
                <c:pt idx="4">
                  <c:v>2023-10</c:v>
                </c:pt>
                <c:pt idx="5">
                  <c:v>2023-11</c:v>
                </c:pt>
                <c:pt idx="6">
                  <c:v>2023-12</c:v>
                </c:pt>
                <c:pt idx="7">
                  <c:v>2024-01</c:v>
                </c:pt>
                <c:pt idx="8">
                  <c:v>2024-02</c:v>
                </c:pt>
                <c:pt idx="9">
                  <c:v>2024-03</c:v>
                </c:pt>
                <c:pt idx="10">
                  <c:v>2024-04</c:v>
                </c:pt>
                <c:pt idx="11">
                  <c:v>2024-05</c:v>
                </c:pt>
                <c:pt idx="12">
                  <c:v>2024-06</c:v>
                </c:pt>
                <c:pt idx="13">
                  <c:v>2024-07</c:v>
                </c:pt>
                <c:pt idx="14">
                  <c:v>2024-08</c:v>
                </c:pt>
                <c:pt idx="15">
                  <c:v>2024-09</c:v>
                </c:pt>
                <c:pt idx="16">
                  <c:v>2024-10</c:v>
                </c:pt>
                <c:pt idx="17">
                  <c:v>2024-11</c:v>
                </c:pt>
                <c:pt idx="18">
                  <c:v>2024-12</c:v>
                </c:pt>
                <c:pt idx="19">
                  <c:v>2025-01</c:v>
                </c:pt>
                <c:pt idx="20">
                  <c:v>2025-02</c:v>
                </c:pt>
                <c:pt idx="21">
                  <c:v>2025-03</c:v>
                </c:pt>
                <c:pt idx="22">
                  <c:v>2025-04</c:v>
                </c:pt>
                <c:pt idx="23">
                  <c:v>2025-05</c:v>
                </c:pt>
                <c:pt idx="24">
                  <c:v>2025-06</c:v>
                </c:pt>
              </c:strCache>
            </c:strRef>
          </c:cat>
          <c:val>
            <c:numRef>
              <c:f>'pivot table 2'!$C$14:$C$39</c:f>
              <c:numCache>
                <c:formatCode>General</c:formatCode>
                <c:ptCount val="25"/>
                <c:pt idx="0">
                  <c:v>10</c:v>
                </c:pt>
                <c:pt idx="1">
                  <c:v>18</c:v>
                </c:pt>
                <c:pt idx="2">
                  <c:v>26</c:v>
                </c:pt>
                <c:pt idx="3">
                  <c:v>20</c:v>
                </c:pt>
                <c:pt idx="4">
                  <c:v>20</c:v>
                </c:pt>
                <c:pt idx="5">
                  <c:v>19</c:v>
                </c:pt>
                <c:pt idx="6">
                  <c:v>12</c:v>
                </c:pt>
                <c:pt idx="7">
                  <c:v>16</c:v>
                </c:pt>
                <c:pt idx="8">
                  <c:v>14</c:v>
                </c:pt>
                <c:pt idx="9">
                  <c:v>20</c:v>
                </c:pt>
                <c:pt idx="10">
                  <c:v>29</c:v>
                </c:pt>
                <c:pt idx="11">
                  <c:v>26</c:v>
                </c:pt>
                <c:pt idx="12">
                  <c:v>20</c:v>
                </c:pt>
                <c:pt idx="13">
                  <c:v>20</c:v>
                </c:pt>
                <c:pt idx="14">
                  <c:v>17</c:v>
                </c:pt>
                <c:pt idx="15">
                  <c:v>31</c:v>
                </c:pt>
                <c:pt idx="16">
                  <c:v>16</c:v>
                </c:pt>
                <c:pt idx="17">
                  <c:v>15</c:v>
                </c:pt>
                <c:pt idx="18">
                  <c:v>30</c:v>
                </c:pt>
                <c:pt idx="19">
                  <c:v>20</c:v>
                </c:pt>
                <c:pt idx="20">
                  <c:v>21</c:v>
                </c:pt>
                <c:pt idx="21">
                  <c:v>26</c:v>
                </c:pt>
                <c:pt idx="22">
                  <c:v>21</c:v>
                </c:pt>
                <c:pt idx="23">
                  <c:v>28</c:v>
                </c:pt>
                <c:pt idx="24">
                  <c:v>5</c:v>
                </c:pt>
              </c:numCache>
            </c:numRef>
          </c:val>
          <c:smooth val="0"/>
        </c:ser>
        <c:dLbls>
          <c:dLblPos val="t"/>
          <c:showLegendKey val="0"/>
          <c:showVal val="1"/>
          <c:showCatName val="0"/>
          <c:showSerName val="0"/>
          <c:showPercent val="0"/>
          <c:showBubbleSize val="0"/>
        </c:dLbls>
        <c:marker val="1"/>
        <c:smooth val="0"/>
        <c:axId val="1243407632"/>
        <c:axId val="1243408720"/>
      </c:lineChart>
      <c:catAx>
        <c:axId val="12434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43408720"/>
        <c:crosses val="autoZero"/>
        <c:auto val="1"/>
        <c:lblAlgn val="ctr"/>
        <c:lblOffset val="100"/>
        <c:noMultiLvlLbl val="0"/>
      </c:catAx>
      <c:valAx>
        <c:axId val="1243408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0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Status-Wise</a:t>
            </a:r>
            <a:r>
              <a:rPr lang="en-IN" baseline="0"/>
              <a:t> Transaction</a:t>
            </a:r>
          </a:p>
          <a:p>
            <a:pPr>
              <a:defRPr/>
            </a:pPr>
            <a:r>
              <a:rPr lang="en-IN" baseline="0"/>
              <a:t>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439770182101471"/>
              <c:y val="-8.88289368505196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dLbl>
          <c:idx val="0"/>
          <c:layout>
            <c:manualLayout>
              <c:x val="-0.11130587204206839"/>
              <c:y val="4.44144684252597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 Table 3'!$F$8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1439770182101471"/>
                  <c:y val="-8.882893685051963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1130587204206839"/>
                  <c:y val="4.4414468425259791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3'!$E$9:$E$11</c:f>
              <c:strCache>
                <c:ptCount val="2"/>
                <c:pt idx="0">
                  <c:v>Branch Based</c:v>
                </c:pt>
                <c:pt idx="1">
                  <c:v>Digital</c:v>
                </c:pt>
              </c:strCache>
            </c:strRef>
          </c:cat>
          <c:val>
            <c:numRef>
              <c:f>'pivot Table 3'!$F$9:$F$11</c:f>
              <c:numCache>
                <c:formatCode>General</c:formatCode>
                <c:ptCount val="2"/>
                <c:pt idx="0">
                  <c:v>9717239.4099999983</c:v>
                </c:pt>
                <c:pt idx="1">
                  <c:v>40050462.339999981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Status by </a:t>
            </a:r>
          </a:p>
          <a:p>
            <a:pPr>
              <a:defRPr/>
            </a:pPr>
            <a:r>
              <a:rPr lang="en-US" baseline="0"/>
              <a:t>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C00000"/>
          </a:solidFill>
          <a:ln>
            <a:noFill/>
          </a:ln>
          <a:effectLst/>
        </c:spPr>
      </c:pivotFmt>
      <c:pivotFmt>
        <c:idx val="4"/>
        <c:spPr>
          <a:solidFill>
            <a:srgbClr val="00B0F0"/>
          </a:solidFill>
          <a:ln>
            <a:noFill/>
          </a:ln>
          <a:effectLst/>
        </c:spPr>
      </c:pivotFmt>
      <c:pivotFmt>
        <c:idx val="5"/>
        <c:spPr>
          <a:solidFill>
            <a:srgbClr val="00B050"/>
          </a:solidFill>
          <a:ln>
            <a:noFill/>
          </a:ln>
          <a:effectLst/>
        </c:spPr>
      </c:pivotFmt>
      <c:pivotFmt>
        <c:idx val="6"/>
        <c:spPr>
          <a:solidFill>
            <a:srgbClr val="FFFF00"/>
          </a:solidFill>
          <a:ln>
            <a:noFill/>
          </a:ln>
          <a:effectLst/>
        </c:spPr>
      </c:pivotFmt>
      <c:pivotFmt>
        <c:idx val="7"/>
        <c:spPr>
          <a:solidFill>
            <a:srgbClr val="7030A0"/>
          </a:solidFill>
          <a:ln>
            <a:noFill/>
          </a:ln>
          <a:effectLst/>
        </c:spPr>
      </c:pivotFmt>
    </c:pivotFmts>
    <c:plotArea>
      <c:layout/>
      <c:barChart>
        <c:barDir val="col"/>
        <c:grouping val="stacked"/>
        <c:varyColors val="0"/>
        <c:ser>
          <c:idx val="0"/>
          <c:order val="0"/>
          <c:tx>
            <c:strRef>
              <c:f>'pivot Table 3'!$C$14</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dPt>
          <c:dPt>
            <c:idx val="1"/>
            <c:invertIfNegative val="0"/>
            <c:bubble3D val="0"/>
            <c:spPr>
              <a:solidFill>
                <a:srgbClr val="00B0F0"/>
              </a:solidFill>
              <a:ln>
                <a:noFill/>
              </a:ln>
              <a:effectLst/>
            </c:spPr>
          </c:dPt>
          <c:dPt>
            <c:idx val="2"/>
            <c:invertIfNegative val="0"/>
            <c:bubble3D val="0"/>
            <c:spPr>
              <a:solidFill>
                <a:srgbClr val="00B050"/>
              </a:solidFill>
              <a:ln>
                <a:noFill/>
              </a:ln>
              <a:effectLst/>
            </c:spPr>
          </c:dPt>
          <c:dPt>
            <c:idx val="3"/>
            <c:invertIfNegative val="0"/>
            <c:bubble3D val="0"/>
            <c:spPr>
              <a:solidFill>
                <a:srgbClr val="FFFF00"/>
              </a:solidFill>
              <a:ln>
                <a:noFill/>
              </a:ln>
              <a:effectLst/>
            </c:spPr>
          </c:dPt>
          <c:dPt>
            <c:idx val="4"/>
            <c:invertIfNegative val="0"/>
            <c:bubble3D val="0"/>
            <c:spPr>
              <a:solidFill>
                <a:srgbClr val="7030A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3'!$B$15:$B$20</c:f>
              <c:strCache>
                <c:ptCount val="5"/>
                <c:pt idx="0">
                  <c:v>Central</c:v>
                </c:pt>
                <c:pt idx="1">
                  <c:v>East</c:v>
                </c:pt>
                <c:pt idx="2">
                  <c:v>North</c:v>
                </c:pt>
                <c:pt idx="3">
                  <c:v>South</c:v>
                </c:pt>
                <c:pt idx="4">
                  <c:v>West</c:v>
                </c:pt>
              </c:strCache>
            </c:strRef>
          </c:cat>
          <c:val>
            <c:numRef>
              <c:f>'pivot Table 3'!$C$15:$C$20</c:f>
              <c:numCache>
                <c:formatCode>General</c:formatCode>
                <c:ptCount val="5"/>
                <c:pt idx="0">
                  <c:v>101</c:v>
                </c:pt>
                <c:pt idx="1">
                  <c:v>94</c:v>
                </c:pt>
                <c:pt idx="2">
                  <c:v>109</c:v>
                </c:pt>
                <c:pt idx="3">
                  <c:v>94</c:v>
                </c:pt>
                <c:pt idx="4">
                  <c:v>102</c:v>
                </c:pt>
              </c:numCache>
            </c:numRef>
          </c:val>
        </c:ser>
        <c:dLbls>
          <c:showLegendKey val="0"/>
          <c:showVal val="1"/>
          <c:showCatName val="0"/>
          <c:showSerName val="0"/>
          <c:showPercent val="0"/>
          <c:showBubbleSize val="0"/>
        </c:dLbls>
        <c:gapWidth val="150"/>
        <c:overlap val="100"/>
        <c:axId val="1404707072"/>
        <c:axId val="1404709248"/>
      </c:barChart>
      <c:catAx>
        <c:axId val="14047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9248"/>
        <c:crosses val="autoZero"/>
        <c:auto val="1"/>
        <c:lblAlgn val="ctr"/>
        <c:lblOffset val="100"/>
        <c:noMultiLvlLbl val="0"/>
      </c:catAx>
      <c:valAx>
        <c:axId val="14047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Transaction</a:t>
            </a:r>
            <a:r>
              <a:rPr lang="en-IN" baseline="0"/>
              <a:t> Status by</a:t>
            </a:r>
          </a:p>
          <a:p>
            <a:pPr>
              <a:defRPr/>
            </a:pPr>
            <a:r>
              <a:rPr lang="en-IN" baseline="0"/>
              <a:t>Category</a:t>
            </a:r>
            <a:endParaRPr lang="en-IN"/>
          </a:p>
        </c:rich>
      </c:tx>
      <c:layout>
        <c:manualLayout>
          <c:xMode val="edge"/>
          <c:yMode val="edge"/>
          <c:x val="0.36651012756840978"/>
          <c:y val="0.112809752198241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00B0F0"/>
          </a:solidFill>
          <a:ln>
            <a:noFill/>
          </a:ln>
          <a:effectLst/>
        </c:spPr>
      </c:pivotFmt>
      <c:pivotFmt>
        <c:idx val="4"/>
        <c:spPr>
          <a:solidFill>
            <a:srgbClr val="7030A0"/>
          </a:solidFill>
          <a:ln>
            <a:noFill/>
          </a:ln>
          <a:effectLst/>
        </c:spPr>
      </c:pivotFmt>
      <c:pivotFmt>
        <c:idx val="5"/>
        <c:spPr>
          <a:solidFill>
            <a:srgbClr val="00B050"/>
          </a:solidFill>
          <a:ln>
            <a:noFill/>
          </a:ln>
          <a:effectLst/>
        </c:spPr>
      </c:pivotFmt>
      <c:pivotFmt>
        <c:idx val="6"/>
        <c:spPr>
          <a:solidFill>
            <a:srgbClr val="C00000"/>
          </a:solidFill>
          <a:ln>
            <a:noFill/>
          </a:ln>
          <a:effectLst/>
        </c:spPr>
      </c:pivotFmt>
    </c:pivotFmts>
    <c:plotArea>
      <c:layout/>
      <c:barChart>
        <c:barDir val="bar"/>
        <c:grouping val="clustered"/>
        <c:varyColors val="0"/>
        <c:ser>
          <c:idx val="0"/>
          <c:order val="0"/>
          <c:tx>
            <c:strRef>
              <c:f>'pivot Table 3'!$F$17</c:f>
              <c:strCache>
                <c:ptCount val="1"/>
                <c:pt idx="0">
                  <c:v>Total</c:v>
                </c:pt>
              </c:strCache>
            </c:strRef>
          </c:tx>
          <c:spPr>
            <a:solidFill>
              <a:schemeClr val="accent1"/>
            </a:solidFill>
            <a:ln>
              <a:noFill/>
            </a:ln>
            <a:effectLst/>
          </c:spPr>
          <c:invertIfNegative val="0"/>
          <c:dPt>
            <c:idx val="1"/>
            <c:invertIfNegative val="0"/>
            <c:bubble3D val="0"/>
            <c:spPr>
              <a:solidFill>
                <a:srgbClr val="C00000"/>
              </a:solidFill>
              <a:ln>
                <a:noFill/>
              </a:ln>
              <a:effectLst/>
            </c:spPr>
          </c:dPt>
          <c:dPt>
            <c:idx val="2"/>
            <c:invertIfNegative val="0"/>
            <c:bubble3D val="0"/>
            <c:spPr>
              <a:solidFill>
                <a:srgbClr val="00B050"/>
              </a:solidFill>
              <a:ln>
                <a:noFill/>
              </a:ln>
              <a:effectLst/>
            </c:spPr>
          </c:dPt>
          <c:dPt>
            <c:idx val="3"/>
            <c:invertIfNegative val="0"/>
            <c:bubble3D val="0"/>
            <c:spPr>
              <a:solidFill>
                <a:srgbClr val="7030A0"/>
              </a:solidFill>
              <a:ln>
                <a:noFill/>
              </a:ln>
              <a:effectLst/>
            </c:spPr>
          </c:dPt>
          <c:dPt>
            <c:idx val="4"/>
            <c:invertIfNegative val="0"/>
            <c:bubble3D val="0"/>
            <c:spPr>
              <a:solidFill>
                <a:srgbClr val="00B0F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3'!$E$18:$E$23</c:f>
              <c:strCache>
                <c:ptCount val="5"/>
                <c:pt idx="0">
                  <c:v>Cash</c:v>
                </c:pt>
                <c:pt idx="1">
                  <c:v>Credit Card</c:v>
                </c:pt>
                <c:pt idx="2">
                  <c:v>Debit Card</c:v>
                </c:pt>
                <c:pt idx="3">
                  <c:v>Net Banking</c:v>
                </c:pt>
                <c:pt idx="4">
                  <c:v>UPI</c:v>
                </c:pt>
              </c:strCache>
            </c:strRef>
          </c:cat>
          <c:val>
            <c:numRef>
              <c:f>'pivot Table 3'!$F$18:$F$23</c:f>
              <c:numCache>
                <c:formatCode>General</c:formatCode>
                <c:ptCount val="5"/>
                <c:pt idx="0">
                  <c:v>95</c:v>
                </c:pt>
                <c:pt idx="1">
                  <c:v>107</c:v>
                </c:pt>
                <c:pt idx="2">
                  <c:v>100</c:v>
                </c:pt>
                <c:pt idx="3">
                  <c:v>90</c:v>
                </c:pt>
                <c:pt idx="4">
                  <c:v>108</c:v>
                </c:pt>
              </c:numCache>
            </c:numRef>
          </c:val>
        </c:ser>
        <c:dLbls>
          <c:dLblPos val="outEnd"/>
          <c:showLegendKey val="0"/>
          <c:showVal val="1"/>
          <c:showCatName val="0"/>
          <c:showSerName val="0"/>
          <c:showPercent val="0"/>
          <c:showBubbleSize val="0"/>
        </c:dLbls>
        <c:gapWidth val="182"/>
        <c:axId val="1404703264"/>
        <c:axId val="1404704352"/>
      </c:barChart>
      <c:catAx>
        <c:axId val="140470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4352"/>
        <c:crosses val="autoZero"/>
        <c:auto val="1"/>
        <c:lblAlgn val="ctr"/>
        <c:lblOffset val="100"/>
        <c:noMultiLvlLbl val="0"/>
      </c:catAx>
      <c:valAx>
        <c:axId val="140470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2!PivotTable8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Fraud by Branch</a:t>
            </a:r>
          </a:p>
        </c:rich>
      </c:tx>
      <c:layout>
        <c:manualLayout>
          <c:xMode val="edge"/>
          <c:yMode val="edge"/>
          <c:x val="0.25212206683119831"/>
          <c:y val="5.9141495272957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 2'!$G$13</c:f>
              <c:strCache>
                <c:ptCount val="1"/>
                <c:pt idx="0">
                  <c:v>Total</c:v>
                </c:pt>
              </c:strCache>
            </c:strRef>
          </c:tx>
          <c:spPr>
            <a:solidFill>
              <a:schemeClr val="accent1"/>
            </a:solidFill>
            <a:ln>
              <a:noFill/>
            </a:ln>
            <a:effectLst/>
          </c:spPr>
          <c:invertIfNegative val="0"/>
          <c:cat>
            <c:strRef>
              <c:f>'pivot table 2'!$F$14:$F$39</c:f>
              <c:strCache>
                <c:ptCount val="25"/>
                <c:pt idx="0">
                  <c:v>Ahmedabad Branch</c:v>
                </c:pt>
                <c:pt idx="1">
                  <c:v>Amritsar Branch</c:v>
                </c:pt>
                <c:pt idx="2">
                  <c:v>Bangalore Branch</c:v>
                </c:pt>
                <c:pt idx="3">
                  <c:v>Bhopal Branch</c:v>
                </c:pt>
                <c:pt idx="4">
                  <c:v>Bhubaneswar Branch</c:v>
                </c:pt>
                <c:pt idx="5">
                  <c:v>Chandigarh Branch</c:v>
                </c:pt>
                <c:pt idx="6">
                  <c:v>Chennai Branch</c:v>
                </c:pt>
                <c:pt idx="7">
                  <c:v>Coimbatore Branch</c:v>
                </c:pt>
                <c:pt idx="8">
                  <c:v>Delhi Branch</c:v>
                </c:pt>
                <c:pt idx="9">
                  <c:v>Guwahati Branch</c:v>
                </c:pt>
                <c:pt idx="10">
                  <c:v>Gwalior Branch</c:v>
                </c:pt>
                <c:pt idx="11">
                  <c:v>Hyderabad Branch</c:v>
                </c:pt>
                <c:pt idx="12">
                  <c:v>Indore Branch</c:v>
                </c:pt>
                <c:pt idx="13">
                  <c:v>Jabalpur Branch</c:v>
                </c:pt>
                <c:pt idx="14">
                  <c:v>Jaipur Branch</c:v>
                </c:pt>
                <c:pt idx="15">
                  <c:v>Kochi Branch</c:v>
                </c:pt>
                <c:pt idx="16">
                  <c:v>Kolkata Branch</c:v>
                </c:pt>
                <c:pt idx="17">
                  <c:v>Lucknow Branch</c:v>
                </c:pt>
                <c:pt idx="18">
                  <c:v>Mumbai Branch</c:v>
                </c:pt>
                <c:pt idx="19">
                  <c:v>Nagpur Branch</c:v>
                </c:pt>
                <c:pt idx="20">
                  <c:v>Patna Branch</c:v>
                </c:pt>
                <c:pt idx="21">
                  <c:v>Pune Branch</c:v>
                </c:pt>
                <c:pt idx="22">
                  <c:v>Raipur Branch</c:v>
                </c:pt>
                <c:pt idx="23">
                  <c:v>Ranchi Branch</c:v>
                </c:pt>
                <c:pt idx="24">
                  <c:v>Surat Branch</c:v>
                </c:pt>
              </c:strCache>
            </c:strRef>
          </c:cat>
          <c:val>
            <c:numRef>
              <c:f>'pivot table 2'!$G$14:$G$39</c:f>
              <c:numCache>
                <c:formatCode>General</c:formatCode>
                <c:ptCount val="25"/>
                <c:pt idx="0">
                  <c:v>25</c:v>
                </c:pt>
                <c:pt idx="1">
                  <c:v>23</c:v>
                </c:pt>
                <c:pt idx="2">
                  <c:v>14</c:v>
                </c:pt>
                <c:pt idx="3">
                  <c:v>27</c:v>
                </c:pt>
                <c:pt idx="4">
                  <c:v>16</c:v>
                </c:pt>
                <c:pt idx="5">
                  <c:v>26</c:v>
                </c:pt>
                <c:pt idx="6">
                  <c:v>16</c:v>
                </c:pt>
                <c:pt idx="7">
                  <c:v>22</c:v>
                </c:pt>
                <c:pt idx="8">
                  <c:v>18</c:v>
                </c:pt>
                <c:pt idx="9">
                  <c:v>21</c:v>
                </c:pt>
                <c:pt idx="10">
                  <c:v>16</c:v>
                </c:pt>
                <c:pt idx="11">
                  <c:v>18</c:v>
                </c:pt>
                <c:pt idx="12">
                  <c:v>15</c:v>
                </c:pt>
                <c:pt idx="13">
                  <c:v>25</c:v>
                </c:pt>
                <c:pt idx="14">
                  <c:v>16</c:v>
                </c:pt>
                <c:pt idx="15">
                  <c:v>24</c:v>
                </c:pt>
                <c:pt idx="16">
                  <c:v>17</c:v>
                </c:pt>
                <c:pt idx="17">
                  <c:v>26</c:v>
                </c:pt>
                <c:pt idx="18">
                  <c:v>15</c:v>
                </c:pt>
                <c:pt idx="19">
                  <c:v>24</c:v>
                </c:pt>
                <c:pt idx="20">
                  <c:v>23</c:v>
                </c:pt>
                <c:pt idx="21">
                  <c:v>21</c:v>
                </c:pt>
                <c:pt idx="22">
                  <c:v>18</c:v>
                </c:pt>
                <c:pt idx="23">
                  <c:v>17</c:v>
                </c:pt>
                <c:pt idx="24">
                  <c:v>17</c:v>
                </c:pt>
              </c:numCache>
            </c:numRef>
          </c:val>
        </c:ser>
        <c:dLbls>
          <c:showLegendKey val="0"/>
          <c:showVal val="0"/>
          <c:showCatName val="0"/>
          <c:showSerName val="0"/>
          <c:showPercent val="0"/>
          <c:showBubbleSize val="0"/>
        </c:dLbls>
        <c:gapWidth val="182"/>
        <c:axId val="1243406000"/>
        <c:axId val="1243394032"/>
      </c:barChart>
      <c:catAx>
        <c:axId val="124340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94032"/>
        <c:crosses val="autoZero"/>
        <c:auto val="1"/>
        <c:lblAlgn val="ctr"/>
        <c:lblOffset val="100"/>
        <c:noMultiLvlLbl val="0"/>
      </c:catAx>
      <c:valAx>
        <c:axId val="124339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0600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2!PivotTable5</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Fraud by Channel</a:t>
            </a:r>
          </a:p>
        </c:rich>
      </c:tx>
      <c:layout>
        <c:manualLayout>
          <c:xMode val="edge"/>
          <c:yMode val="edge"/>
          <c:x val="0.31735703602261378"/>
          <c:y val="4.088929255766001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a:noFill/>
          </a:ln>
          <a:effectLst/>
        </c:spPr>
      </c:pivotFmt>
      <c:pivotFmt>
        <c:idx val="12"/>
        <c:spPr>
          <a:solidFill>
            <a:srgbClr val="00B050"/>
          </a:solidFill>
          <a:ln>
            <a:noFill/>
          </a:ln>
          <a:effectLst/>
        </c:spPr>
      </c:pivotFmt>
    </c:pivotFmts>
    <c:plotArea>
      <c:layout>
        <c:manualLayout>
          <c:layoutTarget val="inner"/>
          <c:xMode val="edge"/>
          <c:yMode val="edge"/>
          <c:x val="0.2961940807122867"/>
          <c:y val="0.3327247113280169"/>
          <c:w val="0.26764896100694596"/>
          <c:h val="0.46432391637946213"/>
        </c:manualLayout>
      </c:layout>
      <c:barChart>
        <c:barDir val="col"/>
        <c:grouping val="stacked"/>
        <c:varyColors val="0"/>
        <c:ser>
          <c:idx val="0"/>
          <c:order val="0"/>
          <c:tx>
            <c:strRef>
              <c:f>'pivot table 2'!$B$3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dPt>
          <c:dPt>
            <c:idx val="1"/>
            <c:invertIfNegative val="0"/>
            <c:bubble3D val="0"/>
            <c:spPr>
              <a:solidFill>
                <a:srgbClr val="00B050"/>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'pivot table 2'!$A$4:$A$6</c:f>
              <c:strCache>
                <c:ptCount val="2"/>
                <c:pt idx="0">
                  <c:v>No</c:v>
                </c:pt>
                <c:pt idx="1">
                  <c:v>Yes</c:v>
                </c:pt>
              </c:strCache>
            </c:strRef>
          </c:cat>
          <c:val>
            <c:numRef>
              <c:f>'pivot table 2'!$B$4:$B$6</c:f>
              <c:numCache>
                <c:formatCode>General</c:formatCode>
                <c:ptCount val="2"/>
                <c:pt idx="0">
                  <c:v>357</c:v>
                </c:pt>
                <c:pt idx="1">
                  <c:v>143</c:v>
                </c:pt>
              </c:numCache>
            </c:numRef>
          </c:val>
        </c:ser>
        <c:dLbls>
          <c:dLblPos val="ctr"/>
          <c:showLegendKey val="0"/>
          <c:showVal val="1"/>
          <c:showCatName val="0"/>
          <c:showSerName val="0"/>
          <c:showPercent val="0"/>
          <c:showBubbleSize val="0"/>
        </c:dLbls>
        <c:gapWidth val="79"/>
        <c:overlap val="100"/>
        <c:axId val="1243406544"/>
        <c:axId val="1243395120"/>
      </c:barChart>
      <c:catAx>
        <c:axId val="124340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3395120"/>
        <c:crosses val="autoZero"/>
        <c:auto val="1"/>
        <c:lblAlgn val="ctr"/>
        <c:lblOffset val="100"/>
        <c:noMultiLvlLbl val="0"/>
      </c:catAx>
      <c:valAx>
        <c:axId val="1243395120"/>
        <c:scaling>
          <c:orientation val="minMax"/>
        </c:scaling>
        <c:delete val="1"/>
        <c:axPos val="l"/>
        <c:numFmt formatCode="General" sourceLinked="1"/>
        <c:majorTickMark val="none"/>
        <c:minorTickMark val="none"/>
        <c:tickLblPos val="nextTo"/>
        <c:crossAx val="12434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2!PivotTable9</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Fraud by Transaction</a:t>
            </a:r>
          </a:p>
        </c:rich>
      </c:tx>
      <c:layout>
        <c:manualLayout>
          <c:xMode val="edge"/>
          <c:yMode val="edge"/>
          <c:x val="0.30411009174311926"/>
          <c:y val="0.103605470368835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50"/>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7670042620819182"/>
          <c:y val="0.34312474098632406"/>
          <c:w val="0.46023506252894858"/>
          <c:h val="0.4021753109846089"/>
        </c:manualLayout>
      </c:layout>
      <c:doughnutChart>
        <c:varyColors val="1"/>
        <c:ser>
          <c:idx val="0"/>
          <c:order val="0"/>
          <c:tx>
            <c:strRef>
              <c:f>'pivot table 2'!$I$24</c:f>
              <c:strCache>
                <c:ptCount val="1"/>
                <c:pt idx="0">
                  <c:v>Total</c:v>
                </c:pt>
              </c:strCache>
            </c:strRef>
          </c:tx>
          <c:dPt>
            <c:idx val="0"/>
            <c:bubble3D val="0"/>
            <c:spPr>
              <a:solidFill>
                <a:srgbClr val="00B050"/>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2'!$H$25:$H$27</c:f>
              <c:strCache>
                <c:ptCount val="2"/>
                <c:pt idx="0">
                  <c:v>No</c:v>
                </c:pt>
                <c:pt idx="1">
                  <c:v>Yes</c:v>
                </c:pt>
              </c:strCache>
            </c:strRef>
          </c:cat>
          <c:val>
            <c:numRef>
              <c:f>'pivot table 2'!$I$25:$I$27</c:f>
              <c:numCache>
                <c:formatCode>General</c:formatCode>
                <c:ptCount val="2"/>
                <c:pt idx="0">
                  <c:v>357</c:v>
                </c:pt>
                <c:pt idx="1">
                  <c:v>143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[Banking Domain Case Study Final Dashboard.xlsx]pivot tables!PivotTable1</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Region</a:t>
            </a:r>
          </a:p>
        </c:rich>
      </c:tx>
      <c:layout>
        <c:manualLayout>
          <c:xMode val="edge"/>
          <c:yMode val="edge"/>
          <c:x val="0.33267934049680253"/>
          <c:y val="9.755463735349913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40000" dist="23000" dir="5400000" rotWithShape="0">
              <a:srgbClr val="000000">
                <a:alpha val="35000"/>
              </a:srgbClr>
            </a:outerShdw>
          </a:effectLst>
          <a:sp3d/>
        </c:spPr>
      </c:pivotFmt>
      <c:pivotFmt>
        <c:idx val="4"/>
        <c:spPr>
          <a:solidFill>
            <a:schemeClr val="accent1"/>
          </a:solidFill>
          <a:ln>
            <a:noFill/>
          </a:ln>
          <a:effectLst>
            <a:outerShdw blurRad="40000" dist="23000" dir="5400000" rotWithShape="0">
              <a:srgbClr val="000000">
                <a:alpha val="35000"/>
              </a:srgbClr>
            </a:outerShdw>
          </a:effectLst>
          <a:sp3d/>
        </c:spPr>
      </c:pivotFmt>
      <c:pivotFmt>
        <c:idx val="5"/>
        <c:spPr>
          <a:solidFill>
            <a:srgbClr val="00B050"/>
          </a:solidFill>
          <a:ln>
            <a:noFill/>
          </a:ln>
          <a:effectLst>
            <a:outerShdw blurRad="40000" dist="23000" dir="5400000" rotWithShape="0">
              <a:srgbClr val="000000">
                <a:alpha val="35000"/>
              </a:srgbClr>
            </a:outerShdw>
          </a:effectLst>
          <a:sp3d/>
        </c:spPr>
      </c:pivotFmt>
      <c:pivotFmt>
        <c:idx val="6"/>
        <c:spPr>
          <a:solidFill>
            <a:srgbClr val="FFFF00"/>
          </a:solidFill>
          <a:ln>
            <a:noFill/>
          </a:ln>
          <a:effectLst>
            <a:outerShdw blurRad="40000" dist="23000" dir="5400000" rotWithShape="0">
              <a:srgbClr val="000000">
                <a:alpha val="35000"/>
              </a:srgbClr>
            </a:outerShdw>
          </a:effectLst>
          <a:sp3d/>
        </c:spPr>
      </c:pivotFmt>
      <c:pivotFmt>
        <c:idx val="7"/>
        <c:spPr>
          <a:solidFill>
            <a:srgbClr val="7030A0"/>
          </a:solidFill>
          <a:ln>
            <a:noFill/>
          </a:ln>
          <a:effectLst>
            <a:outerShdw blurRad="40000" dist="23000" dir="5400000" rotWithShape="0">
              <a:srgbClr val="000000">
                <a:alpha val="35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Pt>
            <c:idx val="0"/>
            <c:invertIfNegative val="0"/>
            <c:bubble3D val="0"/>
            <c:spPr>
              <a:solidFill>
                <a:srgbClr val="FF0000"/>
              </a:solidFill>
              <a:ln>
                <a:noFill/>
              </a:ln>
              <a:effectLst>
                <a:outerShdw blurRad="40000" dist="23000" dir="5400000" rotWithShape="0">
                  <a:srgbClr val="000000">
                    <a:alpha val="35000"/>
                  </a:srgbClr>
                </a:outerShdw>
              </a:effectLst>
              <a:sp3d/>
            </c:spPr>
          </c:dPt>
          <c:dPt>
            <c:idx val="1"/>
            <c:invertIfNegative val="0"/>
            <c:bubble3D val="0"/>
            <c:spPr>
              <a:solidFill>
                <a:schemeClr val="accent1"/>
              </a:solidFill>
              <a:ln>
                <a:noFill/>
              </a:ln>
              <a:effectLst>
                <a:outerShdw blurRad="40000" dist="23000" dir="5400000" rotWithShape="0">
                  <a:srgbClr val="000000">
                    <a:alpha val="35000"/>
                  </a:srgbClr>
                </a:outerShdw>
              </a:effectLst>
              <a:sp3d/>
            </c:spPr>
          </c:dPt>
          <c:dPt>
            <c:idx val="2"/>
            <c:invertIfNegative val="0"/>
            <c:bubble3D val="0"/>
            <c:spPr>
              <a:solidFill>
                <a:srgbClr val="00B050"/>
              </a:solidFill>
              <a:ln>
                <a:noFill/>
              </a:ln>
              <a:effectLst>
                <a:outerShdw blurRad="40000" dist="23000" dir="5400000" rotWithShape="0">
                  <a:srgbClr val="000000">
                    <a:alpha val="35000"/>
                  </a:srgbClr>
                </a:outerShdw>
              </a:effectLst>
              <a:sp3d/>
            </c:spPr>
          </c:dPt>
          <c:dPt>
            <c:idx val="3"/>
            <c:invertIfNegative val="0"/>
            <c:bubble3D val="0"/>
            <c:spPr>
              <a:solidFill>
                <a:srgbClr val="FFFF00"/>
              </a:solidFill>
              <a:ln>
                <a:noFill/>
              </a:ln>
              <a:effectLst>
                <a:outerShdw blurRad="40000" dist="23000" dir="5400000" rotWithShape="0">
                  <a:srgbClr val="000000">
                    <a:alpha val="35000"/>
                  </a:srgbClr>
                </a:outerShdw>
              </a:effectLst>
              <a:sp3d/>
            </c:spPr>
          </c:dPt>
          <c:dPt>
            <c:idx val="4"/>
            <c:invertIfNegative val="0"/>
            <c:bubble3D val="0"/>
            <c:spPr>
              <a:solidFill>
                <a:srgbClr val="7030A0"/>
              </a:solidFill>
              <a:ln>
                <a:noFill/>
              </a:ln>
              <a:effectLst>
                <a:outerShdw blurRad="40000" dist="23000" dir="5400000" rotWithShape="0">
                  <a:srgbClr val="000000">
                    <a:alpha val="35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tables'!$A$4:$A$9</c:f>
              <c:strCache>
                <c:ptCount val="5"/>
                <c:pt idx="0">
                  <c:v>Central</c:v>
                </c:pt>
                <c:pt idx="1">
                  <c:v>East</c:v>
                </c:pt>
                <c:pt idx="2">
                  <c:v>North</c:v>
                </c:pt>
                <c:pt idx="3">
                  <c:v>South</c:v>
                </c:pt>
                <c:pt idx="4">
                  <c:v>West</c:v>
                </c:pt>
              </c:strCache>
            </c:strRef>
          </c:cat>
          <c:val>
            <c:numRef>
              <c:f>'pivot tables'!$B$4:$B$9</c:f>
              <c:numCache>
                <c:formatCode>General</c:formatCode>
                <c:ptCount val="5"/>
                <c:pt idx="0">
                  <c:v>10537066.139999997</c:v>
                </c:pt>
                <c:pt idx="1">
                  <c:v>9645907.2499999981</c:v>
                </c:pt>
                <c:pt idx="2">
                  <c:v>10335523.420000004</c:v>
                </c:pt>
                <c:pt idx="3">
                  <c:v>8903184.1800000016</c:v>
                </c:pt>
                <c:pt idx="4">
                  <c:v>10346020.759999998</c:v>
                </c:pt>
              </c:numCache>
            </c:numRef>
          </c:val>
        </c:ser>
        <c:dLbls>
          <c:showLegendKey val="0"/>
          <c:showVal val="1"/>
          <c:showCatName val="0"/>
          <c:showSerName val="0"/>
          <c:showPercent val="0"/>
          <c:showBubbleSize val="0"/>
        </c:dLbls>
        <c:gapWidth val="150"/>
        <c:shape val="box"/>
        <c:axId val="1243403280"/>
        <c:axId val="1243396752"/>
        <c:axId val="0"/>
      </c:bar3DChart>
      <c:catAx>
        <c:axId val="12434032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396752"/>
        <c:crosses val="autoZero"/>
        <c:auto val="1"/>
        <c:lblAlgn val="ctr"/>
        <c:lblOffset val="100"/>
        <c:noMultiLvlLbl val="0"/>
      </c:catAx>
      <c:valAx>
        <c:axId val="124339675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340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Branch</a:t>
            </a:r>
          </a:p>
        </c:rich>
      </c:tx>
      <c:layout>
        <c:manualLayout>
          <c:xMode val="edge"/>
          <c:yMode val="edge"/>
          <c:x val="0.25297914610743827"/>
          <c:y val="6.4114150873193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tables'!$D$4:$D$29</c:f>
              <c:strCache>
                <c:ptCount val="25"/>
                <c:pt idx="0">
                  <c:v>Ahmedabad Branch</c:v>
                </c:pt>
                <c:pt idx="1">
                  <c:v>Amritsar Branch</c:v>
                </c:pt>
                <c:pt idx="2">
                  <c:v>Bangalore Branch</c:v>
                </c:pt>
                <c:pt idx="3">
                  <c:v>Bhopal Branch</c:v>
                </c:pt>
                <c:pt idx="4">
                  <c:v>Bhubaneswar Branch</c:v>
                </c:pt>
                <c:pt idx="5">
                  <c:v>Chandigarh Branch</c:v>
                </c:pt>
                <c:pt idx="6">
                  <c:v>Chennai Branch</c:v>
                </c:pt>
                <c:pt idx="7">
                  <c:v>Coimbatore Branch</c:v>
                </c:pt>
                <c:pt idx="8">
                  <c:v>Delhi Branch</c:v>
                </c:pt>
                <c:pt idx="9">
                  <c:v>Guwahati Branch</c:v>
                </c:pt>
                <c:pt idx="10">
                  <c:v>Gwalior Branch</c:v>
                </c:pt>
                <c:pt idx="11">
                  <c:v>Hyderabad Branch</c:v>
                </c:pt>
                <c:pt idx="12">
                  <c:v>Indore Branch</c:v>
                </c:pt>
                <c:pt idx="13">
                  <c:v>Jabalpur Branch</c:v>
                </c:pt>
                <c:pt idx="14">
                  <c:v>Jaipur Branch</c:v>
                </c:pt>
                <c:pt idx="15">
                  <c:v>Kochi Branch</c:v>
                </c:pt>
                <c:pt idx="16">
                  <c:v>Kolkata Branch</c:v>
                </c:pt>
                <c:pt idx="17">
                  <c:v>Lucknow Branch</c:v>
                </c:pt>
                <c:pt idx="18">
                  <c:v>Mumbai Branch</c:v>
                </c:pt>
                <c:pt idx="19">
                  <c:v>Nagpur Branch</c:v>
                </c:pt>
                <c:pt idx="20">
                  <c:v>Patna Branch</c:v>
                </c:pt>
                <c:pt idx="21">
                  <c:v>Pune Branch</c:v>
                </c:pt>
                <c:pt idx="22">
                  <c:v>Raipur Branch</c:v>
                </c:pt>
                <c:pt idx="23">
                  <c:v>Ranchi Branch</c:v>
                </c:pt>
                <c:pt idx="24">
                  <c:v>Surat Branch</c:v>
                </c:pt>
              </c:strCache>
            </c:strRef>
          </c:cat>
          <c:val>
            <c:numRef>
              <c:f>'pivot tables'!$E$4:$E$29</c:f>
              <c:numCache>
                <c:formatCode>General</c:formatCode>
                <c:ptCount val="25"/>
                <c:pt idx="0">
                  <c:v>2954299.1699999995</c:v>
                </c:pt>
                <c:pt idx="1">
                  <c:v>2108753.6</c:v>
                </c:pt>
                <c:pt idx="2">
                  <c:v>983570.67000000016</c:v>
                </c:pt>
                <c:pt idx="3">
                  <c:v>3358237.8599999989</c:v>
                </c:pt>
                <c:pt idx="4">
                  <c:v>1555354.8800000001</c:v>
                </c:pt>
                <c:pt idx="5">
                  <c:v>2465288.7800000003</c:v>
                </c:pt>
                <c:pt idx="6">
                  <c:v>1652466.31</c:v>
                </c:pt>
                <c:pt idx="7">
                  <c:v>2359219.67</c:v>
                </c:pt>
                <c:pt idx="8">
                  <c:v>1793730.3999999994</c:v>
                </c:pt>
                <c:pt idx="9">
                  <c:v>1838112.7</c:v>
                </c:pt>
                <c:pt idx="10">
                  <c:v>1698409.1900000004</c:v>
                </c:pt>
                <c:pt idx="11">
                  <c:v>1589948.7100000002</c:v>
                </c:pt>
                <c:pt idx="12">
                  <c:v>1208617.02</c:v>
                </c:pt>
                <c:pt idx="13">
                  <c:v>2551673.0600000005</c:v>
                </c:pt>
                <c:pt idx="14">
                  <c:v>1560100.95</c:v>
                </c:pt>
                <c:pt idx="15">
                  <c:v>2317978.8199999998</c:v>
                </c:pt>
                <c:pt idx="16">
                  <c:v>2035797.6400000001</c:v>
                </c:pt>
                <c:pt idx="17">
                  <c:v>2407649.69</c:v>
                </c:pt>
                <c:pt idx="18">
                  <c:v>1185886.03</c:v>
                </c:pt>
                <c:pt idx="19">
                  <c:v>2238341.4700000002</c:v>
                </c:pt>
                <c:pt idx="20">
                  <c:v>2485292.4000000004</c:v>
                </c:pt>
                <c:pt idx="21">
                  <c:v>2111187.16</c:v>
                </c:pt>
                <c:pt idx="22">
                  <c:v>1720129.0100000002</c:v>
                </c:pt>
                <c:pt idx="23">
                  <c:v>1731349.6300000004</c:v>
                </c:pt>
                <c:pt idx="24">
                  <c:v>1856306.9299999997</c:v>
                </c:pt>
              </c:numCache>
            </c:numRef>
          </c:val>
        </c:ser>
        <c:dLbls>
          <c:showLegendKey val="0"/>
          <c:showVal val="0"/>
          <c:showCatName val="0"/>
          <c:showSerName val="0"/>
          <c:showPercent val="0"/>
          <c:showBubbleSize val="0"/>
        </c:dLbls>
        <c:gapWidth val="150"/>
        <c:overlap val="100"/>
        <c:axId val="1243400560"/>
        <c:axId val="1243403824"/>
      </c:barChart>
      <c:catAx>
        <c:axId val="124340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03824"/>
        <c:crosses val="autoZero"/>
        <c:auto val="1"/>
        <c:lblAlgn val="ctr"/>
        <c:lblOffset val="100"/>
        <c:noMultiLvlLbl val="0"/>
      </c:catAx>
      <c:valAx>
        <c:axId val="124340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0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Account</a:t>
            </a:r>
          </a:p>
        </c:rich>
      </c:tx>
      <c:layout>
        <c:manualLayout>
          <c:xMode val="edge"/>
          <c:yMode val="edge"/>
          <c:x val="0.32081071677105077"/>
          <c:y val="4.470404984423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rgbClr val="7030A0"/>
          </a:solidFill>
          <a:ln>
            <a:noFill/>
          </a:ln>
          <a:effectLst/>
        </c:spPr>
      </c:pivotFmt>
      <c:pivotFmt>
        <c:idx val="18"/>
        <c:spPr>
          <a:solidFill>
            <a:srgbClr val="0070C0"/>
          </a:solidFill>
          <a:ln>
            <a:noFill/>
          </a:ln>
          <a:effectLst/>
        </c:spPr>
      </c:pivotFmt>
      <c:pivotFmt>
        <c:idx val="19"/>
        <c:spPr>
          <a:solidFill>
            <a:srgbClr val="FFFF00"/>
          </a:solidFill>
          <a:ln>
            <a:noFill/>
          </a:ln>
          <a:effectLst/>
        </c:spPr>
      </c:pivotFmt>
    </c:pivotFmts>
    <c:plotArea>
      <c:layout>
        <c:manualLayout>
          <c:layoutTarget val="inner"/>
          <c:xMode val="edge"/>
          <c:yMode val="edge"/>
          <c:x val="0.28554772890021207"/>
          <c:y val="0.37200036423392291"/>
          <c:w val="0.59599818428665652"/>
          <c:h val="0.38903730009487025"/>
        </c:manualLayout>
      </c:layout>
      <c:barChart>
        <c:barDir val="col"/>
        <c:grouping val="stacked"/>
        <c:varyColors val="0"/>
        <c:ser>
          <c:idx val="0"/>
          <c:order val="0"/>
          <c:tx>
            <c:strRef>
              <c:f>'pivot tables'!$H$3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dPt>
          <c:dPt>
            <c:idx val="1"/>
            <c:invertIfNegative val="0"/>
            <c:bubble3D val="0"/>
            <c:spPr>
              <a:solidFill>
                <a:srgbClr val="0070C0"/>
              </a:solidFill>
              <a:ln>
                <a:noFill/>
              </a:ln>
              <a:effectLst/>
            </c:spPr>
          </c:dPt>
          <c:dPt>
            <c:idx val="2"/>
            <c:invertIfNegative val="0"/>
            <c:bubble3D val="0"/>
            <c:spPr>
              <a:solidFill>
                <a:srgbClr val="FFFF00"/>
              </a:solidFill>
              <a:ln>
                <a:noFill/>
              </a:ln>
              <a:effectLst/>
            </c:spPr>
          </c:dPt>
          <c:cat>
            <c:strRef>
              <c:f>'pivot tables'!$G$4:$G$8</c:f>
              <c:strCache>
                <c:ptCount val="4"/>
                <c:pt idx="0">
                  <c:v>Current</c:v>
                </c:pt>
                <c:pt idx="1">
                  <c:v>Fixed Deposit</c:v>
                </c:pt>
                <c:pt idx="2">
                  <c:v>Recurring Deposit</c:v>
                </c:pt>
                <c:pt idx="3">
                  <c:v>Savings</c:v>
                </c:pt>
              </c:strCache>
            </c:strRef>
          </c:cat>
          <c:val>
            <c:numRef>
              <c:f>'pivot tables'!$H$4:$H$8</c:f>
              <c:numCache>
                <c:formatCode>General</c:formatCode>
                <c:ptCount val="4"/>
                <c:pt idx="0">
                  <c:v>10796601.389999997</c:v>
                </c:pt>
                <c:pt idx="1">
                  <c:v>12931442.489999995</c:v>
                </c:pt>
                <c:pt idx="2">
                  <c:v>12733321.239999998</c:v>
                </c:pt>
                <c:pt idx="3">
                  <c:v>13306336.630000001</c:v>
                </c:pt>
              </c:numCache>
            </c:numRef>
          </c:val>
        </c:ser>
        <c:dLbls>
          <c:showLegendKey val="0"/>
          <c:showVal val="0"/>
          <c:showCatName val="0"/>
          <c:showSerName val="0"/>
          <c:showPercent val="0"/>
          <c:showBubbleSize val="0"/>
        </c:dLbls>
        <c:gapWidth val="150"/>
        <c:overlap val="100"/>
        <c:axId val="1243404368"/>
        <c:axId val="1242501616"/>
      </c:barChart>
      <c:catAx>
        <c:axId val="12434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501616"/>
        <c:crosses val="autoZero"/>
        <c:auto val="1"/>
        <c:lblAlgn val="ctr"/>
        <c:lblOffset val="100"/>
        <c:noMultiLvlLbl val="0"/>
      </c:catAx>
      <c:valAx>
        <c:axId val="12425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0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tables!PivotTable5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 &amp; Lowest Revenue</a:t>
            </a:r>
          </a:p>
          <a:p>
            <a:pPr>
              <a:defRPr/>
            </a:pPr>
            <a:r>
              <a:rPr lang="en-IN"/>
              <a:t>by Region</a:t>
            </a:r>
          </a:p>
        </c:rich>
      </c:tx>
      <c:layout>
        <c:manualLayout>
          <c:xMode val="edge"/>
          <c:yMode val="edge"/>
          <c:x val="0.1747710100199564"/>
          <c:y val="9.3847920249646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00B050"/>
          </a:solidFill>
          <a:ln>
            <a:noFill/>
          </a:ln>
          <a:effectLst/>
        </c:spPr>
      </c:pivotFmt>
    </c:pivotFmts>
    <c:plotArea>
      <c:layout>
        <c:manualLayout>
          <c:layoutTarget val="inner"/>
          <c:xMode val="edge"/>
          <c:yMode val="edge"/>
          <c:x val="0.1389497467297752"/>
          <c:y val="0.36668366654707762"/>
          <c:w val="0.83864450516670086"/>
          <c:h val="0.48363265457154669"/>
        </c:manualLayout>
      </c:layout>
      <c:barChart>
        <c:barDir val="col"/>
        <c:grouping val="clustered"/>
        <c:varyColors val="0"/>
        <c:ser>
          <c:idx val="0"/>
          <c:order val="0"/>
          <c:tx>
            <c:strRef>
              <c:f>'pivot tables'!$H$12</c:f>
              <c:strCache>
                <c:ptCount val="1"/>
                <c:pt idx="0">
                  <c:v>Max of Transaction Amount</c:v>
                </c:pt>
              </c:strCache>
            </c:strRef>
          </c:tx>
          <c:spPr>
            <a:solidFill>
              <a:schemeClr val="accent1"/>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Pt>
            <c:idx val="2"/>
            <c:invertIfNegative val="0"/>
            <c:bubble3D val="0"/>
            <c:spPr>
              <a:solidFill>
                <a:srgbClr val="00B050"/>
              </a:solidFill>
              <a:ln>
                <a:noFill/>
              </a:ln>
              <a:effectLst/>
            </c:spPr>
          </c:dPt>
          <c:dPt>
            <c:idx val="3"/>
            <c:invertIfNegative val="0"/>
            <c:bubble3D val="0"/>
            <c:spPr>
              <a:solidFill>
                <a:srgbClr val="00B050"/>
              </a:solidFill>
              <a:ln>
                <a:noFill/>
              </a:ln>
              <a:effectLst/>
            </c:spPr>
          </c:dPt>
          <c:dPt>
            <c:idx val="4"/>
            <c:invertIfNegative val="0"/>
            <c:bubble3D val="0"/>
            <c:spPr>
              <a:solidFill>
                <a:srgbClr val="00B05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tables'!$G$13:$G$18</c:f>
              <c:strCache>
                <c:ptCount val="5"/>
                <c:pt idx="0">
                  <c:v>Central</c:v>
                </c:pt>
                <c:pt idx="1">
                  <c:v>East</c:v>
                </c:pt>
                <c:pt idx="2">
                  <c:v>North</c:v>
                </c:pt>
                <c:pt idx="3">
                  <c:v>South</c:v>
                </c:pt>
                <c:pt idx="4">
                  <c:v>West</c:v>
                </c:pt>
              </c:strCache>
            </c:strRef>
          </c:cat>
          <c:val>
            <c:numRef>
              <c:f>'pivot tables'!$H$13:$H$18</c:f>
              <c:numCache>
                <c:formatCode>General</c:formatCode>
                <c:ptCount val="5"/>
                <c:pt idx="0">
                  <c:v>194654.61</c:v>
                </c:pt>
                <c:pt idx="1">
                  <c:v>199593.71</c:v>
                </c:pt>
                <c:pt idx="2">
                  <c:v>199193.73</c:v>
                </c:pt>
                <c:pt idx="3">
                  <c:v>198757.72</c:v>
                </c:pt>
                <c:pt idx="4">
                  <c:v>195657.57</c:v>
                </c:pt>
              </c:numCache>
            </c:numRef>
          </c:val>
        </c:ser>
        <c:ser>
          <c:idx val="1"/>
          <c:order val="1"/>
          <c:tx>
            <c:strRef>
              <c:f>'pivot tables'!$I$12</c:f>
              <c:strCache>
                <c:ptCount val="1"/>
                <c:pt idx="0">
                  <c:v>Min of Transaction Amount2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tables'!$G$13:$G$18</c:f>
              <c:strCache>
                <c:ptCount val="5"/>
                <c:pt idx="0">
                  <c:v>Central</c:v>
                </c:pt>
                <c:pt idx="1">
                  <c:v>East</c:v>
                </c:pt>
                <c:pt idx="2">
                  <c:v>North</c:v>
                </c:pt>
                <c:pt idx="3">
                  <c:v>South</c:v>
                </c:pt>
                <c:pt idx="4">
                  <c:v>West</c:v>
                </c:pt>
              </c:strCache>
            </c:strRef>
          </c:cat>
          <c:val>
            <c:numRef>
              <c:f>'pivot tables'!$I$13:$I$18</c:f>
              <c:numCache>
                <c:formatCode>General</c:formatCode>
                <c:ptCount val="5"/>
                <c:pt idx="0">
                  <c:v>815.39</c:v>
                </c:pt>
                <c:pt idx="1">
                  <c:v>4165.26</c:v>
                </c:pt>
                <c:pt idx="2">
                  <c:v>2321.9499999999998</c:v>
                </c:pt>
                <c:pt idx="3">
                  <c:v>7513.42</c:v>
                </c:pt>
                <c:pt idx="4">
                  <c:v>11233.08</c:v>
                </c:pt>
              </c:numCache>
            </c:numRef>
          </c:val>
        </c:ser>
        <c:dLbls>
          <c:showLegendKey val="0"/>
          <c:showVal val="1"/>
          <c:showCatName val="0"/>
          <c:showSerName val="0"/>
          <c:showPercent val="0"/>
          <c:showBubbleSize val="0"/>
        </c:dLbls>
        <c:gapWidth val="219"/>
        <c:overlap val="-27"/>
        <c:axId val="1404707616"/>
        <c:axId val="1404701632"/>
      </c:barChart>
      <c:catAx>
        <c:axId val="140470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1632"/>
        <c:crosses val="autoZero"/>
        <c:auto val="1"/>
        <c:lblAlgn val="ctr"/>
        <c:lblOffset val="100"/>
        <c:noMultiLvlLbl val="0"/>
      </c:catAx>
      <c:valAx>
        <c:axId val="140470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Domain Case Study Final Dashboard.xlsx]pivot Table 3!PivotTable2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Volume by Channel</a:t>
            </a:r>
            <a:endParaRPr lang="en-US"/>
          </a:p>
        </c:rich>
      </c:tx>
      <c:layout>
        <c:manualLayout>
          <c:xMode val="edge"/>
          <c:yMode val="edge"/>
          <c:x val="0.19890375353566242"/>
          <c:y val="3.0174505213875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00B05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00B050"/>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 3'!$A$4:$A$9</c:f>
              <c:strCache>
                <c:ptCount val="5"/>
                <c:pt idx="0">
                  <c:v>Cash</c:v>
                </c:pt>
                <c:pt idx="1">
                  <c:v>Credit Card</c:v>
                </c:pt>
                <c:pt idx="2">
                  <c:v>Debit Card</c:v>
                </c:pt>
                <c:pt idx="3">
                  <c:v>Net Banking</c:v>
                </c:pt>
                <c:pt idx="4">
                  <c:v>UPI</c:v>
                </c:pt>
              </c:strCache>
            </c:strRef>
          </c:cat>
          <c:val>
            <c:numRef>
              <c:f>'pivot Table 3'!$B$4:$B$9</c:f>
              <c:numCache>
                <c:formatCode>General</c:formatCode>
                <c:ptCount val="5"/>
                <c:pt idx="0">
                  <c:v>9717239.4099999983</c:v>
                </c:pt>
                <c:pt idx="1">
                  <c:v>10980533.330000006</c:v>
                </c:pt>
                <c:pt idx="2">
                  <c:v>9670980.6100000031</c:v>
                </c:pt>
                <c:pt idx="3">
                  <c:v>8696325.4700000007</c:v>
                </c:pt>
                <c:pt idx="4">
                  <c:v>10702622.929999994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4.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6.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317500</xdr:colOff>
      <xdr:row>13</xdr:row>
      <xdr:rowOff>31750</xdr:rowOff>
    </xdr:from>
    <xdr:to>
      <xdr:col>13</xdr:col>
      <xdr:colOff>584200</xdr:colOff>
      <xdr:row>22</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13</xdr:row>
      <xdr:rowOff>50801</xdr:rowOff>
    </xdr:from>
    <xdr:to>
      <xdr:col>8</xdr:col>
      <xdr:colOff>234950</xdr:colOff>
      <xdr:row>22</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311150</xdr:colOff>
      <xdr:row>3</xdr:row>
      <xdr:rowOff>38100</xdr:rowOff>
    </xdr:from>
    <xdr:to>
      <xdr:col>13</xdr:col>
      <xdr:colOff>577850</xdr:colOff>
      <xdr:row>12</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3</xdr:row>
      <xdr:rowOff>31750</xdr:rowOff>
    </xdr:from>
    <xdr:to>
      <xdr:col>8</xdr:col>
      <xdr:colOff>247650</xdr:colOff>
      <xdr:row>12</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82551</xdr:colOff>
      <xdr:row>11</xdr:row>
      <xdr:rowOff>88900</xdr:rowOff>
    </xdr:from>
    <xdr:to>
      <xdr:col>16</xdr:col>
      <xdr:colOff>304800</xdr:colOff>
      <xdr:row>16</xdr:row>
      <xdr:rowOff>133350</xdr:rowOff>
    </xdr:to>
    <mc:AlternateContent xmlns:mc="http://schemas.openxmlformats.org/markup-compatibility/2006" xmlns:a14="http://schemas.microsoft.com/office/drawing/2010/main">
      <mc:Choice Requires="a14">
        <xdr:graphicFrame macro="">
          <xdr:nvGraphicFramePr>
            <xdr:cNvPr id="6" name="Is Fraud"/>
            <xdr:cNvGraphicFramePr/>
          </xdr:nvGraphicFramePr>
          <xdr:xfrm>
            <a:off x="0" y="0"/>
            <a:ext cx="0" cy="0"/>
          </xdr:xfrm>
          <a:graphic>
            <a:graphicData uri="http://schemas.microsoft.com/office/drawing/2010/slicer">
              <sle:slicer xmlns:sle="http://schemas.microsoft.com/office/drawing/2010/slicer" name="Is Fraud"/>
            </a:graphicData>
          </a:graphic>
        </xdr:graphicFrame>
      </mc:Choice>
      <mc:Fallback xmlns="">
        <xdr:sp macro="" textlink="">
          <xdr:nvSpPr>
            <xdr:cNvPr id="0" name=""/>
            <xdr:cNvSpPr>
              <a:spLocks noTextEdit="1"/>
            </xdr:cNvSpPr>
          </xdr:nvSpPr>
          <xdr:spPr>
            <a:xfrm>
              <a:off x="8616951" y="2114550"/>
              <a:ext cx="1441449"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3</xdr:row>
      <xdr:rowOff>38100</xdr:rowOff>
    </xdr:from>
    <xdr:to>
      <xdr:col>16</xdr:col>
      <xdr:colOff>311150</xdr:colOff>
      <xdr:row>11</xdr:row>
      <xdr:rowOff>31750</xdr:rowOff>
    </xdr:to>
    <mc:AlternateContent xmlns:mc="http://schemas.openxmlformats.org/markup-compatibility/2006" xmlns:a14="http://schemas.microsoft.com/office/drawing/2010/main">
      <mc:Choice Requires="a14">
        <xdr:graphicFrame macro="">
          <xdr:nvGraphicFramePr>
            <xdr:cNvPr id="7" name="Account Type"/>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8610600" y="590550"/>
              <a:ext cx="14541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3</xdr:row>
      <xdr:rowOff>19050</xdr:rowOff>
    </xdr:from>
    <xdr:to>
      <xdr:col>2</xdr:col>
      <xdr:colOff>165100</xdr:colOff>
      <xdr:row>13</xdr:row>
      <xdr:rowOff>76200</xdr:rowOff>
    </xdr:to>
    <mc:AlternateContent xmlns:mc="http://schemas.openxmlformats.org/markup-compatibility/2006" xmlns:a14="http://schemas.microsoft.com/office/drawing/2010/main">
      <mc:Choice Requires="a14">
        <xdr:graphicFrame macro="">
          <xdr:nvGraphicFramePr>
            <xdr:cNvPr id="8"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2701" y="571500"/>
              <a:ext cx="1371599" cy="189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0</xdr:row>
      <xdr:rowOff>50800</xdr:rowOff>
    </xdr:from>
    <xdr:to>
      <xdr:col>12</xdr:col>
      <xdr:colOff>95250</xdr:colOff>
      <xdr:row>3</xdr:row>
      <xdr:rowOff>6350</xdr:rowOff>
    </xdr:to>
    <xdr:sp macro="" textlink="">
      <xdr:nvSpPr>
        <xdr:cNvPr id="10" name="Rounded Rectangle 9"/>
        <xdr:cNvSpPr/>
      </xdr:nvSpPr>
      <xdr:spPr>
        <a:xfrm>
          <a:off x="3124200" y="50800"/>
          <a:ext cx="4286250" cy="508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400" b="1" cap="none" spc="0">
              <a:ln w="22225">
                <a:solidFill>
                  <a:schemeClr val="accent2"/>
                </a:solidFill>
                <a:prstDash val="solid"/>
              </a:ln>
              <a:solidFill>
                <a:schemeClr val="accent2">
                  <a:lumMod val="40000"/>
                  <a:lumOff val="60000"/>
                </a:schemeClr>
              </a:solidFill>
              <a:effectLst/>
            </a:rPr>
            <a:t>Fraud Insights Analysis Report </a:t>
          </a:r>
        </a:p>
      </xdr:txBody>
    </xdr:sp>
    <xdr:clientData/>
  </xdr:twoCellAnchor>
  <xdr:twoCellAnchor>
    <xdr:from>
      <xdr:col>3</xdr:col>
      <xdr:colOff>419100</xdr:colOff>
      <xdr:row>0</xdr:row>
      <xdr:rowOff>31750</xdr:rowOff>
    </xdr:from>
    <xdr:to>
      <xdr:col>4</xdr:col>
      <xdr:colOff>596900</xdr:colOff>
      <xdr:row>2</xdr:row>
      <xdr:rowOff>133350</xdr:rowOff>
    </xdr:to>
    <xdr:sp macro="" textlink="">
      <xdr:nvSpPr>
        <xdr:cNvPr id="9" name="Right Arrow 8"/>
        <xdr:cNvSpPr/>
      </xdr:nvSpPr>
      <xdr:spPr>
        <a:xfrm>
          <a:off x="2247900" y="31750"/>
          <a:ext cx="787400" cy="469900"/>
        </a:xfrm>
        <a:prstGeom prst="rightArrow">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95250</xdr:colOff>
      <xdr:row>0</xdr:row>
      <xdr:rowOff>101600</xdr:rowOff>
    </xdr:from>
    <xdr:to>
      <xdr:col>3</xdr:col>
      <xdr:colOff>247650</xdr:colOff>
      <xdr:row>2</xdr:row>
      <xdr:rowOff>120222</xdr:rowOff>
    </xdr:to>
    <xdr:pic>
      <xdr:nvPicPr>
        <xdr:cNvPr id="11" name="Picture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50" y="101600"/>
          <a:ext cx="1981200" cy="3869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286971</xdr:colOff>
      <xdr:row>3</xdr:row>
      <xdr:rowOff>109904</xdr:rowOff>
    </xdr:from>
    <xdr:to>
      <xdr:col>8</xdr:col>
      <xdr:colOff>256443</xdr:colOff>
      <xdr:row>13</xdr:row>
      <xdr:rowOff>6106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299182</xdr:colOff>
      <xdr:row>13</xdr:row>
      <xdr:rowOff>61057</xdr:rowOff>
    </xdr:from>
    <xdr:to>
      <xdr:col>8</xdr:col>
      <xdr:colOff>274759</xdr:colOff>
      <xdr:row>22</xdr:row>
      <xdr:rowOff>65467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171450</xdr:colOff>
      <xdr:row>0</xdr:row>
      <xdr:rowOff>82550</xdr:rowOff>
    </xdr:from>
    <xdr:to>
      <xdr:col>2</xdr:col>
      <xdr:colOff>201490</xdr:colOff>
      <xdr:row>14</xdr:row>
      <xdr:rowOff>48846</xdr:rowOff>
    </xdr:to>
    <mc:AlternateContent xmlns:mc="http://schemas.openxmlformats.org/markup-compatibility/2006" xmlns:a14="http://schemas.microsoft.com/office/drawing/2010/main">
      <mc:Choice Requires="a14">
        <xdr:graphicFrame macro="">
          <xdr:nvGraphicFramePr>
            <xdr:cNvPr id="4" name="Year-Month"/>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71450" y="82550"/>
              <a:ext cx="125095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406645</xdr:colOff>
      <xdr:row>0</xdr:row>
      <xdr:rowOff>24423</xdr:rowOff>
    </xdr:from>
    <xdr:to>
      <xdr:col>14</xdr:col>
      <xdr:colOff>213703</xdr:colOff>
      <xdr:row>3</xdr:row>
      <xdr:rowOff>134327</xdr:rowOff>
    </xdr:to>
    <mc:AlternateContent xmlns:mc="http://schemas.openxmlformats.org/markup-compatibility/2006" xmlns:a14="http://schemas.microsoft.com/office/drawing/2010/main">
      <mc:Choice Requires="a14">
        <xdr:graphicFrame macro="">
          <xdr:nvGraphicFramePr>
            <xdr:cNvPr id="5" name="Transaction Type"/>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6512414" y="24423"/>
              <a:ext cx="2249366" cy="659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327513</xdr:colOff>
      <xdr:row>0</xdr:row>
      <xdr:rowOff>6107</xdr:rowOff>
    </xdr:from>
    <xdr:to>
      <xdr:col>17</xdr:col>
      <xdr:colOff>183173</xdr:colOff>
      <xdr:row>22</xdr:row>
      <xdr:rowOff>48846</xdr:rowOff>
    </xdr:to>
    <mc:AlternateContent xmlns:mc="http://schemas.openxmlformats.org/markup-compatibility/2006" xmlns:a14="http://schemas.microsoft.com/office/drawing/2010/main">
      <mc:Choice Requires="a14">
        <xdr:graphicFrame macro="">
          <xdr:nvGraphicFramePr>
            <xdr:cNvPr id="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875590" y="6107"/>
              <a:ext cx="1736236" cy="4383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183660</xdr:colOff>
      <xdr:row>14</xdr:row>
      <xdr:rowOff>60812</xdr:rowOff>
    </xdr:from>
    <xdr:to>
      <xdr:col>2</xdr:col>
      <xdr:colOff>262548</xdr:colOff>
      <xdr:row>22</xdr:row>
      <xdr:rowOff>48846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3660" y="2625235"/>
              <a:ext cx="1300042" cy="145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317500</xdr:colOff>
      <xdr:row>0</xdr:row>
      <xdr:rowOff>109906</xdr:rowOff>
    </xdr:from>
    <xdr:to>
      <xdr:col>10</xdr:col>
      <xdr:colOff>268654</xdr:colOff>
      <xdr:row>3</xdr:row>
      <xdr:rowOff>12212</xdr:rowOff>
    </xdr:to>
    <xdr:sp macro="" textlink="">
      <xdr:nvSpPr>
        <xdr:cNvPr id="8" name="Rounded Rectangle 7"/>
        <xdr:cNvSpPr/>
      </xdr:nvSpPr>
      <xdr:spPr>
        <a:xfrm>
          <a:off x="1538654" y="109906"/>
          <a:ext cx="4835769" cy="451825"/>
        </a:xfrm>
        <a:prstGeom prst="roundRect">
          <a:avLst/>
        </a:prstGeom>
        <a:solidFill>
          <a:schemeClr val="tx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000" b="0" cap="none" spc="0" baseline="0">
              <a:ln w="0"/>
              <a:solidFill>
                <a:schemeClr val="bg2"/>
              </a:solidFill>
              <a:effectLst>
                <a:outerShdw blurRad="38100" dist="25400" dir="5400000" algn="ctr" rotWithShape="0">
                  <a:srgbClr val="6E747A">
                    <a:alpha val="43000"/>
                  </a:srgbClr>
                </a:outerShdw>
              </a:effectLst>
            </a:rPr>
            <a:t>Sales and Revenue Analysis Report</a:t>
          </a:r>
          <a:endParaRPr lang="en-IN" sz="2000" b="0" cap="none" spc="0">
            <a:ln w="0"/>
            <a:solidFill>
              <a:schemeClr val="bg2"/>
            </a:solidFill>
            <a:effectLst>
              <a:outerShdw blurRad="38100" dist="25400" dir="5400000" algn="ctr" rotWithShape="0">
                <a:srgbClr val="6E747A">
                  <a:alpha val="43000"/>
                </a:srgbClr>
              </a:outerShdw>
            </a:effectLst>
          </a:endParaRPr>
        </a:p>
      </xdr:txBody>
    </xdr:sp>
    <xdr:clientData/>
  </xdr:twoCellAnchor>
  <xdr:twoCellAnchor>
    <xdr:from>
      <xdr:col>8</xdr:col>
      <xdr:colOff>415193</xdr:colOff>
      <xdr:row>13</xdr:row>
      <xdr:rowOff>42740</xdr:rowOff>
    </xdr:from>
    <xdr:to>
      <xdr:col>14</xdr:col>
      <xdr:colOff>42740</xdr:colOff>
      <xdr:row>22</xdr:row>
      <xdr:rowOff>73269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409087</xdr:colOff>
      <xdr:row>3</xdr:row>
      <xdr:rowOff>146538</xdr:rowOff>
    </xdr:from>
    <xdr:to>
      <xdr:col>14</xdr:col>
      <xdr:colOff>54952</xdr:colOff>
      <xdr:row>12</xdr:row>
      <xdr:rowOff>128221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305290</xdr:colOff>
      <xdr:row>0</xdr:row>
      <xdr:rowOff>158750</xdr:rowOff>
    </xdr:from>
    <xdr:to>
      <xdr:col>10</xdr:col>
      <xdr:colOff>97693</xdr:colOff>
      <xdr:row>2</xdr:row>
      <xdr:rowOff>150755</xdr:rowOff>
    </xdr:to>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00482" y="158750"/>
          <a:ext cx="402980" cy="358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2</xdr:row>
      <xdr:rowOff>171450</xdr:rowOff>
    </xdr:from>
    <xdr:to>
      <xdr:col>8</xdr:col>
      <xdr:colOff>514350</xdr:colOff>
      <xdr:row>13</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13</xdr:row>
      <xdr:rowOff>57150</xdr:rowOff>
    </xdr:from>
    <xdr:to>
      <xdr:col>15</xdr:col>
      <xdr:colOff>6350</xdr:colOff>
      <xdr:row>23</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13</xdr:row>
      <xdr:rowOff>57150</xdr:rowOff>
    </xdr:from>
    <xdr:to>
      <xdr:col>8</xdr:col>
      <xdr:colOff>533400</xdr:colOff>
      <xdr:row>23</xdr:row>
      <xdr:rowOff>69850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558800</xdr:colOff>
      <xdr:row>2</xdr:row>
      <xdr:rowOff>171450</xdr:rowOff>
    </xdr:from>
    <xdr:to>
      <xdr:col>15</xdr:col>
      <xdr:colOff>12700</xdr:colOff>
      <xdr:row>13</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50800</xdr:colOff>
      <xdr:row>0</xdr:row>
      <xdr:rowOff>31751</xdr:rowOff>
    </xdr:from>
    <xdr:to>
      <xdr:col>18</xdr:col>
      <xdr:colOff>12700</xdr:colOff>
      <xdr:row>5</xdr:row>
      <xdr:rowOff>63501</xdr:rowOff>
    </xdr:to>
    <mc:AlternateContent xmlns:mc="http://schemas.openxmlformats.org/markup-compatibility/2006" xmlns:a14="http://schemas.microsoft.com/office/drawing/2010/main">
      <mc:Choice Requires="a14">
        <xdr:graphicFrame macro="">
          <xdr:nvGraphicFramePr>
            <xdr:cNvPr id="6" name="Transaction Category Column"/>
            <xdr:cNvGraphicFramePr/>
          </xdr:nvGraphicFramePr>
          <xdr:xfrm>
            <a:off x="0" y="0"/>
            <a:ext cx="0" cy="0"/>
          </xdr:xfrm>
          <a:graphic>
            <a:graphicData uri="http://schemas.microsoft.com/office/drawing/2010/slicer">
              <sle:slicer xmlns:sle="http://schemas.microsoft.com/office/drawing/2010/slicer" name="Transaction Category Column"/>
            </a:graphicData>
          </a:graphic>
        </xdr:graphicFrame>
      </mc:Choice>
      <mc:Fallback xmlns="">
        <xdr:sp macro="" textlink="">
          <xdr:nvSpPr>
            <xdr:cNvPr id="0" name=""/>
            <xdr:cNvSpPr>
              <a:spLocks noTextEdit="1"/>
            </xdr:cNvSpPr>
          </xdr:nvSpPr>
          <xdr:spPr>
            <a:xfrm>
              <a:off x="9194800" y="31751"/>
              <a:ext cx="17907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xdr:colOff>
      <xdr:row>5</xdr:row>
      <xdr:rowOff>114301</xdr:rowOff>
    </xdr:from>
    <xdr:to>
      <xdr:col>18</xdr:col>
      <xdr:colOff>0</xdr:colOff>
      <xdr:row>15</xdr:row>
      <xdr:rowOff>50800</xdr:rowOff>
    </xdr:to>
    <mc:AlternateContent xmlns:mc="http://schemas.openxmlformats.org/markup-compatibility/2006" xmlns:a14="http://schemas.microsoft.com/office/drawing/2010/main">
      <mc:Choice Requires="a14">
        <xdr:graphicFrame macro="">
          <xdr:nvGraphicFramePr>
            <xdr:cNvPr id="7"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207500" y="1035051"/>
              <a:ext cx="1765300" cy="177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3</xdr:row>
      <xdr:rowOff>69851</xdr:rowOff>
    </xdr:from>
    <xdr:to>
      <xdr:col>2</xdr:col>
      <xdr:colOff>203200</xdr:colOff>
      <xdr:row>13</xdr:row>
      <xdr:rowOff>6350</xdr:rowOff>
    </xdr:to>
    <mc:AlternateContent xmlns:mc="http://schemas.openxmlformats.org/markup-compatibility/2006" xmlns:a14="http://schemas.microsoft.com/office/drawing/2010/main">
      <mc:Choice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3500" y="622301"/>
              <a:ext cx="1358900" cy="177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584200</xdr:colOff>
      <xdr:row>0</xdr:row>
      <xdr:rowOff>50800</xdr:rowOff>
    </xdr:from>
    <xdr:to>
      <xdr:col>12</xdr:col>
      <xdr:colOff>393700</xdr:colOff>
      <xdr:row>2</xdr:row>
      <xdr:rowOff>139700</xdr:rowOff>
    </xdr:to>
    <xdr:sp macro="" textlink="">
      <xdr:nvSpPr>
        <xdr:cNvPr id="9" name="Rounded Rectangle 8"/>
        <xdr:cNvSpPr/>
      </xdr:nvSpPr>
      <xdr:spPr>
        <a:xfrm>
          <a:off x="2413000" y="50800"/>
          <a:ext cx="5295900" cy="4572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IN" sz="1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Channel</a:t>
          </a:r>
          <a:r>
            <a:rPr lang="en-IN" sz="1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Usage &amp; Delivery Status Analysis Report</a:t>
          </a:r>
          <a:endParaRPr lang="en-IN" sz="1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2</xdr:col>
      <xdr:colOff>165100</xdr:colOff>
      <xdr:row>0</xdr:row>
      <xdr:rowOff>38100</xdr:rowOff>
    </xdr:from>
    <xdr:to>
      <xdr:col>3</xdr:col>
      <xdr:colOff>444500</xdr:colOff>
      <xdr:row>2</xdr:row>
      <xdr:rowOff>158750</xdr:rowOff>
    </xdr:to>
    <xdr:sp macro="" textlink="">
      <xdr:nvSpPr>
        <xdr:cNvPr id="10" name="Right Arrow 9"/>
        <xdr:cNvSpPr/>
      </xdr:nvSpPr>
      <xdr:spPr>
        <a:xfrm>
          <a:off x="1384300" y="38100"/>
          <a:ext cx="889000" cy="488950"/>
        </a:xfrm>
        <a:prstGeom prst="rightArrow">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76200</xdr:colOff>
      <xdr:row>15</xdr:row>
      <xdr:rowOff>114300</xdr:rowOff>
    </xdr:from>
    <xdr:to>
      <xdr:col>18</xdr:col>
      <xdr:colOff>19050</xdr:colOff>
      <xdr:row>21</xdr:row>
      <xdr:rowOff>44450</xdr:rowOff>
    </xdr:to>
    <xdr:sp macro="" textlink="">
      <xdr:nvSpPr>
        <xdr:cNvPr id="11" name="Rounded Rectangle 10"/>
        <xdr:cNvSpPr/>
      </xdr:nvSpPr>
      <xdr:spPr>
        <a:xfrm>
          <a:off x="9220200" y="2876550"/>
          <a:ext cx="1771650" cy="10350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158750</xdr:colOff>
      <xdr:row>16</xdr:row>
      <xdr:rowOff>31750</xdr:rowOff>
    </xdr:from>
    <xdr:to>
      <xdr:col>17</xdr:col>
      <xdr:colOff>495300</xdr:colOff>
      <xdr:row>18</xdr:row>
      <xdr:rowOff>12700</xdr:rowOff>
    </xdr:to>
    <xdr:sp macro="" textlink="">
      <xdr:nvSpPr>
        <xdr:cNvPr id="12" name="Rounded Rectangle 11"/>
        <xdr:cNvSpPr/>
      </xdr:nvSpPr>
      <xdr:spPr>
        <a:xfrm>
          <a:off x="9302750" y="2978150"/>
          <a:ext cx="1555750" cy="349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100"/>
            <a:t>Total Amount</a:t>
          </a:r>
        </a:p>
      </xdr:txBody>
    </xdr:sp>
    <xdr:clientData/>
  </xdr:twoCellAnchor>
  <xdr:twoCellAnchor>
    <xdr:from>
      <xdr:col>15</xdr:col>
      <xdr:colOff>152400</xdr:colOff>
      <xdr:row>18</xdr:row>
      <xdr:rowOff>101600</xdr:rowOff>
    </xdr:from>
    <xdr:to>
      <xdr:col>17</xdr:col>
      <xdr:colOff>514350</xdr:colOff>
      <xdr:row>20</xdr:row>
      <xdr:rowOff>63500</xdr:rowOff>
    </xdr:to>
    <xdr:sp macro="" textlink="'pivot Table 3'!H3">
      <xdr:nvSpPr>
        <xdr:cNvPr id="13" name="Rounded Rectangle 12"/>
        <xdr:cNvSpPr/>
      </xdr:nvSpPr>
      <xdr:spPr>
        <a:xfrm>
          <a:off x="9296400" y="3416300"/>
          <a:ext cx="1581150" cy="3302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D974E484-9029-4B60-BC81-8018226D15C8}" type="TxLink">
            <a:rPr lang="en-US" sz="1100" b="0" i="0" u="none" strike="noStrike">
              <a:solidFill>
                <a:srgbClr val="000000"/>
              </a:solidFill>
              <a:latin typeface="Calibri"/>
              <a:ea typeface="Calibri"/>
              <a:cs typeface="Calibri"/>
            </a:rPr>
            <a:pPr algn="l"/>
            <a:t> 4,97,67,701.75 </a:t>
          </a:fld>
          <a:endParaRPr lang="en-IN" sz="1100"/>
        </a:p>
      </xdr:txBody>
    </xdr:sp>
    <xdr:clientData/>
  </xdr:twoCellAnchor>
  <xdr:twoCellAnchor editAs="oneCell">
    <xdr:from>
      <xdr:col>0</xdr:col>
      <xdr:colOff>488950</xdr:colOff>
      <xdr:row>0</xdr:row>
      <xdr:rowOff>44449</xdr:rowOff>
    </xdr:from>
    <xdr:to>
      <xdr:col>1</xdr:col>
      <xdr:colOff>488949</xdr:colOff>
      <xdr:row>3</xdr:row>
      <xdr:rowOff>34086</xdr:rowOff>
    </xdr:to>
    <xdr:pic>
      <xdr:nvPicPr>
        <xdr:cNvPr id="16" name="Picture 1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8950" y="44449"/>
          <a:ext cx="609599" cy="5420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823.531476620374" createdVersion="5" refreshedVersion="5" minRefreshableVersion="3" recordCount="500">
  <cacheSource type="worksheet">
    <worksheetSource ref="B1:M501" sheet="Data"/>
  </cacheSource>
  <cacheFields count="12">
    <cacheField name="Customer ID" numFmtId="0">
      <sharedItems containsSemiMixedTypes="0" containsString="0" containsNumber="1" containsInteger="1" minValue="102565" maxValue="999308"/>
    </cacheField>
    <cacheField name="Customer Name" numFmtId="0">
      <sharedItems/>
    </cacheField>
    <cacheField name="Region" numFmtId="0">
      <sharedItems count="5">
        <s v="North"/>
        <s v="South"/>
        <s v="Central"/>
        <s v="East"/>
        <s v="West"/>
      </sharedItems>
    </cacheField>
    <cacheField name="City" numFmtId="0">
      <sharedItems count="25">
        <s v="Delhi"/>
        <s v="Hyderabad"/>
        <s v="Lucknow"/>
        <s v="Amritsar"/>
        <s v="Jaipur"/>
        <s v="Bhopal"/>
        <s v="Chandigarh"/>
        <s v="Ranchi"/>
        <s v="Kolkata"/>
        <s v="Patna"/>
        <s v="Raipur"/>
        <s v="Ahmedabad"/>
        <s v="Gwalior"/>
        <s v="Mumbai"/>
        <s v="Bangalore"/>
        <s v="Guwahati"/>
        <s v="Surat"/>
        <s v="Kochi"/>
        <s v="Indore"/>
        <s v="Bhubaneswar"/>
        <s v="Chennai"/>
        <s v="Jabalpur"/>
        <s v="Coimbatore"/>
        <s v="Nagpur"/>
        <s v="Pune"/>
      </sharedItems>
    </cacheField>
    <cacheField name="Branch" numFmtId="0">
      <sharedItems count="25">
        <s v="Delhi Branch"/>
        <s v="Hyderabad Branch"/>
        <s v="Lucknow Branch"/>
        <s v="Amritsar Branch"/>
        <s v="Jaipur Branch"/>
        <s v="Bhopal Branch"/>
        <s v="Chandigarh Branch"/>
        <s v="Ranchi Branch"/>
        <s v="Kolkata Branch"/>
        <s v="Patna Branch"/>
        <s v="Raipur Branch"/>
        <s v="Ahmedabad Branch"/>
        <s v="Gwalior Branch"/>
        <s v="Mumbai Branch"/>
        <s v="Bangalore Branch"/>
        <s v="Guwahati Branch"/>
        <s v="Surat Branch"/>
        <s v="Kochi Branch"/>
        <s v="Indore Branch"/>
        <s v="Bhubaneswar Branch"/>
        <s v="Chennai Branch"/>
        <s v="Jabalpur Branch"/>
        <s v="Coimbatore Branch"/>
        <s v="Nagpur Branch"/>
        <s v="Pune Branch"/>
      </sharedItems>
    </cacheField>
    <cacheField name="Account Type" numFmtId="0">
      <sharedItems count="4">
        <s v="Recurring Deposit"/>
        <s v="Current"/>
        <s v="Savings"/>
        <s v="Fixed Deposit"/>
      </sharedItems>
    </cacheField>
    <cacheField name="Transaction Type" numFmtId="0">
      <sharedItems count="4">
        <s v="Withdrawal"/>
        <s v="Online Transfer"/>
        <s v="Deposit"/>
        <s v="Cheque"/>
      </sharedItems>
    </cacheField>
    <cacheField name="Transaction Amount" numFmtId="0">
      <sharedItems containsSemiMixedTypes="0" containsString="0" containsNumber="1" minValue="815.39" maxValue="199593.71" count="500">
        <n v="11086.47"/>
        <n v="136836.37"/>
        <n v="72057.149999999994"/>
        <n v="47900.3"/>
        <n v="191362.04"/>
        <n v="41015.9"/>
        <n v="59188.46"/>
        <n v="75751.05"/>
        <n v="32605.31"/>
        <n v="8468.15"/>
        <n v="158086.68"/>
        <n v="191419.05"/>
        <n v="108844.49"/>
        <n v="132835.23000000001"/>
        <n v="199327.9"/>
        <n v="180947.04"/>
        <n v="76583.839999999997"/>
        <n v="182311.52"/>
        <n v="9248.41"/>
        <n v="33895.26"/>
        <n v="134231.85999999999"/>
        <n v="129488.95"/>
        <n v="8058.32"/>
        <n v="115204.98"/>
        <n v="126228.34"/>
        <n v="107199.46"/>
        <n v="71861.179999999993"/>
        <n v="56662.73"/>
        <n v="31686.53"/>
        <n v="59962.27"/>
        <n v="8833.74"/>
        <n v="42405.55"/>
        <n v="37206.550000000003"/>
        <n v="134360.09"/>
        <n v="58485.21"/>
        <n v="190332.21"/>
        <n v="124093.4"/>
        <n v="123460.31"/>
        <n v="191752.45"/>
        <n v="142583.73000000001"/>
        <n v="175638.22"/>
        <n v="110558.53"/>
        <n v="178313.76"/>
        <n v="169992.66"/>
        <n v="181307.56"/>
        <n v="73480.820000000007"/>
        <n v="100474.07"/>
        <n v="169672.38"/>
        <n v="32264.87"/>
        <n v="8563.76"/>
        <n v="47186.720000000001"/>
        <n v="183621.44"/>
        <n v="167057.01999999999"/>
        <n v="130908.22"/>
        <n v="194548.48000000001"/>
        <n v="97628.88"/>
        <n v="33538.36"/>
        <n v="37787.68"/>
        <n v="162328.94"/>
        <n v="118362.78"/>
        <n v="114910.56"/>
        <n v="11654.44"/>
        <n v="175762.54"/>
        <n v="173526.83"/>
        <n v="124830.74"/>
        <n v="119508.41"/>
        <n v="22159.74"/>
        <n v="121299.45"/>
        <n v="19091.400000000001"/>
        <n v="104647.82"/>
        <n v="187715.11"/>
        <n v="27209.68"/>
        <n v="51932.09"/>
        <n v="75318.460000000006"/>
        <n v="31378.33"/>
        <n v="122570.2"/>
        <n v="74357.490000000005"/>
        <n v="154951.79999999999"/>
        <n v="156730.29999999999"/>
        <n v="160270.32"/>
        <n v="160971.69"/>
        <n v="13284.05"/>
        <n v="186171.66"/>
        <n v="189170.31"/>
        <n v="170188.24"/>
        <n v="123230.39999999999"/>
        <n v="17825.14"/>
        <n v="117422.99"/>
        <n v="145364.67000000001"/>
        <n v="45645.95"/>
        <n v="35419.440000000002"/>
        <n v="68323.199999999997"/>
        <n v="193228.06"/>
        <n v="136478.14000000001"/>
        <n v="13977.08"/>
        <n v="103542.59"/>
        <n v="80086.66"/>
        <n v="63117.62"/>
        <n v="100050.37"/>
        <n v="46226.9"/>
        <n v="24415.759999999998"/>
        <n v="169678.11"/>
        <n v="98415.67"/>
        <n v="11302.56"/>
        <n v="79046.53"/>
        <n v="137997.5"/>
        <n v="72639.66"/>
        <n v="54246.94"/>
        <n v="85076.6"/>
        <n v="90420.43"/>
        <n v="144302.68"/>
        <n v="29595.83"/>
        <n v="100169.77"/>
        <n v="50569.32"/>
        <n v="12477.26"/>
        <n v="52323.94"/>
        <n v="4457.1499999999996"/>
        <n v="195884.94"/>
        <n v="177981.67"/>
        <n v="173717.4"/>
        <n v="16282.83"/>
        <n v="142231.48000000001"/>
        <n v="149705.15"/>
        <n v="170915.26"/>
        <n v="33798.639999999999"/>
        <n v="5759.8"/>
        <n v="123811.38"/>
        <n v="147649.85"/>
        <n v="7513.42"/>
        <n v="109934.78"/>
        <n v="104930.23"/>
        <n v="161039.20000000001"/>
        <n v="31565.65"/>
        <n v="57709.07"/>
        <n v="2321.9499999999998"/>
        <n v="109868.33"/>
        <n v="50354.28"/>
        <n v="84736.76"/>
        <n v="129867.18"/>
        <n v="36890.230000000003"/>
        <n v="140244.28"/>
        <n v="10401.6"/>
        <n v="54204.43"/>
        <n v="3437.61"/>
        <n v="199593.71"/>
        <n v="11679.65"/>
        <n v="38842.36"/>
        <n v="77267.179999999993"/>
        <n v="147196.89000000001"/>
        <n v="136447.74"/>
        <n v="51035.89"/>
        <n v="194668.18"/>
        <n v="158980.88"/>
        <n v="193782.57"/>
        <n v="154274"/>
        <n v="186204.33"/>
        <n v="25602.58"/>
        <n v="146771.17000000001"/>
        <n v="179783.28"/>
        <n v="38360.28"/>
        <n v="55427.23"/>
        <n v="90152.15"/>
        <n v="155295.62"/>
        <n v="155315.31"/>
        <n v="105051.92"/>
        <n v="82256"/>
        <n v="167121.07"/>
        <n v="97331.37"/>
        <n v="105401.36"/>
        <n v="121387.75"/>
        <n v="93877.8"/>
        <n v="158952.79"/>
        <n v="166974.07"/>
        <n v="145171.79999999999"/>
        <n v="114220.52"/>
        <n v="153373.54"/>
        <n v="33778.46"/>
        <n v="107013.15"/>
        <n v="169048.38"/>
        <n v="75325.08"/>
        <n v="191984.97"/>
        <n v="198685.7"/>
        <n v="171216.22"/>
        <n v="8028.39"/>
        <n v="177980.26"/>
        <n v="114312.19"/>
        <n v="34994.050000000003"/>
        <n v="146292.48000000001"/>
        <n v="69912.08"/>
        <n v="126960.48"/>
        <n v="108215.98"/>
        <n v="10578.7"/>
        <n v="86671.17"/>
        <n v="95433"/>
        <n v="80006.14"/>
        <n v="97828.29"/>
        <n v="14792.97"/>
        <n v="134513.64000000001"/>
        <n v="69232.72"/>
        <n v="124824.84"/>
        <n v="31620.25"/>
        <n v="173816.09"/>
        <n v="90287.28"/>
        <n v="109511.63"/>
        <n v="75633.03"/>
        <n v="57160.7"/>
        <n v="13786.26"/>
        <n v="173548.38"/>
        <n v="97190.1"/>
        <n v="100379.84"/>
        <n v="184492.89"/>
        <n v="4165.26"/>
        <n v="162472.63"/>
        <n v="30765.78"/>
        <n v="83758"/>
        <n v="90109.25"/>
        <n v="62145.18"/>
        <n v="63840.49"/>
        <n v="167984.74"/>
        <n v="61017.95"/>
        <n v="37356.93"/>
        <n v="46567.02"/>
        <n v="100713.76"/>
        <n v="98543.4"/>
        <n v="82013.539999999994"/>
        <n v="151676.43"/>
        <n v="173421.59"/>
        <n v="144180.07999999999"/>
        <n v="90596.11"/>
        <n v="111761.34"/>
        <n v="79908.960000000006"/>
        <n v="59236.74"/>
        <n v="18542.939999999999"/>
        <n v="83005.08"/>
        <n v="176568.42"/>
        <n v="18692.650000000001"/>
        <n v="76046.39"/>
        <n v="32843.760000000002"/>
        <n v="62248.9"/>
        <n v="192106.56"/>
        <n v="99776.71"/>
        <n v="43766.33"/>
        <n v="120442.71"/>
        <n v="10259.299999999999"/>
        <n v="170838.94"/>
        <n v="10281.76"/>
        <n v="193275.51"/>
        <n v="64902.96"/>
        <n v="94427.96"/>
        <n v="139317.98000000001"/>
        <n v="144952.79"/>
        <n v="105315.55"/>
        <n v="98754.64"/>
        <n v="815.39"/>
        <n v="83101.210000000006"/>
        <n v="128303.35"/>
        <n v="101584.58"/>
        <n v="79511.839999999997"/>
        <n v="66437.710000000006"/>
        <n v="96558.36"/>
        <n v="185594.1"/>
        <n v="42048.36"/>
        <n v="168227.46"/>
        <n v="37882.089999999997"/>
        <n v="83066.98"/>
        <n v="43619.91"/>
        <n v="155669.18"/>
        <n v="181038.68"/>
        <n v="155218.88"/>
        <n v="145051.84"/>
        <n v="62540.77"/>
        <n v="177892.58"/>
        <n v="127950.74"/>
        <n v="55691.58"/>
        <n v="31920.45"/>
        <n v="108734.48"/>
        <n v="115029.55"/>
        <n v="10619.87"/>
        <n v="11233.08"/>
        <n v="62831.91"/>
        <n v="19036.78"/>
        <n v="94373.9"/>
        <n v="78719.350000000006"/>
        <n v="13540.36"/>
        <n v="56810.35"/>
        <n v="81434.350000000006"/>
        <n v="106782.74"/>
        <n v="109815.83"/>
        <n v="162876.18"/>
        <n v="35030.550000000003"/>
        <n v="65412.93"/>
        <n v="14386.72"/>
        <n v="129175.33"/>
        <n v="151537"/>
        <n v="123306.65"/>
        <n v="114270.14"/>
        <n v="122492.41"/>
        <n v="74159.97"/>
        <n v="172318.94"/>
        <n v="142498.84"/>
        <n v="95236.85"/>
        <n v="31276.32"/>
        <n v="29227.18"/>
        <n v="128627.46"/>
        <n v="91151.67"/>
        <n v="45535.31"/>
        <n v="142569.93"/>
        <n v="195657.57"/>
        <n v="192366.68"/>
        <n v="103631.44"/>
        <n v="126317.24"/>
        <n v="180765.26"/>
        <n v="115006.08"/>
        <n v="33917.879999999997"/>
        <n v="126045.36"/>
        <n v="161874.71"/>
        <n v="25800.86"/>
        <n v="55405.81"/>
        <n v="132001.54999999999"/>
        <n v="36571.43"/>
        <n v="119311.05"/>
        <n v="132303.12"/>
        <n v="128631.09"/>
        <n v="95508.27"/>
        <n v="95180.62"/>
        <n v="185480.89"/>
        <n v="183583.57"/>
        <n v="54430.06"/>
        <n v="154743.63"/>
        <n v="62997.33"/>
        <n v="19990.900000000001"/>
        <n v="50753.27"/>
        <n v="187731.84"/>
        <n v="171359.94"/>
        <n v="139282.9"/>
        <n v="184577.73"/>
        <n v="156255.89000000001"/>
        <n v="199193.73"/>
        <n v="98598.5"/>
        <n v="22131.88"/>
        <n v="143222.35999999999"/>
        <n v="155558.81"/>
        <n v="133088.85999999999"/>
        <n v="103318.91"/>
        <n v="108255.67999999999"/>
        <n v="67021.22"/>
        <n v="107157.95"/>
        <n v="35735.35"/>
        <n v="179343.91"/>
        <n v="28418.62"/>
        <n v="78059.12"/>
        <n v="7890.01"/>
        <n v="42729.8"/>
        <n v="185000.75"/>
        <n v="181482.19"/>
        <n v="34863.68"/>
        <n v="167152.76"/>
        <n v="13090.47"/>
        <n v="24600.09"/>
        <n v="152963.46"/>
        <n v="55141.72"/>
        <n v="49107.1"/>
        <n v="155643.5"/>
        <n v="36292.86"/>
        <n v="138625.49"/>
        <n v="48231.12"/>
        <n v="122603.94"/>
        <n v="111763.23"/>
        <n v="172614.85"/>
        <n v="55647.1"/>
        <n v="35676.6"/>
        <n v="87216.99"/>
        <n v="148213.17000000001"/>
        <n v="103223.29"/>
        <n v="40150.9"/>
        <n v="20063.79"/>
        <n v="94462.56"/>
        <n v="185613.48"/>
        <n v="91819.17"/>
        <n v="25878.75"/>
        <n v="170404.45"/>
        <n v="177338.59"/>
        <n v="17751.63"/>
        <n v="56194.59"/>
        <n v="116103.67"/>
        <n v="196046.72"/>
        <n v="106458.78"/>
        <n v="17076.759999999998"/>
        <n v="59510.19"/>
        <n v="140809.25"/>
        <n v="154481.07999999999"/>
        <n v="172146.34"/>
        <n v="85467.5"/>
        <n v="124280.81"/>
        <n v="22637.83"/>
        <n v="73603.38"/>
        <n v="196259.7"/>
        <n v="150758.10999999999"/>
        <n v="55790.49"/>
        <n v="100539.29"/>
        <n v="124379.78"/>
        <n v="78441.16"/>
        <n v="55550.58"/>
        <n v="58987.3"/>
        <n v="89050.08"/>
        <n v="174422.84"/>
        <n v="131324.22"/>
        <n v="61164.43"/>
        <n v="97106.5"/>
        <n v="91457.34"/>
        <n v="194654.61"/>
        <n v="198757.72"/>
        <n v="37307.07"/>
        <n v="74896.53"/>
        <n v="184126.58"/>
        <n v="31632.63"/>
        <n v="179247.5"/>
        <n v="137984.82"/>
        <n v="5446.72"/>
        <n v="65610.11"/>
        <n v="39545.279999999999"/>
        <n v="39292.78"/>
        <n v="79812.820000000007"/>
        <n v="57287.75"/>
        <n v="145706.74"/>
        <n v="161231.72"/>
        <n v="41952.87"/>
        <n v="18145.43"/>
        <n v="142194.28"/>
        <n v="110996.45"/>
        <n v="112076.57"/>
        <n v="52904.07"/>
        <n v="98631.360000000001"/>
        <n v="198869.42"/>
        <n v="173735.01"/>
        <n v="32988.019999999997"/>
        <n v="71798.399999999994"/>
        <n v="10218.620000000001"/>
        <n v="153055.53"/>
        <n v="165450.99"/>
        <n v="164751.31"/>
        <n v="155872.17000000001"/>
        <n v="31333.71"/>
        <n v="92368.03"/>
        <n v="69967.88"/>
        <n v="142124.03"/>
        <n v="137765.41"/>
        <n v="85248.61"/>
        <n v="8982.1299999999992"/>
        <n v="24224.98"/>
        <n v="151032.78"/>
        <n v="134284.82999999999"/>
        <n v="70764.55"/>
        <n v="164007.51"/>
        <n v="34768.81"/>
        <n v="73609.37"/>
        <n v="167031.06"/>
        <n v="23012.67"/>
        <n v="99415.3"/>
        <n v="65959.02"/>
        <n v="137565.79"/>
        <n v="196999.98"/>
        <n v="36269.81"/>
        <n v="24283.96"/>
        <n v="13409.73"/>
        <n v="46957.49"/>
        <n v="71541.41"/>
        <n v="153715.91"/>
        <n v="46548.95"/>
        <n v="99877.91"/>
        <n v="60899.15"/>
        <n v="40785.39"/>
        <n v="161991.57999999999"/>
        <n v="176085.07"/>
        <n v="88789.95"/>
        <n v="98550.18"/>
        <n v="113986.62"/>
        <n v="112669.95"/>
        <n v="99190.88"/>
        <n v="12754.08"/>
        <n v="162005.91"/>
        <n v="85915.56"/>
        <n v="49898.98"/>
        <n v="23337.02"/>
        <n v="92451.42"/>
        <n v="4570.25"/>
        <n v="114285.53"/>
        <n v="138327.35999999999"/>
        <n v="123158.16"/>
        <n v="168155.91"/>
        <n v="59815.39"/>
        <n v="118577"/>
        <n v="42342.96"/>
        <n v="132859.60999999999"/>
        <n v="125180.29"/>
        <n v="115580.24"/>
        <n v="104692.78"/>
        <n v="149413.49"/>
        <n v="126968.53"/>
        <n v="137527.54999999999"/>
      </sharedItems>
    </cacheField>
    <cacheField name="Payment Mode" numFmtId="0">
      <sharedItems count="5">
        <s v="UPI"/>
        <s v="Cash"/>
        <s v="Debit Card"/>
        <s v="Net Banking"/>
        <s v="Credit Card"/>
      </sharedItems>
    </cacheField>
    <cacheField name="Transaction Date" numFmtId="164">
      <sharedItems containsSemiMixedTypes="0" containsNonDate="0" containsDate="1" containsString="0" minDate="2023-06-15T00:00:00" maxDate="2025-06-10T00:00:00"/>
    </cacheField>
    <cacheField name="Year-Month" numFmtId="0">
      <sharedItems count="25">
        <s v="2023-11"/>
        <s v="2025-03"/>
        <s v="2024-06"/>
        <s v="2025-04"/>
        <s v="2024-12"/>
        <s v="2024-09"/>
        <s v="2023-10"/>
        <s v="2024-08"/>
        <s v="2024-07"/>
        <s v="2024-01"/>
        <s v="2024-10"/>
        <s v="2025-02"/>
        <s v="2025-05"/>
        <s v="2025-01"/>
        <s v="2023-09"/>
        <s v="2024-11"/>
        <s v="2024-05"/>
        <s v="2024-03"/>
        <s v="2024-04"/>
        <s v="2024-02"/>
        <s v="2023-06"/>
        <s v="2023-12"/>
        <s v="2023-07"/>
        <s v="2023-08"/>
        <s v="2025-06"/>
      </sharedItems>
    </cacheField>
    <cacheField name="Net Change" numFmtId="0">
      <sharedItems containsSemiMixedTypes="0" containsString="0" containsNumber="1" minValue="-198685.7" maxValue="199593.7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25.611238310186" createdVersion="5" refreshedVersion="5" minRefreshableVersion="3" recordCount="500">
  <cacheSource type="worksheet">
    <worksheetSource ref="B1:O501" sheet="Data"/>
  </cacheSource>
  <cacheFields count="14">
    <cacheField name="Customer ID" numFmtId="0">
      <sharedItems containsSemiMixedTypes="0" containsString="0" containsNumber="1" containsInteger="1" minValue="102565" maxValue="999308"/>
    </cacheField>
    <cacheField name="Customer Name" numFmtId="0">
      <sharedItems/>
    </cacheField>
    <cacheField name="Region" numFmtId="0">
      <sharedItems count="5">
        <s v="North"/>
        <s v="South"/>
        <s v="Central"/>
        <s v="East"/>
        <s v="West"/>
      </sharedItems>
    </cacheField>
    <cacheField name="City" numFmtId="0">
      <sharedItems/>
    </cacheField>
    <cacheField name="Branch" numFmtId="0">
      <sharedItems count="25">
        <s v="Delhi Branch"/>
        <s v="Hyderabad Branch"/>
        <s v="Lucknow Branch"/>
        <s v="Amritsar Branch"/>
        <s v="Jaipur Branch"/>
        <s v="Bhopal Branch"/>
        <s v="Chandigarh Branch"/>
        <s v="Ranchi Branch"/>
        <s v="Kolkata Branch"/>
        <s v="Patna Branch"/>
        <s v="Raipur Branch"/>
        <s v="Ahmedabad Branch"/>
        <s v="Gwalior Branch"/>
        <s v="Mumbai Branch"/>
        <s v="Bangalore Branch"/>
        <s v="Guwahati Branch"/>
        <s v="Surat Branch"/>
        <s v="Kochi Branch"/>
        <s v="Indore Branch"/>
        <s v="Bhubaneswar Branch"/>
        <s v="Chennai Branch"/>
        <s v="Jabalpur Branch"/>
        <s v="Coimbatore Branch"/>
        <s v="Nagpur Branch"/>
        <s v="Pune Branch"/>
      </sharedItems>
    </cacheField>
    <cacheField name="Account Type" numFmtId="0">
      <sharedItems count="4">
        <s v="Recurring Deposit"/>
        <s v="Current"/>
        <s v="Savings"/>
        <s v="Fixed Deposit"/>
      </sharedItems>
    </cacheField>
    <cacheField name="Transaction Type" numFmtId="0">
      <sharedItems count="4">
        <s v="Withdrawal"/>
        <s v="Online Transfer"/>
        <s v="Deposit"/>
        <s v="Cheque"/>
      </sharedItems>
    </cacheField>
    <cacheField name="Transaction Amount" numFmtId="0">
      <sharedItems containsSemiMixedTypes="0" containsString="0" containsNumber="1" minValue="815.39" maxValue="199593.71" count="500">
        <n v="11086.47"/>
        <n v="136836.37"/>
        <n v="72057.149999999994"/>
        <n v="47900.3"/>
        <n v="191362.04"/>
        <n v="41015.9"/>
        <n v="59188.46"/>
        <n v="75751.05"/>
        <n v="32605.31"/>
        <n v="8468.15"/>
        <n v="158086.68"/>
        <n v="191419.05"/>
        <n v="108844.49"/>
        <n v="132835.23000000001"/>
        <n v="199327.9"/>
        <n v="180947.04"/>
        <n v="76583.839999999997"/>
        <n v="182311.52"/>
        <n v="9248.41"/>
        <n v="33895.26"/>
        <n v="134231.85999999999"/>
        <n v="129488.95"/>
        <n v="8058.32"/>
        <n v="115204.98"/>
        <n v="126228.34"/>
        <n v="107199.46"/>
        <n v="71861.179999999993"/>
        <n v="56662.73"/>
        <n v="31686.53"/>
        <n v="59962.27"/>
        <n v="8833.74"/>
        <n v="42405.55"/>
        <n v="37206.550000000003"/>
        <n v="134360.09"/>
        <n v="58485.21"/>
        <n v="190332.21"/>
        <n v="124093.4"/>
        <n v="123460.31"/>
        <n v="191752.45"/>
        <n v="142583.73000000001"/>
        <n v="175638.22"/>
        <n v="110558.53"/>
        <n v="178313.76"/>
        <n v="169992.66"/>
        <n v="181307.56"/>
        <n v="73480.820000000007"/>
        <n v="100474.07"/>
        <n v="169672.38"/>
        <n v="32264.87"/>
        <n v="8563.76"/>
        <n v="47186.720000000001"/>
        <n v="183621.44"/>
        <n v="167057.01999999999"/>
        <n v="130908.22"/>
        <n v="194548.48000000001"/>
        <n v="97628.88"/>
        <n v="33538.36"/>
        <n v="37787.68"/>
        <n v="162328.94"/>
        <n v="118362.78"/>
        <n v="114910.56"/>
        <n v="11654.44"/>
        <n v="175762.54"/>
        <n v="173526.83"/>
        <n v="124830.74"/>
        <n v="119508.41"/>
        <n v="22159.74"/>
        <n v="121299.45"/>
        <n v="19091.400000000001"/>
        <n v="104647.82"/>
        <n v="187715.11"/>
        <n v="27209.68"/>
        <n v="51932.09"/>
        <n v="75318.460000000006"/>
        <n v="31378.33"/>
        <n v="122570.2"/>
        <n v="74357.490000000005"/>
        <n v="154951.79999999999"/>
        <n v="156730.29999999999"/>
        <n v="160270.32"/>
        <n v="160971.69"/>
        <n v="13284.05"/>
        <n v="186171.66"/>
        <n v="189170.31"/>
        <n v="170188.24"/>
        <n v="123230.39999999999"/>
        <n v="17825.14"/>
        <n v="117422.99"/>
        <n v="145364.67000000001"/>
        <n v="45645.95"/>
        <n v="35419.440000000002"/>
        <n v="68323.199999999997"/>
        <n v="193228.06"/>
        <n v="136478.14000000001"/>
        <n v="13977.08"/>
        <n v="103542.59"/>
        <n v="80086.66"/>
        <n v="63117.62"/>
        <n v="100050.37"/>
        <n v="46226.9"/>
        <n v="24415.759999999998"/>
        <n v="169678.11"/>
        <n v="98415.67"/>
        <n v="11302.56"/>
        <n v="79046.53"/>
        <n v="137997.5"/>
        <n v="72639.66"/>
        <n v="54246.94"/>
        <n v="85076.6"/>
        <n v="90420.43"/>
        <n v="144302.68"/>
        <n v="29595.83"/>
        <n v="100169.77"/>
        <n v="50569.32"/>
        <n v="12477.26"/>
        <n v="52323.94"/>
        <n v="4457.1499999999996"/>
        <n v="195884.94"/>
        <n v="177981.67"/>
        <n v="173717.4"/>
        <n v="16282.83"/>
        <n v="142231.48000000001"/>
        <n v="149705.15"/>
        <n v="170915.26"/>
        <n v="33798.639999999999"/>
        <n v="5759.8"/>
        <n v="123811.38"/>
        <n v="147649.85"/>
        <n v="7513.42"/>
        <n v="109934.78"/>
        <n v="104930.23"/>
        <n v="161039.20000000001"/>
        <n v="31565.65"/>
        <n v="57709.07"/>
        <n v="2321.9499999999998"/>
        <n v="109868.33"/>
        <n v="50354.28"/>
        <n v="84736.76"/>
        <n v="129867.18"/>
        <n v="36890.230000000003"/>
        <n v="140244.28"/>
        <n v="10401.6"/>
        <n v="54204.43"/>
        <n v="3437.61"/>
        <n v="199593.71"/>
        <n v="11679.65"/>
        <n v="38842.36"/>
        <n v="77267.179999999993"/>
        <n v="147196.89000000001"/>
        <n v="136447.74"/>
        <n v="51035.89"/>
        <n v="194668.18"/>
        <n v="158980.88"/>
        <n v="193782.57"/>
        <n v="154274"/>
        <n v="186204.33"/>
        <n v="25602.58"/>
        <n v="146771.17000000001"/>
        <n v="179783.28"/>
        <n v="38360.28"/>
        <n v="55427.23"/>
        <n v="90152.15"/>
        <n v="155295.62"/>
        <n v="155315.31"/>
        <n v="105051.92"/>
        <n v="82256"/>
        <n v="167121.07"/>
        <n v="97331.37"/>
        <n v="105401.36"/>
        <n v="121387.75"/>
        <n v="93877.8"/>
        <n v="158952.79"/>
        <n v="166974.07"/>
        <n v="145171.79999999999"/>
        <n v="114220.52"/>
        <n v="153373.54"/>
        <n v="33778.46"/>
        <n v="107013.15"/>
        <n v="169048.38"/>
        <n v="75325.08"/>
        <n v="191984.97"/>
        <n v="198685.7"/>
        <n v="171216.22"/>
        <n v="8028.39"/>
        <n v="177980.26"/>
        <n v="114312.19"/>
        <n v="34994.050000000003"/>
        <n v="146292.48000000001"/>
        <n v="69912.08"/>
        <n v="126960.48"/>
        <n v="108215.98"/>
        <n v="10578.7"/>
        <n v="86671.17"/>
        <n v="95433"/>
        <n v="80006.14"/>
        <n v="97828.29"/>
        <n v="14792.97"/>
        <n v="134513.64000000001"/>
        <n v="69232.72"/>
        <n v="124824.84"/>
        <n v="31620.25"/>
        <n v="173816.09"/>
        <n v="90287.28"/>
        <n v="109511.63"/>
        <n v="75633.03"/>
        <n v="57160.7"/>
        <n v="13786.26"/>
        <n v="173548.38"/>
        <n v="97190.1"/>
        <n v="100379.84"/>
        <n v="184492.89"/>
        <n v="4165.26"/>
        <n v="162472.63"/>
        <n v="30765.78"/>
        <n v="83758"/>
        <n v="90109.25"/>
        <n v="62145.18"/>
        <n v="63840.49"/>
        <n v="167984.74"/>
        <n v="61017.95"/>
        <n v="37356.93"/>
        <n v="46567.02"/>
        <n v="100713.76"/>
        <n v="98543.4"/>
        <n v="82013.539999999994"/>
        <n v="151676.43"/>
        <n v="173421.59"/>
        <n v="144180.07999999999"/>
        <n v="90596.11"/>
        <n v="111761.34"/>
        <n v="79908.960000000006"/>
        <n v="59236.74"/>
        <n v="18542.939999999999"/>
        <n v="83005.08"/>
        <n v="176568.42"/>
        <n v="18692.650000000001"/>
        <n v="76046.39"/>
        <n v="32843.760000000002"/>
        <n v="62248.9"/>
        <n v="192106.56"/>
        <n v="99776.71"/>
        <n v="43766.33"/>
        <n v="120442.71"/>
        <n v="10259.299999999999"/>
        <n v="170838.94"/>
        <n v="10281.76"/>
        <n v="193275.51"/>
        <n v="64902.96"/>
        <n v="94427.96"/>
        <n v="139317.98000000001"/>
        <n v="144952.79"/>
        <n v="105315.55"/>
        <n v="98754.64"/>
        <n v="815.39"/>
        <n v="83101.210000000006"/>
        <n v="128303.35"/>
        <n v="101584.58"/>
        <n v="79511.839999999997"/>
        <n v="66437.710000000006"/>
        <n v="96558.36"/>
        <n v="185594.1"/>
        <n v="42048.36"/>
        <n v="168227.46"/>
        <n v="37882.089999999997"/>
        <n v="83066.98"/>
        <n v="43619.91"/>
        <n v="155669.18"/>
        <n v="181038.68"/>
        <n v="155218.88"/>
        <n v="145051.84"/>
        <n v="62540.77"/>
        <n v="177892.58"/>
        <n v="127950.74"/>
        <n v="55691.58"/>
        <n v="31920.45"/>
        <n v="108734.48"/>
        <n v="115029.55"/>
        <n v="10619.87"/>
        <n v="11233.08"/>
        <n v="62831.91"/>
        <n v="19036.78"/>
        <n v="94373.9"/>
        <n v="78719.350000000006"/>
        <n v="13540.36"/>
        <n v="56810.35"/>
        <n v="81434.350000000006"/>
        <n v="106782.74"/>
        <n v="109815.83"/>
        <n v="162876.18"/>
        <n v="35030.550000000003"/>
        <n v="65412.93"/>
        <n v="14386.72"/>
        <n v="129175.33"/>
        <n v="151537"/>
        <n v="123306.65"/>
        <n v="114270.14"/>
        <n v="122492.41"/>
        <n v="74159.97"/>
        <n v="172318.94"/>
        <n v="142498.84"/>
        <n v="95236.85"/>
        <n v="31276.32"/>
        <n v="29227.18"/>
        <n v="128627.46"/>
        <n v="91151.67"/>
        <n v="45535.31"/>
        <n v="142569.93"/>
        <n v="195657.57"/>
        <n v="192366.68"/>
        <n v="103631.44"/>
        <n v="126317.24"/>
        <n v="180765.26"/>
        <n v="115006.08"/>
        <n v="33917.879999999997"/>
        <n v="126045.36"/>
        <n v="161874.71"/>
        <n v="25800.86"/>
        <n v="55405.81"/>
        <n v="132001.54999999999"/>
        <n v="36571.43"/>
        <n v="119311.05"/>
        <n v="132303.12"/>
        <n v="128631.09"/>
        <n v="95508.27"/>
        <n v="95180.62"/>
        <n v="185480.89"/>
        <n v="183583.57"/>
        <n v="54430.06"/>
        <n v="154743.63"/>
        <n v="62997.33"/>
        <n v="19990.900000000001"/>
        <n v="50753.27"/>
        <n v="187731.84"/>
        <n v="171359.94"/>
        <n v="139282.9"/>
        <n v="184577.73"/>
        <n v="156255.89000000001"/>
        <n v="199193.73"/>
        <n v="98598.5"/>
        <n v="22131.88"/>
        <n v="143222.35999999999"/>
        <n v="155558.81"/>
        <n v="133088.85999999999"/>
        <n v="103318.91"/>
        <n v="108255.67999999999"/>
        <n v="67021.22"/>
        <n v="107157.95"/>
        <n v="35735.35"/>
        <n v="179343.91"/>
        <n v="28418.62"/>
        <n v="78059.12"/>
        <n v="7890.01"/>
        <n v="42729.8"/>
        <n v="185000.75"/>
        <n v="181482.19"/>
        <n v="34863.68"/>
        <n v="167152.76"/>
        <n v="13090.47"/>
        <n v="24600.09"/>
        <n v="152963.46"/>
        <n v="55141.72"/>
        <n v="49107.1"/>
        <n v="155643.5"/>
        <n v="36292.86"/>
        <n v="138625.49"/>
        <n v="48231.12"/>
        <n v="122603.94"/>
        <n v="111763.23"/>
        <n v="172614.85"/>
        <n v="55647.1"/>
        <n v="35676.6"/>
        <n v="87216.99"/>
        <n v="148213.17000000001"/>
        <n v="103223.29"/>
        <n v="40150.9"/>
        <n v="20063.79"/>
        <n v="94462.56"/>
        <n v="185613.48"/>
        <n v="91819.17"/>
        <n v="25878.75"/>
        <n v="170404.45"/>
        <n v="177338.59"/>
        <n v="17751.63"/>
        <n v="56194.59"/>
        <n v="116103.67"/>
        <n v="196046.72"/>
        <n v="106458.78"/>
        <n v="17076.759999999998"/>
        <n v="59510.19"/>
        <n v="140809.25"/>
        <n v="154481.07999999999"/>
        <n v="172146.34"/>
        <n v="85467.5"/>
        <n v="124280.81"/>
        <n v="22637.83"/>
        <n v="73603.38"/>
        <n v="196259.7"/>
        <n v="150758.10999999999"/>
        <n v="55790.49"/>
        <n v="100539.29"/>
        <n v="124379.78"/>
        <n v="78441.16"/>
        <n v="55550.58"/>
        <n v="58987.3"/>
        <n v="89050.08"/>
        <n v="174422.84"/>
        <n v="131324.22"/>
        <n v="61164.43"/>
        <n v="97106.5"/>
        <n v="91457.34"/>
        <n v="194654.61"/>
        <n v="198757.72"/>
        <n v="37307.07"/>
        <n v="74896.53"/>
        <n v="184126.58"/>
        <n v="31632.63"/>
        <n v="179247.5"/>
        <n v="137984.82"/>
        <n v="5446.72"/>
        <n v="65610.11"/>
        <n v="39545.279999999999"/>
        <n v="39292.78"/>
        <n v="79812.820000000007"/>
        <n v="57287.75"/>
        <n v="145706.74"/>
        <n v="161231.72"/>
        <n v="41952.87"/>
        <n v="18145.43"/>
        <n v="142194.28"/>
        <n v="110996.45"/>
        <n v="112076.57"/>
        <n v="52904.07"/>
        <n v="98631.360000000001"/>
        <n v="198869.42"/>
        <n v="173735.01"/>
        <n v="32988.019999999997"/>
        <n v="71798.399999999994"/>
        <n v="10218.620000000001"/>
        <n v="153055.53"/>
        <n v="165450.99"/>
        <n v="164751.31"/>
        <n v="155872.17000000001"/>
        <n v="31333.71"/>
        <n v="92368.03"/>
        <n v="69967.88"/>
        <n v="142124.03"/>
        <n v="137765.41"/>
        <n v="85248.61"/>
        <n v="8982.1299999999992"/>
        <n v="24224.98"/>
        <n v="151032.78"/>
        <n v="134284.82999999999"/>
        <n v="70764.55"/>
        <n v="164007.51"/>
        <n v="34768.81"/>
        <n v="73609.37"/>
        <n v="167031.06"/>
        <n v="23012.67"/>
        <n v="99415.3"/>
        <n v="65959.02"/>
        <n v="137565.79"/>
        <n v="196999.98"/>
        <n v="36269.81"/>
        <n v="24283.96"/>
        <n v="13409.73"/>
        <n v="46957.49"/>
        <n v="71541.41"/>
        <n v="153715.91"/>
        <n v="46548.95"/>
        <n v="99877.91"/>
        <n v="60899.15"/>
        <n v="40785.39"/>
        <n v="161991.57999999999"/>
        <n v="176085.07"/>
        <n v="88789.95"/>
        <n v="98550.18"/>
        <n v="113986.62"/>
        <n v="112669.95"/>
        <n v="99190.88"/>
        <n v="12754.08"/>
        <n v="162005.91"/>
        <n v="85915.56"/>
        <n v="49898.98"/>
        <n v="23337.02"/>
        <n v="92451.42"/>
        <n v="4570.25"/>
        <n v="114285.53"/>
        <n v="138327.35999999999"/>
        <n v="123158.16"/>
        <n v="168155.91"/>
        <n v="59815.39"/>
        <n v="118577"/>
        <n v="42342.96"/>
        <n v="132859.60999999999"/>
        <n v="125180.29"/>
        <n v="115580.24"/>
        <n v="104692.78"/>
        <n v="149413.49"/>
        <n v="126968.53"/>
        <n v="137527.54999999999"/>
      </sharedItems>
    </cacheField>
    <cacheField name="Payment Mode" numFmtId="0">
      <sharedItems count="5">
        <s v="UPI"/>
        <s v="Cash"/>
        <s v="Debit Card"/>
        <s v="Net Banking"/>
        <s v="Credit Card"/>
      </sharedItems>
    </cacheField>
    <cacheField name="Transaction Date" numFmtId="164">
      <sharedItems containsSemiMixedTypes="0" containsNonDate="0" containsDate="1" containsString="0" minDate="2023-06-15T00:00:00" maxDate="2025-06-10T00:00:00" count="369">
        <d v="2023-11-28T00:00:00"/>
        <d v="2025-03-07T00:00:00"/>
        <d v="2024-06-12T00:00:00"/>
        <d v="2025-04-17T00:00:00"/>
        <d v="2024-12-08T00:00:00"/>
        <d v="2024-09-12T00:00:00"/>
        <d v="2025-03-16T00:00:00"/>
        <d v="2023-10-01T00:00:00"/>
        <d v="2024-06-27T00:00:00"/>
        <d v="2024-08-04T00:00:00"/>
        <d v="2024-07-13T00:00:00"/>
        <d v="2024-01-24T00:00:00"/>
        <d v="2024-10-04T00:00:00"/>
        <d v="2024-07-24T00:00:00"/>
        <d v="2025-02-15T00:00:00"/>
        <d v="2025-05-15T00:00:00"/>
        <d v="2025-01-02T00:00:00"/>
        <d v="2024-12-21T00:00:00"/>
        <d v="2023-09-19T00:00:00"/>
        <d v="2025-02-24T00:00:00"/>
        <d v="2023-11-01T00:00:00"/>
        <d v="2025-05-07T00:00:00"/>
        <d v="2023-10-20T00:00:00"/>
        <d v="2025-03-22T00:00:00"/>
        <d v="2024-11-20T00:00:00"/>
        <d v="2024-05-11T00:00:00"/>
        <d v="2024-03-28T00:00:00"/>
        <d v="2024-12-23T00:00:00"/>
        <d v="2024-03-29T00:00:00"/>
        <d v="2024-04-16T00:00:00"/>
        <d v="2024-05-16T00:00:00"/>
        <d v="2023-09-03T00:00:00"/>
        <d v="2024-02-04T00:00:00"/>
        <d v="2025-03-19T00:00:00"/>
        <d v="2024-11-19T00:00:00"/>
        <d v="2024-09-18T00:00:00"/>
        <d v="2024-03-15T00:00:00"/>
        <d v="2024-07-30T00:00:00"/>
        <d v="2023-10-21T00:00:00"/>
        <d v="2024-01-25T00:00:00"/>
        <d v="2023-09-06T00:00:00"/>
        <d v="2023-06-21T00:00:00"/>
        <d v="2023-12-03T00:00:00"/>
        <d v="2024-05-01T00:00:00"/>
        <d v="2024-09-08T00:00:00"/>
        <d v="2023-09-29T00:00:00"/>
        <d v="2025-02-26T00:00:00"/>
        <d v="2023-07-18T00:00:00"/>
        <d v="2024-09-01T00:00:00"/>
        <d v="2025-04-23T00:00:00"/>
        <d v="2025-03-30T00:00:00"/>
        <d v="2024-01-13T00:00:00"/>
        <d v="2024-07-02T00:00:00"/>
        <d v="2023-08-31T00:00:00"/>
        <d v="2024-04-20T00:00:00"/>
        <d v="2024-08-06T00:00:00"/>
        <d v="2024-06-26T00:00:00"/>
        <d v="2023-09-07T00:00:00"/>
        <d v="2024-04-10T00:00:00"/>
        <d v="2024-09-23T00:00:00"/>
        <d v="2024-01-23T00:00:00"/>
        <d v="2024-10-26T00:00:00"/>
        <d v="2025-01-15T00:00:00"/>
        <d v="2024-09-13T00:00:00"/>
        <d v="2025-04-21T00:00:00"/>
        <d v="2023-06-26T00:00:00"/>
        <d v="2025-05-21T00:00:00"/>
        <d v="2024-08-21T00:00:00"/>
        <d v="2023-12-28T00:00:00"/>
        <d v="2024-05-08T00:00:00"/>
        <d v="2024-05-02T00:00:00"/>
        <d v="2023-10-30T00:00:00"/>
        <d v="2024-12-26T00:00:00"/>
        <d v="2024-05-13T00:00:00"/>
        <d v="2025-04-24T00:00:00"/>
        <d v="2025-03-23T00:00:00"/>
        <d v="2024-09-21T00:00:00"/>
        <d v="2024-01-08T00:00:00"/>
        <d v="2023-12-29T00:00:00"/>
        <d v="2025-05-13T00:00:00"/>
        <d v="2024-07-18T00:00:00"/>
        <d v="2023-10-16T00:00:00"/>
        <d v="2023-09-16T00:00:00"/>
        <d v="2023-07-22T00:00:00"/>
        <d v="2024-09-05T00:00:00"/>
        <d v="2023-08-09T00:00:00"/>
        <d v="2025-01-27T00:00:00"/>
        <d v="2025-05-05T00:00:00"/>
        <d v="2023-10-25T00:00:00"/>
        <d v="2024-06-03T00:00:00"/>
        <d v="2024-05-27T00:00:00"/>
        <d v="2024-08-27T00:00:00"/>
        <d v="2024-02-06T00:00:00"/>
        <d v="2024-05-14T00:00:00"/>
        <d v="2024-07-17T00:00:00"/>
        <d v="2023-11-12T00:00:00"/>
        <d v="2024-07-15T00:00:00"/>
        <d v="2023-09-04T00:00:00"/>
        <d v="2025-02-02T00:00:00"/>
        <d v="2024-08-23T00:00:00"/>
        <d v="2024-09-26T00:00:00"/>
        <d v="2024-05-09T00:00:00"/>
        <d v="2023-11-10T00:00:00"/>
        <d v="2024-11-18T00:00:00"/>
        <d v="2024-04-03T00:00:00"/>
        <d v="2025-04-01T00:00:00"/>
        <d v="2025-03-03T00:00:00"/>
        <d v="2024-04-26T00:00:00"/>
        <d v="2023-10-28T00:00:00"/>
        <d v="2024-01-09T00:00:00"/>
        <d v="2023-08-04T00:00:00"/>
        <d v="2025-05-25T00:00:00"/>
        <d v="2025-03-02T00:00:00"/>
        <d v="2024-06-19T00:00:00"/>
        <d v="2023-11-25T00:00:00"/>
        <d v="2024-11-14T00:00:00"/>
        <d v="2025-05-28T00:00:00"/>
        <d v="2024-08-10T00:00:00"/>
        <d v="2025-05-31T00:00:00"/>
        <d v="2024-09-16T00:00:00"/>
        <d v="2025-04-03T00:00:00"/>
        <d v="2024-06-21T00:00:00"/>
        <d v="2023-07-08T00:00:00"/>
        <d v="2024-09-15T00:00:00"/>
        <d v="2025-01-24T00:00:00"/>
        <d v="2023-08-12T00:00:00"/>
        <d v="2023-09-17T00:00:00"/>
        <d v="2024-12-05T00:00:00"/>
        <d v="2024-03-09T00:00:00"/>
        <d v="2023-10-23T00:00:00"/>
        <d v="2025-05-20T00:00:00"/>
        <d v="2024-12-27T00:00:00"/>
        <d v="2024-08-08T00:00:00"/>
        <d v="2024-12-16T00:00:00"/>
        <d v="2024-03-30T00:00:00"/>
        <d v="2024-10-24T00:00:00"/>
        <d v="2024-07-04T00:00:00"/>
        <d v="2024-03-18T00:00:00"/>
        <d v="2024-09-20T00:00:00"/>
        <d v="2023-12-27T00:00:00"/>
        <d v="2024-05-15T00:00:00"/>
        <d v="2024-02-14T00:00:00"/>
        <d v="2024-10-16T00:00:00"/>
        <d v="2023-08-23T00:00:00"/>
        <d v="2024-11-24T00:00:00"/>
        <d v="2024-09-07T00:00:00"/>
        <d v="2023-08-15T00:00:00"/>
        <d v="2025-03-28T00:00:00"/>
        <d v="2024-05-19T00:00:00"/>
        <d v="2024-10-31T00:00:00"/>
        <d v="2025-01-03T00:00:00"/>
        <d v="2024-02-11T00:00:00"/>
        <d v="2024-04-30T00:00:00"/>
        <d v="2024-09-03T00:00:00"/>
        <d v="2025-03-29T00:00:00"/>
        <d v="2023-12-24T00:00:00"/>
        <d v="2024-06-23T00:00:00"/>
        <d v="2024-03-20T00:00:00"/>
        <d v="2025-04-26T00:00:00"/>
        <d v="2023-07-23T00:00:00"/>
        <d v="2025-02-25T00:00:00"/>
        <d v="2024-09-28T00:00:00"/>
        <d v="2024-01-17T00:00:00"/>
        <d v="2023-08-14T00:00:00"/>
        <d v="2023-07-09T00:00:00"/>
        <d v="2023-07-29T00:00:00"/>
        <d v="2025-05-18T00:00:00"/>
        <d v="2024-02-16T00:00:00"/>
        <d v="2023-11-14T00:00:00"/>
        <d v="2025-04-19T00:00:00"/>
        <d v="2024-05-22T00:00:00"/>
        <d v="2023-06-23T00:00:00"/>
        <d v="2024-06-10T00:00:00"/>
        <d v="2024-04-19T00:00:00"/>
        <d v="2025-05-26T00:00:00"/>
        <d v="2024-12-22T00:00:00"/>
        <d v="2023-09-09T00:00:00"/>
        <d v="2024-07-21T00:00:00"/>
        <d v="2023-08-25T00:00:00"/>
        <d v="2025-03-17T00:00:00"/>
        <d v="2025-04-20T00:00:00"/>
        <d v="2024-05-07T00:00:00"/>
        <d v="2024-04-14T00:00:00"/>
        <d v="2025-06-03T00:00:00"/>
        <d v="2024-05-17T00:00:00"/>
        <d v="2023-10-19T00:00:00"/>
        <d v="2024-01-07T00:00:00"/>
        <d v="2023-07-14T00:00:00"/>
        <d v="2025-01-07T00:00:00"/>
        <d v="2024-11-21T00:00:00"/>
        <d v="2024-12-10T00:00:00"/>
        <d v="2023-11-26T00:00:00"/>
        <d v="2025-03-25T00:00:00"/>
        <d v="2025-03-24T00:00:00"/>
        <d v="2024-03-22T00:00:00"/>
        <d v="2023-11-20T00:00:00"/>
        <d v="2025-02-13T00:00:00"/>
        <d v="2023-12-11T00:00:00"/>
        <d v="2024-04-13T00:00:00"/>
        <d v="2023-07-07T00:00:00"/>
        <d v="2023-10-09T00:00:00"/>
        <d v="2024-12-28T00:00:00"/>
        <d v="2025-03-27T00:00:00"/>
        <d v="2024-12-14T00:00:00"/>
        <d v="2024-12-01T00:00:00"/>
        <d v="2025-05-30T00:00:00"/>
        <d v="2024-04-15T00:00:00"/>
        <d v="2024-04-08T00:00:00"/>
        <d v="2025-02-17T00:00:00"/>
        <d v="2024-05-31T00:00:00"/>
        <d v="2024-01-06T00:00:00"/>
        <d v="2025-05-24T00:00:00"/>
        <d v="2025-04-15T00:00:00"/>
        <d v="2025-01-17T00:00:00"/>
        <d v="2024-11-28T00:00:00"/>
        <d v="2023-07-01T00:00:00"/>
        <d v="2023-08-19T00:00:00"/>
        <d v="2023-11-03T00:00:00"/>
        <d v="2024-03-27T00:00:00"/>
        <d v="2025-04-07T00:00:00"/>
        <d v="2024-02-24T00:00:00"/>
        <d v="2024-12-06T00:00:00"/>
        <d v="2025-01-21T00:00:00"/>
        <d v="2023-09-26T00:00:00"/>
        <d v="2025-04-25T00:00:00"/>
        <d v="2024-04-07T00:00:00"/>
        <d v="2024-11-13T00:00:00"/>
        <d v="2025-02-10T00:00:00"/>
        <d v="2025-02-12T00:00:00"/>
        <d v="2023-07-02T00:00:00"/>
        <d v="2025-05-11T00:00:00"/>
        <d v="2024-04-12T00:00:00"/>
        <d v="2024-08-11T00:00:00"/>
        <d v="2024-02-29T00:00:00"/>
        <d v="2024-06-25T00:00:00"/>
        <d v="2025-04-16T00:00:00"/>
        <d v="2024-06-14T00:00:00"/>
        <d v="2024-05-28T00:00:00"/>
        <d v="2023-07-04T00:00:00"/>
        <d v="2025-02-28T00:00:00"/>
        <d v="2023-11-13T00:00:00"/>
        <d v="2023-08-30T00:00:00"/>
        <d v="2024-12-15T00:00:00"/>
        <d v="2023-10-26T00:00:00"/>
        <d v="2025-02-20T00:00:00"/>
        <d v="2025-02-27T00:00:00"/>
        <d v="2023-08-24T00:00:00"/>
        <d v="2025-05-17T00:00:00"/>
        <d v="2024-04-29T00:00:00"/>
        <d v="2024-04-18T00:00:00"/>
        <d v="2024-12-20T00:00:00"/>
        <d v="2024-05-12T00:00:00"/>
        <d v="2023-06-22T00:00:00"/>
        <d v="2024-04-28T00:00:00"/>
        <d v="2024-03-04T00:00:00"/>
        <d v="2023-09-10T00:00:00"/>
        <d v="2024-05-25T00:00:00"/>
        <d v="2024-01-02T00:00:00"/>
        <d v="2023-12-13T00:00:00"/>
        <d v="2025-05-23T00:00:00"/>
        <d v="2024-09-09T00:00:00"/>
        <d v="2025-01-12T00:00:00"/>
        <d v="2024-06-16T00:00:00"/>
        <d v="2025-06-06T00:00:00"/>
        <d v="2024-04-22T00:00:00"/>
        <d v="2024-08-01T00:00:00"/>
        <d v="2024-06-17T00:00:00"/>
        <d v="2023-07-03T00:00:00"/>
        <d v="2023-07-24T00:00:00"/>
        <d v="2024-08-19T00:00:00"/>
        <d v="2024-10-05T00:00:00"/>
        <d v="2024-11-02T00:00:00"/>
        <d v="2024-08-02T00:00:00"/>
        <d v="2024-10-30T00:00:00"/>
        <d v="2025-01-26T00:00:00"/>
        <d v="2025-02-16T00:00:00"/>
        <d v="2023-07-17T00:00:00"/>
        <d v="2023-08-01T00:00:00"/>
        <d v="2024-02-21T00:00:00"/>
        <d v="2024-04-24T00:00:00"/>
        <d v="2024-04-02T00:00:00"/>
        <d v="2024-10-08T00:00:00"/>
        <d v="2023-11-06T00:00:00"/>
        <d v="2024-12-09T00:00:00"/>
        <d v="2024-01-31T00:00:00"/>
        <d v="2023-12-25T00:00:00"/>
        <d v="2024-04-04T00:00:00"/>
        <d v="2023-12-09T00:00:00"/>
        <d v="2024-07-26T00:00:00"/>
        <d v="2023-10-07T00:00:00"/>
        <d v="2024-10-06T00:00:00"/>
        <d v="2025-05-02T00:00:00"/>
        <d v="2024-08-03T00:00:00"/>
        <d v="2025-03-20T00:00:00"/>
        <d v="2023-11-19T00:00:00"/>
        <d v="2024-03-12T00:00:00"/>
        <d v="2024-11-17T00:00:00"/>
        <d v="2025-04-08T00:00:00"/>
        <d v="2025-04-27T00:00:00"/>
        <d v="2025-01-09T00:00:00"/>
        <d v="2024-12-02T00:00:00"/>
        <d v="2025-02-04T00:00:00"/>
        <d v="2024-02-25T00:00:00"/>
        <d v="2023-06-15T00:00:00"/>
        <d v="2023-09-02T00:00:00"/>
        <d v="2024-10-27T00:00:00"/>
        <d v="2023-08-13T00:00:00"/>
        <d v="2025-05-03T00:00:00"/>
        <d v="2023-11-04T00:00:00"/>
        <d v="2024-09-06T00:00:00"/>
        <d v="2024-11-15T00:00:00"/>
        <d v="2024-11-25T00:00:00"/>
        <d v="2023-06-20T00:00:00"/>
        <d v="2023-08-21T00:00:00"/>
        <d v="2024-06-15T00:00:00"/>
        <d v="2023-10-15T00:00:00"/>
        <d v="2023-08-17T00:00:00"/>
        <d v="2024-06-24T00:00:00"/>
        <d v="2023-12-20T00:00:00"/>
        <d v="2025-06-09T00:00:00"/>
        <d v="2025-06-04T00:00:00"/>
        <d v="2023-08-20T00:00:00"/>
        <d v="2025-02-03T00:00:00"/>
        <d v="2024-12-24T00:00:00"/>
        <d v="2024-12-25T00:00:00"/>
        <d v="2024-08-17T00:00:00"/>
        <d v="2023-08-11T00:00:00"/>
        <d v="2024-08-20T00:00:00"/>
        <d v="2024-02-05T00:00:00"/>
        <d v="2025-01-18T00:00:00"/>
        <d v="2024-07-16T00:00:00"/>
        <d v="2023-12-16T00:00:00"/>
        <d v="2024-06-05T00:00:00"/>
        <d v="2024-10-11T00:00:00"/>
        <d v="2024-06-04T00:00:00"/>
        <d v="2024-04-27T00:00:00"/>
        <d v="2025-06-01T00:00:00"/>
        <d v="2024-06-22T00:00:00"/>
        <d v="2024-08-14T00:00:00"/>
        <d v="2023-10-22T00:00:00"/>
        <d v="2024-12-17T00:00:00"/>
        <d v="2024-07-07T00:00:00"/>
        <d v="2024-01-20T00:00:00"/>
        <d v="2023-08-16T00:00:00"/>
        <d v="2025-01-29T00:00:00"/>
        <d v="2024-05-29T00:00:00"/>
        <d v="2023-11-07T00:00:00"/>
        <d v="2023-06-18T00:00:00"/>
        <d v="2024-03-31T00:00:00"/>
        <d v="2024-07-03T00:00:00"/>
        <d v="2025-03-26T00:00:00"/>
        <d v="2024-09-10T00:00:00"/>
        <d v="2023-06-28T00:00:00"/>
        <d v="2025-01-14T00:00:00"/>
        <d v="2024-10-29T00:00:00"/>
        <d v="2023-11-05T00:00:00"/>
        <d v="2024-10-19T00:00:00"/>
        <d v="2024-06-02T00:00:00"/>
        <d v="2025-03-10T00:00:00"/>
        <d v="2024-02-12T00:00:00"/>
        <d v="2024-02-17T00:00:00"/>
        <d v="2024-03-11T00:00:00"/>
        <d v="2025-01-19T00:00:00"/>
        <d v="2025-01-13T00:00:00"/>
        <d v="2024-01-29T00:00:00"/>
        <d v="2024-03-26T00:00:00"/>
        <d v="2024-05-04T00:00:00"/>
        <d v="2024-12-30T00:00:00"/>
        <d v="2023-06-30T00:00:00"/>
      </sharedItems>
    </cacheField>
    <cacheField name="Year-Month" numFmtId="0">
      <sharedItems count="25">
        <s v="2023-11"/>
        <s v="2025-03"/>
        <s v="2024-06"/>
        <s v="2025-04"/>
        <s v="2024-12"/>
        <s v="2024-09"/>
        <s v="2023-10"/>
        <s v="2024-08"/>
        <s v="2024-07"/>
        <s v="2024-01"/>
        <s v="2024-10"/>
        <s v="2025-02"/>
        <s v="2025-05"/>
        <s v="2025-01"/>
        <s v="2023-09"/>
        <s v="2024-11"/>
        <s v="2024-05"/>
        <s v="2024-03"/>
        <s v="2024-04"/>
        <s v="2024-02"/>
        <s v="2023-06"/>
        <s v="2023-12"/>
        <s v="2023-07"/>
        <s v="2023-08"/>
        <s v="2025-06"/>
      </sharedItems>
    </cacheField>
    <cacheField name="Net Change" numFmtId="0">
      <sharedItems containsSemiMixedTypes="0" containsString="0" containsNumber="1" minValue="-198685.7" maxValue="199593.71"/>
    </cacheField>
    <cacheField name="Is Fraud" numFmtId="0">
      <sharedItems count="2">
        <s v="Yes"/>
        <s v="No"/>
      </sharedItems>
    </cacheField>
    <cacheField name="Transaction Category Column" numFmtId="0">
      <sharedItems count="2">
        <s v="Digital"/>
        <s v="Branch Base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00">
  <r>
    <n v="213132"/>
    <s v="Brinda Raju"/>
    <x v="0"/>
    <x v="0"/>
    <x v="0"/>
    <x v="0"/>
    <x v="0"/>
    <x v="0"/>
    <x v="0"/>
    <d v="2023-11-28T00:00:00"/>
    <x v="0"/>
    <n v="-11086.47"/>
  </r>
  <r>
    <n v="499194"/>
    <s v="Diya Sundaram"/>
    <x v="1"/>
    <x v="1"/>
    <x v="1"/>
    <x v="1"/>
    <x v="1"/>
    <x v="1"/>
    <x v="1"/>
    <d v="2025-03-07T00:00:00"/>
    <x v="1"/>
    <n v="136836.37"/>
  </r>
  <r>
    <n v="657381"/>
    <s v="Quincy Issac"/>
    <x v="0"/>
    <x v="2"/>
    <x v="2"/>
    <x v="1"/>
    <x v="2"/>
    <x v="2"/>
    <x v="2"/>
    <d v="2024-06-12T00:00:00"/>
    <x v="2"/>
    <n v="72057.149999999994"/>
  </r>
  <r>
    <n v="580233"/>
    <s v="Balveer Kota"/>
    <x v="0"/>
    <x v="3"/>
    <x v="3"/>
    <x v="1"/>
    <x v="3"/>
    <x v="3"/>
    <x v="3"/>
    <d v="2025-04-17T00:00:00"/>
    <x v="3"/>
    <n v="47900.3"/>
  </r>
  <r>
    <n v="419739"/>
    <s v="Vrishti Ramaswamy"/>
    <x v="0"/>
    <x v="4"/>
    <x v="4"/>
    <x v="0"/>
    <x v="3"/>
    <x v="4"/>
    <x v="3"/>
    <d v="2024-12-08T00:00:00"/>
    <x v="4"/>
    <n v="191362.04"/>
  </r>
  <r>
    <n v="119264"/>
    <s v="Indira Pant"/>
    <x v="2"/>
    <x v="5"/>
    <x v="5"/>
    <x v="2"/>
    <x v="1"/>
    <x v="5"/>
    <x v="2"/>
    <d v="2024-09-12T00:00:00"/>
    <x v="5"/>
    <n v="41015.9"/>
  </r>
  <r>
    <n v="347678"/>
    <s v="David Kurian"/>
    <x v="1"/>
    <x v="1"/>
    <x v="1"/>
    <x v="1"/>
    <x v="0"/>
    <x v="6"/>
    <x v="1"/>
    <d v="2025-03-16T00:00:00"/>
    <x v="1"/>
    <n v="-59188.46"/>
  </r>
  <r>
    <n v="954441"/>
    <s v="Ati Kar"/>
    <x v="0"/>
    <x v="6"/>
    <x v="6"/>
    <x v="1"/>
    <x v="2"/>
    <x v="7"/>
    <x v="2"/>
    <d v="2023-10-01T00:00:00"/>
    <x v="6"/>
    <n v="75751.05"/>
  </r>
  <r>
    <n v="511929"/>
    <s v="Gagan Raja"/>
    <x v="3"/>
    <x v="7"/>
    <x v="7"/>
    <x v="3"/>
    <x v="0"/>
    <x v="8"/>
    <x v="3"/>
    <d v="2024-06-27T00:00:00"/>
    <x v="2"/>
    <n v="-32605.31"/>
  </r>
  <r>
    <n v="810929"/>
    <s v="Omisha Khosla"/>
    <x v="0"/>
    <x v="2"/>
    <x v="2"/>
    <x v="0"/>
    <x v="0"/>
    <x v="9"/>
    <x v="3"/>
    <d v="2024-08-04T00:00:00"/>
    <x v="7"/>
    <n v="-8468.15"/>
  </r>
  <r>
    <n v="547180"/>
    <s v="Forum Sen"/>
    <x v="2"/>
    <x v="5"/>
    <x v="5"/>
    <x v="3"/>
    <x v="3"/>
    <x v="10"/>
    <x v="4"/>
    <d v="2024-07-13T00:00:00"/>
    <x v="8"/>
    <n v="158086.68"/>
  </r>
  <r>
    <n v="316800"/>
    <s v="Samaksh Devi"/>
    <x v="3"/>
    <x v="8"/>
    <x v="8"/>
    <x v="3"/>
    <x v="0"/>
    <x v="11"/>
    <x v="4"/>
    <d v="2024-01-24T00:00:00"/>
    <x v="9"/>
    <n v="-191419.05"/>
  </r>
  <r>
    <n v="839389"/>
    <s v="Qushi Dhillon"/>
    <x v="0"/>
    <x v="3"/>
    <x v="3"/>
    <x v="1"/>
    <x v="3"/>
    <x v="12"/>
    <x v="2"/>
    <d v="2024-10-04T00:00:00"/>
    <x v="10"/>
    <n v="108844.49"/>
  </r>
  <r>
    <n v="692282"/>
    <s v="Eesha Bir"/>
    <x v="0"/>
    <x v="2"/>
    <x v="2"/>
    <x v="1"/>
    <x v="0"/>
    <x v="13"/>
    <x v="3"/>
    <d v="2024-07-24T00:00:00"/>
    <x v="8"/>
    <n v="-132835.23000000001"/>
  </r>
  <r>
    <n v="854388"/>
    <s v="Qarin Nadkarni"/>
    <x v="3"/>
    <x v="9"/>
    <x v="9"/>
    <x v="1"/>
    <x v="3"/>
    <x v="14"/>
    <x v="0"/>
    <d v="2025-02-15T00:00:00"/>
    <x v="11"/>
    <n v="199327.9"/>
  </r>
  <r>
    <n v="252591"/>
    <s v="Eiravati Sachdev"/>
    <x v="0"/>
    <x v="2"/>
    <x v="2"/>
    <x v="0"/>
    <x v="0"/>
    <x v="15"/>
    <x v="4"/>
    <d v="2025-05-15T00:00:00"/>
    <x v="12"/>
    <n v="-180947.04"/>
  </r>
  <r>
    <n v="418083"/>
    <s v="Anusha Doshi"/>
    <x v="2"/>
    <x v="10"/>
    <x v="10"/>
    <x v="2"/>
    <x v="1"/>
    <x v="16"/>
    <x v="0"/>
    <d v="2025-01-02T00:00:00"/>
    <x v="13"/>
    <n v="76583.839999999997"/>
  </r>
  <r>
    <n v="211957"/>
    <s v="Qasim Bal"/>
    <x v="4"/>
    <x v="11"/>
    <x v="11"/>
    <x v="3"/>
    <x v="2"/>
    <x v="17"/>
    <x v="3"/>
    <d v="2024-12-21T00:00:00"/>
    <x v="4"/>
    <n v="182311.52"/>
  </r>
  <r>
    <n v="741709"/>
    <s v="Vihaan Kata"/>
    <x v="2"/>
    <x v="12"/>
    <x v="12"/>
    <x v="0"/>
    <x v="3"/>
    <x v="18"/>
    <x v="1"/>
    <d v="2023-11-28T00:00:00"/>
    <x v="0"/>
    <n v="9248.41"/>
  </r>
  <r>
    <n v="127351"/>
    <s v="Fariq Sood"/>
    <x v="3"/>
    <x v="7"/>
    <x v="7"/>
    <x v="2"/>
    <x v="2"/>
    <x v="19"/>
    <x v="4"/>
    <d v="2023-09-19T00:00:00"/>
    <x v="14"/>
    <n v="33895.26"/>
  </r>
  <r>
    <n v="987240"/>
    <s v="Kashvi Gour"/>
    <x v="2"/>
    <x v="5"/>
    <x v="5"/>
    <x v="2"/>
    <x v="0"/>
    <x v="20"/>
    <x v="1"/>
    <d v="2025-02-24T00:00:00"/>
    <x v="11"/>
    <n v="-134231.85999999999"/>
  </r>
  <r>
    <n v="615318"/>
    <s v="Laksh Gade"/>
    <x v="4"/>
    <x v="13"/>
    <x v="13"/>
    <x v="1"/>
    <x v="3"/>
    <x v="21"/>
    <x v="0"/>
    <d v="2023-11-01T00:00:00"/>
    <x v="0"/>
    <n v="129488.95"/>
  </r>
  <r>
    <n v="133795"/>
    <s v="Alexander Madan"/>
    <x v="1"/>
    <x v="14"/>
    <x v="14"/>
    <x v="0"/>
    <x v="1"/>
    <x v="22"/>
    <x v="0"/>
    <d v="2025-05-07T00:00:00"/>
    <x v="12"/>
    <n v="8058.32"/>
  </r>
  <r>
    <n v="333365"/>
    <s v="Samarth Bhatti"/>
    <x v="0"/>
    <x v="6"/>
    <x v="6"/>
    <x v="3"/>
    <x v="2"/>
    <x v="23"/>
    <x v="1"/>
    <d v="2023-10-20T00:00:00"/>
    <x v="6"/>
    <n v="115204.98"/>
  </r>
  <r>
    <n v="560623"/>
    <s v="Ekta Shankar"/>
    <x v="3"/>
    <x v="15"/>
    <x v="15"/>
    <x v="0"/>
    <x v="3"/>
    <x v="24"/>
    <x v="2"/>
    <d v="2025-03-22T00:00:00"/>
    <x v="1"/>
    <n v="126228.34"/>
  </r>
  <r>
    <n v="548324"/>
    <s v="Benjamin Rai"/>
    <x v="3"/>
    <x v="8"/>
    <x v="8"/>
    <x v="0"/>
    <x v="2"/>
    <x v="25"/>
    <x v="4"/>
    <d v="2024-11-20T00:00:00"/>
    <x v="15"/>
    <n v="107199.46"/>
  </r>
  <r>
    <n v="513296"/>
    <s v="Ikbal Seth"/>
    <x v="0"/>
    <x v="3"/>
    <x v="3"/>
    <x v="2"/>
    <x v="2"/>
    <x v="26"/>
    <x v="4"/>
    <d v="2024-05-11T00:00:00"/>
    <x v="16"/>
    <n v="71861.179999999993"/>
  </r>
  <r>
    <n v="144476"/>
    <s v="Zilmil Yogi"/>
    <x v="0"/>
    <x v="2"/>
    <x v="2"/>
    <x v="3"/>
    <x v="2"/>
    <x v="27"/>
    <x v="2"/>
    <d v="2024-03-28T00:00:00"/>
    <x v="17"/>
    <n v="56662.73"/>
  </r>
  <r>
    <n v="870881"/>
    <s v="Lila Varty"/>
    <x v="4"/>
    <x v="16"/>
    <x v="16"/>
    <x v="2"/>
    <x v="3"/>
    <x v="28"/>
    <x v="1"/>
    <d v="2024-12-23T00:00:00"/>
    <x v="4"/>
    <n v="31686.53"/>
  </r>
  <r>
    <n v="151690"/>
    <s v="Bishakha Sarraf"/>
    <x v="1"/>
    <x v="17"/>
    <x v="17"/>
    <x v="3"/>
    <x v="0"/>
    <x v="29"/>
    <x v="3"/>
    <d v="2024-03-29T00:00:00"/>
    <x v="17"/>
    <n v="-59962.27"/>
  </r>
  <r>
    <n v="419348"/>
    <s v="Triya Ganesan"/>
    <x v="0"/>
    <x v="3"/>
    <x v="3"/>
    <x v="1"/>
    <x v="2"/>
    <x v="30"/>
    <x v="4"/>
    <d v="2024-04-16T00:00:00"/>
    <x v="18"/>
    <n v="8833.74"/>
  </r>
  <r>
    <n v="742917"/>
    <s v="Zansi Dhar"/>
    <x v="2"/>
    <x v="18"/>
    <x v="18"/>
    <x v="2"/>
    <x v="1"/>
    <x v="31"/>
    <x v="3"/>
    <d v="2024-05-16T00:00:00"/>
    <x v="16"/>
    <n v="42405.55"/>
  </r>
  <r>
    <n v="777486"/>
    <s v="Gautam Tella"/>
    <x v="1"/>
    <x v="17"/>
    <x v="17"/>
    <x v="1"/>
    <x v="0"/>
    <x v="32"/>
    <x v="4"/>
    <d v="2023-09-03T00:00:00"/>
    <x v="14"/>
    <n v="-37206.550000000003"/>
  </r>
  <r>
    <n v="916558"/>
    <s v="Maya Sachdev"/>
    <x v="3"/>
    <x v="19"/>
    <x v="19"/>
    <x v="2"/>
    <x v="0"/>
    <x v="33"/>
    <x v="4"/>
    <d v="2024-02-04T00:00:00"/>
    <x v="19"/>
    <n v="-134360.09"/>
  </r>
  <r>
    <n v="126122"/>
    <s v="Sudiksha Jaggi"/>
    <x v="0"/>
    <x v="3"/>
    <x v="3"/>
    <x v="0"/>
    <x v="2"/>
    <x v="34"/>
    <x v="0"/>
    <d v="2025-03-19T00:00:00"/>
    <x v="1"/>
    <n v="58485.21"/>
  </r>
  <r>
    <n v="194560"/>
    <s v="Ekiya Gade"/>
    <x v="3"/>
    <x v="8"/>
    <x v="8"/>
    <x v="1"/>
    <x v="3"/>
    <x v="35"/>
    <x v="3"/>
    <d v="2024-11-19T00:00:00"/>
    <x v="15"/>
    <n v="190332.21"/>
  </r>
  <r>
    <n v="229545"/>
    <s v="Ishaan Sengupta"/>
    <x v="1"/>
    <x v="20"/>
    <x v="20"/>
    <x v="2"/>
    <x v="1"/>
    <x v="36"/>
    <x v="1"/>
    <d v="2024-09-18T00:00:00"/>
    <x v="5"/>
    <n v="124093.4"/>
  </r>
  <r>
    <n v="189450"/>
    <s v="Yasti Dutta"/>
    <x v="3"/>
    <x v="15"/>
    <x v="15"/>
    <x v="0"/>
    <x v="1"/>
    <x v="37"/>
    <x v="3"/>
    <d v="2024-03-15T00:00:00"/>
    <x v="17"/>
    <n v="123460.31"/>
  </r>
  <r>
    <n v="499095"/>
    <s v="Onkar Nayak"/>
    <x v="2"/>
    <x v="10"/>
    <x v="10"/>
    <x v="3"/>
    <x v="1"/>
    <x v="38"/>
    <x v="1"/>
    <d v="2024-07-30T00:00:00"/>
    <x v="8"/>
    <n v="191752.45"/>
  </r>
  <r>
    <n v="791567"/>
    <s v="Nicholas Dhillon"/>
    <x v="0"/>
    <x v="2"/>
    <x v="2"/>
    <x v="1"/>
    <x v="0"/>
    <x v="39"/>
    <x v="2"/>
    <d v="2023-10-21T00:00:00"/>
    <x v="6"/>
    <n v="-142583.73000000001"/>
  </r>
  <r>
    <n v="846635"/>
    <s v="Oni Morar"/>
    <x v="3"/>
    <x v="9"/>
    <x v="9"/>
    <x v="1"/>
    <x v="1"/>
    <x v="40"/>
    <x v="2"/>
    <d v="2024-01-25T00:00:00"/>
    <x v="9"/>
    <n v="175638.22"/>
  </r>
  <r>
    <n v="905967"/>
    <s v="Bhavya Golla"/>
    <x v="4"/>
    <x v="11"/>
    <x v="11"/>
    <x v="3"/>
    <x v="3"/>
    <x v="41"/>
    <x v="1"/>
    <d v="2023-09-06T00:00:00"/>
    <x v="14"/>
    <n v="110558.53"/>
  </r>
  <r>
    <n v="237962"/>
    <s v="Aarush Kulkarni"/>
    <x v="2"/>
    <x v="5"/>
    <x v="5"/>
    <x v="3"/>
    <x v="0"/>
    <x v="42"/>
    <x v="1"/>
    <d v="2023-06-21T00:00:00"/>
    <x v="20"/>
    <n v="-178313.76"/>
  </r>
  <r>
    <n v="621800"/>
    <s v="Abdul Tak"/>
    <x v="3"/>
    <x v="8"/>
    <x v="8"/>
    <x v="2"/>
    <x v="2"/>
    <x v="43"/>
    <x v="0"/>
    <d v="2023-12-03T00:00:00"/>
    <x v="21"/>
    <n v="169992.66"/>
  </r>
  <r>
    <n v="717466"/>
    <s v="Sudiksha Rout"/>
    <x v="2"/>
    <x v="12"/>
    <x v="12"/>
    <x v="0"/>
    <x v="0"/>
    <x v="44"/>
    <x v="4"/>
    <d v="2024-05-01T00:00:00"/>
    <x v="16"/>
    <n v="-181307.56"/>
  </r>
  <r>
    <n v="730421"/>
    <s v="Yash Mall"/>
    <x v="3"/>
    <x v="7"/>
    <x v="7"/>
    <x v="0"/>
    <x v="0"/>
    <x v="45"/>
    <x v="1"/>
    <d v="2024-09-08T00:00:00"/>
    <x v="5"/>
    <n v="-73480.820000000007"/>
  </r>
  <r>
    <n v="684632"/>
    <s v="Chandran Goyal"/>
    <x v="2"/>
    <x v="21"/>
    <x v="21"/>
    <x v="1"/>
    <x v="3"/>
    <x v="46"/>
    <x v="0"/>
    <d v="2023-09-29T00:00:00"/>
    <x v="14"/>
    <n v="100474.07"/>
  </r>
  <r>
    <n v="785010"/>
    <s v="Balhaar Dhillon"/>
    <x v="4"/>
    <x v="11"/>
    <x v="11"/>
    <x v="2"/>
    <x v="0"/>
    <x v="47"/>
    <x v="4"/>
    <d v="2025-02-26T00:00:00"/>
    <x v="11"/>
    <n v="-169672.38"/>
  </r>
  <r>
    <n v="799396"/>
    <s v="Garima Chahal"/>
    <x v="1"/>
    <x v="22"/>
    <x v="22"/>
    <x v="1"/>
    <x v="3"/>
    <x v="48"/>
    <x v="4"/>
    <d v="2023-07-18T00:00:00"/>
    <x v="22"/>
    <n v="32264.87"/>
  </r>
  <r>
    <n v="537211"/>
    <s v="Neel Mane"/>
    <x v="2"/>
    <x v="10"/>
    <x v="10"/>
    <x v="0"/>
    <x v="1"/>
    <x v="49"/>
    <x v="2"/>
    <d v="2024-09-01T00:00:00"/>
    <x v="5"/>
    <n v="8563.76"/>
  </r>
  <r>
    <n v="825104"/>
    <s v="Tamanna Parsa"/>
    <x v="1"/>
    <x v="14"/>
    <x v="14"/>
    <x v="3"/>
    <x v="1"/>
    <x v="50"/>
    <x v="1"/>
    <d v="2025-04-23T00:00:00"/>
    <x v="3"/>
    <n v="47186.720000000001"/>
  </r>
  <r>
    <n v="197649"/>
    <s v="Ekantika Pillay"/>
    <x v="2"/>
    <x v="21"/>
    <x v="21"/>
    <x v="0"/>
    <x v="3"/>
    <x v="51"/>
    <x v="0"/>
    <d v="2025-03-30T00:00:00"/>
    <x v="1"/>
    <n v="183621.44"/>
  </r>
  <r>
    <n v="960109"/>
    <s v="Prisha Bhattacharyya"/>
    <x v="0"/>
    <x v="2"/>
    <x v="2"/>
    <x v="2"/>
    <x v="1"/>
    <x v="52"/>
    <x v="3"/>
    <d v="2024-01-13T00:00:00"/>
    <x v="9"/>
    <n v="167057.01999999999"/>
  </r>
  <r>
    <n v="241081"/>
    <s v="Anvi Narayan"/>
    <x v="2"/>
    <x v="12"/>
    <x v="12"/>
    <x v="1"/>
    <x v="3"/>
    <x v="53"/>
    <x v="3"/>
    <d v="2024-07-02T00:00:00"/>
    <x v="8"/>
    <n v="130908.22"/>
  </r>
  <r>
    <n v="650131"/>
    <s v="Shaurya Bhardwaj"/>
    <x v="2"/>
    <x v="5"/>
    <x v="5"/>
    <x v="3"/>
    <x v="3"/>
    <x v="54"/>
    <x v="1"/>
    <d v="2023-08-31T00:00:00"/>
    <x v="23"/>
    <n v="194548.48000000001"/>
  </r>
  <r>
    <n v="865175"/>
    <s v="Veda Mani"/>
    <x v="2"/>
    <x v="18"/>
    <x v="18"/>
    <x v="3"/>
    <x v="1"/>
    <x v="55"/>
    <x v="2"/>
    <d v="2024-04-20T00:00:00"/>
    <x v="18"/>
    <n v="97628.88"/>
  </r>
  <r>
    <n v="988980"/>
    <s v="Aashi Vora"/>
    <x v="2"/>
    <x v="5"/>
    <x v="5"/>
    <x v="1"/>
    <x v="3"/>
    <x v="56"/>
    <x v="0"/>
    <d v="2024-08-06T00:00:00"/>
    <x v="7"/>
    <n v="33538.36"/>
  </r>
  <r>
    <n v="753518"/>
    <s v="Kai Taneja"/>
    <x v="2"/>
    <x v="21"/>
    <x v="21"/>
    <x v="1"/>
    <x v="0"/>
    <x v="57"/>
    <x v="3"/>
    <d v="2024-06-26T00:00:00"/>
    <x v="2"/>
    <n v="-37787.68"/>
  </r>
  <r>
    <n v="762550"/>
    <s v="Waida Gole"/>
    <x v="2"/>
    <x v="5"/>
    <x v="5"/>
    <x v="1"/>
    <x v="3"/>
    <x v="58"/>
    <x v="0"/>
    <d v="2025-03-19T00:00:00"/>
    <x v="1"/>
    <n v="162328.94"/>
  </r>
  <r>
    <n v="344026"/>
    <s v="Rishi Agarwal"/>
    <x v="4"/>
    <x v="16"/>
    <x v="16"/>
    <x v="0"/>
    <x v="0"/>
    <x v="59"/>
    <x v="2"/>
    <d v="2023-09-07T00:00:00"/>
    <x v="14"/>
    <n v="-118362.78"/>
  </r>
  <r>
    <n v="587467"/>
    <s v="Sarthak Sachdeva"/>
    <x v="0"/>
    <x v="6"/>
    <x v="6"/>
    <x v="2"/>
    <x v="0"/>
    <x v="60"/>
    <x v="1"/>
    <d v="2024-04-10T00:00:00"/>
    <x v="18"/>
    <n v="-114910.56"/>
  </r>
  <r>
    <n v="450006"/>
    <s v="Simon Apte"/>
    <x v="1"/>
    <x v="22"/>
    <x v="22"/>
    <x v="2"/>
    <x v="0"/>
    <x v="61"/>
    <x v="3"/>
    <d v="2024-09-23T00:00:00"/>
    <x v="5"/>
    <n v="-11654.44"/>
  </r>
  <r>
    <n v="823535"/>
    <s v="Aachal Bir"/>
    <x v="1"/>
    <x v="22"/>
    <x v="22"/>
    <x v="0"/>
    <x v="2"/>
    <x v="62"/>
    <x v="3"/>
    <d v="2024-01-23T00:00:00"/>
    <x v="9"/>
    <n v="175762.54"/>
  </r>
  <r>
    <n v="631302"/>
    <s v="Abeer Comar"/>
    <x v="0"/>
    <x v="6"/>
    <x v="6"/>
    <x v="0"/>
    <x v="3"/>
    <x v="63"/>
    <x v="1"/>
    <d v="2024-10-26T00:00:00"/>
    <x v="10"/>
    <n v="173526.83"/>
  </r>
  <r>
    <n v="457943"/>
    <s v="Ayush Gill"/>
    <x v="1"/>
    <x v="17"/>
    <x v="17"/>
    <x v="1"/>
    <x v="0"/>
    <x v="64"/>
    <x v="4"/>
    <d v="2023-11-01T00:00:00"/>
    <x v="0"/>
    <n v="-124830.74"/>
  </r>
  <r>
    <n v="974329"/>
    <s v="Varenya Som"/>
    <x v="3"/>
    <x v="19"/>
    <x v="19"/>
    <x v="3"/>
    <x v="3"/>
    <x v="65"/>
    <x v="0"/>
    <d v="2025-01-15T00:00:00"/>
    <x v="13"/>
    <n v="119508.41"/>
  </r>
  <r>
    <n v="777015"/>
    <s v="Vasatika Dugal"/>
    <x v="1"/>
    <x v="17"/>
    <x v="17"/>
    <x v="0"/>
    <x v="0"/>
    <x v="66"/>
    <x v="1"/>
    <d v="2024-09-13T00:00:00"/>
    <x v="5"/>
    <n v="-22159.74"/>
  </r>
  <r>
    <n v="663051"/>
    <s v="Turvi Sachdev"/>
    <x v="2"/>
    <x v="12"/>
    <x v="12"/>
    <x v="0"/>
    <x v="0"/>
    <x v="67"/>
    <x v="1"/>
    <d v="2025-04-21T00:00:00"/>
    <x v="3"/>
    <n v="-121299.45"/>
  </r>
  <r>
    <n v="158743"/>
    <s v="Diya Wason"/>
    <x v="4"/>
    <x v="23"/>
    <x v="23"/>
    <x v="2"/>
    <x v="2"/>
    <x v="68"/>
    <x v="1"/>
    <d v="2023-06-26T00:00:00"/>
    <x v="20"/>
    <n v="19091.400000000001"/>
  </r>
  <r>
    <n v="705445"/>
    <s v="Irya Bhatti"/>
    <x v="2"/>
    <x v="12"/>
    <x v="12"/>
    <x v="2"/>
    <x v="3"/>
    <x v="69"/>
    <x v="3"/>
    <d v="2025-05-21T00:00:00"/>
    <x v="12"/>
    <n v="104647.82"/>
  </r>
  <r>
    <n v="394083"/>
    <s v="Harinakshi Prashad"/>
    <x v="0"/>
    <x v="3"/>
    <x v="3"/>
    <x v="0"/>
    <x v="0"/>
    <x v="70"/>
    <x v="2"/>
    <d v="2024-09-12T00:00:00"/>
    <x v="5"/>
    <n v="-187715.11"/>
  </r>
  <r>
    <n v="983326"/>
    <s v="Lopa Grover"/>
    <x v="4"/>
    <x v="11"/>
    <x v="11"/>
    <x v="2"/>
    <x v="3"/>
    <x v="71"/>
    <x v="2"/>
    <d v="2024-08-21T00:00:00"/>
    <x v="7"/>
    <n v="27209.68"/>
  </r>
  <r>
    <n v="920347"/>
    <s v="Divya Balay"/>
    <x v="1"/>
    <x v="14"/>
    <x v="14"/>
    <x v="3"/>
    <x v="3"/>
    <x v="72"/>
    <x v="0"/>
    <d v="2023-12-28T00:00:00"/>
    <x v="21"/>
    <n v="51932.09"/>
  </r>
  <r>
    <n v="191014"/>
    <s v="Wazir Prabhu"/>
    <x v="0"/>
    <x v="3"/>
    <x v="3"/>
    <x v="2"/>
    <x v="2"/>
    <x v="73"/>
    <x v="1"/>
    <d v="2024-05-08T00:00:00"/>
    <x v="16"/>
    <n v="75318.460000000006"/>
  </r>
  <r>
    <n v="417329"/>
    <s v="Chasmum Gill"/>
    <x v="3"/>
    <x v="15"/>
    <x v="15"/>
    <x v="3"/>
    <x v="2"/>
    <x v="74"/>
    <x v="4"/>
    <d v="2023-09-03T00:00:00"/>
    <x v="14"/>
    <n v="31378.33"/>
  </r>
  <r>
    <n v="923073"/>
    <s v="Saksham Chanda"/>
    <x v="3"/>
    <x v="9"/>
    <x v="9"/>
    <x v="0"/>
    <x v="1"/>
    <x v="75"/>
    <x v="2"/>
    <d v="2024-05-02T00:00:00"/>
    <x v="16"/>
    <n v="122570.2"/>
  </r>
  <r>
    <n v="126146"/>
    <s v="Xiti Dube"/>
    <x v="1"/>
    <x v="17"/>
    <x v="17"/>
    <x v="0"/>
    <x v="0"/>
    <x v="76"/>
    <x v="4"/>
    <d v="2023-10-30T00:00:00"/>
    <x v="6"/>
    <n v="-74357.490000000005"/>
  </r>
  <r>
    <n v="606957"/>
    <s v="Falak Dhar"/>
    <x v="4"/>
    <x v="11"/>
    <x v="11"/>
    <x v="3"/>
    <x v="1"/>
    <x v="77"/>
    <x v="2"/>
    <d v="2024-12-26T00:00:00"/>
    <x v="4"/>
    <n v="154951.79999999999"/>
  </r>
  <r>
    <n v="203024"/>
    <s v="Samesh Bansal"/>
    <x v="1"/>
    <x v="14"/>
    <x v="14"/>
    <x v="1"/>
    <x v="3"/>
    <x v="78"/>
    <x v="1"/>
    <d v="2024-05-13T00:00:00"/>
    <x v="16"/>
    <n v="156730.29999999999"/>
  </r>
  <r>
    <n v="848344"/>
    <s v="Aayush Mukhopadhyay"/>
    <x v="0"/>
    <x v="6"/>
    <x v="6"/>
    <x v="0"/>
    <x v="1"/>
    <x v="79"/>
    <x v="4"/>
    <d v="2025-04-24T00:00:00"/>
    <x v="3"/>
    <n v="160270.32"/>
  </r>
  <r>
    <n v="820426"/>
    <s v="Gauri Sibal"/>
    <x v="0"/>
    <x v="6"/>
    <x v="6"/>
    <x v="0"/>
    <x v="2"/>
    <x v="80"/>
    <x v="1"/>
    <d v="2025-03-23T00:00:00"/>
    <x v="1"/>
    <n v="160971.69"/>
  </r>
  <r>
    <n v="208111"/>
    <s v="Arin Muni"/>
    <x v="4"/>
    <x v="23"/>
    <x v="23"/>
    <x v="0"/>
    <x v="2"/>
    <x v="81"/>
    <x v="1"/>
    <d v="2024-09-21T00:00:00"/>
    <x v="5"/>
    <n v="13284.05"/>
  </r>
  <r>
    <n v="320039"/>
    <s v="Sai Hans"/>
    <x v="3"/>
    <x v="8"/>
    <x v="8"/>
    <x v="2"/>
    <x v="3"/>
    <x v="82"/>
    <x v="2"/>
    <d v="2024-01-08T00:00:00"/>
    <x v="9"/>
    <n v="186171.66"/>
  </r>
  <r>
    <n v="658131"/>
    <s v="Ridhi Dalal"/>
    <x v="2"/>
    <x v="12"/>
    <x v="12"/>
    <x v="3"/>
    <x v="2"/>
    <x v="83"/>
    <x v="1"/>
    <d v="2023-12-29T00:00:00"/>
    <x v="21"/>
    <n v="189170.31"/>
  </r>
  <r>
    <n v="265146"/>
    <s v="Ishwar Aurora"/>
    <x v="4"/>
    <x v="16"/>
    <x v="16"/>
    <x v="2"/>
    <x v="0"/>
    <x v="84"/>
    <x v="4"/>
    <d v="2025-05-13T00:00:00"/>
    <x v="12"/>
    <n v="-170188.24"/>
  </r>
  <r>
    <n v="686810"/>
    <s v="Samuel Palla"/>
    <x v="3"/>
    <x v="19"/>
    <x v="19"/>
    <x v="2"/>
    <x v="0"/>
    <x v="85"/>
    <x v="0"/>
    <d v="2024-07-18T00:00:00"/>
    <x v="8"/>
    <n v="-123230.39999999999"/>
  </r>
  <r>
    <n v="384218"/>
    <s v="Bhanumati Konda"/>
    <x v="3"/>
    <x v="19"/>
    <x v="19"/>
    <x v="2"/>
    <x v="0"/>
    <x v="86"/>
    <x v="3"/>
    <d v="2023-10-16T00:00:00"/>
    <x v="6"/>
    <n v="-17825.14"/>
  </r>
  <r>
    <n v="426503"/>
    <s v="Sachi Bedi"/>
    <x v="4"/>
    <x v="11"/>
    <x v="11"/>
    <x v="0"/>
    <x v="3"/>
    <x v="87"/>
    <x v="4"/>
    <d v="2023-09-16T00:00:00"/>
    <x v="14"/>
    <n v="117422.99"/>
  </r>
  <r>
    <n v="593602"/>
    <s v="Hitesh Rajagopal"/>
    <x v="0"/>
    <x v="0"/>
    <x v="0"/>
    <x v="2"/>
    <x v="1"/>
    <x v="88"/>
    <x v="4"/>
    <d v="2023-07-22T00:00:00"/>
    <x v="22"/>
    <n v="145364.67000000001"/>
  </r>
  <r>
    <n v="547181"/>
    <s v="Praneel Sehgal"/>
    <x v="2"/>
    <x v="21"/>
    <x v="21"/>
    <x v="3"/>
    <x v="1"/>
    <x v="89"/>
    <x v="1"/>
    <d v="2024-09-05T00:00:00"/>
    <x v="5"/>
    <n v="45645.95"/>
  </r>
  <r>
    <n v="427617"/>
    <s v="Rudra Walla"/>
    <x v="4"/>
    <x v="16"/>
    <x v="16"/>
    <x v="2"/>
    <x v="1"/>
    <x v="90"/>
    <x v="4"/>
    <d v="2023-08-09T00:00:00"/>
    <x v="23"/>
    <n v="35419.440000000002"/>
  </r>
  <r>
    <n v="892453"/>
    <s v="Karan Chander"/>
    <x v="0"/>
    <x v="3"/>
    <x v="3"/>
    <x v="2"/>
    <x v="1"/>
    <x v="91"/>
    <x v="0"/>
    <d v="2025-01-27T00:00:00"/>
    <x v="13"/>
    <n v="68323.199999999997"/>
  </r>
  <r>
    <n v="832534"/>
    <s v="Gunbir Shah"/>
    <x v="2"/>
    <x v="21"/>
    <x v="21"/>
    <x v="3"/>
    <x v="3"/>
    <x v="92"/>
    <x v="4"/>
    <d v="2024-01-25T00:00:00"/>
    <x v="9"/>
    <n v="193228.06"/>
  </r>
  <r>
    <n v="775721"/>
    <s v="Upma Kata"/>
    <x v="4"/>
    <x v="24"/>
    <x v="24"/>
    <x v="3"/>
    <x v="3"/>
    <x v="93"/>
    <x v="4"/>
    <d v="2025-05-05T00:00:00"/>
    <x v="12"/>
    <n v="136478.14000000001"/>
  </r>
  <r>
    <n v="250703"/>
    <s v="Januja Ramanathan"/>
    <x v="0"/>
    <x v="4"/>
    <x v="4"/>
    <x v="2"/>
    <x v="1"/>
    <x v="94"/>
    <x v="1"/>
    <d v="2023-10-25T00:00:00"/>
    <x v="6"/>
    <n v="13977.08"/>
  </r>
  <r>
    <n v="797492"/>
    <s v="Ekta Setty"/>
    <x v="1"/>
    <x v="1"/>
    <x v="1"/>
    <x v="0"/>
    <x v="1"/>
    <x v="95"/>
    <x v="0"/>
    <d v="2024-06-03T00:00:00"/>
    <x v="2"/>
    <n v="103542.59"/>
  </r>
  <r>
    <n v="168540"/>
    <s v="Isaiah Panchal"/>
    <x v="3"/>
    <x v="19"/>
    <x v="19"/>
    <x v="3"/>
    <x v="2"/>
    <x v="96"/>
    <x v="3"/>
    <d v="2024-05-27T00:00:00"/>
    <x v="16"/>
    <n v="80086.66"/>
  </r>
  <r>
    <n v="986850"/>
    <s v="Barkha Pall"/>
    <x v="0"/>
    <x v="3"/>
    <x v="3"/>
    <x v="1"/>
    <x v="3"/>
    <x v="97"/>
    <x v="1"/>
    <d v="2024-08-27T00:00:00"/>
    <x v="7"/>
    <n v="63117.62"/>
  </r>
  <r>
    <n v="233582"/>
    <s v="Nidra Chhabra"/>
    <x v="2"/>
    <x v="21"/>
    <x v="21"/>
    <x v="1"/>
    <x v="0"/>
    <x v="98"/>
    <x v="1"/>
    <d v="2024-02-06T00:00:00"/>
    <x v="19"/>
    <n v="-100050.37"/>
  </r>
  <r>
    <n v="780999"/>
    <s v="Chasmum Walia"/>
    <x v="1"/>
    <x v="20"/>
    <x v="20"/>
    <x v="3"/>
    <x v="0"/>
    <x v="99"/>
    <x v="1"/>
    <d v="2024-05-14T00:00:00"/>
    <x v="16"/>
    <n v="-46226.9"/>
  </r>
  <r>
    <n v="719221"/>
    <s v="William Kohli"/>
    <x v="2"/>
    <x v="21"/>
    <x v="21"/>
    <x v="1"/>
    <x v="2"/>
    <x v="100"/>
    <x v="0"/>
    <d v="2024-07-17T00:00:00"/>
    <x v="8"/>
    <n v="24415.759999999998"/>
  </r>
  <r>
    <n v="605806"/>
    <s v="Dominic Oak"/>
    <x v="4"/>
    <x v="23"/>
    <x v="23"/>
    <x v="2"/>
    <x v="2"/>
    <x v="101"/>
    <x v="3"/>
    <d v="2023-11-12T00:00:00"/>
    <x v="0"/>
    <n v="169678.11"/>
  </r>
  <r>
    <n v="827774"/>
    <s v="Radhika Oommen"/>
    <x v="2"/>
    <x v="21"/>
    <x v="21"/>
    <x v="0"/>
    <x v="1"/>
    <x v="102"/>
    <x v="4"/>
    <d v="2024-07-15T00:00:00"/>
    <x v="8"/>
    <n v="98415.67"/>
  </r>
  <r>
    <n v="347625"/>
    <s v="Faras Sur"/>
    <x v="3"/>
    <x v="15"/>
    <x v="15"/>
    <x v="1"/>
    <x v="0"/>
    <x v="103"/>
    <x v="2"/>
    <d v="2023-09-04T00:00:00"/>
    <x v="14"/>
    <n v="-11302.56"/>
  </r>
  <r>
    <n v="725030"/>
    <s v="Eshana Chatterjee"/>
    <x v="4"/>
    <x v="23"/>
    <x v="23"/>
    <x v="2"/>
    <x v="1"/>
    <x v="104"/>
    <x v="1"/>
    <d v="2025-02-02T00:00:00"/>
    <x v="11"/>
    <n v="79046.53"/>
  </r>
  <r>
    <n v="284731"/>
    <s v="Nidra Boase"/>
    <x v="4"/>
    <x v="13"/>
    <x v="13"/>
    <x v="0"/>
    <x v="1"/>
    <x v="105"/>
    <x v="0"/>
    <d v="2024-08-23T00:00:00"/>
    <x v="7"/>
    <n v="137997.5"/>
  </r>
  <r>
    <n v="818807"/>
    <s v="Falak Talwar"/>
    <x v="1"/>
    <x v="17"/>
    <x v="17"/>
    <x v="2"/>
    <x v="1"/>
    <x v="106"/>
    <x v="3"/>
    <d v="2024-09-26T00:00:00"/>
    <x v="5"/>
    <n v="72639.66"/>
  </r>
  <r>
    <n v="164468"/>
    <s v="Teerth Dewan"/>
    <x v="1"/>
    <x v="22"/>
    <x v="22"/>
    <x v="3"/>
    <x v="0"/>
    <x v="107"/>
    <x v="4"/>
    <d v="2025-03-22T00:00:00"/>
    <x v="1"/>
    <n v="-54246.94"/>
  </r>
  <r>
    <n v="891662"/>
    <s v="Manan Dixit"/>
    <x v="3"/>
    <x v="9"/>
    <x v="9"/>
    <x v="1"/>
    <x v="3"/>
    <x v="108"/>
    <x v="2"/>
    <d v="2024-05-09T00:00:00"/>
    <x v="16"/>
    <n v="85076.6"/>
  </r>
  <r>
    <n v="405663"/>
    <s v="Sanya Hayre"/>
    <x v="3"/>
    <x v="9"/>
    <x v="9"/>
    <x v="0"/>
    <x v="1"/>
    <x v="109"/>
    <x v="4"/>
    <d v="2023-11-10T00:00:00"/>
    <x v="0"/>
    <n v="90420.43"/>
  </r>
  <r>
    <n v="431976"/>
    <s v="Daksha Saran"/>
    <x v="1"/>
    <x v="22"/>
    <x v="22"/>
    <x v="1"/>
    <x v="2"/>
    <x v="110"/>
    <x v="1"/>
    <d v="2024-11-18T00:00:00"/>
    <x v="15"/>
    <n v="144302.68"/>
  </r>
  <r>
    <n v="460987"/>
    <s v="Abhiram Uppal"/>
    <x v="2"/>
    <x v="18"/>
    <x v="18"/>
    <x v="0"/>
    <x v="0"/>
    <x v="111"/>
    <x v="1"/>
    <d v="2024-04-03T00:00:00"/>
    <x v="18"/>
    <n v="-29595.83"/>
  </r>
  <r>
    <n v="233751"/>
    <s v="David Pingle"/>
    <x v="4"/>
    <x v="13"/>
    <x v="13"/>
    <x v="1"/>
    <x v="3"/>
    <x v="112"/>
    <x v="4"/>
    <d v="2025-04-01T00:00:00"/>
    <x v="3"/>
    <n v="100169.77"/>
  </r>
  <r>
    <n v="155708"/>
    <s v="Jagrati Choudhary"/>
    <x v="2"/>
    <x v="21"/>
    <x v="21"/>
    <x v="0"/>
    <x v="1"/>
    <x v="113"/>
    <x v="4"/>
    <d v="2025-03-03T00:00:00"/>
    <x v="1"/>
    <n v="50569.32"/>
  </r>
  <r>
    <n v="132699"/>
    <s v="Rachana Ramesh"/>
    <x v="0"/>
    <x v="4"/>
    <x v="4"/>
    <x v="2"/>
    <x v="0"/>
    <x v="114"/>
    <x v="3"/>
    <d v="2024-09-12T00:00:00"/>
    <x v="5"/>
    <n v="-12477.26"/>
  </r>
  <r>
    <n v="846348"/>
    <s v="Nidra Raj"/>
    <x v="4"/>
    <x v="13"/>
    <x v="13"/>
    <x v="0"/>
    <x v="1"/>
    <x v="115"/>
    <x v="3"/>
    <d v="2024-04-26T00:00:00"/>
    <x v="18"/>
    <n v="52323.94"/>
  </r>
  <r>
    <n v="321476"/>
    <s v="Vaishnavi Dewan"/>
    <x v="2"/>
    <x v="12"/>
    <x v="12"/>
    <x v="3"/>
    <x v="1"/>
    <x v="116"/>
    <x v="0"/>
    <d v="2023-10-28T00:00:00"/>
    <x v="6"/>
    <n v="4457.1499999999996"/>
  </r>
  <r>
    <n v="503277"/>
    <s v="Omisha Dube"/>
    <x v="3"/>
    <x v="7"/>
    <x v="7"/>
    <x v="1"/>
    <x v="0"/>
    <x v="117"/>
    <x v="3"/>
    <d v="2024-01-09T00:00:00"/>
    <x v="9"/>
    <n v="-195884.94"/>
  </r>
  <r>
    <n v="802615"/>
    <s v="Krish Apte"/>
    <x v="3"/>
    <x v="9"/>
    <x v="9"/>
    <x v="0"/>
    <x v="3"/>
    <x v="118"/>
    <x v="2"/>
    <d v="2023-08-04T00:00:00"/>
    <x v="23"/>
    <n v="177981.67"/>
  </r>
  <r>
    <n v="116470"/>
    <s v="Vidhi Sarkar"/>
    <x v="2"/>
    <x v="21"/>
    <x v="21"/>
    <x v="0"/>
    <x v="0"/>
    <x v="119"/>
    <x v="3"/>
    <d v="2025-05-25T00:00:00"/>
    <x v="12"/>
    <n v="-173717.4"/>
  </r>
  <r>
    <n v="242371"/>
    <s v="Laksh Sagar"/>
    <x v="4"/>
    <x v="23"/>
    <x v="23"/>
    <x v="0"/>
    <x v="2"/>
    <x v="120"/>
    <x v="3"/>
    <d v="2025-03-02T00:00:00"/>
    <x v="1"/>
    <n v="16282.83"/>
  </r>
  <r>
    <n v="927251"/>
    <s v="Pranit Sha"/>
    <x v="1"/>
    <x v="1"/>
    <x v="1"/>
    <x v="3"/>
    <x v="1"/>
    <x v="121"/>
    <x v="4"/>
    <d v="2024-06-19T00:00:00"/>
    <x v="2"/>
    <n v="142231.48000000001"/>
  </r>
  <r>
    <n v="678866"/>
    <s v="Leena Pant"/>
    <x v="4"/>
    <x v="11"/>
    <x v="11"/>
    <x v="0"/>
    <x v="1"/>
    <x v="122"/>
    <x v="4"/>
    <d v="2023-11-25T00:00:00"/>
    <x v="0"/>
    <n v="149705.15"/>
  </r>
  <r>
    <n v="545405"/>
    <s v="Wishi Khalsa"/>
    <x v="4"/>
    <x v="16"/>
    <x v="16"/>
    <x v="1"/>
    <x v="0"/>
    <x v="123"/>
    <x v="1"/>
    <d v="2024-11-14T00:00:00"/>
    <x v="15"/>
    <n v="-170915.26"/>
  </r>
  <r>
    <n v="382329"/>
    <s v="Jeevika Bandi"/>
    <x v="1"/>
    <x v="1"/>
    <x v="1"/>
    <x v="2"/>
    <x v="0"/>
    <x v="124"/>
    <x v="0"/>
    <d v="2025-05-28T00:00:00"/>
    <x v="12"/>
    <n v="-33798.639999999999"/>
  </r>
  <r>
    <n v="695748"/>
    <s v="Jyoti Chowdhury"/>
    <x v="0"/>
    <x v="0"/>
    <x v="0"/>
    <x v="0"/>
    <x v="2"/>
    <x v="125"/>
    <x v="2"/>
    <d v="2024-08-10T00:00:00"/>
    <x v="7"/>
    <n v="5759.8"/>
  </r>
  <r>
    <n v="824038"/>
    <s v="Lucky Vyas"/>
    <x v="2"/>
    <x v="5"/>
    <x v="5"/>
    <x v="2"/>
    <x v="1"/>
    <x v="126"/>
    <x v="0"/>
    <d v="2025-05-31T00:00:00"/>
    <x v="12"/>
    <n v="123811.38"/>
  </r>
  <r>
    <n v="887042"/>
    <s v="Udyati Varughese"/>
    <x v="4"/>
    <x v="11"/>
    <x v="11"/>
    <x v="1"/>
    <x v="0"/>
    <x v="127"/>
    <x v="2"/>
    <d v="2023-08-09T00:00:00"/>
    <x v="23"/>
    <n v="-147649.85"/>
  </r>
  <r>
    <n v="739705"/>
    <s v="Yatan Sodhi"/>
    <x v="1"/>
    <x v="20"/>
    <x v="20"/>
    <x v="1"/>
    <x v="2"/>
    <x v="128"/>
    <x v="3"/>
    <d v="2024-09-16T00:00:00"/>
    <x v="5"/>
    <n v="7513.42"/>
  </r>
  <r>
    <n v="795978"/>
    <s v="Devika Bera"/>
    <x v="3"/>
    <x v="15"/>
    <x v="15"/>
    <x v="0"/>
    <x v="1"/>
    <x v="129"/>
    <x v="1"/>
    <d v="2025-04-03T00:00:00"/>
    <x v="3"/>
    <n v="109934.78"/>
  </r>
  <r>
    <n v="661023"/>
    <s v="Upasna Setty"/>
    <x v="2"/>
    <x v="10"/>
    <x v="10"/>
    <x v="0"/>
    <x v="3"/>
    <x v="130"/>
    <x v="4"/>
    <d v="2024-06-21T00:00:00"/>
    <x v="2"/>
    <n v="104930.23"/>
  </r>
  <r>
    <n v="592025"/>
    <s v="Oviya Pandit"/>
    <x v="3"/>
    <x v="9"/>
    <x v="9"/>
    <x v="0"/>
    <x v="0"/>
    <x v="131"/>
    <x v="2"/>
    <d v="2025-05-15T00:00:00"/>
    <x v="12"/>
    <n v="-161039.20000000001"/>
  </r>
  <r>
    <n v="936997"/>
    <s v="Bimala Ganesh"/>
    <x v="3"/>
    <x v="9"/>
    <x v="9"/>
    <x v="0"/>
    <x v="1"/>
    <x v="132"/>
    <x v="0"/>
    <d v="2023-07-08T00:00:00"/>
    <x v="22"/>
    <n v="31565.65"/>
  </r>
  <r>
    <n v="726667"/>
    <s v="Abha Bhat"/>
    <x v="0"/>
    <x v="3"/>
    <x v="3"/>
    <x v="1"/>
    <x v="1"/>
    <x v="133"/>
    <x v="4"/>
    <d v="2024-09-15T00:00:00"/>
    <x v="5"/>
    <n v="57709.07"/>
  </r>
  <r>
    <n v="706224"/>
    <s v="Charan Manne"/>
    <x v="0"/>
    <x v="4"/>
    <x v="4"/>
    <x v="0"/>
    <x v="1"/>
    <x v="134"/>
    <x v="2"/>
    <d v="2025-01-24T00:00:00"/>
    <x v="13"/>
    <n v="2321.9499999999998"/>
  </r>
  <r>
    <n v="754643"/>
    <s v="Bhavini Sundaram"/>
    <x v="3"/>
    <x v="7"/>
    <x v="7"/>
    <x v="1"/>
    <x v="2"/>
    <x v="135"/>
    <x v="1"/>
    <d v="2023-08-12T00:00:00"/>
    <x v="23"/>
    <n v="109868.33"/>
  </r>
  <r>
    <n v="630155"/>
    <s v="Arunima Krishnan"/>
    <x v="4"/>
    <x v="23"/>
    <x v="23"/>
    <x v="0"/>
    <x v="3"/>
    <x v="136"/>
    <x v="2"/>
    <d v="2023-09-17T00:00:00"/>
    <x v="14"/>
    <n v="50354.28"/>
  </r>
  <r>
    <n v="394620"/>
    <s v="Aarini Atwal"/>
    <x v="4"/>
    <x v="24"/>
    <x v="24"/>
    <x v="3"/>
    <x v="2"/>
    <x v="137"/>
    <x v="1"/>
    <d v="2024-12-05T00:00:00"/>
    <x v="4"/>
    <n v="84736.76"/>
  </r>
  <r>
    <n v="733152"/>
    <s v="Matthew Sekhon"/>
    <x v="2"/>
    <x v="12"/>
    <x v="12"/>
    <x v="3"/>
    <x v="1"/>
    <x v="138"/>
    <x v="4"/>
    <d v="2024-03-09T00:00:00"/>
    <x v="17"/>
    <n v="129867.18"/>
  </r>
  <r>
    <n v="283919"/>
    <s v="Warinder Sundaram"/>
    <x v="3"/>
    <x v="15"/>
    <x v="15"/>
    <x v="1"/>
    <x v="2"/>
    <x v="139"/>
    <x v="3"/>
    <d v="2023-10-23T00:00:00"/>
    <x v="6"/>
    <n v="36890.230000000003"/>
  </r>
  <r>
    <n v="653007"/>
    <s v="Hemal Chad"/>
    <x v="0"/>
    <x v="4"/>
    <x v="4"/>
    <x v="0"/>
    <x v="1"/>
    <x v="140"/>
    <x v="2"/>
    <d v="2025-05-20T00:00:00"/>
    <x v="12"/>
    <n v="140244.28"/>
  </r>
  <r>
    <n v="724473"/>
    <s v="Warhi Sachar"/>
    <x v="1"/>
    <x v="1"/>
    <x v="1"/>
    <x v="2"/>
    <x v="0"/>
    <x v="141"/>
    <x v="4"/>
    <d v="2024-12-27T00:00:00"/>
    <x v="4"/>
    <n v="-10401.6"/>
  </r>
  <r>
    <n v="349505"/>
    <s v="Oliver Kade"/>
    <x v="0"/>
    <x v="6"/>
    <x v="6"/>
    <x v="2"/>
    <x v="1"/>
    <x v="142"/>
    <x v="2"/>
    <d v="2024-08-08T00:00:00"/>
    <x v="7"/>
    <n v="54204.43"/>
  </r>
  <r>
    <n v="982725"/>
    <s v="Chatura Lalla"/>
    <x v="0"/>
    <x v="6"/>
    <x v="6"/>
    <x v="2"/>
    <x v="0"/>
    <x v="143"/>
    <x v="1"/>
    <d v="2024-12-16T00:00:00"/>
    <x v="4"/>
    <n v="-3437.61"/>
  </r>
  <r>
    <n v="221628"/>
    <s v="Oliver Shetty"/>
    <x v="3"/>
    <x v="15"/>
    <x v="15"/>
    <x v="3"/>
    <x v="3"/>
    <x v="144"/>
    <x v="2"/>
    <d v="2024-03-30T00:00:00"/>
    <x v="17"/>
    <n v="199593.71"/>
  </r>
  <r>
    <n v="416006"/>
    <s v="Vivaan Raghavan"/>
    <x v="0"/>
    <x v="2"/>
    <x v="2"/>
    <x v="2"/>
    <x v="0"/>
    <x v="145"/>
    <x v="2"/>
    <d v="2024-10-24T00:00:00"/>
    <x v="10"/>
    <n v="-11679.65"/>
  </r>
  <r>
    <n v="509018"/>
    <s v="Adweta Dhillon"/>
    <x v="0"/>
    <x v="3"/>
    <x v="3"/>
    <x v="0"/>
    <x v="0"/>
    <x v="146"/>
    <x v="3"/>
    <d v="2024-07-04T00:00:00"/>
    <x v="8"/>
    <n v="-38842.36"/>
  </r>
  <r>
    <n v="555851"/>
    <s v="Bhavya Sen"/>
    <x v="4"/>
    <x v="13"/>
    <x v="13"/>
    <x v="2"/>
    <x v="0"/>
    <x v="147"/>
    <x v="2"/>
    <d v="2024-03-18T00:00:00"/>
    <x v="17"/>
    <n v="-77267.179999999993"/>
  </r>
  <r>
    <n v="431023"/>
    <s v="Gunbir Wali"/>
    <x v="1"/>
    <x v="14"/>
    <x v="14"/>
    <x v="1"/>
    <x v="3"/>
    <x v="148"/>
    <x v="0"/>
    <d v="2024-09-20T00:00:00"/>
    <x v="5"/>
    <n v="147196.89000000001"/>
  </r>
  <r>
    <n v="985249"/>
    <s v="Anjali Nayak"/>
    <x v="2"/>
    <x v="10"/>
    <x v="10"/>
    <x v="0"/>
    <x v="3"/>
    <x v="149"/>
    <x v="3"/>
    <d v="2023-12-27T00:00:00"/>
    <x v="21"/>
    <n v="136447.74"/>
  </r>
  <r>
    <n v="941289"/>
    <s v="Aadhya Raman"/>
    <x v="3"/>
    <x v="19"/>
    <x v="19"/>
    <x v="2"/>
    <x v="2"/>
    <x v="150"/>
    <x v="3"/>
    <d v="2024-05-15T00:00:00"/>
    <x v="16"/>
    <n v="51035.89"/>
  </r>
  <r>
    <n v="808094"/>
    <s v="Robert Venkatesh"/>
    <x v="1"/>
    <x v="1"/>
    <x v="1"/>
    <x v="2"/>
    <x v="0"/>
    <x v="151"/>
    <x v="1"/>
    <d v="2024-02-14T00:00:00"/>
    <x v="19"/>
    <n v="-194668.18"/>
  </r>
  <r>
    <n v="823809"/>
    <s v="Dhriti Anne"/>
    <x v="4"/>
    <x v="11"/>
    <x v="11"/>
    <x v="2"/>
    <x v="0"/>
    <x v="152"/>
    <x v="4"/>
    <d v="2024-10-16T00:00:00"/>
    <x v="10"/>
    <n v="-158980.88"/>
  </r>
  <r>
    <n v="972089"/>
    <s v="Advik Sabharwal"/>
    <x v="0"/>
    <x v="4"/>
    <x v="4"/>
    <x v="1"/>
    <x v="2"/>
    <x v="153"/>
    <x v="4"/>
    <d v="2023-08-23T00:00:00"/>
    <x v="23"/>
    <n v="193782.57"/>
  </r>
  <r>
    <n v="208954"/>
    <s v="Indali Kanda"/>
    <x v="4"/>
    <x v="23"/>
    <x v="23"/>
    <x v="1"/>
    <x v="1"/>
    <x v="154"/>
    <x v="1"/>
    <d v="2024-11-24T00:00:00"/>
    <x v="15"/>
    <n v="154274"/>
  </r>
  <r>
    <n v="364132"/>
    <s v="Bahadurjit Bajwa"/>
    <x v="1"/>
    <x v="17"/>
    <x v="17"/>
    <x v="2"/>
    <x v="1"/>
    <x v="155"/>
    <x v="0"/>
    <d v="2024-09-07T00:00:00"/>
    <x v="5"/>
    <n v="186204.33"/>
  </r>
  <r>
    <n v="159645"/>
    <s v="Jairaj Dar"/>
    <x v="0"/>
    <x v="2"/>
    <x v="2"/>
    <x v="1"/>
    <x v="2"/>
    <x v="156"/>
    <x v="1"/>
    <d v="2023-08-15T00:00:00"/>
    <x v="23"/>
    <n v="25602.58"/>
  </r>
  <r>
    <n v="734059"/>
    <s v="Keya Goyal"/>
    <x v="3"/>
    <x v="7"/>
    <x v="7"/>
    <x v="3"/>
    <x v="3"/>
    <x v="157"/>
    <x v="0"/>
    <d v="2025-03-28T00:00:00"/>
    <x v="1"/>
    <n v="146771.17000000001"/>
  </r>
  <r>
    <n v="829445"/>
    <s v="Zehaan Menon"/>
    <x v="4"/>
    <x v="11"/>
    <x v="11"/>
    <x v="1"/>
    <x v="1"/>
    <x v="158"/>
    <x v="2"/>
    <d v="2024-05-19T00:00:00"/>
    <x v="16"/>
    <n v="179783.28"/>
  </r>
  <r>
    <n v="179392"/>
    <s v="Aradhana Sane"/>
    <x v="4"/>
    <x v="23"/>
    <x v="23"/>
    <x v="3"/>
    <x v="3"/>
    <x v="159"/>
    <x v="1"/>
    <d v="2024-10-31T00:00:00"/>
    <x v="10"/>
    <n v="38360.28"/>
  </r>
  <r>
    <n v="800007"/>
    <s v="Aarini Edwin"/>
    <x v="2"/>
    <x v="21"/>
    <x v="21"/>
    <x v="3"/>
    <x v="3"/>
    <x v="160"/>
    <x v="4"/>
    <d v="2025-01-03T00:00:00"/>
    <x v="13"/>
    <n v="55427.23"/>
  </r>
  <r>
    <n v="390756"/>
    <s v="Lavanya Rama"/>
    <x v="2"/>
    <x v="10"/>
    <x v="10"/>
    <x v="2"/>
    <x v="0"/>
    <x v="161"/>
    <x v="3"/>
    <d v="2024-02-11T00:00:00"/>
    <x v="19"/>
    <n v="-90152.15"/>
  </r>
  <r>
    <n v="162976"/>
    <s v="Alka Gokhale"/>
    <x v="2"/>
    <x v="21"/>
    <x v="21"/>
    <x v="0"/>
    <x v="2"/>
    <x v="162"/>
    <x v="4"/>
    <d v="2024-04-30T00:00:00"/>
    <x v="18"/>
    <n v="155295.62"/>
  </r>
  <r>
    <n v="615607"/>
    <s v="Maya Gokhale"/>
    <x v="4"/>
    <x v="24"/>
    <x v="24"/>
    <x v="2"/>
    <x v="1"/>
    <x v="163"/>
    <x v="1"/>
    <d v="2024-09-26T00:00:00"/>
    <x v="5"/>
    <n v="155315.31"/>
  </r>
  <r>
    <n v="213697"/>
    <s v="Raagini Kamdar"/>
    <x v="3"/>
    <x v="8"/>
    <x v="8"/>
    <x v="0"/>
    <x v="0"/>
    <x v="164"/>
    <x v="2"/>
    <d v="2024-09-03T00:00:00"/>
    <x v="5"/>
    <n v="-105051.92"/>
  </r>
  <r>
    <n v="211410"/>
    <s v="Aashi Chauhan"/>
    <x v="2"/>
    <x v="10"/>
    <x v="10"/>
    <x v="3"/>
    <x v="1"/>
    <x v="165"/>
    <x v="3"/>
    <d v="2023-07-08T00:00:00"/>
    <x v="22"/>
    <n v="82256"/>
  </r>
  <r>
    <n v="173832"/>
    <s v="Sanaya Bahl"/>
    <x v="0"/>
    <x v="0"/>
    <x v="0"/>
    <x v="2"/>
    <x v="2"/>
    <x v="166"/>
    <x v="1"/>
    <d v="2025-03-29T00:00:00"/>
    <x v="1"/>
    <n v="167121.07"/>
  </r>
  <r>
    <n v="256085"/>
    <s v="Baljiwan Ramakrishnan"/>
    <x v="1"/>
    <x v="14"/>
    <x v="14"/>
    <x v="1"/>
    <x v="2"/>
    <x v="167"/>
    <x v="0"/>
    <d v="2023-12-24T00:00:00"/>
    <x v="21"/>
    <n v="97331.37"/>
  </r>
  <r>
    <n v="834061"/>
    <s v="Mahika Aggarwal"/>
    <x v="0"/>
    <x v="3"/>
    <x v="3"/>
    <x v="0"/>
    <x v="3"/>
    <x v="168"/>
    <x v="4"/>
    <d v="2024-06-23T00:00:00"/>
    <x v="2"/>
    <n v="105401.36"/>
  </r>
  <r>
    <n v="908442"/>
    <s v="Vanya Sarin"/>
    <x v="3"/>
    <x v="8"/>
    <x v="8"/>
    <x v="3"/>
    <x v="0"/>
    <x v="169"/>
    <x v="0"/>
    <d v="2024-04-03T00:00:00"/>
    <x v="18"/>
    <n v="-121387.75"/>
  </r>
  <r>
    <n v="863119"/>
    <s v="Upkaar Aggarwal"/>
    <x v="0"/>
    <x v="6"/>
    <x v="6"/>
    <x v="0"/>
    <x v="2"/>
    <x v="170"/>
    <x v="0"/>
    <d v="2024-03-20T00:00:00"/>
    <x v="17"/>
    <n v="93877.8"/>
  </r>
  <r>
    <n v="822742"/>
    <s v="Jairaj Wason"/>
    <x v="3"/>
    <x v="7"/>
    <x v="7"/>
    <x v="0"/>
    <x v="1"/>
    <x v="171"/>
    <x v="0"/>
    <d v="2025-04-26T00:00:00"/>
    <x v="3"/>
    <n v="158952.79"/>
  </r>
  <r>
    <n v="476353"/>
    <s v="Chavvi Rattan"/>
    <x v="2"/>
    <x v="21"/>
    <x v="21"/>
    <x v="2"/>
    <x v="2"/>
    <x v="172"/>
    <x v="0"/>
    <d v="2023-07-23T00:00:00"/>
    <x v="22"/>
    <n v="166974.07"/>
  </r>
  <r>
    <n v="778506"/>
    <s v="Jasmit Warrior"/>
    <x v="1"/>
    <x v="22"/>
    <x v="22"/>
    <x v="2"/>
    <x v="2"/>
    <x v="173"/>
    <x v="4"/>
    <d v="2025-02-25T00:00:00"/>
    <x v="11"/>
    <n v="145171.79999999999"/>
  </r>
  <r>
    <n v="456581"/>
    <s v="Tripti Mann"/>
    <x v="4"/>
    <x v="24"/>
    <x v="24"/>
    <x v="1"/>
    <x v="0"/>
    <x v="174"/>
    <x v="1"/>
    <d v="2024-09-28T00:00:00"/>
    <x v="5"/>
    <n v="-114220.52"/>
  </r>
  <r>
    <n v="285197"/>
    <s v="Leena Halder"/>
    <x v="2"/>
    <x v="12"/>
    <x v="12"/>
    <x v="0"/>
    <x v="2"/>
    <x v="175"/>
    <x v="4"/>
    <d v="2024-01-17T00:00:00"/>
    <x v="9"/>
    <n v="153373.54"/>
  </r>
  <r>
    <n v="509054"/>
    <s v="Jagrati Sur"/>
    <x v="3"/>
    <x v="15"/>
    <x v="15"/>
    <x v="0"/>
    <x v="2"/>
    <x v="176"/>
    <x v="1"/>
    <d v="2023-08-14T00:00:00"/>
    <x v="23"/>
    <n v="33778.46"/>
  </r>
  <r>
    <n v="763529"/>
    <s v="Ranveer Dey"/>
    <x v="2"/>
    <x v="18"/>
    <x v="18"/>
    <x v="3"/>
    <x v="0"/>
    <x v="177"/>
    <x v="4"/>
    <d v="2023-07-09T00:00:00"/>
    <x v="22"/>
    <n v="-107013.15"/>
  </r>
  <r>
    <n v="126596"/>
    <s v="Vrinda Ramachandran"/>
    <x v="4"/>
    <x v="11"/>
    <x v="11"/>
    <x v="3"/>
    <x v="1"/>
    <x v="178"/>
    <x v="2"/>
    <d v="2023-07-29T00:00:00"/>
    <x v="22"/>
    <n v="169048.38"/>
  </r>
  <r>
    <n v="666809"/>
    <s v="Xalak Walla"/>
    <x v="4"/>
    <x v="11"/>
    <x v="11"/>
    <x v="1"/>
    <x v="0"/>
    <x v="179"/>
    <x v="4"/>
    <d v="2025-05-18T00:00:00"/>
    <x v="12"/>
    <n v="-75325.08"/>
  </r>
  <r>
    <n v="951211"/>
    <s v="Amol Bansal"/>
    <x v="3"/>
    <x v="9"/>
    <x v="9"/>
    <x v="0"/>
    <x v="3"/>
    <x v="180"/>
    <x v="0"/>
    <d v="2024-02-16T00:00:00"/>
    <x v="19"/>
    <n v="191984.97"/>
  </r>
  <r>
    <n v="454123"/>
    <s v="Nidra Dani"/>
    <x v="0"/>
    <x v="2"/>
    <x v="2"/>
    <x v="2"/>
    <x v="0"/>
    <x v="181"/>
    <x v="3"/>
    <d v="2023-11-14T00:00:00"/>
    <x v="0"/>
    <n v="-198685.7"/>
  </r>
  <r>
    <n v="785611"/>
    <s v="Manthan Kaul"/>
    <x v="0"/>
    <x v="2"/>
    <x v="2"/>
    <x v="1"/>
    <x v="0"/>
    <x v="182"/>
    <x v="0"/>
    <d v="2025-04-19T00:00:00"/>
    <x v="3"/>
    <n v="-171216.22"/>
  </r>
  <r>
    <n v="138669"/>
    <s v="Vrinda Bahl"/>
    <x v="3"/>
    <x v="7"/>
    <x v="7"/>
    <x v="1"/>
    <x v="2"/>
    <x v="183"/>
    <x v="3"/>
    <d v="2024-05-22T00:00:00"/>
    <x v="16"/>
    <n v="8028.39"/>
  </r>
  <r>
    <n v="748410"/>
    <s v="Xavier De"/>
    <x v="1"/>
    <x v="20"/>
    <x v="20"/>
    <x v="3"/>
    <x v="1"/>
    <x v="184"/>
    <x v="1"/>
    <d v="2023-06-23T00:00:00"/>
    <x v="20"/>
    <n v="177980.26"/>
  </r>
  <r>
    <n v="763393"/>
    <s v="Damyanti Chatterjee"/>
    <x v="1"/>
    <x v="1"/>
    <x v="1"/>
    <x v="3"/>
    <x v="2"/>
    <x v="185"/>
    <x v="4"/>
    <d v="2024-05-11T00:00:00"/>
    <x v="16"/>
    <n v="114312.19"/>
  </r>
  <r>
    <n v="278980"/>
    <s v="Hitesh Comar"/>
    <x v="1"/>
    <x v="14"/>
    <x v="14"/>
    <x v="3"/>
    <x v="3"/>
    <x v="186"/>
    <x v="4"/>
    <d v="2024-06-10T00:00:00"/>
    <x v="2"/>
    <n v="34994.050000000003"/>
  </r>
  <r>
    <n v="937995"/>
    <s v="Dev Jain"/>
    <x v="0"/>
    <x v="3"/>
    <x v="3"/>
    <x v="3"/>
    <x v="2"/>
    <x v="187"/>
    <x v="4"/>
    <d v="2024-04-19T00:00:00"/>
    <x v="18"/>
    <n v="146292.48000000001"/>
  </r>
  <r>
    <n v="950941"/>
    <s v="Ekta Dara"/>
    <x v="4"/>
    <x v="13"/>
    <x v="13"/>
    <x v="2"/>
    <x v="1"/>
    <x v="188"/>
    <x v="2"/>
    <d v="2025-05-26T00:00:00"/>
    <x v="12"/>
    <n v="69912.08"/>
  </r>
  <r>
    <n v="703945"/>
    <s v="Ekanta Kala"/>
    <x v="4"/>
    <x v="13"/>
    <x v="13"/>
    <x v="1"/>
    <x v="2"/>
    <x v="189"/>
    <x v="2"/>
    <d v="2024-12-22T00:00:00"/>
    <x v="4"/>
    <n v="126960.48"/>
  </r>
  <r>
    <n v="721894"/>
    <s v="Gautami Bhatnagar"/>
    <x v="0"/>
    <x v="2"/>
    <x v="2"/>
    <x v="2"/>
    <x v="1"/>
    <x v="190"/>
    <x v="1"/>
    <d v="2023-09-09T00:00:00"/>
    <x v="14"/>
    <n v="108215.98"/>
  </r>
  <r>
    <n v="248097"/>
    <s v="Om Pingle"/>
    <x v="3"/>
    <x v="7"/>
    <x v="7"/>
    <x v="1"/>
    <x v="0"/>
    <x v="191"/>
    <x v="2"/>
    <d v="2024-07-21T00:00:00"/>
    <x v="8"/>
    <n v="-10578.7"/>
  </r>
  <r>
    <n v="559969"/>
    <s v="Banjeet Deol"/>
    <x v="4"/>
    <x v="23"/>
    <x v="23"/>
    <x v="2"/>
    <x v="0"/>
    <x v="192"/>
    <x v="2"/>
    <d v="2023-08-25T00:00:00"/>
    <x v="23"/>
    <n v="-86671.17"/>
  </r>
  <r>
    <n v="988528"/>
    <s v="Nakul Babu"/>
    <x v="1"/>
    <x v="20"/>
    <x v="20"/>
    <x v="3"/>
    <x v="2"/>
    <x v="193"/>
    <x v="0"/>
    <d v="2025-03-17T00:00:00"/>
    <x v="1"/>
    <n v="95433"/>
  </r>
  <r>
    <n v="184643"/>
    <s v="Abhimanyu Gola"/>
    <x v="2"/>
    <x v="18"/>
    <x v="18"/>
    <x v="3"/>
    <x v="2"/>
    <x v="194"/>
    <x v="2"/>
    <d v="2025-04-20T00:00:00"/>
    <x v="3"/>
    <n v="80006.14"/>
  </r>
  <r>
    <n v="841071"/>
    <s v="Omaja Soni"/>
    <x v="1"/>
    <x v="20"/>
    <x v="20"/>
    <x v="0"/>
    <x v="0"/>
    <x v="195"/>
    <x v="4"/>
    <d v="2024-10-31T00:00:00"/>
    <x v="10"/>
    <n v="-97828.29"/>
  </r>
  <r>
    <n v="316174"/>
    <s v="Anika Virk"/>
    <x v="1"/>
    <x v="22"/>
    <x v="22"/>
    <x v="1"/>
    <x v="0"/>
    <x v="196"/>
    <x v="2"/>
    <d v="2024-05-07T00:00:00"/>
    <x v="16"/>
    <n v="-14792.97"/>
  </r>
  <r>
    <n v="350875"/>
    <s v="Baljiwan Gole"/>
    <x v="3"/>
    <x v="7"/>
    <x v="7"/>
    <x v="2"/>
    <x v="2"/>
    <x v="197"/>
    <x v="2"/>
    <d v="2024-11-18T00:00:00"/>
    <x v="15"/>
    <n v="134513.64000000001"/>
  </r>
  <r>
    <n v="741780"/>
    <s v="Charvi Pall"/>
    <x v="3"/>
    <x v="9"/>
    <x v="9"/>
    <x v="1"/>
    <x v="1"/>
    <x v="198"/>
    <x v="0"/>
    <d v="2024-04-14T00:00:00"/>
    <x v="18"/>
    <n v="69232.72"/>
  </r>
  <r>
    <n v="684801"/>
    <s v="Rehaan Dalal"/>
    <x v="3"/>
    <x v="19"/>
    <x v="19"/>
    <x v="3"/>
    <x v="3"/>
    <x v="199"/>
    <x v="2"/>
    <d v="2025-06-03T00:00:00"/>
    <x v="24"/>
    <n v="124824.84"/>
  </r>
  <r>
    <n v="200331"/>
    <s v="Yashica Kanda"/>
    <x v="0"/>
    <x v="6"/>
    <x v="6"/>
    <x v="1"/>
    <x v="1"/>
    <x v="200"/>
    <x v="0"/>
    <d v="2024-05-17T00:00:00"/>
    <x v="16"/>
    <n v="31620.25"/>
  </r>
  <r>
    <n v="756895"/>
    <s v="Aradhana Bera"/>
    <x v="0"/>
    <x v="0"/>
    <x v="0"/>
    <x v="1"/>
    <x v="0"/>
    <x v="201"/>
    <x v="3"/>
    <d v="2023-11-01T00:00:00"/>
    <x v="0"/>
    <n v="-173816.09"/>
  </r>
  <r>
    <n v="935309"/>
    <s v="Urvi Tank"/>
    <x v="0"/>
    <x v="2"/>
    <x v="2"/>
    <x v="2"/>
    <x v="1"/>
    <x v="202"/>
    <x v="0"/>
    <d v="2023-10-19T00:00:00"/>
    <x v="6"/>
    <n v="90287.28"/>
  </r>
  <r>
    <n v="802695"/>
    <s v="Chatura Patla"/>
    <x v="3"/>
    <x v="19"/>
    <x v="19"/>
    <x v="1"/>
    <x v="0"/>
    <x v="203"/>
    <x v="3"/>
    <d v="2024-01-07T00:00:00"/>
    <x v="9"/>
    <n v="-109511.63"/>
  </r>
  <r>
    <n v="555786"/>
    <s v="Gaurika Setty"/>
    <x v="2"/>
    <x v="18"/>
    <x v="18"/>
    <x v="1"/>
    <x v="2"/>
    <x v="204"/>
    <x v="4"/>
    <d v="2023-07-14T00:00:00"/>
    <x v="22"/>
    <n v="75633.03"/>
  </r>
  <r>
    <n v="876383"/>
    <s v="Patrick Dugar"/>
    <x v="0"/>
    <x v="2"/>
    <x v="2"/>
    <x v="1"/>
    <x v="2"/>
    <x v="205"/>
    <x v="4"/>
    <d v="2025-01-07T00:00:00"/>
    <x v="13"/>
    <n v="57160.7"/>
  </r>
  <r>
    <n v="608623"/>
    <s v="Ekavir Keer"/>
    <x v="3"/>
    <x v="8"/>
    <x v="8"/>
    <x v="0"/>
    <x v="2"/>
    <x v="206"/>
    <x v="3"/>
    <d v="2024-11-21T00:00:00"/>
    <x v="15"/>
    <n v="13786.26"/>
  </r>
  <r>
    <n v="721497"/>
    <s v="Oni Issac"/>
    <x v="3"/>
    <x v="8"/>
    <x v="8"/>
    <x v="2"/>
    <x v="1"/>
    <x v="207"/>
    <x v="2"/>
    <d v="2024-12-10T00:00:00"/>
    <x v="4"/>
    <n v="173548.38"/>
  </r>
  <r>
    <n v="441505"/>
    <s v="Imaran Nanda"/>
    <x v="1"/>
    <x v="17"/>
    <x v="17"/>
    <x v="2"/>
    <x v="1"/>
    <x v="208"/>
    <x v="4"/>
    <d v="2023-11-26T00:00:00"/>
    <x v="0"/>
    <n v="97190.1"/>
  </r>
  <r>
    <n v="348636"/>
    <s v="Ryan Prashad"/>
    <x v="2"/>
    <x v="5"/>
    <x v="5"/>
    <x v="1"/>
    <x v="0"/>
    <x v="209"/>
    <x v="2"/>
    <d v="2025-03-25T00:00:00"/>
    <x v="1"/>
    <n v="-100379.84"/>
  </r>
  <r>
    <n v="177101"/>
    <s v="Vedhika Bhagat"/>
    <x v="2"/>
    <x v="5"/>
    <x v="5"/>
    <x v="2"/>
    <x v="0"/>
    <x v="210"/>
    <x v="3"/>
    <d v="2025-03-24T00:00:00"/>
    <x v="1"/>
    <n v="-184492.89"/>
  </r>
  <r>
    <n v="251981"/>
    <s v="Suhani Gokhale"/>
    <x v="3"/>
    <x v="15"/>
    <x v="15"/>
    <x v="0"/>
    <x v="0"/>
    <x v="211"/>
    <x v="3"/>
    <d v="2024-03-22T00:00:00"/>
    <x v="17"/>
    <n v="-4165.26"/>
  </r>
  <r>
    <n v="243030"/>
    <s v="Rishi Parmer"/>
    <x v="3"/>
    <x v="9"/>
    <x v="9"/>
    <x v="1"/>
    <x v="1"/>
    <x v="212"/>
    <x v="3"/>
    <d v="2025-05-26T00:00:00"/>
    <x v="12"/>
    <n v="162472.63"/>
  </r>
  <r>
    <n v="312033"/>
    <s v="Joshua Balay"/>
    <x v="4"/>
    <x v="13"/>
    <x v="13"/>
    <x v="3"/>
    <x v="0"/>
    <x v="213"/>
    <x v="2"/>
    <d v="2024-10-31T00:00:00"/>
    <x v="10"/>
    <n v="-30765.78"/>
  </r>
  <r>
    <n v="162549"/>
    <s v="Laban Choudhry"/>
    <x v="1"/>
    <x v="14"/>
    <x v="14"/>
    <x v="0"/>
    <x v="0"/>
    <x v="214"/>
    <x v="4"/>
    <d v="2025-02-24T00:00:00"/>
    <x v="11"/>
    <n v="-83758"/>
  </r>
  <r>
    <n v="580854"/>
    <s v="Onveer Oza"/>
    <x v="1"/>
    <x v="17"/>
    <x v="17"/>
    <x v="3"/>
    <x v="1"/>
    <x v="215"/>
    <x v="1"/>
    <d v="2023-11-20T00:00:00"/>
    <x v="0"/>
    <n v="90109.25"/>
  </r>
  <r>
    <n v="409499"/>
    <s v="Onkar Karpe"/>
    <x v="1"/>
    <x v="20"/>
    <x v="20"/>
    <x v="1"/>
    <x v="0"/>
    <x v="216"/>
    <x v="4"/>
    <d v="2023-08-15T00:00:00"/>
    <x v="23"/>
    <n v="-62145.18"/>
  </r>
  <r>
    <n v="998602"/>
    <s v="Tarak Solanki"/>
    <x v="1"/>
    <x v="17"/>
    <x v="17"/>
    <x v="1"/>
    <x v="0"/>
    <x v="217"/>
    <x v="4"/>
    <d v="2025-02-13T00:00:00"/>
    <x v="11"/>
    <n v="-63840.49"/>
  </r>
  <r>
    <n v="392731"/>
    <s v="Priya Koshy"/>
    <x v="2"/>
    <x v="5"/>
    <x v="5"/>
    <x v="1"/>
    <x v="1"/>
    <x v="218"/>
    <x v="1"/>
    <d v="2023-12-11T00:00:00"/>
    <x v="21"/>
    <n v="167984.74"/>
  </r>
  <r>
    <n v="555342"/>
    <s v="Manthan Ahluwalia"/>
    <x v="0"/>
    <x v="2"/>
    <x v="2"/>
    <x v="0"/>
    <x v="3"/>
    <x v="219"/>
    <x v="3"/>
    <d v="2024-04-13T00:00:00"/>
    <x v="18"/>
    <n v="61017.95"/>
  </r>
  <r>
    <n v="146372"/>
    <s v="Upma Thaman"/>
    <x v="1"/>
    <x v="20"/>
    <x v="20"/>
    <x v="2"/>
    <x v="0"/>
    <x v="220"/>
    <x v="4"/>
    <d v="2023-07-07T00:00:00"/>
    <x v="22"/>
    <n v="-37356.93"/>
  </r>
  <r>
    <n v="656921"/>
    <s v="Varenya Chaudhari"/>
    <x v="2"/>
    <x v="21"/>
    <x v="21"/>
    <x v="1"/>
    <x v="0"/>
    <x v="221"/>
    <x v="0"/>
    <d v="2024-05-08T00:00:00"/>
    <x v="16"/>
    <n v="-46567.02"/>
  </r>
  <r>
    <n v="352194"/>
    <s v="Advik Ray"/>
    <x v="3"/>
    <x v="8"/>
    <x v="8"/>
    <x v="0"/>
    <x v="0"/>
    <x v="222"/>
    <x v="4"/>
    <d v="2025-05-07T00:00:00"/>
    <x v="12"/>
    <n v="-100713.76"/>
  </r>
  <r>
    <n v="239158"/>
    <s v="Chakrika Khare"/>
    <x v="4"/>
    <x v="11"/>
    <x v="11"/>
    <x v="1"/>
    <x v="3"/>
    <x v="223"/>
    <x v="1"/>
    <d v="2024-09-28T00:00:00"/>
    <x v="5"/>
    <n v="98543.4"/>
  </r>
  <r>
    <n v="195136"/>
    <s v="Varsha Mody"/>
    <x v="1"/>
    <x v="20"/>
    <x v="20"/>
    <x v="1"/>
    <x v="2"/>
    <x v="224"/>
    <x v="0"/>
    <d v="2023-10-09T00:00:00"/>
    <x v="6"/>
    <n v="82013.539999999994"/>
  </r>
  <r>
    <n v="581592"/>
    <s v="Suhani Sheth"/>
    <x v="3"/>
    <x v="15"/>
    <x v="15"/>
    <x v="1"/>
    <x v="0"/>
    <x v="225"/>
    <x v="0"/>
    <d v="2024-12-28T00:00:00"/>
    <x v="4"/>
    <n v="-151676.43"/>
  </r>
  <r>
    <n v="837290"/>
    <s v="Qasim Prabhakar"/>
    <x v="1"/>
    <x v="17"/>
    <x v="17"/>
    <x v="0"/>
    <x v="1"/>
    <x v="226"/>
    <x v="1"/>
    <d v="2024-09-13T00:00:00"/>
    <x v="5"/>
    <n v="173421.59"/>
  </r>
  <r>
    <n v="838094"/>
    <s v="Ekavir Rajan"/>
    <x v="4"/>
    <x v="16"/>
    <x v="16"/>
    <x v="2"/>
    <x v="3"/>
    <x v="227"/>
    <x v="2"/>
    <d v="2025-03-27T00:00:00"/>
    <x v="1"/>
    <n v="144180.07999999999"/>
  </r>
  <r>
    <n v="449077"/>
    <s v="Chaman Sandhu"/>
    <x v="2"/>
    <x v="12"/>
    <x v="12"/>
    <x v="2"/>
    <x v="2"/>
    <x v="228"/>
    <x v="0"/>
    <d v="2024-12-14T00:00:00"/>
    <x v="4"/>
    <n v="90596.11"/>
  </r>
  <r>
    <n v="831963"/>
    <s v="Faris Nayak"/>
    <x v="1"/>
    <x v="22"/>
    <x v="22"/>
    <x v="0"/>
    <x v="2"/>
    <x v="229"/>
    <x v="4"/>
    <d v="2024-12-01T00:00:00"/>
    <x v="4"/>
    <n v="111761.34"/>
  </r>
  <r>
    <n v="157474"/>
    <s v="Charan Choudhry"/>
    <x v="0"/>
    <x v="6"/>
    <x v="6"/>
    <x v="3"/>
    <x v="3"/>
    <x v="230"/>
    <x v="3"/>
    <d v="2024-03-18T00:00:00"/>
    <x v="17"/>
    <n v="79908.960000000006"/>
  </r>
  <r>
    <n v="587957"/>
    <s v="Jasmit Peri"/>
    <x v="3"/>
    <x v="15"/>
    <x v="15"/>
    <x v="1"/>
    <x v="3"/>
    <x v="231"/>
    <x v="0"/>
    <d v="2023-10-19T00:00:00"/>
    <x v="6"/>
    <n v="59236.74"/>
  </r>
  <r>
    <n v="685934"/>
    <s v="Samarth Devi"/>
    <x v="2"/>
    <x v="10"/>
    <x v="10"/>
    <x v="0"/>
    <x v="3"/>
    <x v="232"/>
    <x v="4"/>
    <d v="2025-05-30T00:00:00"/>
    <x v="12"/>
    <n v="18542.939999999999"/>
  </r>
  <r>
    <n v="350224"/>
    <s v="Vanya Kadakia"/>
    <x v="0"/>
    <x v="6"/>
    <x v="6"/>
    <x v="1"/>
    <x v="3"/>
    <x v="233"/>
    <x v="2"/>
    <d v="2024-12-14T00:00:00"/>
    <x v="4"/>
    <n v="83005.08"/>
  </r>
  <r>
    <n v="897846"/>
    <s v="Ekani Pandit"/>
    <x v="0"/>
    <x v="6"/>
    <x v="6"/>
    <x v="0"/>
    <x v="0"/>
    <x v="234"/>
    <x v="0"/>
    <d v="2025-03-30T00:00:00"/>
    <x v="1"/>
    <n v="-176568.42"/>
  </r>
  <r>
    <n v="628027"/>
    <s v="Aradhana Bhagat"/>
    <x v="3"/>
    <x v="9"/>
    <x v="9"/>
    <x v="1"/>
    <x v="2"/>
    <x v="235"/>
    <x v="2"/>
    <d v="2023-07-29T00:00:00"/>
    <x v="22"/>
    <n v="18692.650000000001"/>
  </r>
  <r>
    <n v="461996"/>
    <s v="Vedika Thaker"/>
    <x v="3"/>
    <x v="8"/>
    <x v="8"/>
    <x v="0"/>
    <x v="0"/>
    <x v="236"/>
    <x v="2"/>
    <d v="2024-07-02T00:00:00"/>
    <x v="8"/>
    <n v="-76046.39"/>
  </r>
  <r>
    <n v="228670"/>
    <s v="Brinda Seth"/>
    <x v="0"/>
    <x v="6"/>
    <x v="6"/>
    <x v="3"/>
    <x v="0"/>
    <x v="237"/>
    <x v="1"/>
    <d v="2024-09-08T00:00:00"/>
    <x v="5"/>
    <n v="-32843.760000000002"/>
  </r>
  <r>
    <n v="938759"/>
    <s v="Raghav Shankar"/>
    <x v="1"/>
    <x v="14"/>
    <x v="14"/>
    <x v="0"/>
    <x v="1"/>
    <x v="238"/>
    <x v="2"/>
    <d v="2023-08-15T00:00:00"/>
    <x v="23"/>
    <n v="62248.9"/>
  </r>
  <r>
    <n v="509660"/>
    <s v="Bhavya Bose"/>
    <x v="3"/>
    <x v="19"/>
    <x v="19"/>
    <x v="2"/>
    <x v="0"/>
    <x v="239"/>
    <x v="0"/>
    <d v="2023-08-31T00:00:00"/>
    <x v="23"/>
    <n v="-192106.56"/>
  </r>
  <r>
    <n v="389346"/>
    <s v="Manbir Taneja"/>
    <x v="2"/>
    <x v="21"/>
    <x v="21"/>
    <x v="2"/>
    <x v="3"/>
    <x v="240"/>
    <x v="2"/>
    <d v="2023-10-01T00:00:00"/>
    <x v="6"/>
    <n v="99776.71"/>
  </r>
  <r>
    <n v="314178"/>
    <s v="Chaaya Saha"/>
    <x v="2"/>
    <x v="5"/>
    <x v="5"/>
    <x v="0"/>
    <x v="0"/>
    <x v="241"/>
    <x v="2"/>
    <d v="2025-05-21T00:00:00"/>
    <x v="12"/>
    <n v="-43766.33"/>
  </r>
  <r>
    <n v="667735"/>
    <s v="Urvi Palan"/>
    <x v="4"/>
    <x v="16"/>
    <x v="16"/>
    <x v="0"/>
    <x v="2"/>
    <x v="242"/>
    <x v="0"/>
    <d v="2024-04-15T00:00:00"/>
    <x v="18"/>
    <n v="120442.71"/>
  </r>
  <r>
    <n v="873544"/>
    <s v="Bishakha Gulati"/>
    <x v="1"/>
    <x v="22"/>
    <x v="22"/>
    <x v="3"/>
    <x v="0"/>
    <x v="243"/>
    <x v="1"/>
    <d v="2023-07-29T00:00:00"/>
    <x v="22"/>
    <n v="-10259.299999999999"/>
  </r>
  <r>
    <n v="940946"/>
    <s v="Zinal Nayak"/>
    <x v="0"/>
    <x v="2"/>
    <x v="2"/>
    <x v="2"/>
    <x v="0"/>
    <x v="244"/>
    <x v="4"/>
    <d v="2024-04-08T00:00:00"/>
    <x v="18"/>
    <n v="-170838.94"/>
  </r>
  <r>
    <n v="459443"/>
    <s v="Vedika Wagle"/>
    <x v="2"/>
    <x v="21"/>
    <x v="21"/>
    <x v="3"/>
    <x v="2"/>
    <x v="245"/>
    <x v="2"/>
    <d v="2025-02-17T00:00:00"/>
    <x v="11"/>
    <n v="10281.76"/>
  </r>
  <r>
    <n v="566885"/>
    <s v="Daksha Deo"/>
    <x v="1"/>
    <x v="20"/>
    <x v="20"/>
    <x v="3"/>
    <x v="0"/>
    <x v="246"/>
    <x v="4"/>
    <d v="2025-03-30T00:00:00"/>
    <x v="1"/>
    <n v="-193275.51"/>
  </r>
  <r>
    <n v="421383"/>
    <s v="Abha Karan"/>
    <x v="3"/>
    <x v="8"/>
    <x v="8"/>
    <x v="2"/>
    <x v="1"/>
    <x v="247"/>
    <x v="2"/>
    <d v="2024-05-31T00:00:00"/>
    <x v="16"/>
    <n v="64902.96"/>
  </r>
  <r>
    <n v="402143"/>
    <s v="Manbir Pandit"/>
    <x v="0"/>
    <x v="4"/>
    <x v="4"/>
    <x v="2"/>
    <x v="1"/>
    <x v="248"/>
    <x v="0"/>
    <d v="2024-01-06T00:00:00"/>
    <x v="9"/>
    <n v="94427.96"/>
  </r>
  <r>
    <n v="274444"/>
    <s v="Bhavika Gopal"/>
    <x v="3"/>
    <x v="9"/>
    <x v="9"/>
    <x v="0"/>
    <x v="0"/>
    <x v="249"/>
    <x v="4"/>
    <d v="2025-05-24T00:00:00"/>
    <x v="12"/>
    <n v="-139317.98000000001"/>
  </r>
  <r>
    <n v="980103"/>
    <s v="Neel Khanna"/>
    <x v="0"/>
    <x v="0"/>
    <x v="0"/>
    <x v="2"/>
    <x v="3"/>
    <x v="250"/>
    <x v="4"/>
    <d v="2023-09-06T00:00:00"/>
    <x v="14"/>
    <n v="144952.79"/>
  </r>
  <r>
    <n v="432006"/>
    <s v="Ridhi Lad"/>
    <x v="3"/>
    <x v="15"/>
    <x v="15"/>
    <x v="3"/>
    <x v="1"/>
    <x v="251"/>
    <x v="4"/>
    <d v="2024-03-09T00:00:00"/>
    <x v="17"/>
    <n v="105315.55"/>
  </r>
  <r>
    <n v="315120"/>
    <s v="Edhitha Padmanabhan"/>
    <x v="3"/>
    <x v="19"/>
    <x v="19"/>
    <x v="0"/>
    <x v="3"/>
    <x v="252"/>
    <x v="1"/>
    <d v="2023-09-29T00:00:00"/>
    <x v="14"/>
    <n v="98754.64"/>
  </r>
  <r>
    <n v="570211"/>
    <s v="Charvi Dara"/>
    <x v="2"/>
    <x v="10"/>
    <x v="10"/>
    <x v="3"/>
    <x v="0"/>
    <x v="253"/>
    <x v="0"/>
    <d v="2025-04-15T00:00:00"/>
    <x v="3"/>
    <n v="-815.39"/>
  </r>
  <r>
    <n v="524214"/>
    <s v="Maanav Shanker"/>
    <x v="4"/>
    <x v="13"/>
    <x v="13"/>
    <x v="1"/>
    <x v="3"/>
    <x v="254"/>
    <x v="3"/>
    <d v="2025-04-21T00:00:00"/>
    <x v="3"/>
    <n v="83101.210000000006"/>
  </r>
  <r>
    <n v="263633"/>
    <s v="Yashica Narula"/>
    <x v="3"/>
    <x v="7"/>
    <x v="7"/>
    <x v="1"/>
    <x v="2"/>
    <x v="255"/>
    <x v="3"/>
    <d v="2024-09-28T00:00:00"/>
    <x v="5"/>
    <n v="128303.35"/>
  </r>
  <r>
    <n v="409913"/>
    <s v="Bimala Din"/>
    <x v="3"/>
    <x v="8"/>
    <x v="8"/>
    <x v="3"/>
    <x v="1"/>
    <x v="256"/>
    <x v="3"/>
    <d v="2025-01-17T00:00:00"/>
    <x v="13"/>
    <n v="101584.58"/>
  </r>
  <r>
    <n v="863933"/>
    <s v="Hamsini Chowdhury"/>
    <x v="0"/>
    <x v="0"/>
    <x v="0"/>
    <x v="3"/>
    <x v="1"/>
    <x v="257"/>
    <x v="4"/>
    <d v="2024-11-28T00:00:00"/>
    <x v="15"/>
    <n v="79511.839999999997"/>
  </r>
  <r>
    <n v="142027"/>
    <s v="Jackson Morar"/>
    <x v="2"/>
    <x v="5"/>
    <x v="5"/>
    <x v="1"/>
    <x v="0"/>
    <x v="258"/>
    <x v="3"/>
    <d v="2023-07-01T00:00:00"/>
    <x v="22"/>
    <n v="-66437.710000000006"/>
  </r>
  <r>
    <n v="747518"/>
    <s v="Sanaya Parikh"/>
    <x v="4"/>
    <x v="16"/>
    <x v="16"/>
    <x v="2"/>
    <x v="0"/>
    <x v="259"/>
    <x v="2"/>
    <d v="2023-08-19T00:00:00"/>
    <x v="23"/>
    <n v="-96558.36"/>
  </r>
  <r>
    <n v="157706"/>
    <s v="Tristan Mall"/>
    <x v="2"/>
    <x v="21"/>
    <x v="21"/>
    <x v="0"/>
    <x v="3"/>
    <x v="260"/>
    <x v="0"/>
    <d v="2023-11-03T00:00:00"/>
    <x v="0"/>
    <n v="185594.1"/>
  </r>
  <r>
    <n v="187649"/>
    <s v="Gagan Vala"/>
    <x v="2"/>
    <x v="21"/>
    <x v="21"/>
    <x v="3"/>
    <x v="2"/>
    <x v="261"/>
    <x v="3"/>
    <d v="2024-03-27T00:00:00"/>
    <x v="17"/>
    <n v="42048.36"/>
  </r>
  <r>
    <n v="614290"/>
    <s v="Yasti Bhalla"/>
    <x v="3"/>
    <x v="8"/>
    <x v="8"/>
    <x v="1"/>
    <x v="1"/>
    <x v="262"/>
    <x v="3"/>
    <d v="2025-04-07T00:00:00"/>
    <x v="3"/>
    <n v="168227.46"/>
  </r>
  <r>
    <n v="478603"/>
    <s v="Manbir Sane"/>
    <x v="4"/>
    <x v="23"/>
    <x v="23"/>
    <x v="1"/>
    <x v="3"/>
    <x v="263"/>
    <x v="0"/>
    <d v="2024-03-09T00:00:00"/>
    <x v="17"/>
    <n v="37882.089999999997"/>
  </r>
  <r>
    <n v="490941"/>
    <s v="Bhavani Pai"/>
    <x v="3"/>
    <x v="9"/>
    <x v="9"/>
    <x v="2"/>
    <x v="1"/>
    <x v="264"/>
    <x v="2"/>
    <d v="2024-02-24T00:00:00"/>
    <x v="19"/>
    <n v="83066.98"/>
  </r>
  <r>
    <n v="567220"/>
    <s v="Tanveer Sawhney"/>
    <x v="1"/>
    <x v="1"/>
    <x v="1"/>
    <x v="0"/>
    <x v="1"/>
    <x v="265"/>
    <x v="3"/>
    <d v="2024-12-06T00:00:00"/>
    <x v="4"/>
    <n v="43619.91"/>
  </r>
  <r>
    <n v="535798"/>
    <s v="Bhavya Gade"/>
    <x v="1"/>
    <x v="14"/>
    <x v="14"/>
    <x v="3"/>
    <x v="2"/>
    <x v="266"/>
    <x v="0"/>
    <d v="2025-01-21T00:00:00"/>
    <x v="13"/>
    <n v="155669.18"/>
  </r>
  <r>
    <n v="544420"/>
    <s v="Liam Chadha"/>
    <x v="4"/>
    <x v="23"/>
    <x v="23"/>
    <x v="2"/>
    <x v="3"/>
    <x v="267"/>
    <x v="1"/>
    <d v="2023-09-26T00:00:00"/>
    <x v="14"/>
    <n v="181038.68"/>
  </r>
  <r>
    <n v="417960"/>
    <s v="Gautami Bhatti"/>
    <x v="1"/>
    <x v="1"/>
    <x v="1"/>
    <x v="0"/>
    <x v="1"/>
    <x v="268"/>
    <x v="1"/>
    <d v="2025-04-25T00:00:00"/>
    <x v="3"/>
    <n v="155218.88"/>
  </r>
  <r>
    <n v="719371"/>
    <s v="Gaurang Ahuja"/>
    <x v="0"/>
    <x v="3"/>
    <x v="3"/>
    <x v="1"/>
    <x v="0"/>
    <x v="269"/>
    <x v="2"/>
    <d v="2024-04-07T00:00:00"/>
    <x v="18"/>
    <n v="-145051.84"/>
  </r>
  <r>
    <n v="386606"/>
    <s v="Parth Shere"/>
    <x v="4"/>
    <x v="23"/>
    <x v="23"/>
    <x v="2"/>
    <x v="2"/>
    <x v="270"/>
    <x v="0"/>
    <d v="2024-11-13T00:00:00"/>
    <x v="15"/>
    <n v="62540.77"/>
  </r>
  <r>
    <n v="891930"/>
    <s v="Ryan Grewal"/>
    <x v="2"/>
    <x v="5"/>
    <x v="5"/>
    <x v="3"/>
    <x v="3"/>
    <x v="271"/>
    <x v="0"/>
    <d v="2025-02-10T00:00:00"/>
    <x v="11"/>
    <n v="177892.58"/>
  </r>
  <r>
    <n v="403524"/>
    <s v="Brijesh Mittal"/>
    <x v="2"/>
    <x v="21"/>
    <x v="21"/>
    <x v="2"/>
    <x v="1"/>
    <x v="272"/>
    <x v="1"/>
    <d v="2025-02-12T00:00:00"/>
    <x v="11"/>
    <n v="127950.74"/>
  </r>
  <r>
    <n v="418677"/>
    <s v="Ubika Kapur"/>
    <x v="3"/>
    <x v="19"/>
    <x v="19"/>
    <x v="1"/>
    <x v="1"/>
    <x v="273"/>
    <x v="3"/>
    <d v="2023-07-02T00:00:00"/>
    <x v="22"/>
    <n v="55691.58"/>
  </r>
  <r>
    <n v="102565"/>
    <s v="Adweta Mital"/>
    <x v="4"/>
    <x v="13"/>
    <x v="13"/>
    <x v="3"/>
    <x v="0"/>
    <x v="274"/>
    <x v="0"/>
    <d v="2025-05-11T00:00:00"/>
    <x v="12"/>
    <n v="-31920.45"/>
  </r>
  <r>
    <n v="974767"/>
    <s v="Jeet Mani"/>
    <x v="0"/>
    <x v="3"/>
    <x v="3"/>
    <x v="2"/>
    <x v="0"/>
    <x v="275"/>
    <x v="4"/>
    <d v="2024-04-12T00:00:00"/>
    <x v="18"/>
    <n v="-108734.48"/>
  </r>
  <r>
    <n v="615780"/>
    <s v="Ayush Dar"/>
    <x v="3"/>
    <x v="9"/>
    <x v="9"/>
    <x v="1"/>
    <x v="1"/>
    <x v="276"/>
    <x v="1"/>
    <d v="2024-12-23T00:00:00"/>
    <x v="4"/>
    <n v="115029.55"/>
  </r>
  <r>
    <n v="617000"/>
    <s v="Janaki Srivastava"/>
    <x v="0"/>
    <x v="2"/>
    <x v="2"/>
    <x v="3"/>
    <x v="3"/>
    <x v="277"/>
    <x v="0"/>
    <d v="2024-07-30T00:00:00"/>
    <x v="8"/>
    <n v="10619.87"/>
  </r>
  <r>
    <n v="370439"/>
    <s v="Jagdish Prakash"/>
    <x v="4"/>
    <x v="13"/>
    <x v="13"/>
    <x v="2"/>
    <x v="3"/>
    <x v="278"/>
    <x v="2"/>
    <d v="2024-06-21T00:00:00"/>
    <x v="2"/>
    <n v="11233.08"/>
  </r>
  <r>
    <n v="703207"/>
    <s v="Aashi Gaba"/>
    <x v="4"/>
    <x v="24"/>
    <x v="24"/>
    <x v="0"/>
    <x v="1"/>
    <x v="279"/>
    <x v="1"/>
    <d v="2024-08-11T00:00:00"/>
    <x v="7"/>
    <n v="62831.91"/>
  </r>
  <r>
    <n v="253235"/>
    <s v="Triya Deshmukh"/>
    <x v="2"/>
    <x v="5"/>
    <x v="5"/>
    <x v="0"/>
    <x v="0"/>
    <x v="280"/>
    <x v="2"/>
    <d v="2024-02-29T00:00:00"/>
    <x v="19"/>
    <n v="-19036.78"/>
  </r>
  <r>
    <n v="155457"/>
    <s v="Jalsa Saini"/>
    <x v="0"/>
    <x v="4"/>
    <x v="4"/>
    <x v="3"/>
    <x v="3"/>
    <x v="281"/>
    <x v="1"/>
    <d v="2024-09-20T00:00:00"/>
    <x v="5"/>
    <n v="94373.9"/>
  </r>
  <r>
    <n v="473276"/>
    <s v="Bimala Manne"/>
    <x v="1"/>
    <x v="22"/>
    <x v="22"/>
    <x v="3"/>
    <x v="1"/>
    <x v="282"/>
    <x v="3"/>
    <d v="2024-07-04T00:00:00"/>
    <x v="8"/>
    <n v="78719.350000000006"/>
  </r>
  <r>
    <n v="180558"/>
    <s v="Qadim Chandra"/>
    <x v="3"/>
    <x v="15"/>
    <x v="15"/>
    <x v="0"/>
    <x v="2"/>
    <x v="283"/>
    <x v="0"/>
    <d v="2024-08-23T00:00:00"/>
    <x v="7"/>
    <n v="13540.36"/>
  </r>
  <r>
    <n v="275254"/>
    <s v="Diya Mitra"/>
    <x v="3"/>
    <x v="15"/>
    <x v="15"/>
    <x v="0"/>
    <x v="0"/>
    <x v="284"/>
    <x v="3"/>
    <d v="2023-12-28T00:00:00"/>
    <x v="21"/>
    <n v="-56810.35"/>
  </r>
  <r>
    <n v="831871"/>
    <s v="Gopal Warrior"/>
    <x v="2"/>
    <x v="12"/>
    <x v="12"/>
    <x v="1"/>
    <x v="2"/>
    <x v="285"/>
    <x v="0"/>
    <d v="2024-08-10T00:00:00"/>
    <x v="7"/>
    <n v="81434.350000000006"/>
  </r>
  <r>
    <n v="963308"/>
    <s v="Agastya Devan"/>
    <x v="3"/>
    <x v="7"/>
    <x v="7"/>
    <x v="2"/>
    <x v="1"/>
    <x v="286"/>
    <x v="2"/>
    <d v="2024-06-25T00:00:00"/>
    <x v="2"/>
    <n v="106782.74"/>
  </r>
  <r>
    <n v="491133"/>
    <s v="Nisha Oak"/>
    <x v="2"/>
    <x v="18"/>
    <x v="18"/>
    <x v="1"/>
    <x v="0"/>
    <x v="287"/>
    <x v="2"/>
    <d v="2025-04-16T00:00:00"/>
    <x v="3"/>
    <n v="-109815.83"/>
  </r>
  <r>
    <n v="270948"/>
    <s v="Tejas Dubey"/>
    <x v="4"/>
    <x v="13"/>
    <x v="13"/>
    <x v="3"/>
    <x v="0"/>
    <x v="288"/>
    <x v="4"/>
    <d v="2024-06-14T00:00:00"/>
    <x v="2"/>
    <n v="-162876.18"/>
  </r>
  <r>
    <n v="971968"/>
    <s v="Ishaan Sahni"/>
    <x v="4"/>
    <x v="16"/>
    <x v="16"/>
    <x v="3"/>
    <x v="0"/>
    <x v="289"/>
    <x v="0"/>
    <d v="2024-05-14T00:00:00"/>
    <x v="16"/>
    <n v="-35030.550000000003"/>
  </r>
  <r>
    <n v="180111"/>
    <s v="Karan Badal"/>
    <x v="2"/>
    <x v="18"/>
    <x v="18"/>
    <x v="2"/>
    <x v="3"/>
    <x v="290"/>
    <x v="0"/>
    <d v="2024-05-28T00:00:00"/>
    <x v="16"/>
    <n v="65412.93"/>
  </r>
  <r>
    <n v="426708"/>
    <s v="Liam Sathe"/>
    <x v="4"/>
    <x v="24"/>
    <x v="24"/>
    <x v="3"/>
    <x v="3"/>
    <x v="291"/>
    <x v="0"/>
    <d v="2025-03-24T00:00:00"/>
    <x v="1"/>
    <n v="14386.72"/>
  </r>
  <r>
    <n v="726680"/>
    <s v="Orinder Modi"/>
    <x v="2"/>
    <x v="18"/>
    <x v="18"/>
    <x v="3"/>
    <x v="3"/>
    <x v="292"/>
    <x v="0"/>
    <d v="2023-07-04T00:00:00"/>
    <x v="22"/>
    <n v="129175.33"/>
  </r>
  <r>
    <n v="954142"/>
    <s v="Tristan Dave"/>
    <x v="0"/>
    <x v="6"/>
    <x v="6"/>
    <x v="1"/>
    <x v="2"/>
    <x v="293"/>
    <x v="1"/>
    <d v="2025-02-28T00:00:00"/>
    <x v="11"/>
    <n v="151537"/>
  </r>
  <r>
    <n v="249274"/>
    <s v="Damyanti Dass"/>
    <x v="4"/>
    <x v="23"/>
    <x v="23"/>
    <x v="3"/>
    <x v="3"/>
    <x v="294"/>
    <x v="2"/>
    <d v="2023-11-13T00:00:00"/>
    <x v="0"/>
    <n v="123306.65"/>
  </r>
  <r>
    <n v="182423"/>
    <s v="Isaac Brahmbhatt"/>
    <x v="1"/>
    <x v="20"/>
    <x v="20"/>
    <x v="3"/>
    <x v="1"/>
    <x v="295"/>
    <x v="3"/>
    <d v="2023-06-26T00:00:00"/>
    <x v="20"/>
    <n v="114270.14"/>
  </r>
  <r>
    <n v="607778"/>
    <s v="Brijesh Hegde"/>
    <x v="4"/>
    <x v="11"/>
    <x v="11"/>
    <x v="2"/>
    <x v="2"/>
    <x v="296"/>
    <x v="4"/>
    <d v="2023-08-30T00:00:00"/>
    <x v="23"/>
    <n v="122492.41"/>
  </r>
  <r>
    <n v="931578"/>
    <s v="Upasna Dani"/>
    <x v="4"/>
    <x v="24"/>
    <x v="24"/>
    <x v="3"/>
    <x v="2"/>
    <x v="297"/>
    <x v="4"/>
    <d v="2025-04-07T00:00:00"/>
    <x v="3"/>
    <n v="74159.97"/>
  </r>
  <r>
    <n v="145383"/>
    <s v="Charvi Anne"/>
    <x v="0"/>
    <x v="0"/>
    <x v="0"/>
    <x v="3"/>
    <x v="2"/>
    <x v="298"/>
    <x v="0"/>
    <d v="2024-12-15T00:00:00"/>
    <x v="4"/>
    <n v="172318.94"/>
  </r>
  <r>
    <n v="920375"/>
    <s v="Samesh Iyengar"/>
    <x v="1"/>
    <x v="17"/>
    <x v="17"/>
    <x v="0"/>
    <x v="1"/>
    <x v="299"/>
    <x v="2"/>
    <d v="2023-10-26T00:00:00"/>
    <x v="6"/>
    <n v="142498.84"/>
  </r>
  <r>
    <n v="468609"/>
    <s v="Gautam Dhingra"/>
    <x v="4"/>
    <x v="16"/>
    <x v="16"/>
    <x v="1"/>
    <x v="0"/>
    <x v="300"/>
    <x v="1"/>
    <d v="2025-02-20T00:00:00"/>
    <x v="11"/>
    <n v="-95236.85"/>
  </r>
  <r>
    <n v="390849"/>
    <s v="Indira Dyal"/>
    <x v="2"/>
    <x v="18"/>
    <x v="18"/>
    <x v="3"/>
    <x v="3"/>
    <x v="301"/>
    <x v="1"/>
    <d v="2025-02-27T00:00:00"/>
    <x v="11"/>
    <n v="31276.32"/>
  </r>
  <r>
    <n v="918730"/>
    <s v="Yashasvi Bir"/>
    <x v="1"/>
    <x v="14"/>
    <x v="14"/>
    <x v="2"/>
    <x v="2"/>
    <x v="302"/>
    <x v="2"/>
    <d v="2023-08-24T00:00:00"/>
    <x v="23"/>
    <n v="29227.18"/>
  </r>
  <r>
    <n v="706217"/>
    <s v="Teerth Handa"/>
    <x v="4"/>
    <x v="24"/>
    <x v="24"/>
    <x v="2"/>
    <x v="0"/>
    <x v="303"/>
    <x v="2"/>
    <d v="2025-05-17T00:00:00"/>
    <x v="12"/>
    <n v="-128627.46"/>
  </r>
  <r>
    <n v="280117"/>
    <s v="Hardik Kala"/>
    <x v="4"/>
    <x v="23"/>
    <x v="23"/>
    <x v="0"/>
    <x v="0"/>
    <x v="304"/>
    <x v="2"/>
    <d v="2025-04-15T00:00:00"/>
    <x v="3"/>
    <n v="-91151.67"/>
  </r>
  <r>
    <n v="992649"/>
    <s v="Jeevika Goyal"/>
    <x v="2"/>
    <x v="18"/>
    <x v="18"/>
    <x v="0"/>
    <x v="1"/>
    <x v="305"/>
    <x v="2"/>
    <d v="2024-04-29T00:00:00"/>
    <x v="18"/>
    <n v="45535.31"/>
  </r>
  <r>
    <n v="212537"/>
    <s v="Isha Raghavan"/>
    <x v="2"/>
    <x v="5"/>
    <x v="5"/>
    <x v="0"/>
    <x v="0"/>
    <x v="306"/>
    <x v="3"/>
    <d v="2024-04-18T00:00:00"/>
    <x v="18"/>
    <n v="-142569.93"/>
  </r>
  <r>
    <n v="639231"/>
    <s v="Nikita Chowdhury"/>
    <x v="4"/>
    <x v="23"/>
    <x v="23"/>
    <x v="3"/>
    <x v="2"/>
    <x v="307"/>
    <x v="4"/>
    <d v="2024-12-20T00:00:00"/>
    <x v="4"/>
    <n v="195657.57"/>
  </r>
  <r>
    <n v="429546"/>
    <s v="Unnati Choudhary"/>
    <x v="4"/>
    <x v="11"/>
    <x v="11"/>
    <x v="2"/>
    <x v="3"/>
    <x v="308"/>
    <x v="0"/>
    <d v="2024-06-26T00:00:00"/>
    <x v="2"/>
    <n v="192366.68"/>
  </r>
  <r>
    <n v="619900"/>
    <s v="Bhavya Baria"/>
    <x v="1"/>
    <x v="22"/>
    <x v="22"/>
    <x v="3"/>
    <x v="3"/>
    <x v="309"/>
    <x v="4"/>
    <d v="2023-08-12T00:00:00"/>
    <x v="23"/>
    <n v="103631.44"/>
  </r>
  <r>
    <n v="617695"/>
    <s v="Lekha Mander"/>
    <x v="2"/>
    <x v="5"/>
    <x v="5"/>
    <x v="1"/>
    <x v="3"/>
    <x v="310"/>
    <x v="0"/>
    <d v="2024-05-12T00:00:00"/>
    <x v="16"/>
    <n v="126317.24"/>
  </r>
  <r>
    <n v="871934"/>
    <s v="Sachi Kara"/>
    <x v="2"/>
    <x v="12"/>
    <x v="12"/>
    <x v="3"/>
    <x v="2"/>
    <x v="311"/>
    <x v="4"/>
    <d v="2024-07-21T00:00:00"/>
    <x v="8"/>
    <n v="180765.26"/>
  </r>
  <r>
    <n v="404704"/>
    <s v="Ranbir Boase"/>
    <x v="0"/>
    <x v="4"/>
    <x v="4"/>
    <x v="0"/>
    <x v="3"/>
    <x v="312"/>
    <x v="3"/>
    <d v="2025-03-28T00:00:00"/>
    <x v="1"/>
    <n v="115006.08"/>
  </r>
  <r>
    <n v="941415"/>
    <s v="Jhalak Gola"/>
    <x v="4"/>
    <x v="11"/>
    <x v="11"/>
    <x v="3"/>
    <x v="1"/>
    <x v="313"/>
    <x v="4"/>
    <d v="2023-06-22T00:00:00"/>
    <x v="20"/>
    <n v="33917.879999999997"/>
  </r>
  <r>
    <n v="806906"/>
    <s v="Henry Randhawa"/>
    <x v="3"/>
    <x v="7"/>
    <x v="7"/>
    <x v="3"/>
    <x v="2"/>
    <x v="314"/>
    <x v="4"/>
    <d v="2024-04-28T00:00:00"/>
    <x v="18"/>
    <n v="126045.36"/>
  </r>
  <r>
    <n v="790537"/>
    <s v="Jagdish Dhar"/>
    <x v="1"/>
    <x v="22"/>
    <x v="22"/>
    <x v="2"/>
    <x v="1"/>
    <x v="315"/>
    <x v="4"/>
    <d v="2024-03-27T00:00:00"/>
    <x v="17"/>
    <n v="161874.71"/>
  </r>
  <r>
    <n v="828799"/>
    <s v="Om Bhattacharyya"/>
    <x v="0"/>
    <x v="2"/>
    <x v="2"/>
    <x v="0"/>
    <x v="2"/>
    <x v="316"/>
    <x v="0"/>
    <d v="2024-03-04T00:00:00"/>
    <x v="17"/>
    <n v="25800.86"/>
  </r>
  <r>
    <n v="308757"/>
    <s v="Sai Raval"/>
    <x v="3"/>
    <x v="9"/>
    <x v="9"/>
    <x v="1"/>
    <x v="1"/>
    <x v="317"/>
    <x v="3"/>
    <d v="2023-09-10T00:00:00"/>
    <x v="14"/>
    <n v="55405.81"/>
  </r>
  <r>
    <n v="978821"/>
    <s v="Xalak Mallick"/>
    <x v="0"/>
    <x v="0"/>
    <x v="0"/>
    <x v="1"/>
    <x v="0"/>
    <x v="318"/>
    <x v="3"/>
    <d v="2024-12-23T00:00:00"/>
    <x v="4"/>
    <n v="-132001.54999999999"/>
  </r>
  <r>
    <n v="903180"/>
    <s v="Mugdha Parekh"/>
    <x v="1"/>
    <x v="1"/>
    <x v="1"/>
    <x v="1"/>
    <x v="3"/>
    <x v="319"/>
    <x v="4"/>
    <d v="2024-05-25T00:00:00"/>
    <x v="16"/>
    <n v="36571.43"/>
  </r>
  <r>
    <n v="732464"/>
    <s v="Vedhika Vaidya"/>
    <x v="0"/>
    <x v="2"/>
    <x v="2"/>
    <x v="2"/>
    <x v="0"/>
    <x v="320"/>
    <x v="1"/>
    <d v="2024-01-02T00:00:00"/>
    <x v="9"/>
    <n v="-119311.05"/>
  </r>
  <r>
    <n v="905305"/>
    <s v="Hritik Das"/>
    <x v="4"/>
    <x v="16"/>
    <x v="16"/>
    <x v="0"/>
    <x v="0"/>
    <x v="321"/>
    <x v="1"/>
    <d v="2023-12-13T00:00:00"/>
    <x v="21"/>
    <n v="-132303.12"/>
  </r>
  <r>
    <n v="621429"/>
    <s v="Krish Balan"/>
    <x v="1"/>
    <x v="22"/>
    <x v="22"/>
    <x v="3"/>
    <x v="2"/>
    <x v="322"/>
    <x v="0"/>
    <d v="2023-08-24T00:00:00"/>
    <x v="23"/>
    <n v="128631.09"/>
  </r>
  <r>
    <n v="155419"/>
    <s v="Wishi Bala"/>
    <x v="0"/>
    <x v="6"/>
    <x v="6"/>
    <x v="0"/>
    <x v="3"/>
    <x v="323"/>
    <x v="2"/>
    <d v="2025-05-23T00:00:00"/>
    <x v="12"/>
    <n v="95508.27"/>
  </r>
  <r>
    <n v="501219"/>
    <s v="Michael Mitter"/>
    <x v="2"/>
    <x v="10"/>
    <x v="10"/>
    <x v="0"/>
    <x v="3"/>
    <x v="324"/>
    <x v="1"/>
    <d v="2024-09-09T00:00:00"/>
    <x v="5"/>
    <n v="95180.62"/>
  </r>
  <r>
    <n v="201013"/>
    <s v="Zinal Tailor"/>
    <x v="2"/>
    <x v="18"/>
    <x v="18"/>
    <x v="2"/>
    <x v="1"/>
    <x v="325"/>
    <x v="2"/>
    <d v="2025-01-12T00:00:00"/>
    <x v="13"/>
    <n v="185480.89"/>
  </r>
  <r>
    <n v="311740"/>
    <s v="Widisha Swaminathan"/>
    <x v="4"/>
    <x v="11"/>
    <x v="11"/>
    <x v="2"/>
    <x v="2"/>
    <x v="326"/>
    <x v="3"/>
    <d v="2024-06-16T00:00:00"/>
    <x v="2"/>
    <n v="183583.57"/>
  </r>
  <r>
    <n v="668787"/>
    <s v="Andrew Balay"/>
    <x v="4"/>
    <x v="23"/>
    <x v="23"/>
    <x v="3"/>
    <x v="1"/>
    <x v="327"/>
    <x v="0"/>
    <d v="2025-06-06T00:00:00"/>
    <x v="24"/>
    <n v="54430.06"/>
  </r>
  <r>
    <n v="224921"/>
    <s v="Shivani Murty"/>
    <x v="3"/>
    <x v="7"/>
    <x v="7"/>
    <x v="0"/>
    <x v="3"/>
    <x v="328"/>
    <x v="1"/>
    <d v="2025-02-25T00:00:00"/>
    <x v="11"/>
    <n v="154743.63"/>
  </r>
  <r>
    <n v="564053"/>
    <s v="Balendra Bali"/>
    <x v="2"/>
    <x v="10"/>
    <x v="10"/>
    <x v="3"/>
    <x v="0"/>
    <x v="329"/>
    <x v="0"/>
    <d v="2023-10-20T00:00:00"/>
    <x v="6"/>
    <n v="-62997.33"/>
  </r>
  <r>
    <n v="791442"/>
    <s v="Nitesh Swamy"/>
    <x v="0"/>
    <x v="0"/>
    <x v="0"/>
    <x v="2"/>
    <x v="3"/>
    <x v="330"/>
    <x v="0"/>
    <d v="2024-04-22T00:00:00"/>
    <x v="18"/>
    <n v="19990.900000000001"/>
  </r>
  <r>
    <n v="427637"/>
    <s v="Vinaya Choudhary"/>
    <x v="4"/>
    <x v="11"/>
    <x v="11"/>
    <x v="1"/>
    <x v="1"/>
    <x v="331"/>
    <x v="0"/>
    <d v="2024-08-01T00:00:00"/>
    <x v="7"/>
    <n v="50753.27"/>
  </r>
  <r>
    <n v="614382"/>
    <s v="Vamakshi Dugar"/>
    <x v="0"/>
    <x v="3"/>
    <x v="3"/>
    <x v="2"/>
    <x v="2"/>
    <x v="332"/>
    <x v="1"/>
    <d v="2024-06-17T00:00:00"/>
    <x v="2"/>
    <n v="187731.84"/>
  </r>
  <r>
    <n v="510396"/>
    <s v="Warda Purohit"/>
    <x v="2"/>
    <x v="5"/>
    <x v="5"/>
    <x v="2"/>
    <x v="2"/>
    <x v="333"/>
    <x v="1"/>
    <d v="2024-09-05T00:00:00"/>
    <x v="5"/>
    <n v="171359.94"/>
  </r>
  <r>
    <n v="469899"/>
    <s v="Ekani Bhat"/>
    <x v="4"/>
    <x v="23"/>
    <x v="23"/>
    <x v="1"/>
    <x v="2"/>
    <x v="334"/>
    <x v="3"/>
    <d v="2023-07-03T00:00:00"/>
    <x v="22"/>
    <n v="139282.9"/>
  </r>
  <r>
    <n v="147310"/>
    <s v="Jeevika Palla"/>
    <x v="3"/>
    <x v="15"/>
    <x v="15"/>
    <x v="2"/>
    <x v="3"/>
    <x v="335"/>
    <x v="3"/>
    <d v="2025-01-24T00:00:00"/>
    <x v="13"/>
    <n v="184577.73"/>
  </r>
  <r>
    <n v="712333"/>
    <s v="Harita Rai"/>
    <x v="4"/>
    <x v="11"/>
    <x v="11"/>
    <x v="3"/>
    <x v="0"/>
    <x v="336"/>
    <x v="3"/>
    <d v="2023-08-23T00:00:00"/>
    <x v="23"/>
    <n v="-156255.89000000001"/>
  </r>
  <r>
    <n v="461908"/>
    <s v="Nisha Panchal"/>
    <x v="0"/>
    <x v="4"/>
    <x v="4"/>
    <x v="0"/>
    <x v="1"/>
    <x v="337"/>
    <x v="3"/>
    <d v="2023-07-24T00:00:00"/>
    <x v="22"/>
    <n v="199193.73"/>
  </r>
  <r>
    <n v="356092"/>
    <s v="Wahab Muni"/>
    <x v="3"/>
    <x v="19"/>
    <x v="19"/>
    <x v="0"/>
    <x v="2"/>
    <x v="338"/>
    <x v="1"/>
    <d v="2024-08-19T00:00:00"/>
    <x v="7"/>
    <n v="98598.5"/>
  </r>
  <r>
    <n v="821411"/>
    <s v="Dalaja Contractor"/>
    <x v="2"/>
    <x v="18"/>
    <x v="18"/>
    <x v="1"/>
    <x v="3"/>
    <x v="339"/>
    <x v="4"/>
    <d v="2024-02-14T00:00:00"/>
    <x v="19"/>
    <n v="22131.88"/>
  </r>
  <r>
    <n v="120669"/>
    <s v="Baljiwan Sharma"/>
    <x v="4"/>
    <x v="24"/>
    <x v="24"/>
    <x v="2"/>
    <x v="3"/>
    <x v="340"/>
    <x v="0"/>
    <d v="2024-10-05T00:00:00"/>
    <x v="10"/>
    <n v="143222.35999999999"/>
  </r>
  <r>
    <n v="542995"/>
    <s v="Amara Bahri"/>
    <x v="0"/>
    <x v="0"/>
    <x v="0"/>
    <x v="2"/>
    <x v="1"/>
    <x v="341"/>
    <x v="0"/>
    <d v="2024-11-02T00:00:00"/>
    <x v="15"/>
    <n v="155558.81"/>
  </r>
  <r>
    <n v="716551"/>
    <s v="Edhitha Purohit"/>
    <x v="4"/>
    <x v="24"/>
    <x v="24"/>
    <x v="2"/>
    <x v="2"/>
    <x v="342"/>
    <x v="3"/>
    <d v="2024-08-02T00:00:00"/>
    <x v="7"/>
    <n v="133088.85999999999"/>
  </r>
  <r>
    <n v="438083"/>
    <s v="Vrinda Chaudhry"/>
    <x v="1"/>
    <x v="1"/>
    <x v="1"/>
    <x v="0"/>
    <x v="2"/>
    <x v="343"/>
    <x v="2"/>
    <d v="2024-10-30T00:00:00"/>
    <x v="10"/>
    <n v="103318.91"/>
  </r>
  <r>
    <n v="315910"/>
    <s v="Watika Thakkar"/>
    <x v="4"/>
    <x v="16"/>
    <x v="16"/>
    <x v="0"/>
    <x v="2"/>
    <x v="344"/>
    <x v="0"/>
    <d v="2025-01-26T00:00:00"/>
    <x v="13"/>
    <n v="108255.67999999999"/>
  </r>
  <r>
    <n v="799806"/>
    <s v="Ojas Mistry"/>
    <x v="4"/>
    <x v="16"/>
    <x v="16"/>
    <x v="2"/>
    <x v="1"/>
    <x v="345"/>
    <x v="3"/>
    <d v="2024-03-04T00:00:00"/>
    <x v="17"/>
    <n v="67021.22"/>
  </r>
  <r>
    <n v="557169"/>
    <s v="Watika Borra"/>
    <x v="4"/>
    <x v="13"/>
    <x v="13"/>
    <x v="2"/>
    <x v="1"/>
    <x v="346"/>
    <x v="3"/>
    <d v="2025-02-16T00:00:00"/>
    <x v="11"/>
    <n v="107157.95"/>
  </r>
  <r>
    <n v="661862"/>
    <s v="Bhavna Lanka"/>
    <x v="0"/>
    <x v="4"/>
    <x v="4"/>
    <x v="3"/>
    <x v="0"/>
    <x v="347"/>
    <x v="0"/>
    <d v="2023-07-17T00:00:00"/>
    <x v="22"/>
    <n v="-35735.35"/>
  </r>
  <r>
    <n v="701380"/>
    <s v="Upkaar Chanda"/>
    <x v="4"/>
    <x v="24"/>
    <x v="24"/>
    <x v="3"/>
    <x v="3"/>
    <x v="348"/>
    <x v="3"/>
    <d v="2024-11-18T00:00:00"/>
    <x v="15"/>
    <n v="179343.91"/>
  </r>
  <r>
    <n v="706279"/>
    <s v="Gayathri Mahajan"/>
    <x v="4"/>
    <x v="13"/>
    <x v="13"/>
    <x v="0"/>
    <x v="0"/>
    <x v="349"/>
    <x v="1"/>
    <d v="2023-08-01T00:00:00"/>
    <x v="23"/>
    <n v="-28418.62"/>
  </r>
  <r>
    <n v="940104"/>
    <s v="Prisha Kadakia"/>
    <x v="0"/>
    <x v="3"/>
    <x v="3"/>
    <x v="1"/>
    <x v="3"/>
    <x v="350"/>
    <x v="4"/>
    <d v="2024-02-21T00:00:00"/>
    <x v="19"/>
    <n v="78059.12"/>
  </r>
  <r>
    <n v="180385"/>
    <s v="Yamini Mital"/>
    <x v="3"/>
    <x v="15"/>
    <x v="15"/>
    <x v="0"/>
    <x v="2"/>
    <x v="351"/>
    <x v="0"/>
    <d v="2024-04-24T00:00:00"/>
    <x v="18"/>
    <n v="7890.01"/>
  </r>
  <r>
    <n v="666176"/>
    <s v="Ryan Sachdeva"/>
    <x v="3"/>
    <x v="8"/>
    <x v="8"/>
    <x v="0"/>
    <x v="2"/>
    <x v="352"/>
    <x v="4"/>
    <d v="2024-04-02T00:00:00"/>
    <x v="18"/>
    <n v="42729.8"/>
  </r>
  <r>
    <n v="755322"/>
    <s v="Pranit Bahl"/>
    <x v="4"/>
    <x v="23"/>
    <x v="23"/>
    <x v="1"/>
    <x v="0"/>
    <x v="353"/>
    <x v="0"/>
    <d v="2024-09-13T00:00:00"/>
    <x v="5"/>
    <n v="-185000.75"/>
  </r>
  <r>
    <n v="641300"/>
    <s v="Xalak Kala"/>
    <x v="1"/>
    <x v="17"/>
    <x v="17"/>
    <x v="2"/>
    <x v="3"/>
    <x v="354"/>
    <x v="4"/>
    <d v="2024-10-08T00:00:00"/>
    <x v="10"/>
    <n v="181482.19"/>
  </r>
  <r>
    <n v="963930"/>
    <s v="Amrita Walia"/>
    <x v="0"/>
    <x v="6"/>
    <x v="6"/>
    <x v="1"/>
    <x v="2"/>
    <x v="355"/>
    <x v="0"/>
    <d v="2025-01-24T00:00:00"/>
    <x v="13"/>
    <n v="34863.68"/>
  </r>
  <r>
    <n v="994199"/>
    <s v="Darpan Vig"/>
    <x v="3"/>
    <x v="8"/>
    <x v="8"/>
    <x v="0"/>
    <x v="0"/>
    <x v="356"/>
    <x v="0"/>
    <d v="2023-11-06T00:00:00"/>
    <x v="0"/>
    <n v="-167152.76"/>
  </r>
  <r>
    <n v="584952"/>
    <s v="Wridesh Dora"/>
    <x v="0"/>
    <x v="0"/>
    <x v="0"/>
    <x v="0"/>
    <x v="0"/>
    <x v="357"/>
    <x v="1"/>
    <d v="2024-12-09T00:00:00"/>
    <x v="4"/>
    <n v="-13090.47"/>
  </r>
  <r>
    <n v="902716"/>
    <s v="Radhika Roy"/>
    <x v="4"/>
    <x v="11"/>
    <x v="11"/>
    <x v="0"/>
    <x v="1"/>
    <x v="358"/>
    <x v="4"/>
    <d v="2024-01-31T00:00:00"/>
    <x v="9"/>
    <n v="24600.09"/>
  </r>
  <r>
    <n v="970542"/>
    <s v="Samar Sachar"/>
    <x v="2"/>
    <x v="10"/>
    <x v="10"/>
    <x v="3"/>
    <x v="0"/>
    <x v="359"/>
    <x v="4"/>
    <d v="2023-12-25T00:00:00"/>
    <x v="21"/>
    <n v="-152963.46"/>
  </r>
  <r>
    <n v="400988"/>
    <s v="Aahana Keer"/>
    <x v="1"/>
    <x v="1"/>
    <x v="1"/>
    <x v="2"/>
    <x v="2"/>
    <x v="360"/>
    <x v="2"/>
    <d v="2024-04-04T00:00:00"/>
    <x v="18"/>
    <n v="55141.72"/>
  </r>
  <r>
    <n v="219074"/>
    <s v="Rehaan Bala"/>
    <x v="1"/>
    <x v="1"/>
    <x v="1"/>
    <x v="1"/>
    <x v="3"/>
    <x v="361"/>
    <x v="4"/>
    <d v="2023-12-09T00:00:00"/>
    <x v="21"/>
    <n v="49107.1"/>
  </r>
  <r>
    <n v="967412"/>
    <s v="Ucchal Sunder"/>
    <x v="0"/>
    <x v="6"/>
    <x v="6"/>
    <x v="2"/>
    <x v="3"/>
    <x v="362"/>
    <x v="0"/>
    <d v="2024-07-26T00:00:00"/>
    <x v="8"/>
    <n v="155643.5"/>
  </r>
  <r>
    <n v="557318"/>
    <s v="Balhaar Jaggi"/>
    <x v="4"/>
    <x v="13"/>
    <x v="13"/>
    <x v="2"/>
    <x v="2"/>
    <x v="363"/>
    <x v="0"/>
    <d v="2023-10-07T00:00:00"/>
    <x v="6"/>
    <n v="36292.86"/>
  </r>
  <r>
    <n v="243057"/>
    <s v="Aarna Mall"/>
    <x v="2"/>
    <x v="21"/>
    <x v="21"/>
    <x v="0"/>
    <x v="3"/>
    <x v="364"/>
    <x v="1"/>
    <d v="2024-10-06T00:00:00"/>
    <x v="10"/>
    <n v="138625.49"/>
  </r>
  <r>
    <n v="284533"/>
    <s v="Vedika Bahri"/>
    <x v="1"/>
    <x v="1"/>
    <x v="1"/>
    <x v="0"/>
    <x v="3"/>
    <x v="365"/>
    <x v="1"/>
    <d v="2023-07-23T00:00:00"/>
    <x v="22"/>
    <n v="48231.12"/>
  </r>
  <r>
    <n v="188006"/>
    <s v="Chanchal Bhatt"/>
    <x v="2"/>
    <x v="5"/>
    <x v="5"/>
    <x v="1"/>
    <x v="3"/>
    <x v="366"/>
    <x v="0"/>
    <d v="2025-04-01T00:00:00"/>
    <x v="3"/>
    <n v="122603.94"/>
  </r>
  <r>
    <n v="526777"/>
    <s v="Gautam Ranganathan"/>
    <x v="3"/>
    <x v="9"/>
    <x v="9"/>
    <x v="0"/>
    <x v="2"/>
    <x v="367"/>
    <x v="1"/>
    <d v="2025-05-02T00:00:00"/>
    <x v="12"/>
    <n v="111763.23"/>
  </r>
  <r>
    <n v="859414"/>
    <s v="Warinder Choudhury"/>
    <x v="0"/>
    <x v="3"/>
    <x v="3"/>
    <x v="2"/>
    <x v="1"/>
    <x v="368"/>
    <x v="4"/>
    <d v="2024-08-03T00:00:00"/>
    <x v="7"/>
    <n v="172614.85"/>
  </r>
  <r>
    <n v="624548"/>
    <s v="Zayan Taneja"/>
    <x v="2"/>
    <x v="10"/>
    <x v="10"/>
    <x v="0"/>
    <x v="0"/>
    <x v="369"/>
    <x v="1"/>
    <d v="2025-03-20T00:00:00"/>
    <x v="1"/>
    <n v="-55647.1"/>
  </r>
  <r>
    <n v="349641"/>
    <s v="Dhriti Narayan"/>
    <x v="0"/>
    <x v="6"/>
    <x v="6"/>
    <x v="0"/>
    <x v="3"/>
    <x v="370"/>
    <x v="0"/>
    <d v="2025-02-10T00:00:00"/>
    <x v="11"/>
    <n v="35676.6"/>
  </r>
  <r>
    <n v="873048"/>
    <s v="Warinder Sampath"/>
    <x v="0"/>
    <x v="2"/>
    <x v="2"/>
    <x v="3"/>
    <x v="0"/>
    <x v="371"/>
    <x v="3"/>
    <d v="2023-11-19T00:00:00"/>
    <x v="0"/>
    <n v="-87216.99"/>
  </r>
  <r>
    <n v="212002"/>
    <s v="Tanish Maharaj"/>
    <x v="2"/>
    <x v="18"/>
    <x v="18"/>
    <x v="2"/>
    <x v="2"/>
    <x v="372"/>
    <x v="4"/>
    <d v="2024-04-29T00:00:00"/>
    <x v="18"/>
    <n v="148213.17000000001"/>
  </r>
  <r>
    <n v="366659"/>
    <s v="Vritti Walla"/>
    <x v="1"/>
    <x v="20"/>
    <x v="20"/>
    <x v="2"/>
    <x v="3"/>
    <x v="373"/>
    <x v="0"/>
    <d v="2024-03-12T00:00:00"/>
    <x v="17"/>
    <n v="103223.29"/>
  </r>
  <r>
    <n v="218448"/>
    <s v="Pallavi Soman"/>
    <x v="1"/>
    <x v="17"/>
    <x v="17"/>
    <x v="3"/>
    <x v="3"/>
    <x v="374"/>
    <x v="3"/>
    <d v="2024-10-24T00:00:00"/>
    <x v="10"/>
    <n v="40150.9"/>
  </r>
  <r>
    <n v="391224"/>
    <s v="Janani Soman"/>
    <x v="1"/>
    <x v="14"/>
    <x v="14"/>
    <x v="3"/>
    <x v="0"/>
    <x v="375"/>
    <x v="2"/>
    <d v="2024-11-17T00:00:00"/>
    <x v="15"/>
    <n v="-20063.79"/>
  </r>
  <r>
    <n v="961264"/>
    <s v="Ansh Banerjee"/>
    <x v="1"/>
    <x v="17"/>
    <x v="17"/>
    <x v="1"/>
    <x v="2"/>
    <x v="376"/>
    <x v="2"/>
    <d v="2025-02-17T00:00:00"/>
    <x v="11"/>
    <n v="94462.56"/>
  </r>
  <r>
    <n v="794391"/>
    <s v="Wriddhish Kulkarni"/>
    <x v="0"/>
    <x v="4"/>
    <x v="4"/>
    <x v="1"/>
    <x v="0"/>
    <x v="377"/>
    <x v="2"/>
    <d v="2024-07-21T00:00:00"/>
    <x v="8"/>
    <n v="-185613.48"/>
  </r>
  <r>
    <n v="424291"/>
    <s v="Jairaj Warrior"/>
    <x v="1"/>
    <x v="17"/>
    <x v="17"/>
    <x v="3"/>
    <x v="0"/>
    <x v="378"/>
    <x v="1"/>
    <d v="2025-03-07T00:00:00"/>
    <x v="1"/>
    <n v="-91819.17"/>
  </r>
  <r>
    <n v="999308"/>
    <s v="Lipika Anand"/>
    <x v="3"/>
    <x v="9"/>
    <x v="9"/>
    <x v="1"/>
    <x v="1"/>
    <x v="379"/>
    <x v="4"/>
    <d v="2025-04-08T00:00:00"/>
    <x v="3"/>
    <n v="25878.75"/>
  </r>
  <r>
    <n v="512064"/>
    <s v="Charvi Chana"/>
    <x v="0"/>
    <x v="2"/>
    <x v="2"/>
    <x v="1"/>
    <x v="2"/>
    <x v="380"/>
    <x v="2"/>
    <d v="2025-04-27T00:00:00"/>
    <x v="3"/>
    <n v="170404.45"/>
  </r>
  <r>
    <n v="893423"/>
    <s v="Chameli Kade"/>
    <x v="4"/>
    <x v="24"/>
    <x v="24"/>
    <x v="3"/>
    <x v="0"/>
    <x v="381"/>
    <x v="4"/>
    <d v="2025-03-02T00:00:00"/>
    <x v="1"/>
    <n v="-177338.59"/>
  </r>
  <r>
    <n v="268010"/>
    <s v="Edhitha Ray"/>
    <x v="1"/>
    <x v="22"/>
    <x v="22"/>
    <x v="1"/>
    <x v="0"/>
    <x v="382"/>
    <x v="4"/>
    <d v="2025-01-09T00:00:00"/>
    <x v="13"/>
    <n v="-17751.63"/>
  </r>
  <r>
    <n v="387348"/>
    <s v="Vyanjana Sinha"/>
    <x v="4"/>
    <x v="24"/>
    <x v="24"/>
    <x v="0"/>
    <x v="3"/>
    <x v="383"/>
    <x v="2"/>
    <d v="2024-12-02T00:00:00"/>
    <x v="4"/>
    <n v="56194.59"/>
  </r>
  <r>
    <n v="982023"/>
    <s v="Pahal Chaudhry"/>
    <x v="1"/>
    <x v="20"/>
    <x v="20"/>
    <x v="3"/>
    <x v="3"/>
    <x v="384"/>
    <x v="4"/>
    <d v="2025-02-04T00:00:00"/>
    <x v="11"/>
    <n v="116103.67"/>
  </r>
  <r>
    <n v="832411"/>
    <s v="Yashawini Bhatti"/>
    <x v="1"/>
    <x v="22"/>
    <x v="22"/>
    <x v="2"/>
    <x v="3"/>
    <x v="385"/>
    <x v="0"/>
    <d v="2024-02-25T00:00:00"/>
    <x v="19"/>
    <n v="196046.72"/>
  </r>
  <r>
    <n v="731364"/>
    <s v="Sudiksha Bala"/>
    <x v="4"/>
    <x v="23"/>
    <x v="23"/>
    <x v="2"/>
    <x v="3"/>
    <x v="386"/>
    <x v="2"/>
    <d v="2024-12-21T00:00:00"/>
    <x v="4"/>
    <n v="106458.78"/>
  </r>
  <r>
    <n v="772528"/>
    <s v="Sachi Deshpande"/>
    <x v="0"/>
    <x v="4"/>
    <x v="4"/>
    <x v="0"/>
    <x v="0"/>
    <x v="387"/>
    <x v="0"/>
    <d v="2023-06-15T00:00:00"/>
    <x v="20"/>
    <n v="-17076.759999999998"/>
  </r>
  <r>
    <n v="309794"/>
    <s v="Dipta Butala"/>
    <x v="4"/>
    <x v="24"/>
    <x v="24"/>
    <x v="1"/>
    <x v="1"/>
    <x v="388"/>
    <x v="0"/>
    <d v="2023-09-02T00:00:00"/>
    <x v="14"/>
    <n v="59510.19"/>
  </r>
  <r>
    <n v="361728"/>
    <s v="Nirja Nagarajan"/>
    <x v="0"/>
    <x v="4"/>
    <x v="4"/>
    <x v="3"/>
    <x v="0"/>
    <x v="389"/>
    <x v="4"/>
    <d v="2024-05-08T00:00:00"/>
    <x v="16"/>
    <n v="-140809.25"/>
  </r>
  <r>
    <n v="870883"/>
    <s v="Abha Ghose"/>
    <x v="2"/>
    <x v="5"/>
    <x v="5"/>
    <x v="0"/>
    <x v="3"/>
    <x v="390"/>
    <x v="2"/>
    <d v="2024-10-27T00:00:00"/>
    <x v="10"/>
    <n v="154481.07999999999"/>
  </r>
  <r>
    <n v="966929"/>
    <s v="Baghyawati Issac"/>
    <x v="1"/>
    <x v="1"/>
    <x v="1"/>
    <x v="0"/>
    <x v="2"/>
    <x v="391"/>
    <x v="0"/>
    <d v="2023-08-13T00:00:00"/>
    <x v="23"/>
    <n v="172146.34"/>
  </r>
  <r>
    <n v="485456"/>
    <s v="Maya Purohit"/>
    <x v="4"/>
    <x v="11"/>
    <x v="11"/>
    <x v="2"/>
    <x v="1"/>
    <x v="392"/>
    <x v="3"/>
    <d v="2025-05-03T00:00:00"/>
    <x v="12"/>
    <n v="85467.5"/>
  </r>
  <r>
    <n v="698097"/>
    <s v="Ansh Bajaj"/>
    <x v="2"/>
    <x v="12"/>
    <x v="12"/>
    <x v="1"/>
    <x v="2"/>
    <x v="393"/>
    <x v="3"/>
    <d v="2025-04-17T00:00:00"/>
    <x v="3"/>
    <n v="124280.81"/>
  </r>
  <r>
    <n v="778540"/>
    <s v="Gaurav Shere"/>
    <x v="0"/>
    <x v="3"/>
    <x v="3"/>
    <x v="3"/>
    <x v="2"/>
    <x v="394"/>
    <x v="3"/>
    <d v="2023-11-04T00:00:00"/>
    <x v="0"/>
    <n v="22637.83"/>
  </r>
  <r>
    <n v="835325"/>
    <s v="Chandran Rattan"/>
    <x v="4"/>
    <x v="23"/>
    <x v="23"/>
    <x v="2"/>
    <x v="1"/>
    <x v="395"/>
    <x v="4"/>
    <d v="2024-09-06T00:00:00"/>
    <x v="5"/>
    <n v="73603.38"/>
  </r>
  <r>
    <n v="729557"/>
    <s v="Manthan Chakraborty"/>
    <x v="0"/>
    <x v="3"/>
    <x v="3"/>
    <x v="1"/>
    <x v="0"/>
    <x v="396"/>
    <x v="1"/>
    <d v="2025-05-13T00:00:00"/>
    <x v="12"/>
    <n v="-196259.7"/>
  </r>
  <r>
    <n v="278386"/>
    <s v="Akshay Vora"/>
    <x v="2"/>
    <x v="5"/>
    <x v="5"/>
    <x v="0"/>
    <x v="0"/>
    <x v="397"/>
    <x v="1"/>
    <d v="2024-04-26T00:00:00"/>
    <x v="18"/>
    <n v="-150758.10999999999"/>
  </r>
  <r>
    <n v="575747"/>
    <s v="Jagat Kapur"/>
    <x v="3"/>
    <x v="9"/>
    <x v="9"/>
    <x v="3"/>
    <x v="3"/>
    <x v="398"/>
    <x v="0"/>
    <d v="2024-11-15T00:00:00"/>
    <x v="15"/>
    <n v="55790.49"/>
  </r>
  <r>
    <n v="299800"/>
    <s v="Bhavna Talwar"/>
    <x v="3"/>
    <x v="9"/>
    <x v="9"/>
    <x v="0"/>
    <x v="3"/>
    <x v="399"/>
    <x v="0"/>
    <d v="2024-03-18T00:00:00"/>
    <x v="17"/>
    <n v="100539.29"/>
  </r>
  <r>
    <n v="552259"/>
    <s v="Tanveer Mandal"/>
    <x v="4"/>
    <x v="23"/>
    <x v="23"/>
    <x v="3"/>
    <x v="3"/>
    <x v="400"/>
    <x v="0"/>
    <d v="2024-11-25T00:00:00"/>
    <x v="15"/>
    <n v="124379.78"/>
  </r>
  <r>
    <n v="298561"/>
    <s v="Pranit Rege"/>
    <x v="1"/>
    <x v="17"/>
    <x v="17"/>
    <x v="2"/>
    <x v="2"/>
    <x v="401"/>
    <x v="1"/>
    <d v="2025-01-12T00:00:00"/>
    <x v="13"/>
    <n v="78441.16"/>
  </r>
  <r>
    <n v="130170"/>
    <s v="Adweta Keer"/>
    <x v="3"/>
    <x v="8"/>
    <x v="8"/>
    <x v="2"/>
    <x v="0"/>
    <x v="402"/>
    <x v="1"/>
    <d v="2024-09-06T00:00:00"/>
    <x v="5"/>
    <n v="-55550.58"/>
  </r>
  <r>
    <n v="360380"/>
    <s v="Tara Chada"/>
    <x v="4"/>
    <x v="24"/>
    <x v="24"/>
    <x v="1"/>
    <x v="2"/>
    <x v="403"/>
    <x v="4"/>
    <d v="2023-06-20T00:00:00"/>
    <x v="20"/>
    <n v="58987.3"/>
  </r>
  <r>
    <n v="239675"/>
    <s v="Mitali Kala"/>
    <x v="1"/>
    <x v="17"/>
    <x v="17"/>
    <x v="3"/>
    <x v="3"/>
    <x v="404"/>
    <x v="0"/>
    <d v="2024-11-15T00:00:00"/>
    <x v="15"/>
    <n v="89050.08"/>
  </r>
  <r>
    <n v="842866"/>
    <s v="Aahana Bora"/>
    <x v="3"/>
    <x v="19"/>
    <x v="19"/>
    <x v="2"/>
    <x v="2"/>
    <x v="405"/>
    <x v="1"/>
    <d v="2023-08-21T00:00:00"/>
    <x v="23"/>
    <n v="174422.84"/>
  </r>
  <r>
    <n v="161606"/>
    <s v="Gaurangi Keer"/>
    <x v="2"/>
    <x v="21"/>
    <x v="21"/>
    <x v="0"/>
    <x v="1"/>
    <x v="406"/>
    <x v="3"/>
    <d v="2024-05-22T00:00:00"/>
    <x v="16"/>
    <n v="131324.22"/>
  </r>
  <r>
    <n v="471512"/>
    <s v="Abdul Kulkarni"/>
    <x v="4"/>
    <x v="23"/>
    <x v="23"/>
    <x v="0"/>
    <x v="3"/>
    <x v="407"/>
    <x v="1"/>
    <d v="2024-06-15T00:00:00"/>
    <x v="2"/>
    <n v="61164.43"/>
  </r>
  <r>
    <n v="499442"/>
    <s v="Megha Prabhakar"/>
    <x v="3"/>
    <x v="19"/>
    <x v="19"/>
    <x v="3"/>
    <x v="0"/>
    <x v="408"/>
    <x v="3"/>
    <d v="2023-09-17T00:00:00"/>
    <x v="14"/>
    <n v="-97106.5"/>
  </r>
  <r>
    <n v="686741"/>
    <s v="Praneel Lad"/>
    <x v="0"/>
    <x v="6"/>
    <x v="6"/>
    <x v="3"/>
    <x v="1"/>
    <x v="409"/>
    <x v="1"/>
    <d v="2023-10-15T00:00:00"/>
    <x v="6"/>
    <n v="91457.34"/>
  </r>
  <r>
    <n v="616780"/>
    <s v="Upadhriti Deo"/>
    <x v="2"/>
    <x v="10"/>
    <x v="10"/>
    <x v="3"/>
    <x v="0"/>
    <x v="410"/>
    <x v="1"/>
    <d v="2023-08-17T00:00:00"/>
    <x v="23"/>
    <n v="-194654.61"/>
  </r>
  <r>
    <n v="844756"/>
    <s v="Lucky Lad"/>
    <x v="1"/>
    <x v="20"/>
    <x v="20"/>
    <x v="2"/>
    <x v="2"/>
    <x v="411"/>
    <x v="4"/>
    <d v="2023-09-06T00:00:00"/>
    <x v="14"/>
    <n v="198757.72"/>
  </r>
  <r>
    <n v="146307"/>
    <s v="Xalak Mand"/>
    <x v="1"/>
    <x v="17"/>
    <x v="17"/>
    <x v="3"/>
    <x v="1"/>
    <x v="412"/>
    <x v="4"/>
    <d v="2024-12-10T00:00:00"/>
    <x v="4"/>
    <n v="37307.07"/>
  </r>
  <r>
    <n v="550977"/>
    <s v="Adya Lalla"/>
    <x v="0"/>
    <x v="2"/>
    <x v="2"/>
    <x v="3"/>
    <x v="0"/>
    <x v="413"/>
    <x v="4"/>
    <d v="2024-06-24T00:00:00"/>
    <x v="2"/>
    <n v="-74896.53"/>
  </r>
  <r>
    <n v="556943"/>
    <s v="Diya Swamy"/>
    <x v="1"/>
    <x v="22"/>
    <x v="22"/>
    <x v="3"/>
    <x v="2"/>
    <x v="414"/>
    <x v="2"/>
    <d v="2024-12-22T00:00:00"/>
    <x v="4"/>
    <n v="184126.58"/>
  </r>
  <r>
    <n v="258612"/>
    <s v="Chatresh Gulati"/>
    <x v="4"/>
    <x v="24"/>
    <x v="24"/>
    <x v="0"/>
    <x v="1"/>
    <x v="415"/>
    <x v="4"/>
    <d v="2023-09-29T00:00:00"/>
    <x v="14"/>
    <n v="31632.63"/>
  </r>
  <r>
    <n v="341026"/>
    <s v="Balendra Singhal"/>
    <x v="2"/>
    <x v="21"/>
    <x v="21"/>
    <x v="3"/>
    <x v="3"/>
    <x v="416"/>
    <x v="4"/>
    <d v="2023-12-20T00:00:00"/>
    <x v="21"/>
    <n v="179247.5"/>
  </r>
  <r>
    <n v="840255"/>
    <s v="Rajata D’Alia"/>
    <x v="1"/>
    <x v="22"/>
    <x v="22"/>
    <x v="0"/>
    <x v="1"/>
    <x v="417"/>
    <x v="2"/>
    <d v="2025-06-09T00:00:00"/>
    <x v="24"/>
    <n v="137984.82"/>
  </r>
  <r>
    <n v="618951"/>
    <s v="Riya Parikh"/>
    <x v="0"/>
    <x v="6"/>
    <x v="6"/>
    <x v="2"/>
    <x v="1"/>
    <x v="418"/>
    <x v="4"/>
    <d v="2025-06-04T00:00:00"/>
    <x v="24"/>
    <n v="5446.72"/>
  </r>
  <r>
    <n v="688098"/>
    <s v="Tanvi Tailor"/>
    <x v="1"/>
    <x v="17"/>
    <x v="17"/>
    <x v="3"/>
    <x v="2"/>
    <x v="419"/>
    <x v="4"/>
    <d v="2023-09-03T00:00:00"/>
    <x v="14"/>
    <n v="65610.11"/>
  </r>
  <r>
    <n v="854727"/>
    <s v="Jatin Palla"/>
    <x v="1"/>
    <x v="22"/>
    <x v="22"/>
    <x v="1"/>
    <x v="1"/>
    <x v="420"/>
    <x v="0"/>
    <d v="2023-08-20T00:00:00"/>
    <x v="23"/>
    <n v="39545.279999999999"/>
  </r>
  <r>
    <n v="397917"/>
    <s v="Om Trivedi"/>
    <x v="2"/>
    <x v="18"/>
    <x v="18"/>
    <x v="2"/>
    <x v="3"/>
    <x v="421"/>
    <x v="3"/>
    <d v="2025-02-03T00:00:00"/>
    <x v="11"/>
    <n v="39292.78"/>
  </r>
  <r>
    <n v="690607"/>
    <s v="Aayush Vora"/>
    <x v="2"/>
    <x v="12"/>
    <x v="12"/>
    <x v="2"/>
    <x v="1"/>
    <x v="422"/>
    <x v="2"/>
    <d v="2024-12-24T00:00:00"/>
    <x v="4"/>
    <n v="79812.820000000007"/>
  </r>
  <r>
    <n v="289340"/>
    <s v="Faraj Koshy"/>
    <x v="3"/>
    <x v="15"/>
    <x v="15"/>
    <x v="3"/>
    <x v="2"/>
    <x v="423"/>
    <x v="3"/>
    <d v="2024-12-25T00:00:00"/>
    <x v="4"/>
    <n v="57287.75"/>
  </r>
  <r>
    <n v="809790"/>
    <s v="Falguni Bal"/>
    <x v="3"/>
    <x v="15"/>
    <x v="15"/>
    <x v="2"/>
    <x v="0"/>
    <x v="424"/>
    <x v="2"/>
    <d v="2024-01-06T00:00:00"/>
    <x v="9"/>
    <n v="-145706.74"/>
  </r>
  <r>
    <n v="813702"/>
    <s v="Meera Prakash"/>
    <x v="4"/>
    <x v="16"/>
    <x v="16"/>
    <x v="3"/>
    <x v="0"/>
    <x v="425"/>
    <x v="2"/>
    <d v="2024-08-17T00:00:00"/>
    <x v="7"/>
    <n v="-161231.72"/>
  </r>
  <r>
    <n v="211222"/>
    <s v="Mitesh Balakrishnan"/>
    <x v="4"/>
    <x v="24"/>
    <x v="24"/>
    <x v="2"/>
    <x v="0"/>
    <x v="426"/>
    <x v="2"/>
    <d v="2023-08-11T00:00:00"/>
    <x v="23"/>
    <n v="-41952.87"/>
  </r>
  <r>
    <n v="971051"/>
    <s v="Sudiksha Luthra"/>
    <x v="2"/>
    <x v="21"/>
    <x v="21"/>
    <x v="2"/>
    <x v="3"/>
    <x v="427"/>
    <x v="2"/>
    <d v="2024-08-20T00:00:00"/>
    <x v="7"/>
    <n v="18145.43"/>
  </r>
  <r>
    <n v="106087"/>
    <s v="Caleb Sethi"/>
    <x v="3"/>
    <x v="15"/>
    <x v="15"/>
    <x v="1"/>
    <x v="3"/>
    <x v="428"/>
    <x v="1"/>
    <d v="2024-02-05T00:00:00"/>
    <x v="19"/>
    <n v="142194.28"/>
  </r>
  <r>
    <n v="867080"/>
    <s v="Siddharth Bava"/>
    <x v="1"/>
    <x v="20"/>
    <x v="20"/>
    <x v="0"/>
    <x v="1"/>
    <x v="429"/>
    <x v="0"/>
    <d v="2025-01-18T00:00:00"/>
    <x v="13"/>
    <n v="110996.45"/>
  </r>
  <r>
    <n v="396698"/>
    <s v="Christopher Bobal"/>
    <x v="3"/>
    <x v="7"/>
    <x v="7"/>
    <x v="3"/>
    <x v="3"/>
    <x v="430"/>
    <x v="2"/>
    <d v="2024-07-16T00:00:00"/>
    <x v="8"/>
    <n v="112076.57"/>
  </r>
  <r>
    <n v="731548"/>
    <s v="George Rastogi"/>
    <x v="1"/>
    <x v="14"/>
    <x v="14"/>
    <x v="2"/>
    <x v="0"/>
    <x v="431"/>
    <x v="2"/>
    <d v="2023-12-16T00:00:00"/>
    <x v="21"/>
    <n v="-52904.07"/>
  </r>
  <r>
    <n v="351742"/>
    <s v="Gaurav Bail"/>
    <x v="0"/>
    <x v="2"/>
    <x v="2"/>
    <x v="0"/>
    <x v="0"/>
    <x v="432"/>
    <x v="1"/>
    <d v="2025-02-25T00:00:00"/>
    <x v="11"/>
    <n v="-98631.360000000001"/>
  </r>
  <r>
    <n v="270855"/>
    <s v="Neha Mane"/>
    <x v="0"/>
    <x v="0"/>
    <x v="0"/>
    <x v="3"/>
    <x v="3"/>
    <x v="433"/>
    <x v="0"/>
    <d v="2024-09-28T00:00:00"/>
    <x v="5"/>
    <n v="198869.42"/>
  </r>
  <r>
    <n v="785836"/>
    <s v="Jai Misra"/>
    <x v="2"/>
    <x v="21"/>
    <x v="21"/>
    <x v="0"/>
    <x v="3"/>
    <x v="434"/>
    <x v="2"/>
    <d v="2024-06-05T00:00:00"/>
    <x v="2"/>
    <n v="173735.01"/>
  </r>
  <r>
    <n v="553360"/>
    <s v="Karan Parmer"/>
    <x v="0"/>
    <x v="2"/>
    <x v="2"/>
    <x v="2"/>
    <x v="1"/>
    <x v="435"/>
    <x v="0"/>
    <d v="2024-10-11T00:00:00"/>
    <x v="10"/>
    <n v="32988.019999999997"/>
  </r>
  <r>
    <n v="972470"/>
    <s v="Yauvani Iyengar"/>
    <x v="1"/>
    <x v="1"/>
    <x v="1"/>
    <x v="0"/>
    <x v="0"/>
    <x v="436"/>
    <x v="0"/>
    <d v="2024-06-04T00:00:00"/>
    <x v="2"/>
    <n v="-71798.399999999994"/>
  </r>
  <r>
    <n v="506941"/>
    <s v="Amrita Sampath"/>
    <x v="3"/>
    <x v="9"/>
    <x v="9"/>
    <x v="0"/>
    <x v="1"/>
    <x v="437"/>
    <x v="3"/>
    <d v="2023-08-17T00:00:00"/>
    <x v="23"/>
    <n v="10218.620000000001"/>
  </r>
  <r>
    <n v="543061"/>
    <s v="Quincy Saraf"/>
    <x v="2"/>
    <x v="5"/>
    <x v="5"/>
    <x v="1"/>
    <x v="0"/>
    <x v="438"/>
    <x v="4"/>
    <d v="2024-09-16T00:00:00"/>
    <x v="5"/>
    <n v="-153055.53"/>
  </r>
  <r>
    <n v="197462"/>
    <s v="Yochana Om"/>
    <x v="1"/>
    <x v="22"/>
    <x v="22"/>
    <x v="3"/>
    <x v="1"/>
    <x v="439"/>
    <x v="3"/>
    <d v="2025-05-24T00:00:00"/>
    <x v="12"/>
    <n v="165450.99"/>
  </r>
  <r>
    <n v="809298"/>
    <s v="Mohammed Tandon"/>
    <x v="3"/>
    <x v="9"/>
    <x v="9"/>
    <x v="2"/>
    <x v="1"/>
    <x v="440"/>
    <x v="0"/>
    <d v="2024-07-02T00:00:00"/>
    <x v="8"/>
    <n v="164751.31"/>
  </r>
  <r>
    <n v="778665"/>
    <s v="Bina Sidhu"/>
    <x v="1"/>
    <x v="22"/>
    <x v="22"/>
    <x v="3"/>
    <x v="1"/>
    <x v="441"/>
    <x v="2"/>
    <d v="2024-04-27T00:00:00"/>
    <x v="18"/>
    <n v="155872.17000000001"/>
  </r>
  <r>
    <n v="940480"/>
    <s v="Charita Dixit"/>
    <x v="3"/>
    <x v="19"/>
    <x v="19"/>
    <x v="2"/>
    <x v="0"/>
    <x v="442"/>
    <x v="1"/>
    <d v="2025-06-01T00:00:00"/>
    <x v="24"/>
    <n v="-31333.71"/>
  </r>
  <r>
    <n v="817555"/>
    <s v="Yuvraj Virk"/>
    <x v="1"/>
    <x v="22"/>
    <x v="22"/>
    <x v="2"/>
    <x v="3"/>
    <x v="443"/>
    <x v="0"/>
    <d v="2024-04-20T00:00:00"/>
    <x v="18"/>
    <n v="92368.03"/>
  </r>
  <r>
    <n v="696152"/>
    <s v="Faraj Bath"/>
    <x v="0"/>
    <x v="6"/>
    <x v="6"/>
    <x v="2"/>
    <x v="3"/>
    <x v="444"/>
    <x v="3"/>
    <d v="2024-06-22T00:00:00"/>
    <x v="2"/>
    <n v="69967.88"/>
  </r>
  <r>
    <n v="635456"/>
    <s v="Nitara Chandra"/>
    <x v="1"/>
    <x v="17"/>
    <x v="17"/>
    <x v="3"/>
    <x v="0"/>
    <x v="445"/>
    <x v="0"/>
    <d v="2024-05-17T00:00:00"/>
    <x v="16"/>
    <n v="-142124.03"/>
  </r>
  <r>
    <n v="855299"/>
    <s v="Isha Kumar"/>
    <x v="0"/>
    <x v="6"/>
    <x v="6"/>
    <x v="1"/>
    <x v="0"/>
    <x v="446"/>
    <x v="3"/>
    <d v="2024-08-14T00:00:00"/>
    <x v="7"/>
    <n v="-137765.41"/>
  </r>
  <r>
    <n v="905984"/>
    <s v="Ishaan Shere"/>
    <x v="1"/>
    <x v="20"/>
    <x v="20"/>
    <x v="1"/>
    <x v="2"/>
    <x v="447"/>
    <x v="0"/>
    <d v="2023-10-22T00:00:00"/>
    <x v="6"/>
    <n v="85248.61"/>
  </r>
  <r>
    <n v="291059"/>
    <s v="Chakradev Chacko"/>
    <x v="0"/>
    <x v="0"/>
    <x v="0"/>
    <x v="0"/>
    <x v="3"/>
    <x v="448"/>
    <x v="0"/>
    <d v="2024-04-12T00:00:00"/>
    <x v="18"/>
    <n v="8982.1299999999992"/>
  </r>
  <r>
    <n v="838594"/>
    <s v="Dipta Sha"/>
    <x v="0"/>
    <x v="3"/>
    <x v="3"/>
    <x v="2"/>
    <x v="3"/>
    <x v="449"/>
    <x v="3"/>
    <d v="2024-12-17T00:00:00"/>
    <x v="4"/>
    <n v="24224.98"/>
  </r>
  <r>
    <n v="571804"/>
    <s v="Harita Grover"/>
    <x v="0"/>
    <x v="0"/>
    <x v="0"/>
    <x v="3"/>
    <x v="2"/>
    <x v="450"/>
    <x v="0"/>
    <d v="2023-11-14T00:00:00"/>
    <x v="0"/>
    <n v="151032.78"/>
  </r>
  <r>
    <n v="182020"/>
    <s v="Hitesh Saraf"/>
    <x v="2"/>
    <x v="10"/>
    <x v="10"/>
    <x v="1"/>
    <x v="0"/>
    <x v="451"/>
    <x v="0"/>
    <d v="2024-07-07T00:00:00"/>
    <x v="8"/>
    <n v="-134284.82999999999"/>
  </r>
  <r>
    <n v="106131"/>
    <s v="Jackson Arya"/>
    <x v="0"/>
    <x v="6"/>
    <x v="6"/>
    <x v="3"/>
    <x v="1"/>
    <x v="452"/>
    <x v="4"/>
    <d v="2023-10-16T00:00:00"/>
    <x v="6"/>
    <n v="70764.55"/>
  </r>
  <r>
    <n v="600296"/>
    <s v="Nidhi Sur"/>
    <x v="2"/>
    <x v="10"/>
    <x v="10"/>
    <x v="2"/>
    <x v="2"/>
    <x v="453"/>
    <x v="0"/>
    <d v="2024-01-20T00:00:00"/>
    <x v="9"/>
    <n v="164007.51"/>
  </r>
  <r>
    <n v="952631"/>
    <s v="Megha Mittal"/>
    <x v="2"/>
    <x v="10"/>
    <x v="10"/>
    <x v="1"/>
    <x v="1"/>
    <x v="454"/>
    <x v="4"/>
    <d v="2023-08-16T00:00:00"/>
    <x v="23"/>
    <n v="34768.81"/>
  </r>
  <r>
    <n v="241677"/>
    <s v="Rayaan Choudhury"/>
    <x v="0"/>
    <x v="0"/>
    <x v="0"/>
    <x v="1"/>
    <x v="3"/>
    <x v="455"/>
    <x v="4"/>
    <d v="2025-01-29T00:00:00"/>
    <x v="13"/>
    <n v="73609.37"/>
  </r>
  <r>
    <n v="829842"/>
    <s v="Avi Kadakia"/>
    <x v="1"/>
    <x v="17"/>
    <x v="17"/>
    <x v="2"/>
    <x v="0"/>
    <x v="456"/>
    <x v="2"/>
    <d v="2024-05-29T00:00:00"/>
    <x v="16"/>
    <n v="-167031.06"/>
  </r>
  <r>
    <n v="252205"/>
    <s v="Rajata Yohannan"/>
    <x v="4"/>
    <x v="24"/>
    <x v="24"/>
    <x v="1"/>
    <x v="3"/>
    <x v="457"/>
    <x v="3"/>
    <d v="2023-10-30T00:00:00"/>
    <x v="6"/>
    <n v="23012.67"/>
  </r>
  <r>
    <n v="415535"/>
    <s v="Manbir Som"/>
    <x v="0"/>
    <x v="4"/>
    <x v="4"/>
    <x v="2"/>
    <x v="0"/>
    <x v="458"/>
    <x v="3"/>
    <d v="2024-04-16T00:00:00"/>
    <x v="18"/>
    <n v="-99415.3"/>
  </r>
  <r>
    <n v="222115"/>
    <s v="Michael Saxena"/>
    <x v="3"/>
    <x v="7"/>
    <x v="7"/>
    <x v="2"/>
    <x v="2"/>
    <x v="459"/>
    <x v="0"/>
    <d v="2025-05-17T00:00:00"/>
    <x v="12"/>
    <n v="65959.02"/>
  </r>
  <r>
    <n v="594392"/>
    <s v="Shivani Kibe"/>
    <x v="4"/>
    <x v="11"/>
    <x v="11"/>
    <x v="0"/>
    <x v="1"/>
    <x v="460"/>
    <x v="2"/>
    <d v="2023-11-07T00:00:00"/>
    <x v="0"/>
    <n v="137565.79"/>
  </r>
  <r>
    <n v="697091"/>
    <s v="Charan Nath"/>
    <x v="1"/>
    <x v="22"/>
    <x v="22"/>
    <x v="0"/>
    <x v="1"/>
    <x v="461"/>
    <x v="2"/>
    <d v="2023-06-18T00:00:00"/>
    <x v="20"/>
    <n v="196999.98"/>
  </r>
  <r>
    <n v="761032"/>
    <s v="Ojasvi Tandon"/>
    <x v="1"/>
    <x v="14"/>
    <x v="14"/>
    <x v="0"/>
    <x v="1"/>
    <x v="462"/>
    <x v="2"/>
    <d v="2024-12-02T00:00:00"/>
    <x v="4"/>
    <n v="36269.81"/>
  </r>
  <r>
    <n v="724783"/>
    <s v="Balhaar Sura"/>
    <x v="0"/>
    <x v="4"/>
    <x v="4"/>
    <x v="0"/>
    <x v="2"/>
    <x v="463"/>
    <x v="2"/>
    <d v="2024-03-31T00:00:00"/>
    <x v="17"/>
    <n v="24283.96"/>
  </r>
  <r>
    <n v="638292"/>
    <s v="Vincent Bhat"/>
    <x v="4"/>
    <x v="23"/>
    <x v="23"/>
    <x v="2"/>
    <x v="0"/>
    <x v="464"/>
    <x v="1"/>
    <d v="2024-07-03T00:00:00"/>
    <x v="8"/>
    <n v="-13409.73"/>
  </r>
  <r>
    <n v="542503"/>
    <s v="Devansh Loyal"/>
    <x v="3"/>
    <x v="19"/>
    <x v="19"/>
    <x v="0"/>
    <x v="2"/>
    <x v="465"/>
    <x v="2"/>
    <d v="2025-03-26T00:00:00"/>
    <x v="1"/>
    <n v="46957.49"/>
  </r>
  <r>
    <n v="537400"/>
    <s v="Jackson Talwar"/>
    <x v="4"/>
    <x v="11"/>
    <x v="11"/>
    <x v="3"/>
    <x v="3"/>
    <x v="466"/>
    <x v="4"/>
    <d v="2024-09-10T00:00:00"/>
    <x v="5"/>
    <n v="71541.41"/>
  </r>
  <r>
    <n v="777568"/>
    <s v="Saumya Sarin"/>
    <x v="4"/>
    <x v="16"/>
    <x v="16"/>
    <x v="3"/>
    <x v="0"/>
    <x v="467"/>
    <x v="0"/>
    <d v="2023-06-28T00:00:00"/>
    <x v="20"/>
    <n v="-153715.91"/>
  </r>
  <r>
    <n v="402001"/>
    <s v="Upasna Padmanabhan"/>
    <x v="0"/>
    <x v="2"/>
    <x v="2"/>
    <x v="0"/>
    <x v="3"/>
    <x v="468"/>
    <x v="1"/>
    <d v="2024-04-28T00:00:00"/>
    <x v="18"/>
    <n v="46548.95"/>
  </r>
  <r>
    <n v="632294"/>
    <s v="Harinakshi Sidhu"/>
    <x v="0"/>
    <x v="0"/>
    <x v="0"/>
    <x v="2"/>
    <x v="2"/>
    <x v="469"/>
    <x v="0"/>
    <d v="2023-09-16T00:00:00"/>
    <x v="14"/>
    <n v="99877.91"/>
  </r>
  <r>
    <n v="407645"/>
    <s v="Omaja Parsa"/>
    <x v="1"/>
    <x v="17"/>
    <x v="17"/>
    <x v="3"/>
    <x v="0"/>
    <x v="470"/>
    <x v="4"/>
    <d v="2025-01-14T00:00:00"/>
    <x v="13"/>
    <n v="-60899.15"/>
  </r>
  <r>
    <n v="938603"/>
    <s v="Sarthak Mandal"/>
    <x v="0"/>
    <x v="0"/>
    <x v="0"/>
    <x v="0"/>
    <x v="3"/>
    <x v="471"/>
    <x v="2"/>
    <d v="2024-10-29T00:00:00"/>
    <x v="10"/>
    <n v="40785.39"/>
  </r>
  <r>
    <n v="190378"/>
    <s v="Kai Ghose"/>
    <x v="4"/>
    <x v="23"/>
    <x v="23"/>
    <x v="3"/>
    <x v="1"/>
    <x v="472"/>
    <x v="4"/>
    <d v="2023-11-05T00:00:00"/>
    <x v="0"/>
    <n v="161991.57999999999"/>
  </r>
  <r>
    <n v="735173"/>
    <s v="Harrison Sagar"/>
    <x v="2"/>
    <x v="5"/>
    <x v="5"/>
    <x v="2"/>
    <x v="3"/>
    <x v="473"/>
    <x v="0"/>
    <d v="2025-05-02T00:00:00"/>
    <x v="12"/>
    <n v="176085.07"/>
  </r>
  <r>
    <n v="617708"/>
    <s v="Wahab Kadakia"/>
    <x v="4"/>
    <x v="16"/>
    <x v="16"/>
    <x v="3"/>
    <x v="3"/>
    <x v="474"/>
    <x v="0"/>
    <d v="2024-07-24T00:00:00"/>
    <x v="8"/>
    <n v="88789.95"/>
  </r>
  <r>
    <n v="119011"/>
    <s v="Advika Parikh"/>
    <x v="0"/>
    <x v="6"/>
    <x v="6"/>
    <x v="3"/>
    <x v="0"/>
    <x v="475"/>
    <x v="1"/>
    <d v="2024-10-19T00:00:00"/>
    <x v="10"/>
    <n v="-98550.18"/>
  </r>
  <r>
    <n v="283201"/>
    <s v="Devansh Nazareth"/>
    <x v="3"/>
    <x v="15"/>
    <x v="15"/>
    <x v="0"/>
    <x v="2"/>
    <x v="476"/>
    <x v="2"/>
    <d v="2024-04-22T00:00:00"/>
    <x v="18"/>
    <n v="113986.62"/>
  </r>
  <r>
    <n v="747561"/>
    <s v="Jai Kapur"/>
    <x v="2"/>
    <x v="12"/>
    <x v="12"/>
    <x v="0"/>
    <x v="3"/>
    <x v="477"/>
    <x v="1"/>
    <d v="2024-06-02T00:00:00"/>
    <x v="2"/>
    <n v="112669.95"/>
  </r>
  <r>
    <n v="456855"/>
    <s v="Chakradhar Loke"/>
    <x v="2"/>
    <x v="5"/>
    <x v="5"/>
    <x v="0"/>
    <x v="1"/>
    <x v="478"/>
    <x v="2"/>
    <d v="2025-03-29T00:00:00"/>
    <x v="1"/>
    <n v="99190.88"/>
  </r>
  <r>
    <n v="994863"/>
    <s v="Chandresh Sarma"/>
    <x v="2"/>
    <x v="21"/>
    <x v="21"/>
    <x v="3"/>
    <x v="1"/>
    <x v="479"/>
    <x v="4"/>
    <d v="2025-01-17T00:00:00"/>
    <x v="13"/>
    <n v="12754.08"/>
  </r>
  <r>
    <n v="982478"/>
    <s v="Hitesh Chaudry"/>
    <x v="0"/>
    <x v="6"/>
    <x v="6"/>
    <x v="3"/>
    <x v="1"/>
    <x v="480"/>
    <x v="4"/>
    <d v="2025-02-04T00:00:00"/>
    <x v="11"/>
    <n v="162005.91"/>
  </r>
  <r>
    <n v="144008"/>
    <s v="Oliver Dalal"/>
    <x v="0"/>
    <x v="2"/>
    <x v="2"/>
    <x v="0"/>
    <x v="2"/>
    <x v="481"/>
    <x v="3"/>
    <d v="2025-03-10T00:00:00"/>
    <x v="1"/>
    <n v="85915.56"/>
  </r>
  <r>
    <n v="479205"/>
    <s v="Brinda Sathe"/>
    <x v="4"/>
    <x v="11"/>
    <x v="11"/>
    <x v="2"/>
    <x v="0"/>
    <x v="482"/>
    <x v="3"/>
    <d v="2024-12-20T00:00:00"/>
    <x v="4"/>
    <n v="-49898.98"/>
  </r>
  <r>
    <n v="622600"/>
    <s v="Mitesh Patla"/>
    <x v="2"/>
    <x v="5"/>
    <x v="5"/>
    <x v="2"/>
    <x v="1"/>
    <x v="483"/>
    <x v="1"/>
    <d v="2024-02-12T00:00:00"/>
    <x v="19"/>
    <n v="23337.02"/>
  </r>
  <r>
    <n v="244464"/>
    <s v="Saksham Sarna"/>
    <x v="0"/>
    <x v="3"/>
    <x v="3"/>
    <x v="3"/>
    <x v="2"/>
    <x v="484"/>
    <x v="2"/>
    <d v="2025-05-21T00:00:00"/>
    <x v="12"/>
    <n v="92451.42"/>
  </r>
  <r>
    <n v="906584"/>
    <s v="Yatan Som"/>
    <x v="2"/>
    <x v="12"/>
    <x v="12"/>
    <x v="0"/>
    <x v="1"/>
    <x v="485"/>
    <x v="2"/>
    <d v="2024-02-17T00:00:00"/>
    <x v="19"/>
    <n v="4570.25"/>
  </r>
  <r>
    <n v="629554"/>
    <s v="Frederick Lata"/>
    <x v="2"/>
    <x v="5"/>
    <x v="5"/>
    <x v="3"/>
    <x v="3"/>
    <x v="486"/>
    <x v="3"/>
    <d v="2024-03-11T00:00:00"/>
    <x v="17"/>
    <n v="114285.53"/>
  </r>
  <r>
    <n v="891512"/>
    <s v="Jalsa Korpal"/>
    <x v="2"/>
    <x v="5"/>
    <x v="5"/>
    <x v="0"/>
    <x v="2"/>
    <x v="487"/>
    <x v="1"/>
    <d v="2023-10-01T00:00:00"/>
    <x v="6"/>
    <n v="138327.35999999999"/>
  </r>
  <r>
    <n v="890109"/>
    <s v="Vedant Devi"/>
    <x v="3"/>
    <x v="15"/>
    <x v="15"/>
    <x v="3"/>
    <x v="0"/>
    <x v="488"/>
    <x v="3"/>
    <d v="2025-01-19T00:00:00"/>
    <x v="13"/>
    <n v="-123158.16"/>
  </r>
  <r>
    <n v="533491"/>
    <s v="Tara Varty"/>
    <x v="4"/>
    <x v="24"/>
    <x v="24"/>
    <x v="0"/>
    <x v="2"/>
    <x v="489"/>
    <x v="4"/>
    <d v="2025-01-13T00:00:00"/>
    <x v="13"/>
    <n v="168155.91"/>
  </r>
  <r>
    <n v="479347"/>
    <s v="Saanvi Dhingra"/>
    <x v="1"/>
    <x v="1"/>
    <x v="1"/>
    <x v="3"/>
    <x v="2"/>
    <x v="490"/>
    <x v="4"/>
    <d v="2024-12-26T00:00:00"/>
    <x v="4"/>
    <n v="59815.39"/>
  </r>
  <r>
    <n v="852485"/>
    <s v="Frado Nigam"/>
    <x v="4"/>
    <x v="24"/>
    <x v="24"/>
    <x v="2"/>
    <x v="2"/>
    <x v="491"/>
    <x v="3"/>
    <d v="2024-01-29T00:00:00"/>
    <x v="9"/>
    <n v="118577"/>
  </r>
  <r>
    <n v="909891"/>
    <s v="Radha Bhat"/>
    <x v="0"/>
    <x v="3"/>
    <x v="3"/>
    <x v="0"/>
    <x v="3"/>
    <x v="492"/>
    <x v="0"/>
    <d v="2024-03-26T00:00:00"/>
    <x v="17"/>
    <n v="42342.96"/>
  </r>
  <r>
    <n v="138895"/>
    <s v="Dalbir Venkatesh"/>
    <x v="3"/>
    <x v="7"/>
    <x v="7"/>
    <x v="3"/>
    <x v="3"/>
    <x v="493"/>
    <x v="3"/>
    <d v="2025-05-24T00:00:00"/>
    <x v="12"/>
    <n v="132859.60999999999"/>
  </r>
  <r>
    <n v="539673"/>
    <s v="Daksha Murthy"/>
    <x v="1"/>
    <x v="17"/>
    <x v="17"/>
    <x v="0"/>
    <x v="1"/>
    <x v="494"/>
    <x v="2"/>
    <d v="2025-04-07T00:00:00"/>
    <x v="3"/>
    <n v="125180.29"/>
  </r>
  <r>
    <n v="108286"/>
    <s v="Manan Raval"/>
    <x v="2"/>
    <x v="10"/>
    <x v="10"/>
    <x v="2"/>
    <x v="0"/>
    <x v="495"/>
    <x v="1"/>
    <d v="2024-05-04T00:00:00"/>
    <x v="16"/>
    <n v="-115580.24"/>
  </r>
  <r>
    <n v="315098"/>
    <s v="Hemani Ravel"/>
    <x v="4"/>
    <x v="11"/>
    <x v="11"/>
    <x v="0"/>
    <x v="2"/>
    <x v="496"/>
    <x v="3"/>
    <d v="2024-12-30T00:00:00"/>
    <x v="4"/>
    <n v="104692.78"/>
  </r>
  <r>
    <n v="416178"/>
    <s v="Balhaar Yogi"/>
    <x v="4"/>
    <x v="24"/>
    <x v="24"/>
    <x v="1"/>
    <x v="0"/>
    <x v="497"/>
    <x v="3"/>
    <d v="2024-02-12T00:00:00"/>
    <x v="19"/>
    <n v="-149413.49"/>
  </r>
  <r>
    <n v="860321"/>
    <s v="Zinal Zachariah"/>
    <x v="4"/>
    <x v="16"/>
    <x v="16"/>
    <x v="3"/>
    <x v="2"/>
    <x v="498"/>
    <x v="2"/>
    <d v="2024-01-06T00:00:00"/>
    <x v="9"/>
    <n v="126968.53"/>
  </r>
  <r>
    <n v="197328"/>
    <s v="Harini Dutta"/>
    <x v="3"/>
    <x v="9"/>
    <x v="9"/>
    <x v="1"/>
    <x v="1"/>
    <x v="499"/>
    <x v="1"/>
    <d v="2023-06-30T00:00:00"/>
    <x v="20"/>
    <n v="137527.54999999999"/>
  </r>
</pivotCacheRecords>
</file>

<file path=xl/pivotCache/pivotCacheRecords2.xml><?xml version="1.0" encoding="utf-8"?>
<pivotCacheRecords xmlns="http://schemas.openxmlformats.org/spreadsheetml/2006/main" xmlns:r="http://schemas.openxmlformats.org/officeDocument/2006/relationships" count="500">
  <r>
    <n v="213132"/>
    <s v="Brinda Raju"/>
    <x v="0"/>
    <s v="Delhi"/>
    <x v="0"/>
    <x v="0"/>
    <x v="0"/>
    <x v="0"/>
    <x v="0"/>
    <x v="0"/>
    <x v="0"/>
    <n v="-11086.47"/>
    <x v="0"/>
    <x v="0"/>
  </r>
  <r>
    <n v="499194"/>
    <s v="Diya Sundaram"/>
    <x v="1"/>
    <s v="Hyderabad"/>
    <x v="1"/>
    <x v="1"/>
    <x v="1"/>
    <x v="1"/>
    <x v="1"/>
    <x v="1"/>
    <x v="1"/>
    <n v="136836.37"/>
    <x v="1"/>
    <x v="1"/>
  </r>
  <r>
    <n v="657381"/>
    <s v="Quincy Issac"/>
    <x v="0"/>
    <s v="Lucknow"/>
    <x v="2"/>
    <x v="1"/>
    <x v="2"/>
    <x v="2"/>
    <x v="2"/>
    <x v="2"/>
    <x v="2"/>
    <n v="72057.149999999994"/>
    <x v="1"/>
    <x v="0"/>
  </r>
  <r>
    <n v="580233"/>
    <s v="Balveer Kota"/>
    <x v="0"/>
    <s v="Amritsar"/>
    <x v="3"/>
    <x v="1"/>
    <x v="3"/>
    <x v="3"/>
    <x v="3"/>
    <x v="3"/>
    <x v="3"/>
    <n v="47900.3"/>
    <x v="1"/>
    <x v="0"/>
  </r>
  <r>
    <n v="419739"/>
    <s v="Vrishti Ramaswamy"/>
    <x v="0"/>
    <s v="Jaipur"/>
    <x v="4"/>
    <x v="0"/>
    <x v="3"/>
    <x v="4"/>
    <x v="3"/>
    <x v="4"/>
    <x v="4"/>
    <n v="191362.04"/>
    <x v="1"/>
    <x v="0"/>
  </r>
  <r>
    <n v="119264"/>
    <s v="Indira Pant"/>
    <x v="2"/>
    <s v="Bhopal"/>
    <x v="5"/>
    <x v="2"/>
    <x v="1"/>
    <x v="5"/>
    <x v="2"/>
    <x v="5"/>
    <x v="5"/>
    <n v="41015.9"/>
    <x v="1"/>
    <x v="0"/>
  </r>
  <r>
    <n v="347678"/>
    <s v="David Kurian"/>
    <x v="1"/>
    <s v="Hyderabad"/>
    <x v="1"/>
    <x v="1"/>
    <x v="0"/>
    <x v="6"/>
    <x v="1"/>
    <x v="6"/>
    <x v="1"/>
    <n v="-59188.46"/>
    <x v="0"/>
    <x v="1"/>
  </r>
  <r>
    <n v="954441"/>
    <s v="Ati Kar"/>
    <x v="0"/>
    <s v="Chandigarh"/>
    <x v="6"/>
    <x v="1"/>
    <x v="2"/>
    <x v="7"/>
    <x v="2"/>
    <x v="7"/>
    <x v="6"/>
    <n v="75751.05"/>
    <x v="1"/>
    <x v="0"/>
  </r>
  <r>
    <n v="511929"/>
    <s v="Gagan Raja"/>
    <x v="3"/>
    <s v="Ranchi"/>
    <x v="7"/>
    <x v="3"/>
    <x v="0"/>
    <x v="8"/>
    <x v="3"/>
    <x v="8"/>
    <x v="2"/>
    <n v="-32605.31"/>
    <x v="0"/>
    <x v="0"/>
  </r>
  <r>
    <n v="810929"/>
    <s v="Omisha Khosla"/>
    <x v="0"/>
    <s v="Lucknow"/>
    <x v="2"/>
    <x v="0"/>
    <x v="0"/>
    <x v="9"/>
    <x v="3"/>
    <x v="9"/>
    <x v="7"/>
    <n v="-8468.15"/>
    <x v="0"/>
    <x v="0"/>
  </r>
  <r>
    <n v="547180"/>
    <s v="Forum Sen"/>
    <x v="2"/>
    <s v="Bhopal"/>
    <x v="5"/>
    <x v="3"/>
    <x v="3"/>
    <x v="10"/>
    <x v="4"/>
    <x v="10"/>
    <x v="8"/>
    <n v="158086.68"/>
    <x v="1"/>
    <x v="0"/>
  </r>
  <r>
    <n v="316800"/>
    <s v="Samaksh Devi"/>
    <x v="3"/>
    <s v="Kolkata"/>
    <x v="8"/>
    <x v="3"/>
    <x v="0"/>
    <x v="11"/>
    <x v="4"/>
    <x v="11"/>
    <x v="9"/>
    <n v="-191419.05"/>
    <x v="0"/>
    <x v="0"/>
  </r>
  <r>
    <n v="839389"/>
    <s v="Qushi Dhillon"/>
    <x v="0"/>
    <s v="Amritsar"/>
    <x v="3"/>
    <x v="1"/>
    <x v="3"/>
    <x v="12"/>
    <x v="2"/>
    <x v="12"/>
    <x v="10"/>
    <n v="108844.49"/>
    <x v="1"/>
    <x v="0"/>
  </r>
  <r>
    <n v="692282"/>
    <s v="Eesha Bir"/>
    <x v="0"/>
    <s v="Lucknow"/>
    <x v="2"/>
    <x v="1"/>
    <x v="0"/>
    <x v="13"/>
    <x v="3"/>
    <x v="13"/>
    <x v="8"/>
    <n v="-132835.23000000001"/>
    <x v="0"/>
    <x v="0"/>
  </r>
  <r>
    <n v="854388"/>
    <s v="Qarin Nadkarni"/>
    <x v="3"/>
    <s v="Patna"/>
    <x v="9"/>
    <x v="1"/>
    <x v="3"/>
    <x v="14"/>
    <x v="0"/>
    <x v="14"/>
    <x v="11"/>
    <n v="199327.9"/>
    <x v="1"/>
    <x v="0"/>
  </r>
  <r>
    <n v="252591"/>
    <s v="Eiravati Sachdev"/>
    <x v="0"/>
    <s v="Lucknow"/>
    <x v="2"/>
    <x v="0"/>
    <x v="0"/>
    <x v="15"/>
    <x v="4"/>
    <x v="15"/>
    <x v="12"/>
    <n v="-180947.04"/>
    <x v="0"/>
    <x v="0"/>
  </r>
  <r>
    <n v="418083"/>
    <s v="Anusha Doshi"/>
    <x v="2"/>
    <s v="Raipur"/>
    <x v="10"/>
    <x v="2"/>
    <x v="1"/>
    <x v="16"/>
    <x v="0"/>
    <x v="16"/>
    <x v="13"/>
    <n v="76583.839999999997"/>
    <x v="1"/>
    <x v="0"/>
  </r>
  <r>
    <n v="211957"/>
    <s v="Qasim Bal"/>
    <x v="4"/>
    <s v="Ahmedabad"/>
    <x v="11"/>
    <x v="3"/>
    <x v="2"/>
    <x v="17"/>
    <x v="3"/>
    <x v="17"/>
    <x v="4"/>
    <n v="182311.52"/>
    <x v="1"/>
    <x v="0"/>
  </r>
  <r>
    <n v="741709"/>
    <s v="Vihaan Kata"/>
    <x v="2"/>
    <s v="Gwalior"/>
    <x v="12"/>
    <x v="0"/>
    <x v="3"/>
    <x v="18"/>
    <x v="1"/>
    <x v="0"/>
    <x v="0"/>
    <n v="9248.41"/>
    <x v="1"/>
    <x v="1"/>
  </r>
  <r>
    <n v="127351"/>
    <s v="Fariq Sood"/>
    <x v="3"/>
    <s v="Ranchi"/>
    <x v="7"/>
    <x v="2"/>
    <x v="2"/>
    <x v="19"/>
    <x v="4"/>
    <x v="18"/>
    <x v="14"/>
    <n v="33895.26"/>
    <x v="1"/>
    <x v="0"/>
  </r>
  <r>
    <n v="987240"/>
    <s v="Kashvi Gour"/>
    <x v="2"/>
    <s v="Bhopal"/>
    <x v="5"/>
    <x v="2"/>
    <x v="0"/>
    <x v="20"/>
    <x v="1"/>
    <x v="19"/>
    <x v="11"/>
    <n v="-134231.85999999999"/>
    <x v="0"/>
    <x v="1"/>
  </r>
  <r>
    <n v="615318"/>
    <s v="Laksh Gade"/>
    <x v="4"/>
    <s v="Mumbai"/>
    <x v="13"/>
    <x v="1"/>
    <x v="3"/>
    <x v="21"/>
    <x v="0"/>
    <x v="20"/>
    <x v="0"/>
    <n v="129488.95"/>
    <x v="1"/>
    <x v="0"/>
  </r>
  <r>
    <n v="133795"/>
    <s v="Alexander Madan"/>
    <x v="1"/>
    <s v="Bangalore"/>
    <x v="14"/>
    <x v="0"/>
    <x v="1"/>
    <x v="22"/>
    <x v="0"/>
    <x v="21"/>
    <x v="12"/>
    <n v="8058.32"/>
    <x v="1"/>
    <x v="0"/>
  </r>
  <r>
    <n v="333365"/>
    <s v="Samarth Bhatti"/>
    <x v="0"/>
    <s v="Chandigarh"/>
    <x v="6"/>
    <x v="3"/>
    <x v="2"/>
    <x v="23"/>
    <x v="1"/>
    <x v="22"/>
    <x v="6"/>
    <n v="115204.98"/>
    <x v="1"/>
    <x v="1"/>
  </r>
  <r>
    <n v="560623"/>
    <s v="Ekta Shankar"/>
    <x v="3"/>
    <s v="Guwahati"/>
    <x v="15"/>
    <x v="0"/>
    <x v="3"/>
    <x v="24"/>
    <x v="2"/>
    <x v="23"/>
    <x v="1"/>
    <n v="126228.34"/>
    <x v="1"/>
    <x v="0"/>
  </r>
  <r>
    <n v="548324"/>
    <s v="Benjamin Rai"/>
    <x v="3"/>
    <s v="Kolkata"/>
    <x v="8"/>
    <x v="0"/>
    <x v="2"/>
    <x v="25"/>
    <x v="4"/>
    <x v="24"/>
    <x v="15"/>
    <n v="107199.46"/>
    <x v="1"/>
    <x v="0"/>
  </r>
  <r>
    <n v="513296"/>
    <s v="Ikbal Seth"/>
    <x v="0"/>
    <s v="Amritsar"/>
    <x v="3"/>
    <x v="2"/>
    <x v="2"/>
    <x v="26"/>
    <x v="4"/>
    <x v="25"/>
    <x v="16"/>
    <n v="71861.179999999993"/>
    <x v="1"/>
    <x v="0"/>
  </r>
  <r>
    <n v="144476"/>
    <s v="Zilmil Yogi"/>
    <x v="0"/>
    <s v="Lucknow"/>
    <x v="2"/>
    <x v="3"/>
    <x v="2"/>
    <x v="27"/>
    <x v="2"/>
    <x v="26"/>
    <x v="17"/>
    <n v="56662.73"/>
    <x v="1"/>
    <x v="0"/>
  </r>
  <r>
    <n v="870881"/>
    <s v="Lila Varty"/>
    <x v="4"/>
    <s v="Surat"/>
    <x v="16"/>
    <x v="2"/>
    <x v="3"/>
    <x v="28"/>
    <x v="1"/>
    <x v="27"/>
    <x v="4"/>
    <n v="31686.53"/>
    <x v="1"/>
    <x v="1"/>
  </r>
  <r>
    <n v="151690"/>
    <s v="Bishakha Sarraf"/>
    <x v="1"/>
    <s v="Kochi"/>
    <x v="17"/>
    <x v="3"/>
    <x v="0"/>
    <x v="29"/>
    <x v="3"/>
    <x v="28"/>
    <x v="17"/>
    <n v="-59962.27"/>
    <x v="0"/>
    <x v="0"/>
  </r>
  <r>
    <n v="419348"/>
    <s v="Triya Ganesan"/>
    <x v="0"/>
    <s v="Amritsar"/>
    <x v="3"/>
    <x v="1"/>
    <x v="2"/>
    <x v="30"/>
    <x v="4"/>
    <x v="29"/>
    <x v="18"/>
    <n v="8833.74"/>
    <x v="1"/>
    <x v="0"/>
  </r>
  <r>
    <n v="742917"/>
    <s v="Zansi Dhar"/>
    <x v="2"/>
    <s v="Indore"/>
    <x v="18"/>
    <x v="2"/>
    <x v="1"/>
    <x v="31"/>
    <x v="3"/>
    <x v="30"/>
    <x v="16"/>
    <n v="42405.55"/>
    <x v="1"/>
    <x v="0"/>
  </r>
  <r>
    <n v="777486"/>
    <s v="Gautam Tella"/>
    <x v="1"/>
    <s v="Kochi"/>
    <x v="17"/>
    <x v="1"/>
    <x v="0"/>
    <x v="32"/>
    <x v="4"/>
    <x v="31"/>
    <x v="14"/>
    <n v="-37206.550000000003"/>
    <x v="0"/>
    <x v="0"/>
  </r>
  <r>
    <n v="916558"/>
    <s v="Maya Sachdev"/>
    <x v="3"/>
    <s v="Bhubaneswar"/>
    <x v="19"/>
    <x v="2"/>
    <x v="0"/>
    <x v="33"/>
    <x v="4"/>
    <x v="32"/>
    <x v="19"/>
    <n v="-134360.09"/>
    <x v="0"/>
    <x v="0"/>
  </r>
  <r>
    <n v="126122"/>
    <s v="Sudiksha Jaggi"/>
    <x v="0"/>
    <s v="Amritsar"/>
    <x v="3"/>
    <x v="0"/>
    <x v="2"/>
    <x v="34"/>
    <x v="0"/>
    <x v="33"/>
    <x v="1"/>
    <n v="58485.21"/>
    <x v="1"/>
    <x v="0"/>
  </r>
  <r>
    <n v="194560"/>
    <s v="Ekiya Gade"/>
    <x v="3"/>
    <s v="Kolkata"/>
    <x v="8"/>
    <x v="1"/>
    <x v="3"/>
    <x v="35"/>
    <x v="3"/>
    <x v="34"/>
    <x v="15"/>
    <n v="190332.21"/>
    <x v="1"/>
    <x v="0"/>
  </r>
  <r>
    <n v="229545"/>
    <s v="Ishaan Sengupta"/>
    <x v="1"/>
    <s v="Chennai"/>
    <x v="20"/>
    <x v="2"/>
    <x v="1"/>
    <x v="36"/>
    <x v="1"/>
    <x v="35"/>
    <x v="5"/>
    <n v="124093.4"/>
    <x v="1"/>
    <x v="1"/>
  </r>
  <r>
    <n v="189450"/>
    <s v="Yasti Dutta"/>
    <x v="3"/>
    <s v="Guwahati"/>
    <x v="15"/>
    <x v="0"/>
    <x v="1"/>
    <x v="37"/>
    <x v="3"/>
    <x v="36"/>
    <x v="17"/>
    <n v="123460.31"/>
    <x v="1"/>
    <x v="0"/>
  </r>
  <r>
    <n v="499095"/>
    <s v="Onkar Nayak"/>
    <x v="2"/>
    <s v="Raipur"/>
    <x v="10"/>
    <x v="3"/>
    <x v="1"/>
    <x v="38"/>
    <x v="1"/>
    <x v="37"/>
    <x v="8"/>
    <n v="191752.45"/>
    <x v="1"/>
    <x v="1"/>
  </r>
  <r>
    <n v="791567"/>
    <s v="Nicholas Dhillon"/>
    <x v="0"/>
    <s v="Lucknow"/>
    <x v="2"/>
    <x v="1"/>
    <x v="0"/>
    <x v="39"/>
    <x v="2"/>
    <x v="38"/>
    <x v="6"/>
    <n v="-142583.73000000001"/>
    <x v="0"/>
    <x v="0"/>
  </r>
  <r>
    <n v="846635"/>
    <s v="Oni Morar"/>
    <x v="3"/>
    <s v="Patna"/>
    <x v="9"/>
    <x v="1"/>
    <x v="1"/>
    <x v="40"/>
    <x v="2"/>
    <x v="39"/>
    <x v="9"/>
    <n v="175638.22"/>
    <x v="1"/>
    <x v="0"/>
  </r>
  <r>
    <n v="905967"/>
    <s v="Bhavya Golla"/>
    <x v="4"/>
    <s v="Ahmedabad"/>
    <x v="11"/>
    <x v="3"/>
    <x v="3"/>
    <x v="41"/>
    <x v="1"/>
    <x v="40"/>
    <x v="14"/>
    <n v="110558.53"/>
    <x v="1"/>
    <x v="1"/>
  </r>
  <r>
    <n v="237962"/>
    <s v="Aarush Kulkarni"/>
    <x v="2"/>
    <s v="Bhopal"/>
    <x v="5"/>
    <x v="3"/>
    <x v="0"/>
    <x v="42"/>
    <x v="1"/>
    <x v="41"/>
    <x v="20"/>
    <n v="-178313.76"/>
    <x v="0"/>
    <x v="1"/>
  </r>
  <r>
    <n v="621800"/>
    <s v="Abdul Tak"/>
    <x v="3"/>
    <s v="Kolkata"/>
    <x v="8"/>
    <x v="2"/>
    <x v="2"/>
    <x v="43"/>
    <x v="0"/>
    <x v="42"/>
    <x v="21"/>
    <n v="169992.66"/>
    <x v="1"/>
    <x v="0"/>
  </r>
  <r>
    <n v="717466"/>
    <s v="Sudiksha Rout"/>
    <x v="2"/>
    <s v="Gwalior"/>
    <x v="12"/>
    <x v="0"/>
    <x v="0"/>
    <x v="44"/>
    <x v="4"/>
    <x v="43"/>
    <x v="16"/>
    <n v="-181307.56"/>
    <x v="0"/>
    <x v="0"/>
  </r>
  <r>
    <n v="730421"/>
    <s v="Yash Mall"/>
    <x v="3"/>
    <s v="Ranchi"/>
    <x v="7"/>
    <x v="0"/>
    <x v="0"/>
    <x v="45"/>
    <x v="1"/>
    <x v="44"/>
    <x v="5"/>
    <n v="-73480.820000000007"/>
    <x v="0"/>
    <x v="1"/>
  </r>
  <r>
    <n v="684632"/>
    <s v="Chandran Goyal"/>
    <x v="2"/>
    <s v="Jabalpur"/>
    <x v="21"/>
    <x v="1"/>
    <x v="3"/>
    <x v="46"/>
    <x v="0"/>
    <x v="45"/>
    <x v="14"/>
    <n v="100474.07"/>
    <x v="1"/>
    <x v="0"/>
  </r>
  <r>
    <n v="785010"/>
    <s v="Balhaar Dhillon"/>
    <x v="4"/>
    <s v="Ahmedabad"/>
    <x v="11"/>
    <x v="2"/>
    <x v="0"/>
    <x v="47"/>
    <x v="4"/>
    <x v="46"/>
    <x v="11"/>
    <n v="-169672.38"/>
    <x v="0"/>
    <x v="0"/>
  </r>
  <r>
    <n v="799396"/>
    <s v="Garima Chahal"/>
    <x v="1"/>
    <s v="Coimbatore"/>
    <x v="22"/>
    <x v="1"/>
    <x v="3"/>
    <x v="48"/>
    <x v="4"/>
    <x v="47"/>
    <x v="22"/>
    <n v="32264.87"/>
    <x v="1"/>
    <x v="0"/>
  </r>
  <r>
    <n v="537211"/>
    <s v="Neel Mane"/>
    <x v="2"/>
    <s v="Raipur"/>
    <x v="10"/>
    <x v="0"/>
    <x v="1"/>
    <x v="49"/>
    <x v="2"/>
    <x v="48"/>
    <x v="5"/>
    <n v="8563.76"/>
    <x v="1"/>
    <x v="0"/>
  </r>
  <r>
    <n v="825104"/>
    <s v="Tamanna Parsa"/>
    <x v="1"/>
    <s v="Bangalore"/>
    <x v="14"/>
    <x v="3"/>
    <x v="1"/>
    <x v="50"/>
    <x v="1"/>
    <x v="49"/>
    <x v="3"/>
    <n v="47186.720000000001"/>
    <x v="1"/>
    <x v="1"/>
  </r>
  <r>
    <n v="197649"/>
    <s v="Ekantika Pillay"/>
    <x v="2"/>
    <s v="Jabalpur"/>
    <x v="21"/>
    <x v="0"/>
    <x v="3"/>
    <x v="51"/>
    <x v="0"/>
    <x v="50"/>
    <x v="1"/>
    <n v="183621.44"/>
    <x v="1"/>
    <x v="0"/>
  </r>
  <r>
    <n v="960109"/>
    <s v="Prisha Bhattacharyya"/>
    <x v="0"/>
    <s v="Lucknow"/>
    <x v="2"/>
    <x v="2"/>
    <x v="1"/>
    <x v="52"/>
    <x v="3"/>
    <x v="51"/>
    <x v="9"/>
    <n v="167057.01999999999"/>
    <x v="1"/>
    <x v="0"/>
  </r>
  <r>
    <n v="241081"/>
    <s v="Anvi Narayan"/>
    <x v="2"/>
    <s v="Gwalior"/>
    <x v="12"/>
    <x v="1"/>
    <x v="3"/>
    <x v="53"/>
    <x v="3"/>
    <x v="52"/>
    <x v="8"/>
    <n v="130908.22"/>
    <x v="1"/>
    <x v="0"/>
  </r>
  <r>
    <n v="650131"/>
    <s v="Shaurya Bhardwaj"/>
    <x v="2"/>
    <s v="Bhopal"/>
    <x v="5"/>
    <x v="3"/>
    <x v="3"/>
    <x v="54"/>
    <x v="1"/>
    <x v="53"/>
    <x v="23"/>
    <n v="194548.48000000001"/>
    <x v="1"/>
    <x v="1"/>
  </r>
  <r>
    <n v="865175"/>
    <s v="Veda Mani"/>
    <x v="2"/>
    <s v="Indore"/>
    <x v="18"/>
    <x v="3"/>
    <x v="1"/>
    <x v="55"/>
    <x v="2"/>
    <x v="54"/>
    <x v="18"/>
    <n v="97628.88"/>
    <x v="1"/>
    <x v="0"/>
  </r>
  <r>
    <n v="988980"/>
    <s v="Aashi Vora"/>
    <x v="2"/>
    <s v="Bhopal"/>
    <x v="5"/>
    <x v="1"/>
    <x v="3"/>
    <x v="56"/>
    <x v="0"/>
    <x v="55"/>
    <x v="7"/>
    <n v="33538.36"/>
    <x v="1"/>
    <x v="0"/>
  </r>
  <r>
    <n v="753518"/>
    <s v="Kai Taneja"/>
    <x v="2"/>
    <s v="Jabalpur"/>
    <x v="21"/>
    <x v="1"/>
    <x v="0"/>
    <x v="57"/>
    <x v="3"/>
    <x v="56"/>
    <x v="2"/>
    <n v="-37787.68"/>
    <x v="0"/>
    <x v="0"/>
  </r>
  <r>
    <n v="762550"/>
    <s v="Waida Gole"/>
    <x v="2"/>
    <s v="Bhopal"/>
    <x v="5"/>
    <x v="1"/>
    <x v="3"/>
    <x v="58"/>
    <x v="0"/>
    <x v="33"/>
    <x v="1"/>
    <n v="162328.94"/>
    <x v="1"/>
    <x v="0"/>
  </r>
  <r>
    <n v="344026"/>
    <s v="Rishi Agarwal"/>
    <x v="4"/>
    <s v="Surat"/>
    <x v="16"/>
    <x v="0"/>
    <x v="0"/>
    <x v="59"/>
    <x v="2"/>
    <x v="57"/>
    <x v="14"/>
    <n v="-118362.78"/>
    <x v="0"/>
    <x v="0"/>
  </r>
  <r>
    <n v="587467"/>
    <s v="Sarthak Sachdeva"/>
    <x v="0"/>
    <s v="Chandigarh"/>
    <x v="6"/>
    <x v="2"/>
    <x v="0"/>
    <x v="60"/>
    <x v="1"/>
    <x v="58"/>
    <x v="18"/>
    <n v="-114910.56"/>
    <x v="0"/>
    <x v="1"/>
  </r>
  <r>
    <n v="450006"/>
    <s v="Simon Apte"/>
    <x v="1"/>
    <s v="Coimbatore"/>
    <x v="22"/>
    <x v="2"/>
    <x v="0"/>
    <x v="61"/>
    <x v="3"/>
    <x v="59"/>
    <x v="5"/>
    <n v="-11654.44"/>
    <x v="0"/>
    <x v="0"/>
  </r>
  <r>
    <n v="823535"/>
    <s v="Aachal Bir"/>
    <x v="1"/>
    <s v="Coimbatore"/>
    <x v="22"/>
    <x v="0"/>
    <x v="2"/>
    <x v="62"/>
    <x v="3"/>
    <x v="60"/>
    <x v="9"/>
    <n v="175762.54"/>
    <x v="1"/>
    <x v="0"/>
  </r>
  <r>
    <n v="631302"/>
    <s v="Abeer Comar"/>
    <x v="0"/>
    <s v="Chandigarh"/>
    <x v="6"/>
    <x v="0"/>
    <x v="3"/>
    <x v="63"/>
    <x v="1"/>
    <x v="61"/>
    <x v="10"/>
    <n v="173526.83"/>
    <x v="1"/>
    <x v="1"/>
  </r>
  <r>
    <n v="457943"/>
    <s v="Ayush Gill"/>
    <x v="1"/>
    <s v="Kochi"/>
    <x v="17"/>
    <x v="1"/>
    <x v="0"/>
    <x v="64"/>
    <x v="4"/>
    <x v="20"/>
    <x v="0"/>
    <n v="-124830.74"/>
    <x v="0"/>
    <x v="0"/>
  </r>
  <r>
    <n v="974329"/>
    <s v="Varenya Som"/>
    <x v="3"/>
    <s v="Bhubaneswar"/>
    <x v="19"/>
    <x v="3"/>
    <x v="3"/>
    <x v="65"/>
    <x v="0"/>
    <x v="62"/>
    <x v="13"/>
    <n v="119508.41"/>
    <x v="1"/>
    <x v="0"/>
  </r>
  <r>
    <n v="777015"/>
    <s v="Vasatika Dugal"/>
    <x v="1"/>
    <s v="Kochi"/>
    <x v="17"/>
    <x v="0"/>
    <x v="0"/>
    <x v="66"/>
    <x v="1"/>
    <x v="63"/>
    <x v="5"/>
    <n v="-22159.74"/>
    <x v="0"/>
    <x v="1"/>
  </r>
  <r>
    <n v="663051"/>
    <s v="Turvi Sachdev"/>
    <x v="2"/>
    <s v="Gwalior"/>
    <x v="12"/>
    <x v="0"/>
    <x v="0"/>
    <x v="67"/>
    <x v="1"/>
    <x v="64"/>
    <x v="3"/>
    <n v="-121299.45"/>
    <x v="0"/>
    <x v="1"/>
  </r>
  <r>
    <n v="158743"/>
    <s v="Diya Wason"/>
    <x v="4"/>
    <s v="Nagpur"/>
    <x v="23"/>
    <x v="2"/>
    <x v="2"/>
    <x v="68"/>
    <x v="1"/>
    <x v="65"/>
    <x v="20"/>
    <n v="19091.400000000001"/>
    <x v="1"/>
    <x v="1"/>
  </r>
  <r>
    <n v="705445"/>
    <s v="Irya Bhatti"/>
    <x v="2"/>
    <s v="Gwalior"/>
    <x v="12"/>
    <x v="2"/>
    <x v="3"/>
    <x v="69"/>
    <x v="3"/>
    <x v="66"/>
    <x v="12"/>
    <n v="104647.82"/>
    <x v="1"/>
    <x v="0"/>
  </r>
  <r>
    <n v="394083"/>
    <s v="Harinakshi Prashad"/>
    <x v="0"/>
    <s v="Amritsar"/>
    <x v="3"/>
    <x v="0"/>
    <x v="0"/>
    <x v="70"/>
    <x v="2"/>
    <x v="5"/>
    <x v="5"/>
    <n v="-187715.11"/>
    <x v="0"/>
    <x v="0"/>
  </r>
  <r>
    <n v="983326"/>
    <s v="Lopa Grover"/>
    <x v="4"/>
    <s v="Ahmedabad"/>
    <x v="11"/>
    <x v="2"/>
    <x v="3"/>
    <x v="71"/>
    <x v="2"/>
    <x v="67"/>
    <x v="7"/>
    <n v="27209.68"/>
    <x v="1"/>
    <x v="0"/>
  </r>
  <r>
    <n v="920347"/>
    <s v="Divya Balay"/>
    <x v="1"/>
    <s v="Bangalore"/>
    <x v="14"/>
    <x v="3"/>
    <x v="3"/>
    <x v="72"/>
    <x v="0"/>
    <x v="68"/>
    <x v="21"/>
    <n v="51932.09"/>
    <x v="1"/>
    <x v="0"/>
  </r>
  <r>
    <n v="191014"/>
    <s v="Wazir Prabhu"/>
    <x v="0"/>
    <s v="Amritsar"/>
    <x v="3"/>
    <x v="2"/>
    <x v="2"/>
    <x v="73"/>
    <x v="1"/>
    <x v="69"/>
    <x v="16"/>
    <n v="75318.460000000006"/>
    <x v="1"/>
    <x v="1"/>
  </r>
  <r>
    <n v="417329"/>
    <s v="Chasmum Gill"/>
    <x v="3"/>
    <s v="Guwahati"/>
    <x v="15"/>
    <x v="3"/>
    <x v="2"/>
    <x v="74"/>
    <x v="4"/>
    <x v="31"/>
    <x v="14"/>
    <n v="31378.33"/>
    <x v="1"/>
    <x v="0"/>
  </r>
  <r>
    <n v="923073"/>
    <s v="Saksham Chanda"/>
    <x v="3"/>
    <s v="Patna"/>
    <x v="9"/>
    <x v="0"/>
    <x v="1"/>
    <x v="75"/>
    <x v="2"/>
    <x v="70"/>
    <x v="16"/>
    <n v="122570.2"/>
    <x v="1"/>
    <x v="0"/>
  </r>
  <r>
    <n v="126146"/>
    <s v="Xiti Dube"/>
    <x v="1"/>
    <s v="Kochi"/>
    <x v="17"/>
    <x v="0"/>
    <x v="0"/>
    <x v="76"/>
    <x v="4"/>
    <x v="71"/>
    <x v="6"/>
    <n v="-74357.490000000005"/>
    <x v="0"/>
    <x v="0"/>
  </r>
  <r>
    <n v="606957"/>
    <s v="Falak Dhar"/>
    <x v="4"/>
    <s v="Ahmedabad"/>
    <x v="11"/>
    <x v="3"/>
    <x v="1"/>
    <x v="77"/>
    <x v="2"/>
    <x v="72"/>
    <x v="4"/>
    <n v="154951.79999999999"/>
    <x v="1"/>
    <x v="0"/>
  </r>
  <r>
    <n v="203024"/>
    <s v="Samesh Bansal"/>
    <x v="1"/>
    <s v="Bangalore"/>
    <x v="14"/>
    <x v="1"/>
    <x v="3"/>
    <x v="78"/>
    <x v="1"/>
    <x v="73"/>
    <x v="16"/>
    <n v="156730.29999999999"/>
    <x v="1"/>
    <x v="1"/>
  </r>
  <r>
    <n v="848344"/>
    <s v="Aayush Mukhopadhyay"/>
    <x v="0"/>
    <s v="Chandigarh"/>
    <x v="6"/>
    <x v="0"/>
    <x v="1"/>
    <x v="79"/>
    <x v="4"/>
    <x v="74"/>
    <x v="3"/>
    <n v="160270.32"/>
    <x v="1"/>
    <x v="0"/>
  </r>
  <r>
    <n v="820426"/>
    <s v="Gauri Sibal"/>
    <x v="0"/>
    <s v="Chandigarh"/>
    <x v="6"/>
    <x v="0"/>
    <x v="2"/>
    <x v="80"/>
    <x v="1"/>
    <x v="75"/>
    <x v="1"/>
    <n v="160971.69"/>
    <x v="1"/>
    <x v="1"/>
  </r>
  <r>
    <n v="208111"/>
    <s v="Arin Muni"/>
    <x v="4"/>
    <s v="Nagpur"/>
    <x v="23"/>
    <x v="0"/>
    <x v="2"/>
    <x v="81"/>
    <x v="1"/>
    <x v="76"/>
    <x v="5"/>
    <n v="13284.05"/>
    <x v="1"/>
    <x v="1"/>
  </r>
  <r>
    <n v="320039"/>
    <s v="Sai Hans"/>
    <x v="3"/>
    <s v="Kolkata"/>
    <x v="8"/>
    <x v="2"/>
    <x v="3"/>
    <x v="82"/>
    <x v="2"/>
    <x v="77"/>
    <x v="9"/>
    <n v="186171.66"/>
    <x v="1"/>
    <x v="0"/>
  </r>
  <r>
    <n v="658131"/>
    <s v="Ridhi Dalal"/>
    <x v="2"/>
    <s v="Gwalior"/>
    <x v="12"/>
    <x v="3"/>
    <x v="2"/>
    <x v="83"/>
    <x v="1"/>
    <x v="78"/>
    <x v="21"/>
    <n v="189170.31"/>
    <x v="1"/>
    <x v="1"/>
  </r>
  <r>
    <n v="265146"/>
    <s v="Ishwar Aurora"/>
    <x v="4"/>
    <s v="Surat"/>
    <x v="16"/>
    <x v="2"/>
    <x v="0"/>
    <x v="84"/>
    <x v="4"/>
    <x v="79"/>
    <x v="12"/>
    <n v="-170188.24"/>
    <x v="0"/>
    <x v="0"/>
  </r>
  <r>
    <n v="686810"/>
    <s v="Samuel Palla"/>
    <x v="3"/>
    <s v="Bhubaneswar"/>
    <x v="19"/>
    <x v="2"/>
    <x v="0"/>
    <x v="85"/>
    <x v="0"/>
    <x v="80"/>
    <x v="8"/>
    <n v="-123230.39999999999"/>
    <x v="0"/>
    <x v="0"/>
  </r>
  <r>
    <n v="384218"/>
    <s v="Bhanumati Konda"/>
    <x v="3"/>
    <s v="Bhubaneswar"/>
    <x v="19"/>
    <x v="2"/>
    <x v="0"/>
    <x v="86"/>
    <x v="3"/>
    <x v="81"/>
    <x v="6"/>
    <n v="-17825.14"/>
    <x v="0"/>
    <x v="0"/>
  </r>
  <r>
    <n v="426503"/>
    <s v="Sachi Bedi"/>
    <x v="4"/>
    <s v="Ahmedabad"/>
    <x v="11"/>
    <x v="0"/>
    <x v="3"/>
    <x v="87"/>
    <x v="4"/>
    <x v="82"/>
    <x v="14"/>
    <n v="117422.99"/>
    <x v="1"/>
    <x v="0"/>
  </r>
  <r>
    <n v="593602"/>
    <s v="Hitesh Rajagopal"/>
    <x v="0"/>
    <s v="Delhi"/>
    <x v="0"/>
    <x v="2"/>
    <x v="1"/>
    <x v="88"/>
    <x v="4"/>
    <x v="83"/>
    <x v="22"/>
    <n v="145364.67000000001"/>
    <x v="1"/>
    <x v="0"/>
  </r>
  <r>
    <n v="547181"/>
    <s v="Praneel Sehgal"/>
    <x v="2"/>
    <s v="Jabalpur"/>
    <x v="21"/>
    <x v="3"/>
    <x v="1"/>
    <x v="89"/>
    <x v="1"/>
    <x v="84"/>
    <x v="5"/>
    <n v="45645.95"/>
    <x v="1"/>
    <x v="1"/>
  </r>
  <r>
    <n v="427617"/>
    <s v="Rudra Walla"/>
    <x v="4"/>
    <s v="Surat"/>
    <x v="16"/>
    <x v="2"/>
    <x v="1"/>
    <x v="90"/>
    <x v="4"/>
    <x v="85"/>
    <x v="23"/>
    <n v="35419.440000000002"/>
    <x v="1"/>
    <x v="0"/>
  </r>
  <r>
    <n v="892453"/>
    <s v="Karan Chander"/>
    <x v="0"/>
    <s v="Amritsar"/>
    <x v="3"/>
    <x v="2"/>
    <x v="1"/>
    <x v="91"/>
    <x v="0"/>
    <x v="86"/>
    <x v="13"/>
    <n v="68323.199999999997"/>
    <x v="1"/>
    <x v="0"/>
  </r>
  <r>
    <n v="832534"/>
    <s v="Gunbir Shah"/>
    <x v="2"/>
    <s v="Jabalpur"/>
    <x v="21"/>
    <x v="3"/>
    <x v="3"/>
    <x v="92"/>
    <x v="4"/>
    <x v="39"/>
    <x v="9"/>
    <n v="193228.06"/>
    <x v="1"/>
    <x v="0"/>
  </r>
  <r>
    <n v="775721"/>
    <s v="Upma Kata"/>
    <x v="4"/>
    <s v="Pune"/>
    <x v="24"/>
    <x v="3"/>
    <x v="3"/>
    <x v="93"/>
    <x v="4"/>
    <x v="87"/>
    <x v="12"/>
    <n v="136478.14000000001"/>
    <x v="1"/>
    <x v="0"/>
  </r>
  <r>
    <n v="250703"/>
    <s v="Januja Ramanathan"/>
    <x v="0"/>
    <s v="Jaipur"/>
    <x v="4"/>
    <x v="2"/>
    <x v="1"/>
    <x v="94"/>
    <x v="1"/>
    <x v="88"/>
    <x v="6"/>
    <n v="13977.08"/>
    <x v="1"/>
    <x v="1"/>
  </r>
  <r>
    <n v="797492"/>
    <s v="Ekta Setty"/>
    <x v="1"/>
    <s v="Hyderabad"/>
    <x v="1"/>
    <x v="0"/>
    <x v="1"/>
    <x v="95"/>
    <x v="0"/>
    <x v="89"/>
    <x v="2"/>
    <n v="103542.59"/>
    <x v="1"/>
    <x v="0"/>
  </r>
  <r>
    <n v="168540"/>
    <s v="Isaiah Panchal"/>
    <x v="3"/>
    <s v="Bhubaneswar"/>
    <x v="19"/>
    <x v="3"/>
    <x v="2"/>
    <x v="96"/>
    <x v="3"/>
    <x v="90"/>
    <x v="16"/>
    <n v="80086.66"/>
    <x v="1"/>
    <x v="0"/>
  </r>
  <r>
    <n v="986850"/>
    <s v="Barkha Pall"/>
    <x v="0"/>
    <s v="Amritsar"/>
    <x v="3"/>
    <x v="1"/>
    <x v="3"/>
    <x v="97"/>
    <x v="1"/>
    <x v="91"/>
    <x v="7"/>
    <n v="63117.62"/>
    <x v="1"/>
    <x v="1"/>
  </r>
  <r>
    <n v="233582"/>
    <s v="Nidra Chhabra"/>
    <x v="2"/>
    <s v="Jabalpur"/>
    <x v="21"/>
    <x v="1"/>
    <x v="0"/>
    <x v="98"/>
    <x v="1"/>
    <x v="92"/>
    <x v="19"/>
    <n v="-100050.37"/>
    <x v="0"/>
    <x v="1"/>
  </r>
  <r>
    <n v="780999"/>
    <s v="Chasmum Walia"/>
    <x v="1"/>
    <s v="Chennai"/>
    <x v="20"/>
    <x v="3"/>
    <x v="0"/>
    <x v="99"/>
    <x v="1"/>
    <x v="93"/>
    <x v="16"/>
    <n v="-46226.9"/>
    <x v="0"/>
    <x v="1"/>
  </r>
  <r>
    <n v="719221"/>
    <s v="William Kohli"/>
    <x v="2"/>
    <s v="Jabalpur"/>
    <x v="21"/>
    <x v="1"/>
    <x v="2"/>
    <x v="100"/>
    <x v="0"/>
    <x v="94"/>
    <x v="8"/>
    <n v="24415.759999999998"/>
    <x v="1"/>
    <x v="0"/>
  </r>
  <r>
    <n v="605806"/>
    <s v="Dominic Oak"/>
    <x v="4"/>
    <s v="Nagpur"/>
    <x v="23"/>
    <x v="2"/>
    <x v="2"/>
    <x v="101"/>
    <x v="3"/>
    <x v="95"/>
    <x v="0"/>
    <n v="169678.11"/>
    <x v="1"/>
    <x v="0"/>
  </r>
  <r>
    <n v="827774"/>
    <s v="Radhika Oommen"/>
    <x v="2"/>
    <s v="Jabalpur"/>
    <x v="21"/>
    <x v="0"/>
    <x v="1"/>
    <x v="102"/>
    <x v="4"/>
    <x v="96"/>
    <x v="8"/>
    <n v="98415.67"/>
    <x v="1"/>
    <x v="0"/>
  </r>
  <r>
    <n v="347625"/>
    <s v="Faras Sur"/>
    <x v="3"/>
    <s v="Guwahati"/>
    <x v="15"/>
    <x v="1"/>
    <x v="0"/>
    <x v="103"/>
    <x v="2"/>
    <x v="97"/>
    <x v="14"/>
    <n v="-11302.56"/>
    <x v="0"/>
    <x v="0"/>
  </r>
  <r>
    <n v="725030"/>
    <s v="Eshana Chatterjee"/>
    <x v="4"/>
    <s v="Nagpur"/>
    <x v="23"/>
    <x v="2"/>
    <x v="1"/>
    <x v="104"/>
    <x v="1"/>
    <x v="98"/>
    <x v="11"/>
    <n v="79046.53"/>
    <x v="1"/>
    <x v="1"/>
  </r>
  <r>
    <n v="284731"/>
    <s v="Nidra Boase"/>
    <x v="4"/>
    <s v="Mumbai"/>
    <x v="13"/>
    <x v="0"/>
    <x v="1"/>
    <x v="105"/>
    <x v="0"/>
    <x v="99"/>
    <x v="7"/>
    <n v="137997.5"/>
    <x v="1"/>
    <x v="0"/>
  </r>
  <r>
    <n v="818807"/>
    <s v="Falak Talwar"/>
    <x v="1"/>
    <s v="Kochi"/>
    <x v="17"/>
    <x v="2"/>
    <x v="1"/>
    <x v="106"/>
    <x v="3"/>
    <x v="100"/>
    <x v="5"/>
    <n v="72639.66"/>
    <x v="1"/>
    <x v="0"/>
  </r>
  <r>
    <n v="164468"/>
    <s v="Teerth Dewan"/>
    <x v="1"/>
    <s v="Coimbatore"/>
    <x v="22"/>
    <x v="3"/>
    <x v="0"/>
    <x v="107"/>
    <x v="4"/>
    <x v="23"/>
    <x v="1"/>
    <n v="-54246.94"/>
    <x v="0"/>
    <x v="0"/>
  </r>
  <r>
    <n v="891662"/>
    <s v="Manan Dixit"/>
    <x v="3"/>
    <s v="Patna"/>
    <x v="9"/>
    <x v="1"/>
    <x v="3"/>
    <x v="108"/>
    <x v="2"/>
    <x v="101"/>
    <x v="16"/>
    <n v="85076.6"/>
    <x v="1"/>
    <x v="0"/>
  </r>
  <r>
    <n v="405663"/>
    <s v="Sanya Hayre"/>
    <x v="3"/>
    <s v="Patna"/>
    <x v="9"/>
    <x v="0"/>
    <x v="1"/>
    <x v="109"/>
    <x v="4"/>
    <x v="102"/>
    <x v="0"/>
    <n v="90420.43"/>
    <x v="1"/>
    <x v="0"/>
  </r>
  <r>
    <n v="431976"/>
    <s v="Daksha Saran"/>
    <x v="1"/>
    <s v="Coimbatore"/>
    <x v="22"/>
    <x v="1"/>
    <x v="2"/>
    <x v="110"/>
    <x v="1"/>
    <x v="103"/>
    <x v="15"/>
    <n v="144302.68"/>
    <x v="1"/>
    <x v="1"/>
  </r>
  <r>
    <n v="460987"/>
    <s v="Abhiram Uppal"/>
    <x v="2"/>
    <s v="Indore"/>
    <x v="18"/>
    <x v="0"/>
    <x v="0"/>
    <x v="111"/>
    <x v="1"/>
    <x v="104"/>
    <x v="18"/>
    <n v="-29595.83"/>
    <x v="0"/>
    <x v="1"/>
  </r>
  <r>
    <n v="233751"/>
    <s v="David Pingle"/>
    <x v="4"/>
    <s v="Mumbai"/>
    <x v="13"/>
    <x v="1"/>
    <x v="3"/>
    <x v="112"/>
    <x v="4"/>
    <x v="105"/>
    <x v="3"/>
    <n v="100169.77"/>
    <x v="1"/>
    <x v="0"/>
  </r>
  <r>
    <n v="155708"/>
    <s v="Jagrati Choudhary"/>
    <x v="2"/>
    <s v="Jabalpur"/>
    <x v="21"/>
    <x v="0"/>
    <x v="1"/>
    <x v="113"/>
    <x v="4"/>
    <x v="106"/>
    <x v="1"/>
    <n v="50569.32"/>
    <x v="1"/>
    <x v="0"/>
  </r>
  <r>
    <n v="132699"/>
    <s v="Rachana Ramesh"/>
    <x v="0"/>
    <s v="Jaipur"/>
    <x v="4"/>
    <x v="2"/>
    <x v="0"/>
    <x v="114"/>
    <x v="3"/>
    <x v="5"/>
    <x v="5"/>
    <n v="-12477.26"/>
    <x v="0"/>
    <x v="0"/>
  </r>
  <r>
    <n v="846348"/>
    <s v="Nidra Raj"/>
    <x v="4"/>
    <s v="Mumbai"/>
    <x v="13"/>
    <x v="0"/>
    <x v="1"/>
    <x v="115"/>
    <x v="3"/>
    <x v="107"/>
    <x v="18"/>
    <n v="52323.94"/>
    <x v="1"/>
    <x v="0"/>
  </r>
  <r>
    <n v="321476"/>
    <s v="Vaishnavi Dewan"/>
    <x v="2"/>
    <s v="Gwalior"/>
    <x v="12"/>
    <x v="3"/>
    <x v="1"/>
    <x v="116"/>
    <x v="0"/>
    <x v="108"/>
    <x v="6"/>
    <n v="4457.1499999999996"/>
    <x v="1"/>
    <x v="0"/>
  </r>
  <r>
    <n v="503277"/>
    <s v="Omisha Dube"/>
    <x v="3"/>
    <s v="Ranchi"/>
    <x v="7"/>
    <x v="1"/>
    <x v="0"/>
    <x v="117"/>
    <x v="3"/>
    <x v="109"/>
    <x v="9"/>
    <n v="-195884.94"/>
    <x v="0"/>
    <x v="0"/>
  </r>
  <r>
    <n v="802615"/>
    <s v="Krish Apte"/>
    <x v="3"/>
    <s v="Patna"/>
    <x v="9"/>
    <x v="0"/>
    <x v="3"/>
    <x v="118"/>
    <x v="2"/>
    <x v="110"/>
    <x v="23"/>
    <n v="177981.67"/>
    <x v="1"/>
    <x v="0"/>
  </r>
  <r>
    <n v="116470"/>
    <s v="Vidhi Sarkar"/>
    <x v="2"/>
    <s v="Jabalpur"/>
    <x v="21"/>
    <x v="0"/>
    <x v="0"/>
    <x v="119"/>
    <x v="3"/>
    <x v="111"/>
    <x v="12"/>
    <n v="-173717.4"/>
    <x v="0"/>
    <x v="0"/>
  </r>
  <r>
    <n v="242371"/>
    <s v="Laksh Sagar"/>
    <x v="4"/>
    <s v="Nagpur"/>
    <x v="23"/>
    <x v="0"/>
    <x v="2"/>
    <x v="120"/>
    <x v="3"/>
    <x v="112"/>
    <x v="1"/>
    <n v="16282.83"/>
    <x v="1"/>
    <x v="0"/>
  </r>
  <r>
    <n v="927251"/>
    <s v="Pranit Sha"/>
    <x v="1"/>
    <s v="Hyderabad"/>
    <x v="1"/>
    <x v="3"/>
    <x v="1"/>
    <x v="121"/>
    <x v="4"/>
    <x v="113"/>
    <x v="2"/>
    <n v="142231.48000000001"/>
    <x v="1"/>
    <x v="0"/>
  </r>
  <r>
    <n v="678866"/>
    <s v="Leena Pant"/>
    <x v="4"/>
    <s v="Ahmedabad"/>
    <x v="11"/>
    <x v="0"/>
    <x v="1"/>
    <x v="122"/>
    <x v="4"/>
    <x v="114"/>
    <x v="0"/>
    <n v="149705.15"/>
    <x v="1"/>
    <x v="0"/>
  </r>
  <r>
    <n v="545405"/>
    <s v="Wishi Khalsa"/>
    <x v="4"/>
    <s v="Surat"/>
    <x v="16"/>
    <x v="1"/>
    <x v="0"/>
    <x v="123"/>
    <x v="1"/>
    <x v="115"/>
    <x v="15"/>
    <n v="-170915.26"/>
    <x v="0"/>
    <x v="1"/>
  </r>
  <r>
    <n v="382329"/>
    <s v="Jeevika Bandi"/>
    <x v="1"/>
    <s v="Hyderabad"/>
    <x v="1"/>
    <x v="2"/>
    <x v="0"/>
    <x v="124"/>
    <x v="0"/>
    <x v="116"/>
    <x v="12"/>
    <n v="-33798.639999999999"/>
    <x v="0"/>
    <x v="0"/>
  </r>
  <r>
    <n v="695748"/>
    <s v="Jyoti Chowdhury"/>
    <x v="0"/>
    <s v="Delhi"/>
    <x v="0"/>
    <x v="0"/>
    <x v="2"/>
    <x v="125"/>
    <x v="2"/>
    <x v="117"/>
    <x v="7"/>
    <n v="5759.8"/>
    <x v="1"/>
    <x v="0"/>
  </r>
  <r>
    <n v="824038"/>
    <s v="Lucky Vyas"/>
    <x v="2"/>
    <s v="Bhopal"/>
    <x v="5"/>
    <x v="2"/>
    <x v="1"/>
    <x v="126"/>
    <x v="0"/>
    <x v="118"/>
    <x v="12"/>
    <n v="123811.38"/>
    <x v="1"/>
    <x v="0"/>
  </r>
  <r>
    <n v="887042"/>
    <s v="Udyati Varughese"/>
    <x v="4"/>
    <s v="Ahmedabad"/>
    <x v="11"/>
    <x v="1"/>
    <x v="0"/>
    <x v="127"/>
    <x v="2"/>
    <x v="85"/>
    <x v="23"/>
    <n v="-147649.85"/>
    <x v="0"/>
    <x v="0"/>
  </r>
  <r>
    <n v="739705"/>
    <s v="Yatan Sodhi"/>
    <x v="1"/>
    <s v="Chennai"/>
    <x v="20"/>
    <x v="1"/>
    <x v="2"/>
    <x v="128"/>
    <x v="3"/>
    <x v="119"/>
    <x v="5"/>
    <n v="7513.42"/>
    <x v="1"/>
    <x v="0"/>
  </r>
  <r>
    <n v="795978"/>
    <s v="Devika Bera"/>
    <x v="3"/>
    <s v="Guwahati"/>
    <x v="15"/>
    <x v="0"/>
    <x v="1"/>
    <x v="129"/>
    <x v="1"/>
    <x v="120"/>
    <x v="3"/>
    <n v="109934.78"/>
    <x v="1"/>
    <x v="1"/>
  </r>
  <r>
    <n v="661023"/>
    <s v="Upasna Setty"/>
    <x v="2"/>
    <s v="Raipur"/>
    <x v="10"/>
    <x v="0"/>
    <x v="3"/>
    <x v="130"/>
    <x v="4"/>
    <x v="121"/>
    <x v="2"/>
    <n v="104930.23"/>
    <x v="1"/>
    <x v="0"/>
  </r>
  <r>
    <n v="592025"/>
    <s v="Oviya Pandit"/>
    <x v="3"/>
    <s v="Patna"/>
    <x v="9"/>
    <x v="0"/>
    <x v="0"/>
    <x v="131"/>
    <x v="2"/>
    <x v="15"/>
    <x v="12"/>
    <n v="-161039.20000000001"/>
    <x v="0"/>
    <x v="0"/>
  </r>
  <r>
    <n v="936997"/>
    <s v="Bimala Ganesh"/>
    <x v="3"/>
    <s v="Patna"/>
    <x v="9"/>
    <x v="0"/>
    <x v="1"/>
    <x v="132"/>
    <x v="0"/>
    <x v="122"/>
    <x v="22"/>
    <n v="31565.65"/>
    <x v="1"/>
    <x v="0"/>
  </r>
  <r>
    <n v="726667"/>
    <s v="Abha Bhat"/>
    <x v="0"/>
    <s v="Amritsar"/>
    <x v="3"/>
    <x v="1"/>
    <x v="1"/>
    <x v="133"/>
    <x v="4"/>
    <x v="123"/>
    <x v="5"/>
    <n v="57709.07"/>
    <x v="1"/>
    <x v="0"/>
  </r>
  <r>
    <n v="706224"/>
    <s v="Charan Manne"/>
    <x v="0"/>
    <s v="Jaipur"/>
    <x v="4"/>
    <x v="0"/>
    <x v="1"/>
    <x v="134"/>
    <x v="2"/>
    <x v="124"/>
    <x v="13"/>
    <n v="2321.9499999999998"/>
    <x v="1"/>
    <x v="0"/>
  </r>
  <r>
    <n v="754643"/>
    <s v="Bhavini Sundaram"/>
    <x v="3"/>
    <s v="Ranchi"/>
    <x v="7"/>
    <x v="1"/>
    <x v="2"/>
    <x v="135"/>
    <x v="1"/>
    <x v="125"/>
    <x v="23"/>
    <n v="109868.33"/>
    <x v="1"/>
    <x v="1"/>
  </r>
  <r>
    <n v="630155"/>
    <s v="Arunima Krishnan"/>
    <x v="4"/>
    <s v="Nagpur"/>
    <x v="23"/>
    <x v="0"/>
    <x v="3"/>
    <x v="136"/>
    <x v="2"/>
    <x v="126"/>
    <x v="14"/>
    <n v="50354.28"/>
    <x v="1"/>
    <x v="0"/>
  </r>
  <r>
    <n v="394620"/>
    <s v="Aarini Atwal"/>
    <x v="4"/>
    <s v="Pune"/>
    <x v="24"/>
    <x v="3"/>
    <x v="2"/>
    <x v="137"/>
    <x v="1"/>
    <x v="127"/>
    <x v="4"/>
    <n v="84736.76"/>
    <x v="1"/>
    <x v="1"/>
  </r>
  <r>
    <n v="733152"/>
    <s v="Matthew Sekhon"/>
    <x v="2"/>
    <s v="Gwalior"/>
    <x v="12"/>
    <x v="3"/>
    <x v="1"/>
    <x v="138"/>
    <x v="4"/>
    <x v="128"/>
    <x v="17"/>
    <n v="129867.18"/>
    <x v="1"/>
    <x v="0"/>
  </r>
  <r>
    <n v="283919"/>
    <s v="Warinder Sundaram"/>
    <x v="3"/>
    <s v="Guwahati"/>
    <x v="15"/>
    <x v="1"/>
    <x v="2"/>
    <x v="139"/>
    <x v="3"/>
    <x v="129"/>
    <x v="6"/>
    <n v="36890.230000000003"/>
    <x v="1"/>
    <x v="0"/>
  </r>
  <r>
    <n v="653007"/>
    <s v="Hemal Chad"/>
    <x v="0"/>
    <s v="Jaipur"/>
    <x v="4"/>
    <x v="0"/>
    <x v="1"/>
    <x v="140"/>
    <x v="2"/>
    <x v="130"/>
    <x v="12"/>
    <n v="140244.28"/>
    <x v="1"/>
    <x v="0"/>
  </r>
  <r>
    <n v="724473"/>
    <s v="Warhi Sachar"/>
    <x v="1"/>
    <s v="Hyderabad"/>
    <x v="1"/>
    <x v="2"/>
    <x v="0"/>
    <x v="141"/>
    <x v="4"/>
    <x v="131"/>
    <x v="4"/>
    <n v="-10401.6"/>
    <x v="0"/>
    <x v="0"/>
  </r>
  <r>
    <n v="349505"/>
    <s v="Oliver Kade"/>
    <x v="0"/>
    <s v="Chandigarh"/>
    <x v="6"/>
    <x v="2"/>
    <x v="1"/>
    <x v="142"/>
    <x v="2"/>
    <x v="132"/>
    <x v="7"/>
    <n v="54204.43"/>
    <x v="1"/>
    <x v="0"/>
  </r>
  <r>
    <n v="982725"/>
    <s v="Chatura Lalla"/>
    <x v="0"/>
    <s v="Chandigarh"/>
    <x v="6"/>
    <x v="2"/>
    <x v="0"/>
    <x v="143"/>
    <x v="1"/>
    <x v="133"/>
    <x v="4"/>
    <n v="-3437.61"/>
    <x v="0"/>
    <x v="1"/>
  </r>
  <r>
    <n v="221628"/>
    <s v="Oliver Shetty"/>
    <x v="3"/>
    <s v="Guwahati"/>
    <x v="15"/>
    <x v="3"/>
    <x v="3"/>
    <x v="144"/>
    <x v="2"/>
    <x v="134"/>
    <x v="17"/>
    <n v="199593.71"/>
    <x v="1"/>
    <x v="0"/>
  </r>
  <r>
    <n v="416006"/>
    <s v="Vivaan Raghavan"/>
    <x v="0"/>
    <s v="Lucknow"/>
    <x v="2"/>
    <x v="2"/>
    <x v="0"/>
    <x v="145"/>
    <x v="2"/>
    <x v="135"/>
    <x v="10"/>
    <n v="-11679.65"/>
    <x v="0"/>
    <x v="0"/>
  </r>
  <r>
    <n v="509018"/>
    <s v="Adweta Dhillon"/>
    <x v="0"/>
    <s v="Amritsar"/>
    <x v="3"/>
    <x v="0"/>
    <x v="0"/>
    <x v="146"/>
    <x v="3"/>
    <x v="136"/>
    <x v="8"/>
    <n v="-38842.36"/>
    <x v="0"/>
    <x v="0"/>
  </r>
  <r>
    <n v="555851"/>
    <s v="Bhavya Sen"/>
    <x v="4"/>
    <s v="Mumbai"/>
    <x v="13"/>
    <x v="2"/>
    <x v="0"/>
    <x v="147"/>
    <x v="2"/>
    <x v="137"/>
    <x v="17"/>
    <n v="-77267.179999999993"/>
    <x v="0"/>
    <x v="0"/>
  </r>
  <r>
    <n v="431023"/>
    <s v="Gunbir Wali"/>
    <x v="1"/>
    <s v="Bangalore"/>
    <x v="14"/>
    <x v="1"/>
    <x v="3"/>
    <x v="148"/>
    <x v="0"/>
    <x v="138"/>
    <x v="5"/>
    <n v="147196.89000000001"/>
    <x v="1"/>
    <x v="0"/>
  </r>
  <r>
    <n v="985249"/>
    <s v="Anjali Nayak"/>
    <x v="2"/>
    <s v="Raipur"/>
    <x v="10"/>
    <x v="0"/>
    <x v="3"/>
    <x v="149"/>
    <x v="3"/>
    <x v="139"/>
    <x v="21"/>
    <n v="136447.74"/>
    <x v="1"/>
    <x v="0"/>
  </r>
  <r>
    <n v="941289"/>
    <s v="Aadhya Raman"/>
    <x v="3"/>
    <s v="Bhubaneswar"/>
    <x v="19"/>
    <x v="2"/>
    <x v="2"/>
    <x v="150"/>
    <x v="3"/>
    <x v="140"/>
    <x v="16"/>
    <n v="51035.89"/>
    <x v="1"/>
    <x v="0"/>
  </r>
  <r>
    <n v="808094"/>
    <s v="Robert Venkatesh"/>
    <x v="1"/>
    <s v="Hyderabad"/>
    <x v="1"/>
    <x v="2"/>
    <x v="0"/>
    <x v="151"/>
    <x v="1"/>
    <x v="141"/>
    <x v="19"/>
    <n v="-194668.18"/>
    <x v="0"/>
    <x v="1"/>
  </r>
  <r>
    <n v="823809"/>
    <s v="Dhriti Anne"/>
    <x v="4"/>
    <s v="Ahmedabad"/>
    <x v="11"/>
    <x v="2"/>
    <x v="0"/>
    <x v="152"/>
    <x v="4"/>
    <x v="142"/>
    <x v="10"/>
    <n v="-158980.88"/>
    <x v="0"/>
    <x v="0"/>
  </r>
  <r>
    <n v="972089"/>
    <s v="Advik Sabharwal"/>
    <x v="0"/>
    <s v="Jaipur"/>
    <x v="4"/>
    <x v="1"/>
    <x v="2"/>
    <x v="153"/>
    <x v="4"/>
    <x v="143"/>
    <x v="23"/>
    <n v="193782.57"/>
    <x v="1"/>
    <x v="0"/>
  </r>
  <r>
    <n v="208954"/>
    <s v="Indali Kanda"/>
    <x v="4"/>
    <s v="Nagpur"/>
    <x v="23"/>
    <x v="1"/>
    <x v="1"/>
    <x v="154"/>
    <x v="1"/>
    <x v="144"/>
    <x v="15"/>
    <n v="154274"/>
    <x v="1"/>
    <x v="1"/>
  </r>
  <r>
    <n v="364132"/>
    <s v="Bahadurjit Bajwa"/>
    <x v="1"/>
    <s v="Kochi"/>
    <x v="17"/>
    <x v="2"/>
    <x v="1"/>
    <x v="155"/>
    <x v="0"/>
    <x v="145"/>
    <x v="5"/>
    <n v="186204.33"/>
    <x v="1"/>
    <x v="0"/>
  </r>
  <r>
    <n v="159645"/>
    <s v="Jairaj Dar"/>
    <x v="0"/>
    <s v="Lucknow"/>
    <x v="2"/>
    <x v="1"/>
    <x v="2"/>
    <x v="156"/>
    <x v="1"/>
    <x v="146"/>
    <x v="23"/>
    <n v="25602.58"/>
    <x v="1"/>
    <x v="1"/>
  </r>
  <r>
    <n v="734059"/>
    <s v="Keya Goyal"/>
    <x v="3"/>
    <s v="Ranchi"/>
    <x v="7"/>
    <x v="3"/>
    <x v="3"/>
    <x v="157"/>
    <x v="0"/>
    <x v="147"/>
    <x v="1"/>
    <n v="146771.17000000001"/>
    <x v="1"/>
    <x v="0"/>
  </r>
  <r>
    <n v="829445"/>
    <s v="Zehaan Menon"/>
    <x v="4"/>
    <s v="Ahmedabad"/>
    <x v="11"/>
    <x v="1"/>
    <x v="1"/>
    <x v="158"/>
    <x v="2"/>
    <x v="148"/>
    <x v="16"/>
    <n v="179783.28"/>
    <x v="1"/>
    <x v="0"/>
  </r>
  <r>
    <n v="179392"/>
    <s v="Aradhana Sane"/>
    <x v="4"/>
    <s v="Nagpur"/>
    <x v="23"/>
    <x v="3"/>
    <x v="3"/>
    <x v="159"/>
    <x v="1"/>
    <x v="149"/>
    <x v="10"/>
    <n v="38360.28"/>
    <x v="1"/>
    <x v="1"/>
  </r>
  <r>
    <n v="800007"/>
    <s v="Aarini Edwin"/>
    <x v="2"/>
    <s v="Jabalpur"/>
    <x v="21"/>
    <x v="3"/>
    <x v="3"/>
    <x v="160"/>
    <x v="4"/>
    <x v="150"/>
    <x v="13"/>
    <n v="55427.23"/>
    <x v="1"/>
    <x v="0"/>
  </r>
  <r>
    <n v="390756"/>
    <s v="Lavanya Rama"/>
    <x v="2"/>
    <s v="Raipur"/>
    <x v="10"/>
    <x v="2"/>
    <x v="0"/>
    <x v="161"/>
    <x v="3"/>
    <x v="151"/>
    <x v="19"/>
    <n v="-90152.15"/>
    <x v="0"/>
    <x v="0"/>
  </r>
  <r>
    <n v="162976"/>
    <s v="Alka Gokhale"/>
    <x v="2"/>
    <s v="Jabalpur"/>
    <x v="21"/>
    <x v="0"/>
    <x v="2"/>
    <x v="162"/>
    <x v="4"/>
    <x v="152"/>
    <x v="18"/>
    <n v="155295.62"/>
    <x v="1"/>
    <x v="0"/>
  </r>
  <r>
    <n v="615607"/>
    <s v="Maya Gokhale"/>
    <x v="4"/>
    <s v="Pune"/>
    <x v="24"/>
    <x v="2"/>
    <x v="1"/>
    <x v="163"/>
    <x v="1"/>
    <x v="100"/>
    <x v="5"/>
    <n v="155315.31"/>
    <x v="1"/>
    <x v="1"/>
  </r>
  <r>
    <n v="213697"/>
    <s v="Raagini Kamdar"/>
    <x v="3"/>
    <s v="Kolkata"/>
    <x v="8"/>
    <x v="0"/>
    <x v="0"/>
    <x v="164"/>
    <x v="2"/>
    <x v="153"/>
    <x v="5"/>
    <n v="-105051.92"/>
    <x v="0"/>
    <x v="0"/>
  </r>
  <r>
    <n v="211410"/>
    <s v="Aashi Chauhan"/>
    <x v="2"/>
    <s v="Raipur"/>
    <x v="10"/>
    <x v="3"/>
    <x v="1"/>
    <x v="165"/>
    <x v="3"/>
    <x v="122"/>
    <x v="22"/>
    <n v="82256"/>
    <x v="1"/>
    <x v="0"/>
  </r>
  <r>
    <n v="173832"/>
    <s v="Sanaya Bahl"/>
    <x v="0"/>
    <s v="Delhi"/>
    <x v="0"/>
    <x v="2"/>
    <x v="2"/>
    <x v="166"/>
    <x v="1"/>
    <x v="154"/>
    <x v="1"/>
    <n v="167121.07"/>
    <x v="1"/>
    <x v="1"/>
  </r>
  <r>
    <n v="256085"/>
    <s v="Baljiwan Ramakrishnan"/>
    <x v="1"/>
    <s v="Bangalore"/>
    <x v="14"/>
    <x v="1"/>
    <x v="2"/>
    <x v="167"/>
    <x v="0"/>
    <x v="155"/>
    <x v="21"/>
    <n v="97331.37"/>
    <x v="1"/>
    <x v="0"/>
  </r>
  <r>
    <n v="834061"/>
    <s v="Mahika Aggarwal"/>
    <x v="0"/>
    <s v="Amritsar"/>
    <x v="3"/>
    <x v="0"/>
    <x v="3"/>
    <x v="168"/>
    <x v="4"/>
    <x v="156"/>
    <x v="2"/>
    <n v="105401.36"/>
    <x v="1"/>
    <x v="0"/>
  </r>
  <r>
    <n v="908442"/>
    <s v="Vanya Sarin"/>
    <x v="3"/>
    <s v="Kolkata"/>
    <x v="8"/>
    <x v="3"/>
    <x v="0"/>
    <x v="169"/>
    <x v="0"/>
    <x v="104"/>
    <x v="18"/>
    <n v="-121387.75"/>
    <x v="0"/>
    <x v="0"/>
  </r>
  <r>
    <n v="863119"/>
    <s v="Upkaar Aggarwal"/>
    <x v="0"/>
    <s v="Chandigarh"/>
    <x v="6"/>
    <x v="0"/>
    <x v="2"/>
    <x v="170"/>
    <x v="0"/>
    <x v="157"/>
    <x v="17"/>
    <n v="93877.8"/>
    <x v="1"/>
    <x v="0"/>
  </r>
  <r>
    <n v="822742"/>
    <s v="Jairaj Wason"/>
    <x v="3"/>
    <s v="Ranchi"/>
    <x v="7"/>
    <x v="0"/>
    <x v="1"/>
    <x v="171"/>
    <x v="0"/>
    <x v="158"/>
    <x v="3"/>
    <n v="158952.79"/>
    <x v="1"/>
    <x v="0"/>
  </r>
  <r>
    <n v="476353"/>
    <s v="Chavvi Rattan"/>
    <x v="2"/>
    <s v="Jabalpur"/>
    <x v="21"/>
    <x v="2"/>
    <x v="2"/>
    <x v="172"/>
    <x v="0"/>
    <x v="159"/>
    <x v="22"/>
    <n v="166974.07"/>
    <x v="1"/>
    <x v="0"/>
  </r>
  <r>
    <n v="778506"/>
    <s v="Jasmit Warrior"/>
    <x v="1"/>
    <s v="Coimbatore"/>
    <x v="22"/>
    <x v="2"/>
    <x v="2"/>
    <x v="173"/>
    <x v="4"/>
    <x v="160"/>
    <x v="11"/>
    <n v="145171.79999999999"/>
    <x v="1"/>
    <x v="0"/>
  </r>
  <r>
    <n v="456581"/>
    <s v="Tripti Mann"/>
    <x v="4"/>
    <s v="Pune"/>
    <x v="24"/>
    <x v="1"/>
    <x v="0"/>
    <x v="174"/>
    <x v="1"/>
    <x v="161"/>
    <x v="5"/>
    <n v="-114220.52"/>
    <x v="0"/>
    <x v="1"/>
  </r>
  <r>
    <n v="285197"/>
    <s v="Leena Halder"/>
    <x v="2"/>
    <s v="Gwalior"/>
    <x v="12"/>
    <x v="0"/>
    <x v="2"/>
    <x v="175"/>
    <x v="4"/>
    <x v="162"/>
    <x v="9"/>
    <n v="153373.54"/>
    <x v="1"/>
    <x v="0"/>
  </r>
  <r>
    <n v="509054"/>
    <s v="Jagrati Sur"/>
    <x v="3"/>
    <s v="Guwahati"/>
    <x v="15"/>
    <x v="0"/>
    <x v="2"/>
    <x v="176"/>
    <x v="1"/>
    <x v="163"/>
    <x v="23"/>
    <n v="33778.46"/>
    <x v="1"/>
    <x v="1"/>
  </r>
  <r>
    <n v="763529"/>
    <s v="Ranveer Dey"/>
    <x v="2"/>
    <s v="Indore"/>
    <x v="18"/>
    <x v="3"/>
    <x v="0"/>
    <x v="177"/>
    <x v="4"/>
    <x v="164"/>
    <x v="22"/>
    <n v="-107013.15"/>
    <x v="0"/>
    <x v="0"/>
  </r>
  <r>
    <n v="126596"/>
    <s v="Vrinda Ramachandran"/>
    <x v="4"/>
    <s v="Ahmedabad"/>
    <x v="11"/>
    <x v="3"/>
    <x v="1"/>
    <x v="178"/>
    <x v="2"/>
    <x v="165"/>
    <x v="22"/>
    <n v="169048.38"/>
    <x v="1"/>
    <x v="0"/>
  </r>
  <r>
    <n v="666809"/>
    <s v="Xalak Walla"/>
    <x v="4"/>
    <s v="Ahmedabad"/>
    <x v="11"/>
    <x v="1"/>
    <x v="0"/>
    <x v="179"/>
    <x v="4"/>
    <x v="166"/>
    <x v="12"/>
    <n v="-75325.08"/>
    <x v="0"/>
    <x v="0"/>
  </r>
  <r>
    <n v="951211"/>
    <s v="Amol Bansal"/>
    <x v="3"/>
    <s v="Patna"/>
    <x v="9"/>
    <x v="0"/>
    <x v="3"/>
    <x v="180"/>
    <x v="0"/>
    <x v="167"/>
    <x v="19"/>
    <n v="191984.97"/>
    <x v="1"/>
    <x v="0"/>
  </r>
  <r>
    <n v="454123"/>
    <s v="Nidra Dani"/>
    <x v="0"/>
    <s v="Lucknow"/>
    <x v="2"/>
    <x v="2"/>
    <x v="0"/>
    <x v="181"/>
    <x v="3"/>
    <x v="168"/>
    <x v="0"/>
    <n v="-198685.7"/>
    <x v="0"/>
    <x v="0"/>
  </r>
  <r>
    <n v="785611"/>
    <s v="Manthan Kaul"/>
    <x v="0"/>
    <s v="Lucknow"/>
    <x v="2"/>
    <x v="1"/>
    <x v="0"/>
    <x v="182"/>
    <x v="0"/>
    <x v="169"/>
    <x v="3"/>
    <n v="-171216.22"/>
    <x v="0"/>
    <x v="0"/>
  </r>
  <r>
    <n v="138669"/>
    <s v="Vrinda Bahl"/>
    <x v="3"/>
    <s v="Ranchi"/>
    <x v="7"/>
    <x v="1"/>
    <x v="2"/>
    <x v="183"/>
    <x v="3"/>
    <x v="170"/>
    <x v="16"/>
    <n v="8028.39"/>
    <x v="1"/>
    <x v="0"/>
  </r>
  <r>
    <n v="748410"/>
    <s v="Xavier De"/>
    <x v="1"/>
    <s v="Chennai"/>
    <x v="20"/>
    <x v="3"/>
    <x v="1"/>
    <x v="184"/>
    <x v="1"/>
    <x v="171"/>
    <x v="20"/>
    <n v="177980.26"/>
    <x v="1"/>
    <x v="1"/>
  </r>
  <r>
    <n v="763393"/>
    <s v="Damyanti Chatterjee"/>
    <x v="1"/>
    <s v="Hyderabad"/>
    <x v="1"/>
    <x v="3"/>
    <x v="2"/>
    <x v="185"/>
    <x v="4"/>
    <x v="25"/>
    <x v="16"/>
    <n v="114312.19"/>
    <x v="1"/>
    <x v="0"/>
  </r>
  <r>
    <n v="278980"/>
    <s v="Hitesh Comar"/>
    <x v="1"/>
    <s v="Bangalore"/>
    <x v="14"/>
    <x v="3"/>
    <x v="3"/>
    <x v="186"/>
    <x v="4"/>
    <x v="172"/>
    <x v="2"/>
    <n v="34994.050000000003"/>
    <x v="1"/>
    <x v="0"/>
  </r>
  <r>
    <n v="937995"/>
    <s v="Dev Jain"/>
    <x v="0"/>
    <s v="Amritsar"/>
    <x v="3"/>
    <x v="3"/>
    <x v="2"/>
    <x v="187"/>
    <x v="4"/>
    <x v="173"/>
    <x v="18"/>
    <n v="146292.48000000001"/>
    <x v="1"/>
    <x v="0"/>
  </r>
  <r>
    <n v="950941"/>
    <s v="Ekta Dara"/>
    <x v="4"/>
    <s v="Mumbai"/>
    <x v="13"/>
    <x v="2"/>
    <x v="1"/>
    <x v="188"/>
    <x v="2"/>
    <x v="174"/>
    <x v="12"/>
    <n v="69912.08"/>
    <x v="1"/>
    <x v="0"/>
  </r>
  <r>
    <n v="703945"/>
    <s v="Ekanta Kala"/>
    <x v="4"/>
    <s v="Mumbai"/>
    <x v="13"/>
    <x v="1"/>
    <x v="2"/>
    <x v="189"/>
    <x v="2"/>
    <x v="175"/>
    <x v="4"/>
    <n v="126960.48"/>
    <x v="1"/>
    <x v="0"/>
  </r>
  <r>
    <n v="721894"/>
    <s v="Gautami Bhatnagar"/>
    <x v="0"/>
    <s v="Lucknow"/>
    <x v="2"/>
    <x v="2"/>
    <x v="1"/>
    <x v="190"/>
    <x v="1"/>
    <x v="176"/>
    <x v="14"/>
    <n v="108215.98"/>
    <x v="1"/>
    <x v="1"/>
  </r>
  <r>
    <n v="248097"/>
    <s v="Om Pingle"/>
    <x v="3"/>
    <s v="Ranchi"/>
    <x v="7"/>
    <x v="1"/>
    <x v="0"/>
    <x v="191"/>
    <x v="2"/>
    <x v="177"/>
    <x v="8"/>
    <n v="-10578.7"/>
    <x v="0"/>
    <x v="0"/>
  </r>
  <r>
    <n v="559969"/>
    <s v="Banjeet Deol"/>
    <x v="4"/>
    <s v="Nagpur"/>
    <x v="23"/>
    <x v="2"/>
    <x v="0"/>
    <x v="192"/>
    <x v="2"/>
    <x v="178"/>
    <x v="23"/>
    <n v="-86671.17"/>
    <x v="0"/>
    <x v="0"/>
  </r>
  <r>
    <n v="988528"/>
    <s v="Nakul Babu"/>
    <x v="1"/>
    <s v="Chennai"/>
    <x v="20"/>
    <x v="3"/>
    <x v="2"/>
    <x v="193"/>
    <x v="0"/>
    <x v="179"/>
    <x v="1"/>
    <n v="95433"/>
    <x v="1"/>
    <x v="0"/>
  </r>
  <r>
    <n v="184643"/>
    <s v="Abhimanyu Gola"/>
    <x v="2"/>
    <s v="Indore"/>
    <x v="18"/>
    <x v="3"/>
    <x v="2"/>
    <x v="194"/>
    <x v="2"/>
    <x v="180"/>
    <x v="3"/>
    <n v="80006.14"/>
    <x v="1"/>
    <x v="0"/>
  </r>
  <r>
    <n v="841071"/>
    <s v="Omaja Soni"/>
    <x v="1"/>
    <s v="Chennai"/>
    <x v="20"/>
    <x v="0"/>
    <x v="0"/>
    <x v="195"/>
    <x v="4"/>
    <x v="149"/>
    <x v="10"/>
    <n v="-97828.29"/>
    <x v="0"/>
    <x v="0"/>
  </r>
  <r>
    <n v="316174"/>
    <s v="Anika Virk"/>
    <x v="1"/>
    <s v="Coimbatore"/>
    <x v="22"/>
    <x v="1"/>
    <x v="0"/>
    <x v="196"/>
    <x v="2"/>
    <x v="181"/>
    <x v="16"/>
    <n v="-14792.97"/>
    <x v="0"/>
    <x v="0"/>
  </r>
  <r>
    <n v="350875"/>
    <s v="Baljiwan Gole"/>
    <x v="3"/>
    <s v="Ranchi"/>
    <x v="7"/>
    <x v="2"/>
    <x v="2"/>
    <x v="197"/>
    <x v="2"/>
    <x v="103"/>
    <x v="15"/>
    <n v="134513.64000000001"/>
    <x v="1"/>
    <x v="0"/>
  </r>
  <r>
    <n v="741780"/>
    <s v="Charvi Pall"/>
    <x v="3"/>
    <s v="Patna"/>
    <x v="9"/>
    <x v="1"/>
    <x v="1"/>
    <x v="198"/>
    <x v="0"/>
    <x v="182"/>
    <x v="18"/>
    <n v="69232.72"/>
    <x v="1"/>
    <x v="0"/>
  </r>
  <r>
    <n v="684801"/>
    <s v="Rehaan Dalal"/>
    <x v="3"/>
    <s v="Bhubaneswar"/>
    <x v="19"/>
    <x v="3"/>
    <x v="3"/>
    <x v="199"/>
    <x v="2"/>
    <x v="183"/>
    <x v="24"/>
    <n v="124824.84"/>
    <x v="1"/>
    <x v="0"/>
  </r>
  <r>
    <n v="200331"/>
    <s v="Yashica Kanda"/>
    <x v="0"/>
    <s v="Chandigarh"/>
    <x v="6"/>
    <x v="1"/>
    <x v="1"/>
    <x v="200"/>
    <x v="0"/>
    <x v="184"/>
    <x v="16"/>
    <n v="31620.25"/>
    <x v="1"/>
    <x v="0"/>
  </r>
  <r>
    <n v="756895"/>
    <s v="Aradhana Bera"/>
    <x v="0"/>
    <s v="Delhi"/>
    <x v="0"/>
    <x v="1"/>
    <x v="0"/>
    <x v="201"/>
    <x v="3"/>
    <x v="20"/>
    <x v="0"/>
    <n v="-173816.09"/>
    <x v="0"/>
    <x v="0"/>
  </r>
  <r>
    <n v="935309"/>
    <s v="Urvi Tank"/>
    <x v="0"/>
    <s v="Lucknow"/>
    <x v="2"/>
    <x v="2"/>
    <x v="1"/>
    <x v="202"/>
    <x v="0"/>
    <x v="185"/>
    <x v="6"/>
    <n v="90287.28"/>
    <x v="1"/>
    <x v="0"/>
  </r>
  <r>
    <n v="802695"/>
    <s v="Chatura Patla"/>
    <x v="3"/>
    <s v="Bhubaneswar"/>
    <x v="19"/>
    <x v="1"/>
    <x v="0"/>
    <x v="203"/>
    <x v="3"/>
    <x v="186"/>
    <x v="9"/>
    <n v="-109511.63"/>
    <x v="0"/>
    <x v="0"/>
  </r>
  <r>
    <n v="555786"/>
    <s v="Gaurika Setty"/>
    <x v="2"/>
    <s v="Indore"/>
    <x v="18"/>
    <x v="1"/>
    <x v="2"/>
    <x v="204"/>
    <x v="4"/>
    <x v="187"/>
    <x v="22"/>
    <n v="75633.03"/>
    <x v="1"/>
    <x v="0"/>
  </r>
  <r>
    <n v="876383"/>
    <s v="Patrick Dugar"/>
    <x v="0"/>
    <s v="Lucknow"/>
    <x v="2"/>
    <x v="1"/>
    <x v="2"/>
    <x v="205"/>
    <x v="4"/>
    <x v="188"/>
    <x v="13"/>
    <n v="57160.7"/>
    <x v="1"/>
    <x v="0"/>
  </r>
  <r>
    <n v="608623"/>
    <s v="Ekavir Keer"/>
    <x v="3"/>
    <s v="Kolkata"/>
    <x v="8"/>
    <x v="0"/>
    <x v="2"/>
    <x v="206"/>
    <x v="3"/>
    <x v="189"/>
    <x v="15"/>
    <n v="13786.26"/>
    <x v="1"/>
    <x v="0"/>
  </r>
  <r>
    <n v="721497"/>
    <s v="Oni Issac"/>
    <x v="3"/>
    <s v="Kolkata"/>
    <x v="8"/>
    <x v="2"/>
    <x v="1"/>
    <x v="207"/>
    <x v="2"/>
    <x v="190"/>
    <x v="4"/>
    <n v="173548.38"/>
    <x v="1"/>
    <x v="0"/>
  </r>
  <r>
    <n v="441505"/>
    <s v="Imaran Nanda"/>
    <x v="1"/>
    <s v="Kochi"/>
    <x v="17"/>
    <x v="2"/>
    <x v="1"/>
    <x v="208"/>
    <x v="4"/>
    <x v="191"/>
    <x v="0"/>
    <n v="97190.1"/>
    <x v="1"/>
    <x v="0"/>
  </r>
  <r>
    <n v="348636"/>
    <s v="Ryan Prashad"/>
    <x v="2"/>
    <s v="Bhopal"/>
    <x v="5"/>
    <x v="1"/>
    <x v="0"/>
    <x v="209"/>
    <x v="2"/>
    <x v="192"/>
    <x v="1"/>
    <n v="-100379.84"/>
    <x v="0"/>
    <x v="0"/>
  </r>
  <r>
    <n v="177101"/>
    <s v="Vedhika Bhagat"/>
    <x v="2"/>
    <s v="Bhopal"/>
    <x v="5"/>
    <x v="2"/>
    <x v="0"/>
    <x v="210"/>
    <x v="3"/>
    <x v="193"/>
    <x v="1"/>
    <n v="-184492.89"/>
    <x v="0"/>
    <x v="0"/>
  </r>
  <r>
    <n v="251981"/>
    <s v="Suhani Gokhale"/>
    <x v="3"/>
    <s v="Guwahati"/>
    <x v="15"/>
    <x v="0"/>
    <x v="0"/>
    <x v="211"/>
    <x v="3"/>
    <x v="194"/>
    <x v="17"/>
    <n v="-4165.26"/>
    <x v="0"/>
    <x v="0"/>
  </r>
  <r>
    <n v="243030"/>
    <s v="Rishi Parmer"/>
    <x v="3"/>
    <s v="Patna"/>
    <x v="9"/>
    <x v="1"/>
    <x v="1"/>
    <x v="212"/>
    <x v="3"/>
    <x v="174"/>
    <x v="12"/>
    <n v="162472.63"/>
    <x v="1"/>
    <x v="0"/>
  </r>
  <r>
    <n v="312033"/>
    <s v="Joshua Balay"/>
    <x v="4"/>
    <s v="Mumbai"/>
    <x v="13"/>
    <x v="3"/>
    <x v="0"/>
    <x v="213"/>
    <x v="2"/>
    <x v="149"/>
    <x v="10"/>
    <n v="-30765.78"/>
    <x v="0"/>
    <x v="0"/>
  </r>
  <r>
    <n v="162549"/>
    <s v="Laban Choudhry"/>
    <x v="1"/>
    <s v="Bangalore"/>
    <x v="14"/>
    <x v="0"/>
    <x v="0"/>
    <x v="214"/>
    <x v="4"/>
    <x v="19"/>
    <x v="11"/>
    <n v="-83758"/>
    <x v="0"/>
    <x v="0"/>
  </r>
  <r>
    <n v="580854"/>
    <s v="Onveer Oza"/>
    <x v="1"/>
    <s v="Kochi"/>
    <x v="17"/>
    <x v="3"/>
    <x v="1"/>
    <x v="215"/>
    <x v="1"/>
    <x v="195"/>
    <x v="0"/>
    <n v="90109.25"/>
    <x v="1"/>
    <x v="1"/>
  </r>
  <r>
    <n v="409499"/>
    <s v="Onkar Karpe"/>
    <x v="1"/>
    <s v="Chennai"/>
    <x v="20"/>
    <x v="1"/>
    <x v="0"/>
    <x v="216"/>
    <x v="4"/>
    <x v="146"/>
    <x v="23"/>
    <n v="-62145.18"/>
    <x v="0"/>
    <x v="0"/>
  </r>
  <r>
    <n v="998602"/>
    <s v="Tarak Solanki"/>
    <x v="1"/>
    <s v="Kochi"/>
    <x v="17"/>
    <x v="1"/>
    <x v="0"/>
    <x v="217"/>
    <x v="4"/>
    <x v="196"/>
    <x v="11"/>
    <n v="-63840.49"/>
    <x v="0"/>
    <x v="0"/>
  </r>
  <r>
    <n v="392731"/>
    <s v="Priya Koshy"/>
    <x v="2"/>
    <s v="Bhopal"/>
    <x v="5"/>
    <x v="1"/>
    <x v="1"/>
    <x v="218"/>
    <x v="1"/>
    <x v="197"/>
    <x v="21"/>
    <n v="167984.74"/>
    <x v="1"/>
    <x v="1"/>
  </r>
  <r>
    <n v="555342"/>
    <s v="Manthan Ahluwalia"/>
    <x v="0"/>
    <s v="Lucknow"/>
    <x v="2"/>
    <x v="0"/>
    <x v="3"/>
    <x v="219"/>
    <x v="3"/>
    <x v="198"/>
    <x v="18"/>
    <n v="61017.95"/>
    <x v="1"/>
    <x v="0"/>
  </r>
  <r>
    <n v="146372"/>
    <s v="Upma Thaman"/>
    <x v="1"/>
    <s v="Chennai"/>
    <x v="20"/>
    <x v="2"/>
    <x v="0"/>
    <x v="220"/>
    <x v="4"/>
    <x v="199"/>
    <x v="22"/>
    <n v="-37356.93"/>
    <x v="0"/>
    <x v="0"/>
  </r>
  <r>
    <n v="656921"/>
    <s v="Varenya Chaudhari"/>
    <x v="2"/>
    <s v="Jabalpur"/>
    <x v="21"/>
    <x v="1"/>
    <x v="0"/>
    <x v="221"/>
    <x v="0"/>
    <x v="69"/>
    <x v="16"/>
    <n v="-46567.02"/>
    <x v="0"/>
    <x v="0"/>
  </r>
  <r>
    <n v="352194"/>
    <s v="Advik Ray"/>
    <x v="3"/>
    <s v="Kolkata"/>
    <x v="8"/>
    <x v="0"/>
    <x v="0"/>
    <x v="222"/>
    <x v="4"/>
    <x v="21"/>
    <x v="12"/>
    <n v="-100713.76"/>
    <x v="0"/>
    <x v="0"/>
  </r>
  <r>
    <n v="239158"/>
    <s v="Chakrika Khare"/>
    <x v="4"/>
    <s v="Ahmedabad"/>
    <x v="11"/>
    <x v="1"/>
    <x v="3"/>
    <x v="223"/>
    <x v="1"/>
    <x v="161"/>
    <x v="5"/>
    <n v="98543.4"/>
    <x v="1"/>
    <x v="1"/>
  </r>
  <r>
    <n v="195136"/>
    <s v="Varsha Mody"/>
    <x v="1"/>
    <s v="Chennai"/>
    <x v="20"/>
    <x v="1"/>
    <x v="2"/>
    <x v="224"/>
    <x v="0"/>
    <x v="200"/>
    <x v="6"/>
    <n v="82013.539999999994"/>
    <x v="1"/>
    <x v="0"/>
  </r>
  <r>
    <n v="581592"/>
    <s v="Suhani Sheth"/>
    <x v="3"/>
    <s v="Guwahati"/>
    <x v="15"/>
    <x v="1"/>
    <x v="0"/>
    <x v="225"/>
    <x v="0"/>
    <x v="201"/>
    <x v="4"/>
    <n v="-151676.43"/>
    <x v="0"/>
    <x v="0"/>
  </r>
  <r>
    <n v="837290"/>
    <s v="Qasim Prabhakar"/>
    <x v="1"/>
    <s v="Kochi"/>
    <x v="17"/>
    <x v="0"/>
    <x v="1"/>
    <x v="226"/>
    <x v="1"/>
    <x v="63"/>
    <x v="5"/>
    <n v="173421.59"/>
    <x v="1"/>
    <x v="1"/>
  </r>
  <r>
    <n v="838094"/>
    <s v="Ekavir Rajan"/>
    <x v="4"/>
    <s v="Surat"/>
    <x v="16"/>
    <x v="2"/>
    <x v="3"/>
    <x v="227"/>
    <x v="2"/>
    <x v="202"/>
    <x v="1"/>
    <n v="144180.07999999999"/>
    <x v="1"/>
    <x v="0"/>
  </r>
  <r>
    <n v="449077"/>
    <s v="Chaman Sandhu"/>
    <x v="2"/>
    <s v="Gwalior"/>
    <x v="12"/>
    <x v="2"/>
    <x v="2"/>
    <x v="228"/>
    <x v="0"/>
    <x v="203"/>
    <x v="4"/>
    <n v="90596.11"/>
    <x v="1"/>
    <x v="0"/>
  </r>
  <r>
    <n v="831963"/>
    <s v="Faris Nayak"/>
    <x v="1"/>
    <s v="Coimbatore"/>
    <x v="22"/>
    <x v="0"/>
    <x v="2"/>
    <x v="229"/>
    <x v="4"/>
    <x v="204"/>
    <x v="4"/>
    <n v="111761.34"/>
    <x v="1"/>
    <x v="0"/>
  </r>
  <r>
    <n v="157474"/>
    <s v="Charan Choudhry"/>
    <x v="0"/>
    <s v="Chandigarh"/>
    <x v="6"/>
    <x v="3"/>
    <x v="3"/>
    <x v="230"/>
    <x v="3"/>
    <x v="137"/>
    <x v="17"/>
    <n v="79908.960000000006"/>
    <x v="1"/>
    <x v="0"/>
  </r>
  <r>
    <n v="587957"/>
    <s v="Jasmit Peri"/>
    <x v="3"/>
    <s v="Guwahati"/>
    <x v="15"/>
    <x v="1"/>
    <x v="3"/>
    <x v="231"/>
    <x v="0"/>
    <x v="185"/>
    <x v="6"/>
    <n v="59236.74"/>
    <x v="1"/>
    <x v="0"/>
  </r>
  <r>
    <n v="685934"/>
    <s v="Samarth Devi"/>
    <x v="2"/>
    <s v="Raipur"/>
    <x v="10"/>
    <x v="0"/>
    <x v="3"/>
    <x v="232"/>
    <x v="4"/>
    <x v="205"/>
    <x v="12"/>
    <n v="18542.939999999999"/>
    <x v="1"/>
    <x v="0"/>
  </r>
  <r>
    <n v="350224"/>
    <s v="Vanya Kadakia"/>
    <x v="0"/>
    <s v="Chandigarh"/>
    <x v="6"/>
    <x v="1"/>
    <x v="3"/>
    <x v="233"/>
    <x v="2"/>
    <x v="203"/>
    <x v="4"/>
    <n v="83005.08"/>
    <x v="1"/>
    <x v="0"/>
  </r>
  <r>
    <n v="897846"/>
    <s v="Ekani Pandit"/>
    <x v="0"/>
    <s v="Chandigarh"/>
    <x v="6"/>
    <x v="0"/>
    <x v="0"/>
    <x v="234"/>
    <x v="0"/>
    <x v="50"/>
    <x v="1"/>
    <n v="-176568.42"/>
    <x v="0"/>
    <x v="0"/>
  </r>
  <r>
    <n v="628027"/>
    <s v="Aradhana Bhagat"/>
    <x v="3"/>
    <s v="Patna"/>
    <x v="9"/>
    <x v="1"/>
    <x v="2"/>
    <x v="235"/>
    <x v="2"/>
    <x v="165"/>
    <x v="22"/>
    <n v="18692.650000000001"/>
    <x v="1"/>
    <x v="0"/>
  </r>
  <r>
    <n v="461996"/>
    <s v="Vedika Thaker"/>
    <x v="3"/>
    <s v="Kolkata"/>
    <x v="8"/>
    <x v="0"/>
    <x v="0"/>
    <x v="236"/>
    <x v="2"/>
    <x v="52"/>
    <x v="8"/>
    <n v="-76046.39"/>
    <x v="0"/>
    <x v="0"/>
  </r>
  <r>
    <n v="228670"/>
    <s v="Brinda Seth"/>
    <x v="0"/>
    <s v="Chandigarh"/>
    <x v="6"/>
    <x v="3"/>
    <x v="0"/>
    <x v="237"/>
    <x v="1"/>
    <x v="44"/>
    <x v="5"/>
    <n v="-32843.760000000002"/>
    <x v="0"/>
    <x v="1"/>
  </r>
  <r>
    <n v="938759"/>
    <s v="Raghav Shankar"/>
    <x v="1"/>
    <s v="Bangalore"/>
    <x v="14"/>
    <x v="0"/>
    <x v="1"/>
    <x v="238"/>
    <x v="2"/>
    <x v="146"/>
    <x v="23"/>
    <n v="62248.9"/>
    <x v="1"/>
    <x v="0"/>
  </r>
  <r>
    <n v="509660"/>
    <s v="Bhavya Bose"/>
    <x v="3"/>
    <s v="Bhubaneswar"/>
    <x v="19"/>
    <x v="2"/>
    <x v="0"/>
    <x v="239"/>
    <x v="0"/>
    <x v="53"/>
    <x v="23"/>
    <n v="-192106.56"/>
    <x v="0"/>
    <x v="0"/>
  </r>
  <r>
    <n v="389346"/>
    <s v="Manbir Taneja"/>
    <x v="2"/>
    <s v="Jabalpur"/>
    <x v="21"/>
    <x v="2"/>
    <x v="3"/>
    <x v="240"/>
    <x v="2"/>
    <x v="7"/>
    <x v="6"/>
    <n v="99776.71"/>
    <x v="1"/>
    <x v="0"/>
  </r>
  <r>
    <n v="314178"/>
    <s v="Chaaya Saha"/>
    <x v="2"/>
    <s v="Bhopal"/>
    <x v="5"/>
    <x v="0"/>
    <x v="0"/>
    <x v="241"/>
    <x v="2"/>
    <x v="66"/>
    <x v="12"/>
    <n v="-43766.33"/>
    <x v="0"/>
    <x v="0"/>
  </r>
  <r>
    <n v="667735"/>
    <s v="Urvi Palan"/>
    <x v="4"/>
    <s v="Surat"/>
    <x v="16"/>
    <x v="0"/>
    <x v="2"/>
    <x v="242"/>
    <x v="0"/>
    <x v="206"/>
    <x v="18"/>
    <n v="120442.71"/>
    <x v="1"/>
    <x v="0"/>
  </r>
  <r>
    <n v="873544"/>
    <s v="Bishakha Gulati"/>
    <x v="1"/>
    <s v="Coimbatore"/>
    <x v="22"/>
    <x v="3"/>
    <x v="0"/>
    <x v="243"/>
    <x v="1"/>
    <x v="165"/>
    <x v="22"/>
    <n v="-10259.299999999999"/>
    <x v="0"/>
    <x v="1"/>
  </r>
  <r>
    <n v="940946"/>
    <s v="Zinal Nayak"/>
    <x v="0"/>
    <s v="Lucknow"/>
    <x v="2"/>
    <x v="2"/>
    <x v="0"/>
    <x v="244"/>
    <x v="4"/>
    <x v="207"/>
    <x v="18"/>
    <n v="-170838.94"/>
    <x v="0"/>
    <x v="0"/>
  </r>
  <r>
    <n v="459443"/>
    <s v="Vedika Wagle"/>
    <x v="2"/>
    <s v="Jabalpur"/>
    <x v="21"/>
    <x v="3"/>
    <x v="2"/>
    <x v="245"/>
    <x v="2"/>
    <x v="208"/>
    <x v="11"/>
    <n v="10281.76"/>
    <x v="1"/>
    <x v="0"/>
  </r>
  <r>
    <n v="566885"/>
    <s v="Daksha Deo"/>
    <x v="1"/>
    <s v="Chennai"/>
    <x v="20"/>
    <x v="3"/>
    <x v="0"/>
    <x v="246"/>
    <x v="4"/>
    <x v="50"/>
    <x v="1"/>
    <n v="-193275.51"/>
    <x v="0"/>
    <x v="0"/>
  </r>
  <r>
    <n v="421383"/>
    <s v="Abha Karan"/>
    <x v="3"/>
    <s v="Kolkata"/>
    <x v="8"/>
    <x v="2"/>
    <x v="1"/>
    <x v="247"/>
    <x v="2"/>
    <x v="209"/>
    <x v="16"/>
    <n v="64902.96"/>
    <x v="1"/>
    <x v="0"/>
  </r>
  <r>
    <n v="402143"/>
    <s v="Manbir Pandit"/>
    <x v="0"/>
    <s v="Jaipur"/>
    <x v="4"/>
    <x v="2"/>
    <x v="1"/>
    <x v="248"/>
    <x v="0"/>
    <x v="210"/>
    <x v="9"/>
    <n v="94427.96"/>
    <x v="1"/>
    <x v="0"/>
  </r>
  <r>
    <n v="274444"/>
    <s v="Bhavika Gopal"/>
    <x v="3"/>
    <s v="Patna"/>
    <x v="9"/>
    <x v="0"/>
    <x v="0"/>
    <x v="249"/>
    <x v="4"/>
    <x v="211"/>
    <x v="12"/>
    <n v="-139317.98000000001"/>
    <x v="0"/>
    <x v="0"/>
  </r>
  <r>
    <n v="980103"/>
    <s v="Neel Khanna"/>
    <x v="0"/>
    <s v="Delhi"/>
    <x v="0"/>
    <x v="2"/>
    <x v="3"/>
    <x v="250"/>
    <x v="4"/>
    <x v="40"/>
    <x v="14"/>
    <n v="144952.79"/>
    <x v="1"/>
    <x v="0"/>
  </r>
  <r>
    <n v="432006"/>
    <s v="Ridhi Lad"/>
    <x v="3"/>
    <s v="Guwahati"/>
    <x v="15"/>
    <x v="3"/>
    <x v="1"/>
    <x v="251"/>
    <x v="4"/>
    <x v="128"/>
    <x v="17"/>
    <n v="105315.55"/>
    <x v="1"/>
    <x v="0"/>
  </r>
  <r>
    <n v="315120"/>
    <s v="Edhitha Padmanabhan"/>
    <x v="3"/>
    <s v="Bhubaneswar"/>
    <x v="19"/>
    <x v="0"/>
    <x v="3"/>
    <x v="252"/>
    <x v="1"/>
    <x v="45"/>
    <x v="14"/>
    <n v="98754.64"/>
    <x v="1"/>
    <x v="1"/>
  </r>
  <r>
    <n v="570211"/>
    <s v="Charvi Dara"/>
    <x v="2"/>
    <s v="Raipur"/>
    <x v="10"/>
    <x v="3"/>
    <x v="0"/>
    <x v="253"/>
    <x v="0"/>
    <x v="212"/>
    <x v="3"/>
    <n v="-815.39"/>
    <x v="0"/>
    <x v="0"/>
  </r>
  <r>
    <n v="524214"/>
    <s v="Maanav Shanker"/>
    <x v="4"/>
    <s v="Mumbai"/>
    <x v="13"/>
    <x v="1"/>
    <x v="3"/>
    <x v="254"/>
    <x v="3"/>
    <x v="64"/>
    <x v="3"/>
    <n v="83101.210000000006"/>
    <x v="1"/>
    <x v="0"/>
  </r>
  <r>
    <n v="263633"/>
    <s v="Yashica Narula"/>
    <x v="3"/>
    <s v="Ranchi"/>
    <x v="7"/>
    <x v="1"/>
    <x v="2"/>
    <x v="255"/>
    <x v="3"/>
    <x v="161"/>
    <x v="5"/>
    <n v="128303.35"/>
    <x v="1"/>
    <x v="0"/>
  </r>
  <r>
    <n v="409913"/>
    <s v="Bimala Din"/>
    <x v="3"/>
    <s v="Kolkata"/>
    <x v="8"/>
    <x v="3"/>
    <x v="1"/>
    <x v="256"/>
    <x v="3"/>
    <x v="213"/>
    <x v="13"/>
    <n v="101584.58"/>
    <x v="1"/>
    <x v="0"/>
  </r>
  <r>
    <n v="863933"/>
    <s v="Hamsini Chowdhury"/>
    <x v="0"/>
    <s v="Delhi"/>
    <x v="0"/>
    <x v="3"/>
    <x v="1"/>
    <x v="257"/>
    <x v="4"/>
    <x v="214"/>
    <x v="15"/>
    <n v="79511.839999999997"/>
    <x v="1"/>
    <x v="0"/>
  </r>
  <r>
    <n v="142027"/>
    <s v="Jackson Morar"/>
    <x v="2"/>
    <s v="Bhopal"/>
    <x v="5"/>
    <x v="1"/>
    <x v="0"/>
    <x v="258"/>
    <x v="3"/>
    <x v="215"/>
    <x v="22"/>
    <n v="-66437.710000000006"/>
    <x v="0"/>
    <x v="0"/>
  </r>
  <r>
    <n v="747518"/>
    <s v="Sanaya Parikh"/>
    <x v="4"/>
    <s v="Surat"/>
    <x v="16"/>
    <x v="2"/>
    <x v="0"/>
    <x v="259"/>
    <x v="2"/>
    <x v="216"/>
    <x v="23"/>
    <n v="-96558.36"/>
    <x v="0"/>
    <x v="0"/>
  </r>
  <r>
    <n v="157706"/>
    <s v="Tristan Mall"/>
    <x v="2"/>
    <s v="Jabalpur"/>
    <x v="21"/>
    <x v="0"/>
    <x v="3"/>
    <x v="260"/>
    <x v="0"/>
    <x v="217"/>
    <x v="0"/>
    <n v="185594.1"/>
    <x v="1"/>
    <x v="0"/>
  </r>
  <r>
    <n v="187649"/>
    <s v="Gagan Vala"/>
    <x v="2"/>
    <s v="Jabalpur"/>
    <x v="21"/>
    <x v="3"/>
    <x v="2"/>
    <x v="261"/>
    <x v="3"/>
    <x v="218"/>
    <x v="17"/>
    <n v="42048.36"/>
    <x v="1"/>
    <x v="0"/>
  </r>
  <r>
    <n v="614290"/>
    <s v="Yasti Bhalla"/>
    <x v="3"/>
    <s v="Kolkata"/>
    <x v="8"/>
    <x v="1"/>
    <x v="1"/>
    <x v="262"/>
    <x v="3"/>
    <x v="219"/>
    <x v="3"/>
    <n v="168227.46"/>
    <x v="1"/>
    <x v="0"/>
  </r>
  <r>
    <n v="478603"/>
    <s v="Manbir Sane"/>
    <x v="4"/>
    <s v="Nagpur"/>
    <x v="23"/>
    <x v="1"/>
    <x v="3"/>
    <x v="263"/>
    <x v="0"/>
    <x v="128"/>
    <x v="17"/>
    <n v="37882.089999999997"/>
    <x v="1"/>
    <x v="0"/>
  </r>
  <r>
    <n v="490941"/>
    <s v="Bhavani Pai"/>
    <x v="3"/>
    <s v="Patna"/>
    <x v="9"/>
    <x v="2"/>
    <x v="1"/>
    <x v="264"/>
    <x v="2"/>
    <x v="220"/>
    <x v="19"/>
    <n v="83066.98"/>
    <x v="1"/>
    <x v="0"/>
  </r>
  <r>
    <n v="567220"/>
    <s v="Tanveer Sawhney"/>
    <x v="1"/>
    <s v="Hyderabad"/>
    <x v="1"/>
    <x v="0"/>
    <x v="1"/>
    <x v="265"/>
    <x v="3"/>
    <x v="221"/>
    <x v="4"/>
    <n v="43619.91"/>
    <x v="1"/>
    <x v="0"/>
  </r>
  <r>
    <n v="535798"/>
    <s v="Bhavya Gade"/>
    <x v="1"/>
    <s v="Bangalore"/>
    <x v="14"/>
    <x v="3"/>
    <x v="2"/>
    <x v="266"/>
    <x v="0"/>
    <x v="222"/>
    <x v="13"/>
    <n v="155669.18"/>
    <x v="1"/>
    <x v="0"/>
  </r>
  <r>
    <n v="544420"/>
    <s v="Liam Chadha"/>
    <x v="4"/>
    <s v="Nagpur"/>
    <x v="23"/>
    <x v="2"/>
    <x v="3"/>
    <x v="267"/>
    <x v="1"/>
    <x v="223"/>
    <x v="14"/>
    <n v="181038.68"/>
    <x v="1"/>
    <x v="1"/>
  </r>
  <r>
    <n v="417960"/>
    <s v="Gautami Bhatti"/>
    <x v="1"/>
    <s v="Hyderabad"/>
    <x v="1"/>
    <x v="0"/>
    <x v="1"/>
    <x v="268"/>
    <x v="1"/>
    <x v="224"/>
    <x v="3"/>
    <n v="155218.88"/>
    <x v="1"/>
    <x v="1"/>
  </r>
  <r>
    <n v="719371"/>
    <s v="Gaurang Ahuja"/>
    <x v="0"/>
    <s v="Amritsar"/>
    <x v="3"/>
    <x v="1"/>
    <x v="0"/>
    <x v="269"/>
    <x v="2"/>
    <x v="225"/>
    <x v="18"/>
    <n v="-145051.84"/>
    <x v="0"/>
    <x v="0"/>
  </r>
  <r>
    <n v="386606"/>
    <s v="Parth Shere"/>
    <x v="4"/>
    <s v="Nagpur"/>
    <x v="23"/>
    <x v="2"/>
    <x v="2"/>
    <x v="270"/>
    <x v="0"/>
    <x v="226"/>
    <x v="15"/>
    <n v="62540.77"/>
    <x v="1"/>
    <x v="0"/>
  </r>
  <r>
    <n v="891930"/>
    <s v="Ryan Grewal"/>
    <x v="2"/>
    <s v="Bhopal"/>
    <x v="5"/>
    <x v="3"/>
    <x v="3"/>
    <x v="271"/>
    <x v="0"/>
    <x v="227"/>
    <x v="11"/>
    <n v="177892.58"/>
    <x v="1"/>
    <x v="0"/>
  </r>
  <r>
    <n v="403524"/>
    <s v="Brijesh Mittal"/>
    <x v="2"/>
    <s v="Jabalpur"/>
    <x v="21"/>
    <x v="2"/>
    <x v="1"/>
    <x v="272"/>
    <x v="1"/>
    <x v="228"/>
    <x v="11"/>
    <n v="127950.74"/>
    <x v="1"/>
    <x v="1"/>
  </r>
  <r>
    <n v="418677"/>
    <s v="Ubika Kapur"/>
    <x v="3"/>
    <s v="Bhubaneswar"/>
    <x v="19"/>
    <x v="1"/>
    <x v="1"/>
    <x v="273"/>
    <x v="3"/>
    <x v="229"/>
    <x v="22"/>
    <n v="55691.58"/>
    <x v="1"/>
    <x v="0"/>
  </r>
  <r>
    <n v="102565"/>
    <s v="Adweta Mital"/>
    <x v="4"/>
    <s v="Mumbai"/>
    <x v="13"/>
    <x v="3"/>
    <x v="0"/>
    <x v="274"/>
    <x v="0"/>
    <x v="230"/>
    <x v="12"/>
    <n v="-31920.45"/>
    <x v="0"/>
    <x v="0"/>
  </r>
  <r>
    <n v="974767"/>
    <s v="Jeet Mani"/>
    <x v="0"/>
    <s v="Amritsar"/>
    <x v="3"/>
    <x v="2"/>
    <x v="0"/>
    <x v="275"/>
    <x v="4"/>
    <x v="231"/>
    <x v="18"/>
    <n v="-108734.48"/>
    <x v="0"/>
    <x v="0"/>
  </r>
  <r>
    <n v="615780"/>
    <s v="Ayush Dar"/>
    <x v="3"/>
    <s v="Patna"/>
    <x v="9"/>
    <x v="1"/>
    <x v="1"/>
    <x v="276"/>
    <x v="1"/>
    <x v="27"/>
    <x v="4"/>
    <n v="115029.55"/>
    <x v="1"/>
    <x v="1"/>
  </r>
  <r>
    <n v="617000"/>
    <s v="Janaki Srivastava"/>
    <x v="0"/>
    <s v="Lucknow"/>
    <x v="2"/>
    <x v="3"/>
    <x v="3"/>
    <x v="277"/>
    <x v="0"/>
    <x v="37"/>
    <x v="8"/>
    <n v="10619.87"/>
    <x v="1"/>
    <x v="0"/>
  </r>
  <r>
    <n v="370439"/>
    <s v="Jagdish Prakash"/>
    <x v="4"/>
    <s v="Mumbai"/>
    <x v="13"/>
    <x v="2"/>
    <x v="3"/>
    <x v="278"/>
    <x v="2"/>
    <x v="121"/>
    <x v="2"/>
    <n v="11233.08"/>
    <x v="1"/>
    <x v="0"/>
  </r>
  <r>
    <n v="703207"/>
    <s v="Aashi Gaba"/>
    <x v="4"/>
    <s v="Pune"/>
    <x v="24"/>
    <x v="0"/>
    <x v="1"/>
    <x v="279"/>
    <x v="1"/>
    <x v="232"/>
    <x v="7"/>
    <n v="62831.91"/>
    <x v="1"/>
    <x v="1"/>
  </r>
  <r>
    <n v="253235"/>
    <s v="Triya Deshmukh"/>
    <x v="2"/>
    <s v="Bhopal"/>
    <x v="5"/>
    <x v="0"/>
    <x v="0"/>
    <x v="280"/>
    <x v="2"/>
    <x v="233"/>
    <x v="19"/>
    <n v="-19036.78"/>
    <x v="0"/>
    <x v="0"/>
  </r>
  <r>
    <n v="155457"/>
    <s v="Jalsa Saini"/>
    <x v="0"/>
    <s v="Jaipur"/>
    <x v="4"/>
    <x v="3"/>
    <x v="3"/>
    <x v="281"/>
    <x v="1"/>
    <x v="138"/>
    <x v="5"/>
    <n v="94373.9"/>
    <x v="1"/>
    <x v="1"/>
  </r>
  <r>
    <n v="473276"/>
    <s v="Bimala Manne"/>
    <x v="1"/>
    <s v="Coimbatore"/>
    <x v="22"/>
    <x v="3"/>
    <x v="1"/>
    <x v="282"/>
    <x v="3"/>
    <x v="136"/>
    <x v="8"/>
    <n v="78719.350000000006"/>
    <x v="1"/>
    <x v="0"/>
  </r>
  <r>
    <n v="180558"/>
    <s v="Qadim Chandra"/>
    <x v="3"/>
    <s v="Guwahati"/>
    <x v="15"/>
    <x v="0"/>
    <x v="2"/>
    <x v="283"/>
    <x v="0"/>
    <x v="99"/>
    <x v="7"/>
    <n v="13540.36"/>
    <x v="1"/>
    <x v="0"/>
  </r>
  <r>
    <n v="275254"/>
    <s v="Diya Mitra"/>
    <x v="3"/>
    <s v="Guwahati"/>
    <x v="15"/>
    <x v="0"/>
    <x v="0"/>
    <x v="284"/>
    <x v="3"/>
    <x v="68"/>
    <x v="21"/>
    <n v="-56810.35"/>
    <x v="0"/>
    <x v="0"/>
  </r>
  <r>
    <n v="831871"/>
    <s v="Gopal Warrior"/>
    <x v="2"/>
    <s v="Gwalior"/>
    <x v="12"/>
    <x v="1"/>
    <x v="2"/>
    <x v="285"/>
    <x v="0"/>
    <x v="117"/>
    <x v="7"/>
    <n v="81434.350000000006"/>
    <x v="1"/>
    <x v="0"/>
  </r>
  <r>
    <n v="963308"/>
    <s v="Agastya Devan"/>
    <x v="3"/>
    <s v="Ranchi"/>
    <x v="7"/>
    <x v="2"/>
    <x v="1"/>
    <x v="286"/>
    <x v="2"/>
    <x v="234"/>
    <x v="2"/>
    <n v="106782.74"/>
    <x v="1"/>
    <x v="0"/>
  </r>
  <r>
    <n v="491133"/>
    <s v="Nisha Oak"/>
    <x v="2"/>
    <s v="Indore"/>
    <x v="18"/>
    <x v="1"/>
    <x v="0"/>
    <x v="287"/>
    <x v="2"/>
    <x v="235"/>
    <x v="3"/>
    <n v="-109815.83"/>
    <x v="0"/>
    <x v="0"/>
  </r>
  <r>
    <n v="270948"/>
    <s v="Tejas Dubey"/>
    <x v="4"/>
    <s v="Mumbai"/>
    <x v="13"/>
    <x v="3"/>
    <x v="0"/>
    <x v="288"/>
    <x v="4"/>
    <x v="236"/>
    <x v="2"/>
    <n v="-162876.18"/>
    <x v="0"/>
    <x v="0"/>
  </r>
  <r>
    <n v="971968"/>
    <s v="Ishaan Sahni"/>
    <x v="4"/>
    <s v="Surat"/>
    <x v="16"/>
    <x v="3"/>
    <x v="0"/>
    <x v="289"/>
    <x v="0"/>
    <x v="93"/>
    <x v="16"/>
    <n v="-35030.550000000003"/>
    <x v="0"/>
    <x v="0"/>
  </r>
  <r>
    <n v="180111"/>
    <s v="Karan Badal"/>
    <x v="2"/>
    <s v="Indore"/>
    <x v="18"/>
    <x v="2"/>
    <x v="3"/>
    <x v="290"/>
    <x v="0"/>
    <x v="237"/>
    <x v="16"/>
    <n v="65412.93"/>
    <x v="1"/>
    <x v="0"/>
  </r>
  <r>
    <n v="426708"/>
    <s v="Liam Sathe"/>
    <x v="4"/>
    <s v="Pune"/>
    <x v="24"/>
    <x v="3"/>
    <x v="3"/>
    <x v="291"/>
    <x v="0"/>
    <x v="193"/>
    <x v="1"/>
    <n v="14386.72"/>
    <x v="1"/>
    <x v="0"/>
  </r>
  <r>
    <n v="726680"/>
    <s v="Orinder Modi"/>
    <x v="2"/>
    <s v="Indore"/>
    <x v="18"/>
    <x v="3"/>
    <x v="3"/>
    <x v="292"/>
    <x v="0"/>
    <x v="238"/>
    <x v="22"/>
    <n v="129175.33"/>
    <x v="1"/>
    <x v="0"/>
  </r>
  <r>
    <n v="954142"/>
    <s v="Tristan Dave"/>
    <x v="0"/>
    <s v="Chandigarh"/>
    <x v="6"/>
    <x v="1"/>
    <x v="2"/>
    <x v="293"/>
    <x v="1"/>
    <x v="239"/>
    <x v="11"/>
    <n v="151537"/>
    <x v="1"/>
    <x v="1"/>
  </r>
  <r>
    <n v="249274"/>
    <s v="Damyanti Dass"/>
    <x v="4"/>
    <s v="Nagpur"/>
    <x v="23"/>
    <x v="3"/>
    <x v="3"/>
    <x v="294"/>
    <x v="2"/>
    <x v="240"/>
    <x v="0"/>
    <n v="123306.65"/>
    <x v="1"/>
    <x v="0"/>
  </r>
  <r>
    <n v="182423"/>
    <s v="Isaac Brahmbhatt"/>
    <x v="1"/>
    <s v="Chennai"/>
    <x v="20"/>
    <x v="3"/>
    <x v="1"/>
    <x v="295"/>
    <x v="3"/>
    <x v="65"/>
    <x v="20"/>
    <n v="114270.14"/>
    <x v="1"/>
    <x v="0"/>
  </r>
  <r>
    <n v="607778"/>
    <s v="Brijesh Hegde"/>
    <x v="4"/>
    <s v="Ahmedabad"/>
    <x v="11"/>
    <x v="2"/>
    <x v="2"/>
    <x v="296"/>
    <x v="4"/>
    <x v="241"/>
    <x v="23"/>
    <n v="122492.41"/>
    <x v="1"/>
    <x v="0"/>
  </r>
  <r>
    <n v="931578"/>
    <s v="Upasna Dani"/>
    <x v="4"/>
    <s v="Pune"/>
    <x v="24"/>
    <x v="3"/>
    <x v="2"/>
    <x v="297"/>
    <x v="4"/>
    <x v="219"/>
    <x v="3"/>
    <n v="74159.97"/>
    <x v="1"/>
    <x v="0"/>
  </r>
  <r>
    <n v="145383"/>
    <s v="Charvi Anne"/>
    <x v="0"/>
    <s v="Delhi"/>
    <x v="0"/>
    <x v="3"/>
    <x v="2"/>
    <x v="298"/>
    <x v="0"/>
    <x v="242"/>
    <x v="4"/>
    <n v="172318.94"/>
    <x v="1"/>
    <x v="0"/>
  </r>
  <r>
    <n v="920375"/>
    <s v="Samesh Iyengar"/>
    <x v="1"/>
    <s v="Kochi"/>
    <x v="17"/>
    <x v="0"/>
    <x v="1"/>
    <x v="299"/>
    <x v="2"/>
    <x v="243"/>
    <x v="6"/>
    <n v="142498.84"/>
    <x v="1"/>
    <x v="0"/>
  </r>
  <r>
    <n v="468609"/>
    <s v="Gautam Dhingra"/>
    <x v="4"/>
    <s v="Surat"/>
    <x v="16"/>
    <x v="1"/>
    <x v="0"/>
    <x v="300"/>
    <x v="1"/>
    <x v="244"/>
    <x v="11"/>
    <n v="-95236.85"/>
    <x v="0"/>
    <x v="1"/>
  </r>
  <r>
    <n v="390849"/>
    <s v="Indira Dyal"/>
    <x v="2"/>
    <s v="Indore"/>
    <x v="18"/>
    <x v="3"/>
    <x v="3"/>
    <x v="301"/>
    <x v="1"/>
    <x v="245"/>
    <x v="11"/>
    <n v="31276.32"/>
    <x v="1"/>
    <x v="1"/>
  </r>
  <r>
    <n v="918730"/>
    <s v="Yashasvi Bir"/>
    <x v="1"/>
    <s v="Bangalore"/>
    <x v="14"/>
    <x v="2"/>
    <x v="2"/>
    <x v="302"/>
    <x v="2"/>
    <x v="246"/>
    <x v="23"/>
    <n v="29227.18"/>
    <x v="1"/>
    <x v="0"/>
  </r>
  <r>
    <n v="706217"/>
    <s v="Teerth Handa"/>
    <x v="4"/>
    <s v="Pune"/>
    <x v="24"/>
    <x v="2"/>
    <x v="0"/>
    <x v="303"/>
    <x v="2"/>
    <x v="247"/>
    <x v="12"/>
    <n v="-128627.46"/>
    <x v="0"/>
    <x v="0"/>
  </r>
  <r>
    <n v="280117"/>
    <s v="Hardik Kala"/>
    <x v="4"/>
    <s v="Nagpur"/>
    <x v="23"/>
    <x v="0"/>
    <x v="0"/>
    <x v="304"/>
    <x v="2"/>
    <x v="212"/>
    <x v="3"/>
    <n v="-91151.67"/>
    <x v="0"/>
    <x v="0"/>
  </r>
  <r>
    <n v="992649"/>
    <s v="Jeevika Goyal"/>
    <x v="2"/>
    <s v="Indore"/>
    <x v="18"/>
    <x v="0"/>
    <x v="1"/>
    <x v="305"/>
    <x v="2"/>
    <x v="248"/>
    <x v="18"/>
    <n v="45535.31"/>
    <x v="1"/>
    <x v="0"/>
  </r>
  <r>
    <n v="212537"/>
    <s v="Isha Raghavan"/>
    <x v="2"/>
    <s v="Bhopal"/>
    <x v="5"/>
    <x v="0"/>
    <x v="0"/>
    <x v="306"/>
    <x v="3"/>
    <x v="249"/>
    <x v="18"/>
    <n v="-142569.93"/>
    <x v="0"/>
    <x v="0"/>
  </r>
  <r>
    <n v="639231"/>
    <s v="Nikita Chowdhury"/>
    <x v="4"/>
    <s v="Nagpur"/>
    <x v="23"/>
    <x v="3"/>
    <x v="2"/>
    <x v="307"/>
    <x v="4"/>
    <x v="250"/>
    <x v="4"/>
    <n v="195657.57"/>
    <x v="1"/>
    <x v="0"/>
  </r>
  <r>
    <n v="429546"/>
    <s v="Unnati Choudhary"/>
    <x v="4"/>
    <s v="Ahmedabad"/>
    <x v="11"/>
    <x v="2"/>
    <x v="3"/>
    <x v="308"/>
    <x v="0"/>
    <x v="56"/>
    <x v="2"/>
    <n v="192366.68"/>
    <x v="1"/>
    <x v="0"/>
  </r>
  <r>
    <n v="619900"/>
    <s v="Bhavya Baria"/>
    <x v="1"/>
    <s v="Coimbatore"/>
    <x v="22"/>
    <x v="3"/>
    <x v="3"/>
    <x v="309"/>
    <x v="4"/>
    <x v="125"/>
    <x v="23"/>
    <n v="103631.44"/>
    <x v="1"/>
    <x v="0"/>
  </r>
  <r>
    <n v="617695"/>
    <s v="Lekha Mander"/>
    <x v="2"/>
    <s v="Bhopal"/>
    <x v="5"/>
    <x v="1"/>
    <x v="3"/>
    <x v="310"/>
    <x v="0"/>
    <x v="251"/>
    <x v="16"/>
    <n v="126317.24"/>
    <x v="1"/>
    <x v="0"/>
  </r>
  <r>
    <n v="871934"/>
    <s v="Sachi Kara"/>
    <x v="2"/>
    <s v="Gwalior"/>
    <x v="12"/>
    <x v="3"/>
    <x v="2"/>
    <x v="311"/>
    <x v="4"/>
    <x v="177"/>
    <x v="8"/>
    <n v="180765.26"/>
    <x v="1"/>
    <x v="0"/>
  </r>
  <r>
    <n v="404704"/>
    <s v="Ranbir Boase"/>
    <x v="0"/>
    <s v="Jaipur"/>
    <x v="4"/>
    <x v="0"/>
    <x v="3"/>
    <x v="312"/>
    <x v="3"/>
    <x v="147"/>
    <x v="1"/>
    <n v="115006.08"/>
    <x v="1"/>
    <x v="0"/>
  </r>
  <r>
    <n v="941415"/>
    <s v="Jhalak Gola"/>
    <x v="4"/>
    <s v="Ahmedabad"/>
    <x v="11"/>
    <x v="3"/>
    <x v="1"/>
    <x v="313"/>
    <x v="4"/>
    <x v="252"/>
    <x v="20"/>
    <n v="33917.879999999997"/>
    <x v="1"/>
    <x v="0"/>
  </r>
  <r>
    <n v="806906"/>
    <s v="Henry Randhawa"/>
    <x v="3"/>
    <s v="Ranchi"/>
    <x v="7"/>
    <x v="3"/>
    <x v="2"/>
    <x v="314"/>
    <x v="4"/>
    <x v="253"/>
    <x v="18"/>
    <n v="126045.36"/>
    <x v="1"/>
    <x v="0"/>
  </r>
  <r>
    <n v="790537"/>
    <s v="Jagdish Dhar"/>
    <x v="1"/>
    <s v="Coimbatore"/>
    <x v="22"/>
    <x v="2"/>
    <x v="1"/>
    <x v="315"/>
    <x v="4"/>
    <x v="218"/>
    <x v="17"/>
    <n v="161874.71"/>
    <x v="1"/>
    <x v="0"/>
  </r>
  <r>
    <n v="828799"/>
    <s v="Om Bhattacharyya"/>
    <x v="0"/>
    <s v="Lucknow"/>
    <x v="2"/>
    <x v="0"/>
    <x v="2"/>
    <x v="316"/>
    <x v="0"/>
    <x v="254"/>
    <x v="17"/>
    <n v="25800.86"/>
    <x v="1"/>
    <x v="0"/>
  </r>
  <r>
    <n v="308757"/>
    <s v="Sai Raval"/>
    <x v="3"/>
    <s v="Patna"/>
    <x v="9"/>
    <x v="1"/>
    <x v="1"/>
    <x v="317"/>
    <x v="3"/>
    <x v="255"/>
    <x v="14"/>
    <n v="55405.81"/>
    <x v="1"/>
    <x v="0"/>
  </r>
  <r>
    <n v="978821"/>
    <s v="Xalak Mallick"/>
    <x v="0"/>
    <s v="Delhi"/>
    <x v="0"/>
    <x v="1"/>
    <x v="0"/>
    <x v="318"/>
    <x v="3"/>
    <x v="27"/>
    <x v="4"/>
    <n v="-132001.54999999999"/>
    <x v="0"/>
    <x v="0"/>
  </r>
  <r>
    <n v="903180"/>
    <s v="Mugdha Parekh"/>
    <x v="1"/>
    <s v="Hyderabad"/>
    <x v="1"/>
    <x v="1"/>
    <x v="3"/>
    <x v="319"/>
    <x v="4"/>
    <x v="256"/>
    <x v="16"/>
    <n v="36571.43"/>
    <x v="1"/>
    <x v="0"/>
  </r>
  <r>
    <n v="732464"/>
    <s v="Vedhika Vaidya"/>
    <x v="0"/>
    <s v="Lucknow"/>
    <x v="2"/>
    <x v="2"/>
    <x v="0"/>
    <x v="320"/>
    <x v="1"/>
    <x v="257"/>
    <x v="9"/>
    <n v="-119311.05"/>
    <x v="0"/>
    <x v="1"/>
  </r>
  <r>
    <n v="905305"/>
    <s v="Hritik Das"/>
    <x v="4"/>
    <s v="Surat"/>
    <x v="16"/>
    <x v="0"/>
    <x v="0"/>
    <x v="321"/>
    <x v="1"/>
    <x v="258"/>
    <x v="21"/>
    <n v="-132303.12"/>
    <x v="0"/>
    <x v="1"/>
  </r>
  <r>
    <n v="621429"/>
    <s v="Krish Balan"/>
    <x v="1"/>
    <s v="Coimbatore"/>
    <x v="22"/>
    <x v="3"/>
    <x v="2"/>
    <x v="322"/>
    <x v="0"/>
    <x v="246"/>
    <x v="23"/>
    <n v="128631.09"/>
    <x v="1"/>
    <x v="0"/>
  </r>
  <r>
    <n v="155419"/>
    <s v="Wishi Bala"/>
    <x v="0"/>
    <s v="Chandigarh"/>
    <x v="6"/>
    <x v="0"/>
    <x v="3"/>
    <x v="323"/>
    <x v="2"/>
    <x v="259"/>
    <x v="12"/>
    <n v="95508.27"/>
    <x v="1"/>
    <x v="0"/>
  </r>
  <r>
    <n v="501219"/>
    <s v="Michael Mitter"/>
    <x v="2"/>
    <s v="Raipur"/>
    <x v="10"/>
    <x v="0"/>
    <x v="3"/>
    <x v="324"/>
    <x v="1"/>
    <x v="260"/>
    <x v="5"/>
    <n v="95180.62"/>
    <x v="1"/>
    <x v="1"/>
  </r>
  <r>
    <n v="201013"/>
    <s v="Zinal Tailor"/>
    <x v="2"/>
    <s v="Indore"/>
    <x v="18"/>
    <x v="2"/>
    <x v="1"/>
    <x v="325"/>
    <x v="2"/>
    <x v="261"/>
    <x v="13"/>
    <n v="185480.89"/>
    <x v="1"/>
    <x v="0"/>
  </r>
  <r>
    <n v="311740"/>
    <s v="Widisha Swaminathan"/>
    <x v="4"/>
    <s v="Ahmedabad"/>
    <x v="11"/>
    <x v="2"/>
    <x v="2"/>
    <x v="326"/>
    <x v="3"/>
    <x v="262"/>
    <x v="2"/>
    <n v="183583.57"/>
    <x v="1"/>
    <x v="0"/>
  </r>
  <r>
    <n v="668787"/>
    <s v="Andrew Balay"/>
    <x v="4"/>
    <s v="Nagpur"/>
    <x v="23"/>
    <x v="3"/>
    <x v="1"/>
    <x v="327"/>
    <x v="0"/>
    <x v="263"/>
    <x v="24"/>
    <n v="54430.06"/>
    <x v="1"/>
    <x v="0"/>
  </r>
  <r>
    <n v="224921"/>
    <s v="Shivani Murty"/>
    <x v="3"/>
    <s v="Ranchi"/>
    <x v="7"/>
    <x v="0"/>
    <x v="3"/>
    <x v="328"/>
    <x v="1"/>
    <x v="160"/>
    <x v="11"/>
    <n v="154743.63"/>
    <x v="1"/>
    <x v="1"/>
  </r>
  <r>
    <n v="564053"/>
    <s v="Balendra Bali"/>
    <x v="2"/>
    <s v="Raipur"/>
    <x v="10"/>
    <x v="3"/>
    <x v="0"/>
    <x v="329"/>
    <x v="0"/>
    <x v="22"/>
    <x v="6"/>
    <n v="-62997.33"/>
    <x v="0"/>
    <x v="0"/>
  </r>
  <r>
    <n v="791442"/>
    <s v="Nitesh Swamy"/>
    <x v="0"/>
    <s v="Delhi"/>
    <x v="0"/>
    <x v="2"/>
    <x v="3"/>
    <x v="330"/>
    <x v="0"/>
    <x v="264"/>
    <x v="18"/>
    <n v="19990.900000000001"/>
    <x v="1"/>
    <x v="0"/>
  </r>
  <r>
    <n v="427637"/>
    <s v="Vinaya Choudhary"/>
    <x v="4"/>
    <s v="Ahmedabad"/>
    <x v="11"/>
    <x v="1"/>
    <x v="1"/>
    <x v="331"/>
    <x v="0"/>
    <x v="265"/>
    <x v="7"/>
    <n v="50753.27"/>
    <x v="1"/>
    <x v="0"/>
  </r>
  <r>
    <n v="614382"/>
    <s v="Vamakshi Dugar"/>
    <x v="0"/>
    <s v="Amritsar"/>
    <x v="3"/>
    <x v="2"/>
    <x v="2"/>
    <x v="332"/>
    <x v="1"/>
    <x v="266"/>
    <x v="2"/>
    <n v="187731.84"/>
    <x v="1"/>
    <x v="1"/>
  </r>
  <r>
    <n v="510396"/>
    <s v="Warda Purohit"/>
    <x v="2"/>
    <s v="Bhopal"/>
    <x v="5"/>
    <x v="2"/>
    <x v="2"/>
    <x v="333"/>
    <x v="1"/>
    <x v="84"/>
    <x v="5"/>
    <n v="171359.94"/>
    <x v="1"/>
    <x v="1"/>
  </r>
  <r>
    <n v="469899"/>
    <s v="Ekani Bhat"/>
    <x v="4"/>
    <s v="Nagpur"/>
    <x v="23"/>
    <x v="1"/>
    <x v="2"/>
    <x v="334"/>
    <x v="3"/>
    <x v="267"/>
    <x v="22"/>
    <n v="139282.9"/>
    <x v="1"/>
    <x v="0"/>
  </r>
  <r>
    <n v="147310"/>
    <s v="Jeevika Palla"/>
    <x v="3"/>
    <s v="Guwahati"/>
    <x v="15"/>
    <x v="2"/>
    <x v="3"/>
    <x v="335"/>
    <x v="3"/>
    <x v="124"/>
    <x v="13"/>
    <n v="184577.73"/>
    <x v="1"/>
    <x v="0"/>
  </r>
  <r>
    <n v="712333"/>
    <s v="Harita Rai"/>
    <x v="4"/>
    <s v="Ahmedabad"/>
    <x v="11"/>
    <x v="3"/>
    <x v="0"/>
    <x v="336"/>
    <x v="3"/>
    <x v="143"/>
    <x v="23"/>
    <n v="-156255.89000000001"/>
    <x v="0"/>
    <x v="0"/>
  </r>
  <r>
    <n v="461908"/>
    <s v="Nisha Panchal"/>
    <x v="0"/>
    <s v="Jaipur"/>
    <x v="4"/>
    <x v="0"/>
    <x v="1"/>
    <x v="337"/>
    <x v="3"/>
    <x v="268"/>
    <x v="22"/>
    <n v="199193.73"/>
    <x v="1"/>
    <x v="0"/>
  </r>
  <r>
    <n v="356092"/>
    <s v="Wahab Muni"/>
    <x v="3"/>
    <s v="Bhubaneswar"/>
    <x v="19"/>
    <x v="0"/>
    <x v="2"/>
    <x v="338"/>
    <x v="1"/>
    <x v="269"/>
    <x v="7"/>
    <n v="98598.5"/>
    <x v="1"/>
    <x v="1"/>
  </r>
  <r>
    <n v="821411"/>
    <s v="Dalaja Contractor"/>
    <x v="2"/>
    <s v="Indore"/>
    <x v="18"/>
    <x v="1"/>
    <x v="3"/>
    <x v="339"/>
    <x v="4"/>
    <x v="141"/>
    <x v="19"/>
    <n v="22131.88"/>
    <x v="1"/>
    <x v="0"/>
  </r>
  <r>
    <n v="120669"/>
    <s v="Baljiwan Sharma"/>
    <x v="4"/>
    <s v="Pune"/>
    <x v="24"/>
    <x v="2"/>
    <x v="3"/>
    <x v="340"/>
    <x v="0"/>
    <x v="270"/>
    <x v="10"/>
    <n v="143222.35999999999"/>
    <x v="1"/>
    <x v="0"/>
  </r>
  <r>
    <n v="542995"/>
    <s v="Amara Bahri"/>
    <x v="0"/>
    <s v="Delhi"/>
    <x v="0"/>
    <x v="2"/>
    <x v="1"/>
    <x v="341"/>
    <x v="0"/>
    <x v="271"/>
    <x v="15"/>
    <n v="155558.81"/>
    <x v="1"/>
    <x v="0"/>
  </r>
  <r>
    <n v="716551"/>
    <s v="Edhitha Purohit"/>
    <x v="4"/>
    <s v="Pune"/>
    <x v="24"/>
    <x v="2"/>
    <x v="2"/>
    <x v="342"/>
    <x v="3"/>
    <x v="272"/>
    <x v="7"/>
    <n v="133088.85999999999"/>
    <x v="1"/>
    <x v="0"/>
  </r>
  <r>
    <n v="438083"/>
    <s v="Vrinda Chaudhry"/>
    <x v="1"/>
    <s v="Hyderabad"/>
    <x v="1"/>
    <x v="0"/>
    <x v="2"/>
    <x v="343"/>
    <x v="2"/>
    <x v="273"/>
    <x v="10"/>
    <n v="103318.91"/>
    <x v="1"/>
    <x v="0"/>
  </r>
  <r>
    <n v="315910"/>
    <s v="Watika Thakkar"/>
    <x v="4"/>
    <s v="Surat"/>
    <x v="16"/>
    <x v="0"/>
    <x v="2"/>
    <x v="344"/>
    <x v="0"/>
    <x v="274"/>
    <x v="13"/>
    <n v="108255.67999999999"/>
    <x v="1"/>
    <x v="0"/>
  </r>
  <r>
    <n v="799806"/>
    <s v="Ojas Mistry"/>
    <x v="4"/>
    <s v="Surat"/>
    <x v="16"/>
    <x v="2"/>
    <x v="1"/>
    <x v="345"/>
    <x v="3"/>
    <x v="254"/>
    <x v="17"/>
    <n v="67021.22"/>
    <x v="1"/>
    <x v="0"/>
  </r>
  <r>
    <n v="557169"/>
    <s v="Watika Borra"/>
    <x v="4"/>
    <s v="Mumbai"/>
    <x v="13"/>
    <x v="2"/>
    <x v="1"/>
    <x v="346"/>
    <x v="3"/>
    <x v="275"/>
    <x v="11"/>
    <n v="107157.95"/>
    <x v="1"/>
    <x v="0"/>
  </r>
  <r>
    <n v="661862"/>
    <s v="Bhavna Lanka"/>
    <x v="0"/>
    <s v="Jaipur"/>
    <x v="4"/>
    <x v="3"/>
    <x v="0"/>
    <x v="347"/>
    <x v="0"/>
    <x v="276"/>
    <x v="22"/>
    <n v="-35735.35"/>
    <x v="0"/>
    <x v="0"/>
  </r>
  <r>
    <n v="701380"/>
    <s v="Upkaar Chanda"/>
    <x v="4"/>
    <s v="Pune"/>
    <x v="24"/>
    <x v="3"/>
    <x v="3"/>
    <x v="348"/>
    <x v="3"/>
    <x v="103"/>
    <x v="15"/>
    <n v="179343.91"/>
    <x v="1"/>
    <x v="0"/>
  </r>
  <r>
    <n v="706279"/>
    <s v="Gayathri Mahajan"/>
    <x v="4"/>
    <s v="Mumbai"/>
    <x v="13"/>
    <x v="0"/>
    <x v="0"/>
    <x v="349"/>
    <x v="1"/>
    <x v="277"/>
    <x v="23"/>
    <n v="-28418.62"/>
    <x v="0"/>
    <x v="1"/>
  </r>
  <r>
    <n v="940104"/>
    <s v="Prisha Kadakia"/>
    <x v="0"/>
    <s v="Amritsar"/>
    <x v="3"/>
    <x v="1"/>
    <x v="3"/>
    <x v="350"/>
    <x v="4"/>
    <x v="278"/>
    <x v="19"/>
    <n v="78059.12"/>
    <x v="1"/>
    <x v="0"/>
  </r>
  <r>
    <n v="180385"/>
    <s v="Yamini Mital"/>
    <x v="3"/>
    <s v="Guwahati"/>
    <x v="15"/>
    <x v="0"/>
    <x v="2"/>
    <x v="351"/>
    <x v="0"/>
    <x v="279"/>
    <x v="18"/>
    <n v="7890.01"/>
    <x v="1"/>
    <x v="0"/>
  </r>
  <r>
    <n v="666176"/>
    <s v="Ryan Sachdeva"/>
    <x v="3"/>
    <s v="Kolkata"/>
    <x v="8"/>
    <x v="0"/>
    <x v="2"/>
    <x v="352"/>
    <x v="4"/>
    <x v="280"/>
    <x v="18"/>
    <n v="42729.8"/>
    <x v="1"/>
    <x v="0"/>
  </r>
  <r>
    <n v="755322"/>
    <s v="Pranit Bahl"/>
    <x v="4"/>
    <s v="Nagpur"/>
    <x v="23"/>
    <x v="1"/>
    <x v="0"/>
    <x v="353"/>
    <x v="0"/>
    <x v="63"/>
    <x v="5"/>
    <n v="-185000.75"/>
    <x v="0"/>
    <x v="0"/>
  </r>
  <r>
    <n v="641300"/>
    <s v="Xalak Kala"/>
    <x v="1"/>
    <s v="Kochi"/>
    <x v="17"/>
    <x v="2"/>
    <x v="3"/>
    <x v="354"/>
    <x v="4"/>
    <x v="281"/>
    <x v="10"/>
    <n v="181482.19"/>
    <x v="1"/>
    <x v="0"/>
  </r>
  <r>
    <n v="963930"/>
    <s v="Amrita Walia"/>
    <x v="0"/>
    <s v="Chandigarh"/>
    <x v="6"/>
    <x v="1"/>
    <x v="2"/>
    <x v="355"/>
    <x v="0"/>
    <x v="124"/>
    <x v="13"/>
    <n v="34863.68"/>
    <x v="1"/>
    <x v="0"/>
  </r>
  <r>
    <n v="994199"/>
    <s v="Darpan Vig"/>
    <x v="3"/>
    <s v="Kolkata"/>
    <x v="8"/>
    <x v="0"/>
    <x v="0"/>
    <x v="356"/>
    <x v="0"/>
    <x v="282"/>
    <x v="0"/>
    <n v="-167152.76"/>
    <x v="0"/>
    <x v="0"/>
  </r>
  <r>
    <n v="584952"/>
    <s v="Wridesh Dora"/>
    <x v="0"/>
    <s v="Delhi"/>
    <x v="0"/>
    <x v="0"/>
    <x v="0"/>
    <x v="357"/>
    <x v="1"/>
    <x v="283"/>
    <x v="4"/>
    <n v="-13090.47"/>
    <x v="0"/>
    <x v="1"/>
  </r>
  <r>
    <n v="902716"/>
    <s v="Radhika Roy"/>
    <x v="4"/>
    <s v="Ahmedabad"/>
    <x v="11"/>
    <x v="0"/>
    <x v="1"/>
    <x v="358"/>
    <x v="4"/>
    <x v="284"/>
    <x v="9"/>
    <n v="24600.09"/>
    <x v="1"/>
    <x v="0"/>
  </r>
  <r>
    <n v="970542"/>
    <s v="Samar Sachar"/>
    <x v="2"/>
    <s v="Raipur"/>
    <x v="10"/>
    <x v="3"/>
    <x v="0"/>
    <x v="359"/>
    <x v="4"/>
    <x v="285"/>
    <x v="21"/>
    <n v="-152963.46"/>
    <x v="0"/>
    <x v="0"/>
  </r>
  <r>
    <n v="400988"/>
    <s v="Aahana Keer"/>
    <x v="1"/>
    <s v="Hyderabad"/>
    <x v="1"/>
    <x v="2"/>
    <x v="2"/>
    <x v="360"/>
    <x v="2"/>
    <x v="286"/>
    <x v="18"/>
    <n v="55141.72"/>
    <x v="1"/>
    <x v="0"/>
  </r>
  <r>
    <n v="219074"/>
    <s v="Rehaan Bala"/>
    <x v="1"/>
    <s v="Hyderabad"/>
    <x v="1"/>
    <x v="1"/>
    <x v="3"/>
    <x v="361"/>
    <x v="4"/>
    <x v="287"/>
    <x v="21"/>
    <n v="49107.1"/>
    <x v="1"/>
    <x v="0"/>
  </r>
  <r>
    <n v="967412"/>
    <s v="Ucchal Sunder"/>
    <x v="0"/>
    <s v="Chandigarh"/>
    <x v="6"/>
    <x v="2"/>
    <x v="3"/>
    <x v="362"/>
    <x v="0"/>
    <x v="288"/>
    <x v="8"/>
    <n v="155643.5"/>
    <x v="1"/>
    <x v="0"/>
  </r>
  <r>
    <n v="557318"/>
    <s v="Balhaar Jaggi"/>
    <x v="4"/>
    <s v="Mumbai"/>
    <x v="13"/>
    <x v="2"/>
    <x v="2"/>
    <x v="363"/>
    <x v="0"/>
    <x v="289"/>
    <x v="6"/>
    <n v="36292.86"/>
    <x v="1"/>
    <x v="0"/>
  </r>
  <r>
    <n v="243057"/>
    <s v="Aarna Mall"/>
    <x v="2"/>
    <s v="Jabalpur"/>
    <x v="21"/>
    <x v="0"/>
    <x v="3"/>
    <x v="364"/>
    <x v="1"/>
    <x v="290"/>
    <x v="10"/>
    <n v="138625.49"/>
    <x v="1"/>
    <x v="1"/>
  </r>
  <r>
    <n v="284533"/>
    <s v="Vedika Bahri"/>
    <x v="1"/>
    <s v="Hyderabad"/>
    <x v="1"/>
    <x v="0"/>
    <x v="3"/>
    <x v="365"/>
    <x v="1"/>
    <x v="159"/>
    <x v="22"/>
    <n v="48231.12"/>
    <x v="1"/>
    <x v="1"/>
  </r>
  <r>
    <n v="188006"/>
    <s v="Chanchal Bhatt"/>
    <x v="2"/>
    <s v="Bhopal"/>
    <x v="5"/>
    <x v="1"/>
    <x v="3"/>
    <x v="366"/>
    <x v="0"/>
    <x v="105"/>
    <x v="3"/>
    <n v="122603.94"/>
    <x v="1"/>
    <x v="0"/>
  </r>
  <r>
    <n v="526777"/>
    <s v="Gautam Ranganathan"/>
    <x v="3"/>
    <s v="Patna"/>
    <x v="9"/>
    <x v="0"/>
    <x v="2"/>
    <x v="367"/>
    <x v="1"/>
    <x v="291"/>
    <x v="12"/>
    <n v="111763.23"/>
    <x v="1"/>
    <x v="1"/>
  </r>
  <r>
    <n v="859414"/>
    <s v="Warinder Choudhury"/>
    <x v="0"/>
    <s v="Amritsar"/>
    <x v="3"/>
    <x v="2"/>
    <x v="1"/>
    <x v="368"/>
    <x v="4"/>
    <x v="292"/>
    <x v="7"/>
    <n v="172614.85"/>
    <x v="1"/>
    <x v="0"/>
  </r>
  <r>
    <n v="624548"/>
    <s v="Zayan Taneja"/>
    <x v="2"/>
    <s v="Raipur"/>
    <x v="10"/>
    <x v="0"/>
    <x v="0"/>
    <x v="369"/>
    <x v="1"/>
    <x v="293"/>
    <x v="1"/>
    <n v="-55647.1"/>
    <x v="0"/>
    <x v="1"/>
  </r>
  <r>
    <n v="349641"/>
    <s v="Dhriti Narayan"/>
    <x v="0"/>
    <s v="Chandigarh"/>
    <x v="6"/>
    <x v="0"/>
    <x v="3"/>
    <x v="370"/>
    <x v="0"/>
    <x v="227"/>
    <x v="11"/>
    <n v="35676.6"/>
    <x v="1"/>
    <x v="0"/>
  </r>
  <r>
    <n v="873048"/>
    <s v="Warinder Sampath"/>
    <x v="0"/>
    <s v="Lucknow"/>
    <x v="2"/>
    <x v="3"/>
    <x v="0"/>
    <x v="371"/>
    <x v="3"/>
    <x v="294"/>
    <x v="0"/>
    <n v="-87216.99"/>
    <x v="0"/>
    <x v="0"/>
  </r>
  <r>
    <n v="212002"/>
    <s v="Tanish Maharaj"/>
    <x v="2"/>
    <s v="Indore"/>
    <x v="18"/>
    <x v="2"/>
    <x v="2"/>
    <x v="372"/>
    <x v="4"/>
    <x v="248"/>
    <x v="18"/>
    <n v="148213.17000000001"/>
    <x v="1"/>
    <x v="0"/>
  </r>
  <r>
    <n v="366659"/>
    <s v="Vritti Walla"/>
    <x v="1"/>
    <s v="Chennai"/>
    <x v="20"/>
    <x v="2"/>
    <x v="3"/>
    <x v="373"/>
    <x v="0"/>
    <x v="295"/>
    <x v="17"/>
    <n v="103223.29"/>
    <x v="1"/>
    <x v="0"/>
  </r>
  <r>
    <n v="218448"/>
    <s v="Pallavi Soman"/>
    <x v="1"/>
    <s v="Kochi"/>
    <x v="17"/>
    <x v="3"/>
    <x v="3"/>
    <x v="374"/>
    <x v="3"/>
    <x v="135"/>
    <x v="10"/>
    <n v="40150.9"/>
    <x v="1"/>
    <x v="0"/>
  </r>
  <r>
    <n v="391224"/>
    <s v="Janani Soman"/>
    <x v="1"/>
    <s v="Bangalore"/>
    <x v="14"/>
    <x v="3"/>
    <x v="0"/>
    <x v="375"/>
    <x v="2"/>
    <x v="296"/>
    <x v="15"/>
    <n v="-20063.79"/>
    <x v="0"/>
    <x v="0"/>
  </r>
  <r>
    <n v="961264"/>
    <s v="Ansh Banerjee"/>
    <x v="1"/>
    <s v="Kochi"/>
    <x v="17"/>
    <x v="1"/>
    <x v="2"/>
    <x v="376"/>
    <x v="2"/>
    <x v="208"/>
    <x v="11"/>
    <n v="94462.56"/>
    <x v="1"/>
    <x v="0"/>
  </r>
  <r>
    <n v="794391"/>
    <s v="Wriddhish Kulkarni"/>
    <x v="0"/>
    <s v="Jaipur"/>
    <x v="4"/>
    <x v="1"/>
    <x v="0"/>
    <x v="377"/>
    <x v="2"/>
    <x v="177"/>
    <x v="8"/>
    <n v="-185613.48"/>
    <x v="0"/>
    <x v="0"/>
  </r>
  <r>
    <n v="424291"/>
    <s v="Jairaj Warrior"/>
    <x v="1"/>
    <s v="Kochi"/>
    <x v="17"/>
    <x v="3"/>
    <x v="0"/>
    <x v="378"/>
    <x v="1"/>
    <x v="1"/>
    <x v="1"/>
    <n v="-91819.17"/>
    <x v="0"/>
    <x v="1"/>
  </r>
  <r>
    <n v="999308"/>
    <s v="Lipika Anand"/>
    <x v="3"/>
    <s v="Patna"/>
    <x v="9"/>
    <x v="1"/>
    <x v="1"/>
    <x v="379"/>
    <x v="4"/>
    <x v="297"/>
    <x v="3"/>
    <n v="25878.75"/>
    <x v="1"/>
    <x v="0"/>
  </r>
  <r>
    <n v="512064"/>
    <s v="Charvi Chana"/>
    <x v="0"/>
    <s v="Lucknow"/>
    <x v="2"/>
    <x v="1"/>
    <x v="2"/>
    <x v="380"/>
    <x v="2"/>
    <x v="298"/>
    <x v="3"/>
    <n v="170404.45"/>
    <x v="1"/>
    <x v="0"/>
  </r>
  <r>
    <n v="893423"/>
    <s v="Chameli Kade"/>
    <x v="4"/>
    <s v="Pune"/>
    <x v="24"/>
    <x v="3"/>
    <x v="0"/>
    <x v="381"/>
    <x v="4"/>
    <x v="112"/>
    <x v="1"/>
    <n v="-177338.59"/>
    <x v="0"/>
    <x v="0"/>
  </r>
  <r>
    <n v="268010"/>
    <s v="Edhitha Ray"/>
    <x v="1"/>
    <s v="Coimbatore"/>
    <x v="22"/>
    <x v="1"/>
    <x v="0"/>
    <x v="382"/>
    <x v="4"/>
    <x v="299"/>
    <x v="13"/>
    <n v="-17751.63"/>
    <x v="0"/>
    <x v="0"/>
  </r>
  <r>
    <n v="387348"/>
    <s v="Vyanjana Sinha"/>
    <x v="4"/>
    <s v="Pune"/>
    <x v="24"/>
    <x v="0"/>
    <x v="3"/>
    <x v="383"/>
    <x v="2"/>
    <x v="300"/>
    <x v="4"/>
    <n v="56194.59"/>
    <x v="1"/>
    <x v="0"/>
  </r>
  <r>
    <n v="982023"/>
    <s v="Pahal Chaudhry"/>
    <x v="1"/>
    <s v="Chennai"/>
    <x v="20"/>
    <x v="3"/>
    <x v="3"/>
    <x v="384"/>
    <x v="4"/>
    <x v="301"/>
    <x v="11"/>
    <n v="116103.67"/>
    <x v="1"/>
    <x v="0"/>
  </r>
  <r>
    <n v="832411"/>
    <s v="Yashawini Bhatti"/>
    <x v="1"/>
    <s v="Coimbatore"/>
    <x v="22"/>
    <x v="2"/>
    <x v="3"/>
    <x v="385"/>
    <x v="0"/>
    <x v="302"/>
    <x v="19"/>
    <n v="196046.72"/>
    <x v="1"/>
    <x v="0"/>
  </r>
  <r>
    <n v="731364"/>
    <s v="Sudiksha Bala"/>
    <x v="4"/>
    <s v="Nagpur"/>
    <x v="23"/>
    <x v="2"/>
    <x v="3"/>
    <x v="386"/>
    <x v="2"/>
    <x v="17"/>
    <x v="4"/>
    <n v="106458.78"/>
    <x v="1"/>
    <x v="0"/>
  </r>
  <r>
    <n v="772528"/>
    <s v="Sachi Deshpande"/>
    <x v="0"/>
    <s v="Jaipur"/>
    <x v="4"/>
    <x v="0"/>
    <x v="0"/>
    <x v="387"/>
    <x v="0"/>
    <x v="303"/>
    <x v="20"/>
    <n v="-17076.759999999998"/>
    <x v="0"/>
    <x v="0"/>
  </r>
  <r>
    <n v="309794"/>
    <s v="Dipta Butala"/>
    <x v="4"/>
    <s v="Pune"/>
    <x v="24"/>
    <x v="1"/>
    <x v="1"/>
    <x v="388"/>
    <x v="0"/>
    <x v="304"/>
    <x v="14"/>
    <n v="59510.19"/>
    <x v="1"/>
    <x v="0"/>
  </r>
  <r>
    <n v="361728"/>
    <s v="Nirja Nagarajan"/>
    <x v="0"/>
    <s v="Jaipur"/>
    <x v="4"/>
    <x v="3"/>
    <x v="0"/>
    <x v="389"/>
    <x v="4"/>
    <x v="69"/>
    <x v="16"/>
    <n v="-140809.25"/>
    <x v="0"/>
    <x v="0"/>
  </r>
  <r>
    <n v="870883"/>
    <s v="Abha Ghose"/>
    <x v="2"/>
    <s v="Bhopal"/>
    <x v="5"/>
    <x v="0"/>
    <x v="3"/>
    <x v="390"/>
    <x v="2"/>
    <x v="305"/>
    <x v="10"/>
    <n v="154481.07999999999"/>
    <x v="1"/>
    <x v="0"/>
  </r>
  <r>
    <n v="966929"/>
    <s v="Baghyawati Issac"/>
    <x v="1"/>
    <s v="Hyderabad"/>
    <x v="1"/>
    <x v="0"/>
    <x v="2"/>
    <x v="391"/>
    <x v="0"/>
    <x v="306"/>
    <x v="23"/>
    <n v="172146.34"/>
    <x v="1"/>
    <x v="0"/>
  </r>
  <r>
    <n v="485456"/>
    <s v="Maya Purohit"/>
    <x v="4"/>
    <s v="Ahmedabad"/>
    <x v="11"/>
    <x v="2"/>
    <x v="1"/>
    <x v="392"/>
    <x v="3"/>
    <x v="307"/>
    <x v="12"/>
    <n v="85467.5"/>
    <x v="1"/>
    <x v="0"/>
  </r>
  <r>
    <n v="698097"/>
    <s v="Ansh Bajaj"/>
    <x v="2"/>
    <s v="Gwalior"/>
    <x v="12"/>
    <x v="1"/>
    <x v="2"/>
    <x v="393"/>
    <x v="3"/>
    <x v="3"/>
    <x v="3"/>
    <n v="124280.81"/>
    <x v="1"/>
    <x v="0"/>
  </r>
  <r>
    <n v="778540"/>
    <s v="Gaurav Shere"/>
    <x v="0"/>
    <s v="Amritsar"/>
    <x v="3"/>
    <x v="3"/>
    <x v="2"/>
    <x v="394"/>
    <x v="3"/>
    <x v="308"/>
    <x v="0"/>
    <n v="22637.83"/>
    <x v="1"/>
    <x v="0"/>
  </r>
  <r>
    <n v="835325"/>
    <s v="Chandran Rattan"/>
    <x v="4"/>
    <s v="Nagpur"/>
    <x v="23"/>
    <x v="2"/>
    <x v="1"/>
    <x v="395"/>
    <x v="4"/>
    <x v="309"/>
    <x v="5"/>
    <n v="73603.38"/>
    <x v="1"/>
    <x v="0"/>
  </r>
  <r>
    <n v="729557"/>
    <s v="Manthan Chakraborty"/>
    <x v="0"/>
    <s v="Amritsar"/>
    <x v="3"/>
    <x v="1"/>
    <x v="0"/>
    <x v="396"/>
    <x v="1"/>
    <x v="79"/>
    <x v="12"/>
    <n v="-196259.7"/>
    <x v="0"/>
    <x v="1"/>
  </r>
  <r>
    <n v="278386"/>
    <s v="Akshay Vora"/>
    <x v="2"/>
    <s v="Bhopal"/>
    <x v="5"/>
    <x v="0"/>
    <x v="0"/>
    <x v="397"/>
    <x v="1"/>
    <x v="107"/>
    <x v="18"/>
    <n v="-150758.10999999999"/>
    <x v="0"/>
    <x v="1"/>
  </r>
  <r>
    <n v="575747"/>
    <s v="Jagat Kapur"/>
    <x v="3"/>
    <s v="Patna"/>
    <x v="9"/>
    <x v="3"/>
    <x v="3"/>
    <x v="398"/>
    <x v="0"/>
    <x v="310"/>
    <x v="15"/>
    <n v="55790.49"/>
    <x v="1"/>
    <x v="0"/>
  </r>
  <r>
    <n v="299800"/>
    <s v="Bhavna Talwar"/>
    <x v="3"/>
    <s v="Patna"/>
    <x v="9"/>
    <x v="0"/>
    <x v="3"/>
    <x v="399"/>
    <x v="0"/>
    <x v="137"/>
    <x v="17"/>
    <n v="100539.29"/>
    <x v="1"/>
    <x v="0"/>
  </r>
  <r>
    <n v="552259"/>
    <s v="Tanveer Mandal"/>
    <x v="4"/>
    <s v="Nagpur"/>
    <x v="23"/>
    <x v="3"/>
    <x v="3"/>
    <x v="400"/>
    <x v="0"/>
    <x v="311"/>
    <x v="15"/>
    <n v="124379.78"/>
    <x v="1"/>
    <x v="0"/>
  </r>
  <r>
    <n v="298561"/>
    <s v="Pranit Rege"/>
    <x v="1"/>
    <s v="Kochi"/>
    <x v="17"/>
    <x v="2"/>
    <x v="2"/>
    <x v="401"/>
    <x v="1"/>
    <x v="261"/>
    <x v="13"/>
    <n v="78441.16"/>
    <x v="1"/>
    <x v="1"/>
  </r>
  <r>
    <n v="130170"/>
    <s v="Adweta Keer"/>
    <x v="3"/>
    <s v="Kolkata"/>
    <x v="8"/>
    <x v="2"/>
    <x v="0"/>
    <x v="402"/>
    <x v="1"/>
    <x v="309"/>
    <x v="5"/>
    <n v="-55550.58"/>
    <x v="0"/>
    <x v="1"/>
  </r>
  <r>
    <n v="360380"/>
    <s v="Tara Chada"/>
    <x v="4"/>
    <s v="Pune"/>
    <x v="24"/>
    <x v="1"/>
    <x v="2"/>
    <x v="403"/>
    <x v="4"/>
    <x v="312"/>
    <x v="20"/>
    <n v="58987.3"/>
    <x v="1"/>
    <x v="0"/>
  </r>
  <r>
    <n v="239675"/>
    <s v="Mitali Kala"/>
    <x v="1"/>
    <s v="Kochi"/>
    <x v="17"/>
    <x v="3"/>
    <x v="3"/>
    <x v="404"/>
    <x v="0"/>
    <x v="310"/>
    <x v="15"/>
    <n v="89050.08"/>
    <x v="1"/>
    <x v="0"/>
  </r>
  <r>
    <n v="842866"/>
    <s v="Aahana Bora"/>
    <x v="3"/>
    <s v="Bhubaneswar"/>
    <x v="19"/>
    <x v="2"/>
    <x v="2"/>
    <x v="405"/>
    <x v="1"/>
    <x v="313"/>
    <x v="23"/>
    <n v="174422.84"/>
    <x v="1"/>
    <x v="1"/>
  </r>
  <r>
    <n v="161606"/>
    <s v="Gaurangi Keer"/>
    <x v="2"/>
    <s v="Jabalpur"/>
    <x v="21"/>
    <x v="0"/>
    <x v="1"/>
    <x v="406"/>
    <x v="3"/>
    <x v="170"/>
    <x v="16"/>
    <n v="131324.22"/>
    <x v="1"/>
    <x v="0"/>
  </r>
  <r>
    <n v="471512"/>
    <s v="Abdul Kulkarni"/>
    <x v="4"/>
    <s v="Nagpur"/>
    <x v="23"/>
    <x v="0"/>
    <x v="3"/>
    <x v="407"/>
    <x v="1"/>
    <x v="314"/>
    <x v="2"/>
    <n v="61164.43"/>
    <x v="1"/>
    <x v="1"/>
  </r>
  <r>
    <n v="499442"/>
    <s v="Megha Prabhakar"/>
    <x v="3"/>
    <s v="Bhubaneswar"/>
    <x v="19"/>
    <x v="3"/>
    <x v="0"/>
    <x v="408"/>
    <x v="3"/>
    <x v="126"/>
    <x v="14"/>
    <n v="-97106.5"/>
    <x v="0"/>
    <x v="0"/>
  </r>
  <r>
    <n v="686741"/>
    <s v="Praneel Lad"/>
    <x v="0"/>
    <s v="Chandigarh"/>
    <x v="6"/>
    <x v="3"/>
    <x v="1"/>
    <x v="409"/>
    <x v="1"/>
    <x v="315"/>
    <x v="6"/>
    <n v="91457.34"/>
    <x v="1"/>
    <x v="1"/>
  </r>
  <r>
    <n v="616780"/>
    <s v="Upadhriti Deo"/>
    <x v="2"/>
    <s v="Raipur"/>
    <x v="10"/>
    <x v="3"/>
    <x v="0"/>
    <x v="410"/>
    <x v="1"/>
    <x v="316"/>
    <x v="23"/>
    <n v="-194654.61"/>
    <x v="0"/>
    <x v="1"/>
  </r>
  <r>
    <n v="844756"/>
    <s v="Lucky Lad"/>
    <x v="1"/>
    <s v="Chennai"/>
    <x v="20"/>
    <x v="2"/>
    <x v="2"/>
    <x v="411"/>
    <x v="4"/>
    <x v="40"/>
    <x v="14"/>
    <n v="198757.72"/>
    <x v="1"/>
    <x v="0"/>
  </r>
  <r>
    <n v="146307"/>
    <s v="Xalak Mand"/>
    <x v="1"/>
    <s v="Kochi"/>
    <x v="17"/>
    <x v="3"/>
    <x v="1"/>
    <x v="412"/>
    <x v="4"/>
    <x v="190"/>
    <x v="4"/>
    <n v="37307.07"/>
    <x v="1"/>
    <x v="0"/>
  </r>
  <r>
    <n v="550977"/>
    <s v="Adya Lalla"/>
    <x v="0"/>
    <s v="Lucknow"/>
    <x v="2"/>
    <x v="3"/>
    <x v="0"/>
    <x v="413"/>
    <x v="4"/>
    <x v="317"/>
    <x v="2"/>
    <n v="-74896.53"/>
    <x v="0"/>
    <x v="0"/>
  </r>
  <r>
    <n v="556943"/>
    <s v="Diya Swamy"/>
    <x v="1"/>
    <s v="Coimbatore"/>
    <x v="22"/>
    <x v="3"/>
    <x v="2"/>
    <x v="414"/>
    <x v="2"/>
    <x v="175"/>
    <x v="4"/>
    <n v="184126.58"/>
    <x v="1"/>
    <x v="0"/>
  </r>
  <r>
    <n v="258612"/>
    <s v="Chatresh Gulati"/>
    <x v="4"/>
    <s v="Pune"/>
    <x v="24"/>
    <x v="0"/>
    <x v="1"/>
    <x v="415"/>
    <x v="4"/>
    <x v="45"/>
    <x v="14"/>
    <n v="31632.63"/>
    <x v="1"/>
    <x v="0"/>
  </r>
  <r>
    <n v="341026"/>
    <s v="Balendra Singhal"/>
    <x v="2"/>
    <s v="Jabalpur"/>
    <x v="21"/>
    <x v="3"/>
    <x v="3"/>
    <x v="416"/>
    <x v="4"/>
    <x v="318"/>
    <x v="21"/>
    <n v="179247.5"/>
    <x v="1"/>
    <x v="0"/>
  </r>
  <r>
    <n v="840255"/>
    <s v="Rajata D’Alia"/>
    <x v="1"/>
    <s v="Coimbatore"/>
    <x v="22"/>
    <x v="0"/>
    <x v="1"/>
    <x v="417"/>
    <x v="2"/>
    <x v="319"/>
    <x v="24"/>
    <n v="137984.82"/>
    <x v="1"/>
    <x v="0"/>
  </r>
  <r>
    <n v="618951"/>
    <s v="Riya Parikh"/>
    <x v="0"/>
    <s v="Chandigarh"/>
    <x v="6"/>
    <x v="2"/>
    <x v="1"/>
    <x v="418"/>
    <x v="4"/>
    <x v="320"/>
    <x v="24"/>
    <n v="5446.72"/>
    <x v="1"/>
    <x v="0"/>
  </r>
  <r>
    <n v="688098"/>
    <s v="Tanvi Tailor"/>
    <x v="1"/>
    <s v="Kochi"/>
    <x v="17"/>
    <x v="3"/>
    <x v="2"/>
    <x v="419"/>
    <x v="4"/>
    <x v="31"/>
    <x v="14"/>
    <n v="65610.11"/>
    <x v="1"/>
    <x v="0"/>
  </r>
  <r>
    <n v="854727"/>
    <s v="Jatin Palla"/>
    <x v="1"/>
    <s v="Coimbatore"/>
    <x v="22"/>
    <x v="1"/>
    <x v="1"/>
    <x v="420"/>
    <x v="0"/>
    <x v="321"/>
    <x v="23"/>
    <n v="39545.279999999999"/>
    <x v="1"/>
    <x v="0"/>
  </r>
  <r>
    <n v="397917"/>
    <s v="Om Trivedi"/>
    <x v="2"/>
    <s v="Indore"/>
    <x v="18"/>
    <x v="2"/>
    <x v="3"/>
    <x v="421"/>
    <x v="3"/>
    <x v="322"/>
    <x v="11"/>
    <n v="39292.78"/>
    <x v="1"/>
    <x v="0"/>
  </r>
  <r>
    <n v="690607"/>
    <s v="Aayush Vora"/>
    <x v="2"/>
    <s v="Gwalior"/>
    <x v="12"/>
    <x v="2"/>
    <x v="1"/>
    <x v="422"/>
    <x v="2"/>
    <x v="323"/>
    <x v="4"/>
    <n v="79812.820000000007"/>
    <x v="1"/>
    <x v="0"/>
  </r>
  <r>
    <n v="289340"/>
    <s v="Faraj Koshy"/>
    <x v="3"/>
    <s v="Guwahati"/>
    <x v="15"/>
    <x v="3"/>
    <x v="2"/>
    <x v="423"/>
    <x v="3"/>
    <x v="324"/>
    <x v="4"/>
    <n v="57287.75"/>
    <x v="1"/>
    <x v="0"/>
  </r>
  <r>
    <n v="809790"/>
    <s v="Falguni Bal"/>
    <x v="3"/>
    <s v="Guwahati"/>
    <x v="15"/>
    <x v="2"/>
    <x v="0"/>
    <x v="424"/>
    <x v="2"/>
    <x v="210"/>
    <x v="9"/>
    <n v="-145706.74"/>
    <x v="0"/>
    <x v="0"/>
  </r>
  <r>
    <n v="813702"/>
    <s v="Meera Prakash"/>
    <x v="4"/>
    <s v="Surat"/>
    <x v="16"/>
    <x v="3"/>
    <x v="0"/>
    <x v="425"/>
    <x v="2"/>
    <x v="325"/>
    <x v="7"/>
    <n v="-161231.72"/>
    <x v="0"/>
    <x v="0"/>
  </r>
  <r>
    <n v="211222"/>
    <s v="Mitesh Balakrishnan"/>
    <x v="4"/>
    <s v="Pune"/>
    <x v="24"/>
    <x v="2"/>
    <x v="0"/>
    <x v="426"/>
    <x v="2"/>
    <x v="326"/>
    <x v="23"/>
    <n v="-41952.87"/>
    <x v="0"/>
    <x v="0"/>
  </r>
  <r>
    <n v="971051"/>
    <s v="Sudiksha Luthra"/>
    <x v="2"/>
    <s v="Jabalpur"/>
    <x v="21"/>
    <x v="2"/>
    <x v="3"/>
    <x v="427"/>
    <x v="2"/>
    <x v="327"/>
    <x v="7"/>
    <n v="18145.43"/>
    <x v="1"/>
    <x v="0"/>
  </r>
  <r>
    <n v="106087"/>
    <s v="Caleb Sethi"/>
    <x v="3"/>
    <s v="Guwahati"/>
    <x v="15"/>
    <x v="1"/>
    <x v="3"/>
    <x v="428"/>
    <x v="1"/>
    <x v="328"/>
    <x v="19"/>
    <n v="142194.28"/>
    <x v="1"/>
    <x v="1"/>
  </r>
  <r>
    <n v="867080"/>
    <s v="Siddharth Bava"/>
    <x v="1"/>
    <s v="Chennai"/>
    <x v="20"/>
    <x v="0"/>
    <x v="1"/>
    <x v="429"/>
    <x v="0"/>
    <x v="329"/>
    <x v="13"/>
    <n v="110996.45"/>
    <x v="1"/>
    <x v="0"/>
  </r>
  <r>
    <n v="396698"/>
    <s v="Christopher Bobal"/>
    <x v="3"/>
    <s v="Ranchi"/>
    <x v="7"/>
    <x v="3"/>
    <x v="3"/>
    <x v="430"/>
    <x v="2"/>
    <x v="330"/>
    <x v="8"/>
    <n v="112076.57"/>
    <x v="1"/>
    <x v="0"/>
  </r>
  <r>
    <n v="731548"/>
    <s v="George Rastogi"/>
    <x v="1"/>
    <s v="Bangalore"/>
    <x v="14"/>
    <x v="2"/>
    <x v="0"/>
    <x v="431"/>
    <x v="2"/>
    <x v="331"/>
    <x v="21"/>
    <n v="-52904.07"/>
    <x v="0"/>
    <x v="0"/>
  </r>
  <r>
    <n v="351742"/>
    <s v="Gaurav Bail"/>
    <x v="0"/>
    <s v="Lucknow"/>
    <x v="2"/>
    <x v="0"/>
    <x v="0"/>
    <x v="432"/>
    <x v="1"/>
    <x v="160"/>
    <x v="11"/>
    <n v="-98631.360000000001"/>
    <x v="0"/>
    <x v="1"/>
  </r>
  <r>
    <n v="270855"/>
    <s v="Neha Mane"/>
    <x v="0"/>
    <s v="Delhi"/>
    <x v="0"/>
    <x v="3"/>
    <x v="3"/>
    <x v="433"/>
    <x v="0"/>
    <x v="161"/>
    <x v="5"/>
    <n v="198869.42"/>
    <x v="1"/>
    <x v="0"/>
  </r>
  <r>
    <n v="785836"/>
    <s v="Jai Misra"/>
    <x v="2"/>
    <s v="Jabalpur"/>
    <x v="21"/>
    <x v="0"/>
    <x v="3"/>
    <x v="434"/>
    <x v="2"/>
    <x v="332"/>
    <x v="2"/>
    <n v="173735.01"/>
    <x v="1"/>
    <x v="0"/>
  </r>
  <r>
    <n v="553360"/>
    <s v="Karan Parmer"/>
    <x v="0"/>
    <s v="Lucknow"/>
    <x v="2"/>
    <x v="2"/>
    <x v="1"/>
    <x v="435"/>
    <x v="0"/>
    <x v="333"/>
    <x v="10"/>
    <n v="32988.019999999997"/>
    <x v="1"/>
    <x v="0"/>
  </r>
  <r>
    <n v="972470"/>
    <s v="Yauvani Iyengar"/>
    <x v="1"/>
    <s v="Hyderabad"/>
    <x v="1"/>
    <x v="0"/>
    <x v="0"/>
    <x v="436"/>
    <x v="0"/>
    <x v="334"/>
    <x v="2"/>
    <n v="-71798.399999999994"/>
    <x v="0"/>
    <x v="0"/>
  </r>
  <r>
    <n v="506941"/>
    <s v="Amrita Sampath"/>
    <x v="3"/>
    <s v="Patna"/>
    <x v="9"/>
    <x v="0"/>
    <x v="1"/>
    <x v="437"/>
    <x v="3"/>
    <x v="316"/>
    <x v="23"/>
    <n v="10218.620000000001"/>
    <x v="1"/>
    <x v="0"/>
  </r>
  <r>
    <n v="543061"/>
    <s v="Quincy Saraf"/>
    <x v="2"/>
    <s v="Bhopal"/>
    <x v="5"/>
    <x v="1"/>
    <x v="0"/>
    <x v="438"/>
    <x v="4"/>
    <x v="119"/>
    <x v="5"/>
    <n v="-153055.53"/>
    <x v="0"/>
    <x v="0"/>
  </r>
  <r>
    <n v="197462"/>
    <s v="Yochana Om"/>
    <x v="1"/>
    <s v="Coimbatore"/>
    <x v="22"/>
    <x v="3"/>
    <x v="1"/>
    <x v="439"/>
    <x v="3"/>
    <x v="211"/>
    <x v="12"/>
    <n v="165450.99"/>
    <x v="1"/>
    <x v="0"/>
  </r>
  <r>
    <n v="809298"/>
    <s v="Mohammed Tandon"/>
    <x v="3"/>
    <s v="Patna"/>
    <x v="9"/>
    <x v="2"/>
    <x v="1"/>
    <x v="440"/>
    <x v="0"/>
    <x v="52"/>
    <x v="8"/>
    <n v="164751.31"/>
    <x v="1"/>
    <x v="0"/>
  </r>
  <r>
    <n v="778665"/>
    <s v="Bina Sidhu"/>
    <x v="1"/>
    <s v="Coimbatore"/>
    <x v="22"/>
    <x v="3"/>
    <x v="1"/>
    <x v="441"/>
    <x v="2"/>
    <x v="335"/>
    <x v="18"/>
    <n v="155872.17000000001"/>
    <x v="1"/>
    <x v="0"/>
  </r>
  <r>
    <n v="940480"/>
    <s v="Charita Dixit"/>
    <x v="3"/>
    <s v="Bhubaneswar"/>
    <x v="19"/>
    <x v="2"/>
    <x v="0"/>
    <x v="442"/>
    <x v="1"/>
    <x v="336"/>
    <x v="24"/>
    <n v="-31333.71"/>
    <x v="0"/>
    <x v="1"/>
  </r>
  <r>
    <n v="817555"/>
    <s v="Yuvraj Virk"/>
    <x v="1"/>
    <s v="Coimbatore"/>
    <x v="22"/>
    <x v="2"/>
    <x v="3"/>
    <x v="443"/>
    <x v="0"/>
    <x v="54"/>
    <x v="18"/>
    <n v="92368.03"/>
    <x v="1"/>
    <x v="0"/>
  </r>
  <r>
    <n v="696152"/>
    <s v="Faraj Bath"/>
    <x v="0"/>
    <s v="Chandigarh"/>
    <x v="6"/>
    <x v="2"/>
    <x v="3"/>
    <x v="444"/>
    <x v="3"/>
    <x v="337"/>
    <x v="2"/>
    <n v="69967.88"/>
    <x v="1"/>
    <x v="0"/>
  </r>
  <r>
    <n v="635456"/>
    <s v="Nitara Chandra"/>
    <x v="1"/>
    <s v="Kochi"/>
    <x v="17"/>
    <x v="3"/>
    <x v="0"/>
    <x v="445"/>
    <x v="0"/>
    <x v="184"/>
    <x v="16"/>
    <n v="-142124.03"/>
    <x v="0"/>
    <x v="0"/>
  </r>
  <r>
    <n v="855299"/>
    <s v="Isha Kumar"/>
    <x v="0"/>
    <s v="Chandigarh"/>
    <x v="6"/>
    <x v="1"/>
    <x v="0"/>
    <x v="446"/>
    <x v="3"/>
    <x v="338"/>
    <x v="7"/>
    <n v="-137765.41"/>
    <x v="0"/>
    <x v="0"/>
  </r>
  <r>
    <n v="905984"/>
    <s v="Ishaan Shere"/>
    <x v="1"/>
    <s v="Chennai"/>
    <x v="20"/>
    <x v="1"/>
    <x v="2"/>
    <x v="447"/>
    <x v="0"/>
    <x v="339"/>
    <x v="6"/>
    <n v="85248.61"/>
    <x v="1"/>
    <x v="0"/>
  </r>
  <r>
    <n v="291059"/>
    <s v="Chakradev Chacko"/>
    <x v="0"/>
    <s v="Delhi"/>
    <x v="0"/>
    <x v="0"/>
    <x v="3"/>
    <x v="448"/>
    <x v="0"/>
    <x v="231"/>
    <x v="18"/>
    <n v="8982.1299999999992"/>
    <x v="1"/>
    <x v="0"/>
  </r>
  <r>
    <n v="838594"/>
    <s v="Dipta Sha"/>
    <x v="0"/>
    <s v="Amritsar"/>
    <x v="3"/>
    <x v="2"/>
    <x v="3"/>
    <x v="449"/>
    <x v="3"/>
    <x v="340"/>
    <x v="4"/>
    <n v="24224.98"/>
    <x v="1"/>
    <x v="0"/>
  </r>
  <r>
    <n v="571804"/>
    <s v="Harita Grover"/>
    <x v="0"/>
    <s v="Delhi"/>
    <x v="0"/>
    <x v="3"/>
    <x v="2"/>
    <x v="450"/>
    <x v="0"/>
    <x v="168"/>
    <x v="0"/>
    <n v="151032.78"/>
    <x v="1"/>
    <x v="0"/>
  </r>
  <r>
    <n v="182020"/>
    <s v="Hitesh Saraf"/>
    <x v="2"/>
    <s v="Raipur"/>
    <x v="10"/>
    <x v="1"/>
    <x v="0"/>
    <x v="451"/>
    <x v="0"/>
    <x v="341"/>
    <x v="8"/>
    <n v="-134284.82999999999"/>
    <x v="0"/>
    <x v="0"/>
  </r>
  <r>
    <n v="106131"/>
    <s v="Jackson Arya"/>
    <x v="0"/>
    <s v="Chandigarh"/>
    <x v="6"/>
    <x v="3"/>
    <x v="1"/>
    <x v="452"/>
    <x v="4"/>
    <x v="81"/>
    <x v="6"/>
    <n v="70764.55"/>
    <x v="1"/>
    <x v="0"/>
  </r>
  <r>
    <n v="600296"/>
    <s v="Nidhi Sur"/>
    <x v="2"/>
    <s v="Raipur"/>
    <x v="10"/>
    <x v="2"/>
    <x v="2"/>
    <x v="453"/>
    <x v="0"/>
    <x v="342"/>
    <x v="9"/>
    <n v="164007.51"/>
    <x v="1"/>
    <x v="0"/>
  </r>
  <r>
    <n v="952631"/>
    <s v="Megha Mittal"/>
    <x v="2"/>
    <s v="Raipur"/>
    <x v="10"/>
    <x v="1"/>
    <x v="1"/>
    <x v="454"/>
    <x v="4"/>
    <x v="343"/>
    <x v="23"/>
    <n v="34768.81"/>
    <x v="1"/>
    <x v="0"/>
  </r>
  <r>
    <n v="241677"/>
    <s v="Rayaan Choudhury"/>
    <x v="0"/>
    <s v="Delhi"/>
    <x v="0"/>
    <x v="1"/>
    <x v="3"/>
    <x v="455"/>
    <x v="4"/>
    <x v="344"/>
    <x v="13"/>
    <n v="73609.37"/>
    <x v="1"/>
    <x v="0"/>
  </r>
  <r>
    <n v="829842"/>
    <s v="Avi Kadakia"/>
    <x v="1"/>
    <s v="Kochi"/>
    <x v="17"/>
    <x v="2"/>
    <x v="0"/>
    <x v="456"/>
    <x v="2"/>
    <x v="345"/>
    <x v="16"/>
    <n v="-167031.06"/>
    <x v="0"/>
    <x v="0"/>
  </r>
  <r>
    <n v="252205"/>
    <s v="Rajata Yohannan"/>
    <x v="4"/>
    <s v="Pune"/>
    <x v="24"/>
    <x v="1"/>
    <x v="3"/>
    <x v="457"/>
    <x v="3"/>
    <x v="71"/>
    <x v="6"/>
    <n v="23012.67"/>
    <x v="1"/>
    <x v="0"/>
  </r>
  <r>
    <n v="415535"/>
    <s v="Manbir Som"/>
    <x v="0"/>
    <s v="Jaipur"/>
    <x v="4"/>
    <x v="2"/>
    <x v="0"/>
    <x v="458"/>
    <x v="3"/>
    <x v="29"/>
    <x v="18"/>
    <n v="-99415.3"/>
    <x v="0"/>
    <x v="0"/>
  </r>
  <r>
    <n v="222115"/>
    <s v="Michael Saxena"/>
    <x v="3"/>
    <s v="Ranchi"/>
    <x v="7"/>
    <x v="2"/>
    <x v="2"/>
    <x v="459"/>
    <x v="0"/>
    <x v="247"/>
    <x v="12"/>
    <n v="65959.02"/>
    <x v="1"/>
    <x v="0"/>
  </r>
  <r>
    <n v="594392"/>
    <s v="Shivani Kibe"/>
    <x v="4"/>
    <s v="Ahmedabad"/>
    <x v="11"/>
    <x v="0"/>
    <x v="1"/>
    <x v="460"/>
    <x v="2"/>
    <x v="346"/>
    <x v="0"/>
    <n v="137565.79"/>
    <x v="1"/>
    <x v="0"/>
  </r>
  <r>
    <n v="697091"/>
    <s v="Charan Nath"/>
    <x v="1"/>
    <s v="Coimbatore"/>
    <x v="22"/>
    <x v="0"/>
    <x v="1"/>
    <x v="461"/>
    <x v="2"/>
    <x v="347"/>
    <x v="20"/>
    <n v="196999.98"/>
    <x v="1"/>
    <x v="0"/>
  </r>
  <r>
    <n v="761032"/>
    <s v="Ojasvi Tandon"/>
    <x v="1"/>
    <s v="Bangalore"/>
    <x v="14"/>
    <x v="0"/>
    <x v="1"/>
    <x v="462"/>
    <x v="2"/>
    <x v="300"/>
    <x v="4"/>
    <n v="36269.81"/>
    <x v="1"/>
    <x v="0"/>
  </r>
  <r>
    <n v="724783"/>
    <s v="Balhaar Sura"/>
    <x v="0"/>
    <s v="Jaipur"/>
    <x v="4"/>
    <x v="0"/>
    <x v="2"/>
    <x v="463"/>
    <x v="2"/>
    <x v="348"/>
    <x v="17"/>
    <n v="24283.96"/>
    <x v="1"/>
    <x v="0"/>
  </r>
  <r>
    <n v="638292"/>
    <s v="Vincent Bhat"/>
    <x v="4"/>
    <s v="Nagpur"/>
    <x v="23"/>
    <x v="2"/>
    <x v="0"/>
    <x v="464"/>
    <x v="1"/>
    <x v="349"/>
    <x v="8"/>
    <n v="-13409.73"/>
    <x v="0"/>
    <x v="1"/>
  </r>
  <r>
    <n v="542503"/>
    <s v="Devansh Loyal"/>
    <x v="3"/>
    <s v="Bhubaneswar"/>
    <x v="19"/>
    <x v="0"/>
    <x v="2"/>
    <x v="465"/>
    <x v="2"/>
    <x v="350"/>
    <x v="1"/>
    <n v="46957.49"/>
    <x v="1"/>
    <x v="0"/>
  </r>
  <r>
    <n v="537400"/>
    <s v="Jackson Talwar"/>
    <x v="4"/>
    <s v="Ahmedabad"/>
    <x v="11"/>
    <x v="3"/>
    <x v="3"/>
    <x v="466"/>
    <x v="4"/>
    <x v="351"/>
    <x v="5"/>
    <n v="71541.41"/>
    <x v="1"/>
    <x v="0"/>
  </r>
  <r>
    <n v="777568"/>
    <s v="Saumya Sarin"/>
    <x v="4"/>
    <s v="Surat"/>
    <x v="16"/>
    <x v="3"/>
    <x v="0"/>
    <x v="467"/>
    <x v="0"/>
    <x v="352"/>
    <x v="20"/>
    <n v="-153715.91"/>
    <x v="0"/>
    <x v="0"/>
  </r>
  <r>
    <n v="402001"/>
    <s v="Upasna Padmanabhan"/>
    <x v="0"/>
    <s v="Lucknow"/>
    <x v="2"/>
    <x v="0"/>
    <x v="3"/>
    <x v="468"/>
    <x v="1"/>
    <x v="253"/>
    <x v="18"/>
    <n v="46548.95"/>
    <x v="1"/>
    <x v="1"/>
  </r>
  <r>
    <n v="632294"/>
    <s v="Harinakshi Sidhu"/>
    <x v="0"/>
    <s v="Delhi"/>
    <x v="0"/>
    <x v="2"/>
    <x v="2"/>
    <x v="469"/>
    <x v="0"/>
    <x v="82"/>
    <x v="14"/>
    <n v="99877.91"/>
    <x v="1"/>
    <x v="0"/>
  </r>
  <r>
    <n v="407645"/>
    <s v="Omaja Parsa"/>
    <x v="1"/>
    <s v="Kochi"/>
    <x v="17"/>
    <x v="3"/>
    <x v="0"/>
    <x v="470"/>
    <x v="4"/>
    <x v="353"/>
    <x v="13"/>
    <n v="-60899.15"/>
    <x v="0"/>
    <x v="0"/>
  </r>
  <r>
    <n v="938603"/>
    <s v="Sarthak Mandal"/>
    <x v="0"/>
    <s v="Delhi"/>
    <x v="0"/>
    <x v="0"/>
    <x v="3"/>
    <x v="471"/>
    <x v="2"/>
    <x v="354"/>
    <x v="10"/>
    <n v="40785.39"/>
    <x v="1"/>
    <x v="0"/>
  </r>
  <r>
    <n v="190378"/>
    <s v="Kai Ghose"/>
    <x v="4"/>
    <s v="Nagpur"/>
    <x v="23"/>
    <x v="3"/>
    <x v="1"/>
    <x v="472"/>
    <x v="4"/>
    <x v="355"/>
    <x v="0"/>
    <n v="161991.57999999999"/>
    <x v="1"/>
    <x v="0"/>
  </r>
  <r>
    <n v="735173"/>
    <s v="Harrison Sagar"/>
    <x v="2"/>
    <s v="Bhopal"/>
    <x v="5"/>
    <x v="2"/>
    <x v="3"/>
    <x v="473"/>
    <x v="0"/>
    <x v="291"/>
    <x v="12"/>
    <n v="176085.07"/>
    <x v="1"/>
    <x v="0"/>
  </r>
  <r>
    <n v="617708"/>
    <s v="Wahab Kadakia"/>
    <x v="4"/>
    <s v="Surat"/>
    <x v="16"/>
    <x v="3"/>
    <x v="3"/>
    <x v="474"/>
    <x v="0"/>
    <x v="13"/>
    <x v="8"/>
    <n v="88789.95"/>
    <x v="1"/>
    <x v="0"/>
  </r>
  <r>
    <n v="119011"/>
    <s v="Advika Parikh"/>
    <x v="0"/>
    <s v="Chandigarh"/>
    <x v="6"/>
    <x v="3"/>
    <x v="0"/>
    <x v="475"/>
    <x v="1"/>
    <x v="356"/>
    <x v="10"/>
    <n v="-98550.18"/>
    <x v="0"/>
    <x v="1"/>
  </r>
  <r>
    <n v="283201"/>
    <s v="Devansh Nazareth"/>
    <x v="3"/>
    <s v="Guwahati"/>
    <x v="15"/>
    <x v="0"/>
    <x v="2"/>
    <x v="476"/>
    <x v="2"/>
    <x v="264"/>
    <x v="18"/>
    <n v="113986.62"/>
    <x v="1"/>
    <x v="0"/>
  </r>
  <r>
    <n v="747561"/>
    <s v="Jai Kapur"/>
    <x v="2"/>
    <s v="Gwalior"/>
    <x v="12"/>
    <x v="0"/>
    <x v="3"/>
    <x v="477"/>
    <x v="1"/>
    <x v="357"/>
    <x v="2"/>
    <n v="112669.95"/>
    <x v="1"/>
    <x v="1"/>
  </r>
  <r>
    <n v="456855"/>
    <s v="Chakradhar Loke"/>
    <x v="2"/>
    <s v="Bhopal"/>
    <x v="5"/>
    <x v="0"/>
    <x v="1"/>
    <x v="478"/>
    <x v="2"/>
    <x v="154"/>
    <x v="1"/>
    <n v="99190.88"/>
    <x v="1"/>
    <x v="0"/>
  </r>
  <r>
    <n v="994863"/>
    <s v="Chandresh Sarma"/>
    <x v="2"/>
    <s v="Jabalpur"/>
    <x v="21"/>
    <x v="3"/>
    <x v="1"/>
    <x v="479"/>
    <x v="4"/>
    <x v="213"/>
    <x v="13"/>
    <n v="12754.08"/>
    <x v="1"/>
    <x v="0"/>
  </r>
  <r>
    <n v="982478"/>
    <s v="Hitesh Chaudry"/>
    <x v="0"/>
    <s v="Chandigarh"/>
    <x v="6"/>
    <x v="3"/>
    <x v="1"/>
    <x v="480"/>
    <x v="4"/>
    <x v="301"/>
    <x v="11"/>
    <n v="162005.91"/>
    <x v="1"/>
    <x v="0"/>
  </r>
  <r>
    <n v="144008"/>
    <s v="Oliver Dalal"/>
    <x v="0"/>
    <s v="Lucknow"/>
    <x v="2"/>
    <x v="0"/>
    <x v="2"/>
    <x v="481"/>
    <x v="3"/>
    <x v="358"/>
    <x v="1"/>
    <n v="85915.56"/>
    <x v="1"/>
    <x v="0"/>
  </r>
  <r>
    <n v="479205"/>
    <s v="Brinda Sathe"/>
    <x v="4"/>
    <s v="Ahmedabad"/>
    <x v="11"/>
    <x v="2"/>
    <x v="0"/>
    <x v="482"/>
    <x v="3"/>
    <x v="250"/>
    <x v="4"/>
    <n v="-49898.98"/>
    <x v="0"/>
    <x v="0"/>
  </r>
  <r>
    <n v="622600"/>
    <s v="Mitesh Patla"/>
    <x v="2"/>
    <s v="Bhopal"/>
    <x v="5"/>
    <x v="2"/>
    <x v="1"/>
    <x v="483"/>
    <x v="1"/>
    <x v="359"/>
    <x v="19"/>
    <n v="23337.02"/>
    <x v="1"/>
    <x v="1"/>
  </r>
  <r>
    <n v="244464"/>
    <s v="Saksham Sarna"/>
    <x v="0"/>
    <s v="Amritsar"/>
    <x v="3"/>
    <x v="3"/>
    <x v="2"/>
    <x v="484"/>
    <x v="2"/>
    <x v="66"/>
    <x v="12"/>
    <n v="92451.42"/>
    <x v="1"/>
    <x v="0"/>
  </r>
  <r>
    <n v="906584"/>
    <s v="Yatan Som"/>
    <x v="2"/>
    <s v="Gwalior"/>
    <x v="12"/>
    <x v="0"/>
    <x v="1"/>
    <x v="485"/>
    <x v="2"/>
    <x v="360"/>
    <x v="19"/>
    <n v="4570.25"/>
    <x v="1"/>
    <x v="0"/>
  </r>
  <r>
    <n v="629554"/>
    <s v="Frederick Lata"/>
    <x v="2"/>
    <s v="Bhopal"/>
    <x v="5"/>
    <x v="3"/>
    <x v="3"/>
    <x v="486"/>
    <x v="3"/>
    <x v="361"/>
    <x v="17"/>
    <n v="114285.53"/>
    <x v="1"/>
    <x v="0"/>
  </r>
  <r>
    <n v="891512"/>
    <s v="Jalsa Korpal"/>
    <x v="2"/>
    <s v="Bhopal"/>
    <x v="5"/>
    <x v="0"/>
    <x v="2"/>
    <x v="487"/>
    <x v="1"/>
    <x v="7"/>
    <x v="6"/>
    <n v="138327.35999999999"/>
    <x v="1"/>
    <x v="1"/>
  </r>
  <r>
    <n v="890109"/>
    <s v="Vedant Devi"/>
    <x v="3"/>
    <s v="Guwahati"/>
    <x v="15"/>
    <x v="3"/>
    <x v="0"/>
    <x v="488"/>
    <x v="3"/>
    <x v="362"/>
    <x v="13"/>
    <n v="-123158.16"/>
    <x v="0"/>
    <x v="0"/>
  </r>
  <r>
    <n v="533491"/>
    <s v="Tara Varty"/>
    <x v="4"/>
    <s v="Pune"/>
    <x v="24"/>
    <x v="0"/>
    <x v="2"/>
    <x v="489"/>
    <x v="4"/>
    <x v="363"/>
    <x v="13"/>
    <n v="168155.91"/>
    <x v="1"/>
    <x v="0"/>
  </r>
  <r>
    <n v="479347"/>
    <s v="Saanvi Dhingra"/>
    <x v="1"/>
    <s v="Hyderabad"/>
    <x v="1"/>
    <x v="3"/>
    <x v="2"/>
    <x v="490"/>
    <x v="4"/>
    <x v="72"/>
    <x v="4"/>
    <n v="59815.39"/>
    <x v="1"/>
    <x v="0"/>
  </r>
  <r>
    <n v="852485"/>
    <s v="Frado Nigam"/>
    <x v="4"/>
    <s v="Pune"/>
    <x v="24"/>
    <x v="2"/>
    <x v="2"/>
    <x v="491"/>
    <x v="3"/>
    <x v="364"/>
    <x v="9"/>
    <n v="118577"/>
    <x v="1"/>
    <x v="0"/>
  </r>
  <r>
    <n v="909891"/>
    <s v="Radha Bhat"/>
    <x v="0"/>
    <s v="Amritsar"/>
    <x v="3"/>
    <x v="0"/>
    <x v="3"/>
    <x v="492"/>
    <x v="0"/>
    <x v="365"/>
    <x v="17"/>
    <n v="42342.96"/>
    <x v="1"/>
    <x v="0"/>
  </r>
  <r>
    <n v="138895"/>
    <s v="Dalbir Venkatesh"/>
    <x v="3"/>
    <s v="Ranchi"/>
    <x v="7"/>
    <x v="3"/>
    <x v="3"/>
    <x v="493"/>
    <x v="3"/>
    <x v="211"/>
    <x v="12"/>
    <n v="132859.60999999999"/>
    <x v="1"/>
    <x v="0"/>
  </r>
  <r>
    <n v="539673"/>
    <s v="Daksha Murthy"/>
    <x v="1"/>
    <s v="Kochi"/>
    <x v="17"/>
    <x v="0"/>
    <x v="1"/>
    <x v="494"/>
    <x v="2"/>
    <x v="219"/>
    <x v="3"/>
    <n v="125180.29"/>
    <x v="1"/>
    <x v="0"/>
  </r>
  <r>
    <n v="108286"/>
    <s v="Manan Raval"/>
    <x v="2"/>
    <s v="Raipur"/>
    <x v="10"/>
    <x v="2"/>
    <x v="0"/>
    <x v="495"/>
    <x v="1"/>
    <x v="366"/>
    <x v="16"/>
    <n v="-115580.24"/>
    <x v="0"/>
    <x v="1"/>
  </r>
  <r>
    <n v="315098"/>
    <s v="Hemani Ravel"/>
    <x v="4"/>
    <s v="Ahmedabad"/>
    <x v="11"/>
    <x v="0"/>
    <x v="2"/>
    <x v="496"/>
    <x v="3"/>
    <x v="367"/>
    <x v="4"/>
    <n v="104692.78"/>
    <x v="1"/>
    <x v="0"/>
  </r>
  <r>
    <n v="416178"/>
    <s v="Balhaar Yogi"/>
    <x v="4"/>
    <s v="Pune"/>
    <x v="24"/>
    <x v="1"/>
    <x v="0"/>
    <x v="497"/>
    <x v="3"/>
    <x v="359"/>
    <x v="19"/>
    <n v="-149413.49"/>
    <x v="0"/>
    <x v="0"/>
  </r>
  <r>
    <n v="860321"/>
    <s v="Zinal Zachariah"/>
    <x v="4"/>
    <s v="Surat"/>
    <x v="16"/>
    <x v="3"/>
    <x v="2"/>
    <x v="498"/>
    <x v="2"/>
    <x v="210"/>
    <x v="9"/>
    <n v="126968.53"/>
    <x v="1"/>
    <x v="0"/>
  </r>
  <r>
    <n v="197328"/>
    <s v="Harini Dutta"/>
    <x v="3"/>
    <s v="Patna"/>
    <x v="9"/>
    <x v="1"/>
    <x v="1"/>
    <x v="499"/>
    <x v="1"/>
    <x v="368"/>
    <x v="20"/>
    <n v="137527.5499999999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2:C29" firstHeaderRow="1" firstDataRow="1" firstDataCol="0"/>
  <pivotFields count="12">
    <pivotField showAll="0"/>
    <pivotField showAll="0"/>
    <pivotField showAll="0">
      <items count="6">
        <item x="2"/>
        <item x="3"/>
        <item x="0"/>
        <item x="1"/>
        <item x="4"/>
        <item t="default"/>
      </items>
    </pivotField>
    <pivotField showAll="0"/>
    <pivotField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pivotField showAll="0">
      <items count="5">
        <item x="3"/>
        <item x="2"/>
        <item x="1"/>
        <item x="0"/>
        <item t="default"/>
      </items>
    </pivotField>
    <pivotField showAll="0"/>
    <pivotField showAll="0">
      <items count="6">
        <item x="1"/>
        <item x="4"/>
        <item x="2"/>
        <item x="3"/>
        <item x="0"/>
        <item t="default"/>
      </items>
    </pivotField>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6" firstHeaderRow="1" firstDataRow="1" firstDataCol="1"/>
  <pivotFields count="14">
    <pivotField showAll="0"/>
    <pivotField showAll="0"/>
    <pivotField showAll="0">
      <items count="6">
        <item x="2"/>
        <item x="3"/>
        <item x="0"/>
        <item x="1"/>
        <item x="4"/>
        <item t="default"/>
      </items>
    </pivotField>
    <pivotField showAll="0"/>
    <pivotField showAll="0"/>
    <pivotField showAll="0">
      <items count="5">
        <item x="1"/>
        <item x="3"/>
        <item x="0"/>
        <item x="2"/>
        <item t="default"/>
      </items>
    </pivotField>
    <pivotField showAll="0"/>
    <pivotField showAll="0"/>
    <pivotField dataField="1" showAll="0">
      <items count="6">
        <item x="1"/>
        <item x="4"/>
        <item x="2"/>
        <item x="3"/>
        <item x="0"/>
        <item t="default"/>
      </items>
    </pivotField>
    <pivotField numFmtId="164" showAll="0"/>
    <pivotField showAll="0"/>
    <pivotField showAll="0"/>
    <pivotField axis="axisRow" showAll="0">
      <items count="3">
        <item x="1"/>
        <item x="0"/>
        <item t="default"/>
      </items>
    </pivotField>
    <pivotField showAll="0">
      <items count="3">
        <item x="1"/>
        <item x="0"/>
        <item t="default"/>
      </items>
    </pivotField>
  </pivotFields>
  <rowFields count="1">
    <field x="12"/>
  </rowFields>
  <rowItems count="3">
    <i>
      <x/>
    </i>
    <i>
      <x v="1"/>
    </i>
    <i t="grand">
      <x/>
    </i>
  </rowItems>
  <colItems count="1">
    <i/>
  </colItems>
  <dataFields count="1">
    <dataField name="Count of Payment Mode" fld="8" subtotal="count" baseField="0" baseItem="0"/>
  </dataFields>
  <chartFormats count="3">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2" count="1" selected="0">
            <x v="0"/>
          </reference>
        </references>
      </pivotArea>
    </chartFormat>
    <chartFormat chart="8" format="1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H32:J49" firstHeaderRow="1" firstDataRow="1" firstDataCol="0"/>
  <pivotFields count="14">
    <pivotField showAll="0"/>
    <pivotField showAll="0"/>
    <pivotField showAll="0">
      <items count="6">
        <item x="2"/>
        <item x="3"/>
        <item x="0"/>
        <item x="1"/>
        <item x="4"/>
        <item t="default"/>
      </items>
    </pivotField>
    <pivotField showAll="0"/>
    <pivotField showAll="0"/>
    <pivotField showAll="0">
      <items count="5">
        <item x="1"/>
        <item x="3"/>
        <item x="0"/>
        <item x="2"/>
        <item t="default"/>
      </items>
    </pivotField>
    <pivotField showAll="0">
      <items count="5">
        <item x="3"/>
        <item x="2"/>
        <item x="1"/>
        <item x="0"/>
        <item t="default"/>
      </items>
    </pivotField>
    <pivotField showAll="0"/>
    <pivotField showAll="0">
      <items count="6">
        <item x="1"/>
        <item x="4"/>
        <item x="2"/>
        <item x="3"/>
        <item x="0"/>
        <item t="default"/>
      </items>
    </pivotField>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 showAll="0">
      <items count="3">
        <item x="1"/>
        <item x="0"/>
        <item t="default"/>
      </items>
    </pivotField>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E8:F11" firstHeaderRow="1" firstDataRow="1" firstDataCol="1"/>
  <pivotFields count="14">
    <pivotField showAll="0"/>
    <pivotField showAll="0"/>
    <pivotField showAll="0">
      <items count="6">
        <item x="2"/>
        <item x="3"/>
        <item x="0"/>
        <item x="1"/>
        <item x="4"/>
        <item t="default"/>
      </items>
    </pivotField>
    <pivotField showAll="0"/>
    <pivotField showAll="0"/>
    <pivotField showAll="0"/>
    <pivotField showAll="0"/>
    <pivotField dataField="1" showAll="0"/>
    <pivotField showAll="0">
      <items count="6">
        <item x="1"/>
        <item x="4"/>
        <item x="2"/>
        <item x="3"/>
        <item x="0"/>
        <item t="default"/>
      </items>
    </pivotField>
    <pivotField numFmtId="164" showAll="0"/>
    <pivotField showAll="0"/>
    <pivotField showAll="0"/>
    <pivotField showAll="0"/>
    <pivotField axis="axisRow" showAll="0">
      <items count="3">
        <item x="1"/>
        <item x="0"/>
        <item t="default"/>
      </items>
    </pivotField>
  </pivotFields>
  <rowFields count="1">
    <field x="13"/>
  </rowFields>
  <rowItems count="3">
    <i>
      <x/>
    </i>
    <i>
      <x v="1"/>
    </i>
    <i t="grand">
      <x/>
    </i>
  </rowItems>
  <colItems count="1">
    <i/>
  </colItems>
  <dataFields count="1">
    <dataField name="Sum of Transaction Amount" fld="7"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0"/>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9" firstHeaderRow="1" firstDataRow="1" firstDataCol="1"/>
  <pivotFields count="14">
    <pivotField showAll="0"/>
    <pivotField showAll="0"/>
    <pivotField showAll="0">
      <items count="6">
        <item x="2"/>
        <item x="3"/>
        <item x="0"/>
        <item x="1"/>
        <item x="4"/>
        <item t="default"/>
      </items>
    </pivotField>
    <pivotField showAll="0"/>
    <pivotField showAll="0"/>
    <pivotField showAll="0"/>
    <pivotField showAll="0"/>
    <pivotField dataField="1" showAll="0"/>
    <pivotField axis="axisRow" showAll="0">
      <items count="6">
        <item x="1"/>
        <item x="4"/>
        <item x="2"/>
        <item x="3"/>
        <item x="0"/>
        <item t="default"/>
      </items>
    </pivotField>
    <pivotField numFmtId="164" showAll="0"/>
    <pivotField showAll="0"/>
    <pivotField showAll="0"/>
    <pivotField showAll="0"/>
    <pivotField showAll="0">
      <items count="3">
        <item x="1"/>
        <item x="0"/>
        <item t="default"/>
      </items>
    </pivotField>
  </pivotFields>
  <rowFields count="1">
    <field x="8"/>
  </rowFields>
  <rowItems count="6">
    <i>
      <x/>
    </i>
    <i>
      <x v="1"/>
    </i>
    <i>
      <x v="2"/>
    </i>
    <i>
      <x v="3"/>
    </i>
    <i>
      <x v="4"/>
    </i>
    <i t="grand">
      <x/>
    </i>
  </rowItems>
  <colItems count="1">
    <i/>
  </colItems>
  <dataFields count="1">
    <dataField name="Sum of Transaction Amount" fld="7" baseField="0" baseItem="0"/>
  </dataFields>
  <chartFormats count="7">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8" count="1" selected="0">
            <x v="0"/>
          </reference>
        </references>
      </pivotArea>
    </chartFormat>
    <chartFormat chart="9" format="9">
      <pivotArea type="data" outline="0" fieldPosition="0">
        <references count="2">
          <reference field="4294967294" count="1" selected="0">
            <x v="0"/>
          </reference>
          <reference field="8" count="1" selected="0">
            <x v="1"/>
          </reference>
        </references>
      </pivotArea>
    </chartFormat>
    <chartFormat chart="9" format="10">
      <pivotArea type="data" outline="0" fieldPosition="0">
        <references count="2">
          <reference field="4294967294" count="1" selected="0">
            <x v="0"/>
          </reference>
          <reference field="8" count="1" selected="0">
            <x v="2"/>
          </reference>
        </references>
      </pivotArea>
    </chartFormat>
    <chartFormat chart="9" format="11">
      <pivotArea type="data" outline="0" fieldPosition="0">
        <references count="2">
          <reference field="4294967294" count="1" selected="0">
            <x v="0"/>
          </reference>
          <reference field="8" count="1" selected="0">
            <x v="3"/>
          </reference>
        </references>
      </pivotArea>
    </chartFormat>
    <chartFormat chart="9"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E17:F23" firstHeaderRow="1" firstDataRow="1" firstDataCol="1"/>
  <pivotFields count="14">
    <pivotField showAll="0"/>
    <pivotField showAll="0"/>
    <pivotField showAll="0">
      <items count="6">
        <item x="2"/>
        <item x="3"/>
        <item x="0"/>
        <item x="1"/>
        <item x="4"/>
        <item t="default"/>
      </items>
    </pivotField>
    <pivotField showAll="0"/>
    <pivotField showAll="0"/>
    <pivotField showAll="0"/>
    <pivotField showAll="0"/>
    <pivotField showAll="0"/>
    <pivotField axis="axisRow" showAll="0">
      <items count="6">
        <item x="1"/>
        <item x="4"/>
        <item x="2"/>
        <item x="3"/>
        <item x="0"/>
        <item t="default"/>
      </items>
    </pivotField>
    <pivotField numFmtId="164" showAll="0"/>
    <pivotField showAll="0"/>
    <pivotField showAll="0"/>
    <pivotField showAll="0"/>
    <pivotField dataField="1" showAll="0">
      <items count="3">
        <item x="1"/>
        <item x="0"/>
        <item t="default"/>
      </items>
    </pivotField>
  </pivotFields>
  <rowFields count="1">
    <field x="8"/>
  </rowFields>
  <rowItems count="6">
    <i>
      <x/>
    </i>
    <i>
      <x v="1"/>
    </i>
    <i>
      <x v="2"/>
    </i>
    <i>
      <x v="3"/>
    </i>
    <i>
      <x v="4"/>
    </i>
    <i t="grand">
      <x/>
    </i>
  </rowItems>
  <colItems count="1">
    <i/>
  </colItems>
  <dataFields count="1">
    <dataField name="Count of Transaction Category Column" fld="13"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4"/>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E2:E3" firstHeaderRow="1" firstDataRow="1" firstDataCol="0"/>
  <pivotFields count="14">
    <pivotField showAll="0"/>
    <pivotField showAll="0"/>
    <pivotField showAll="0">
      <items count="6">
        <item x="2"/>
        <item x="3"/>
        <item x="0"/>
        <item x="1"/>
        <item x="4"/>
        <item t="default"/>
      </items>
    </pivotField>
    <pivotField showAll="0"/>
    <pivotField showAll="0"/>
    <pivotField showAll="0"/>
    <pivotField showAll="0"/>
    <pivotField dataField="1" showAll="0"/>
    <pivotField showAll="0">
      <items count="6">
        <item x="1"/>
        <item x="4"/>
        <item x="2"/>
        <item x="3"/>
        <item x="0"/>
        <item t="default"/>
      </items>
    </pivotField>
    <pivotField numFmtId="164" showAll="0"/>
    <pivotField showAll="0"/>
    <pivotField showAll="0"/>
    <pivotField showAll="0"/>
    <pivotField showAll="0">
      <items count="3">
        <item x="1"/>
        <item x="0"/>
        <item t="default"/>
      </items>
    </pivotField>
  </pivotFields>
  <rowItems count="1">
    <i/>
  </rowItems>
  <colItems count="1">
    <i/>
  </colItems>
  <dataFields count="1">
    <dataField name="Sum of Transaction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14:C20" firstHeaderRow="1" firstDataRow="1" firstDataCol="1"/>
  <pivotFields count="14">
    <pivotField showAll="0"/>
    <pivotField showAll="0"/>
    <pivotField axis="axisRow" showAll="0">
      <items count="6">
        <item x="2"/>
        <item x="3"/>
        <item x="0"/>
        <item x="1"/>
        <item x="4"/>
        <item t="default"/>
      </items>
    </pivotField>
    <pivotField showAll="0"/>
    <pivotField showAll="0"/>
    <pivotField showAll="0"/>
    <pivotField showAll="0"/>
    <pivotField showAll="0"/>
    <pivotField showAll="0">
      <items count="6">
        <item x="1"/>
        <item x="4"/>
        <item x="2"/>
        <item x="3"/>
        <item x="0"/>
        <item t="default"/>
      </items>
    </pivotField>
    <pivotField numFmtId="164" showAll="0"/>
    <pivotField showAll="0"/>
    <pivotField showAll="0"/>
    <pivotField showAll="0"/>
    <pivotField dataField="1" showAll="0">
      <items count="3">
        <item x="1"/>
        <item x="0"/>
        <item t="default"/>
      </items>
    </pivotField>
  </pivotFields>
  <rowFields count="1">
    <field x="2"/>
  </rowFields>
  <rowItems count="6">
    <i>
      <x/>
    </i>
    <i>
      <x v="1"/>
    </i>
    <i>
      <x v="2"/>
    </i>
    <i>
      <x v="3"/>
    </i>
    <i>
      <x v="4"/>
    </i>
    <i t="grand">
      <x/>
    </i>
  </rowItems>
  <colItems count="1">
    <i/>
  </colItems>
  <dataFields count="1">
    <dataField name="Count of Transaction Category Column"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G12:I18" firstHeaderRow="0" firstDataRow="1" firstDataCol="1"/>
  <pivotFields count="12">
    <pivotField showAll="0"/>
    <pivotField showAll="0"/>
    <pivotField axis="axisRow" showAll="0">
      <items count="6">
        <item x="2"/>
        <item x="3"/>
        <item x="0"/>
        <item x="1"/>
        <item x="4"/>
        <item t="default"/>
      </items>
    </pivotField>
    <pivotField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items count="5">
        <item x="1"/>
        <item x="3"/>
        <item x="0"/>
        <item x="2"/>
        <item t="default"/>
      </items>
    </pivotField>
    <pivotField showAll="0">
      <items count="5">
        <item x="3"/>
        <item x="2"/>
        <item x="1"/>
        <item x="0"/>
        <item t="default"/>
      </items>
    </pivotField>
    <pivotField dataField="1" showAll="0">
      <items count="501">
        <item x="253"/>
        <item x="134"/>
        <item x="143"/>
        <item x="211"/>
        <item x="116"/>
        <item x="485"/>
        <item x="418"/>
        <item x="125"/>
        <item x="128"/>
        <item x="351"/>
        <item x="183"/>
        <item x="22"/>
        <item x="9"/>
        <item x="49"/>
        <item x="30"/>
        <item x="448"/>
        <item x="18"/>
        <item x="437"/>
        <item x="243"/>
        <item x="245"/>
        <item x="141"/>
        <item x="191"/>
        <item x="277"/>
        <item x="0"/>
        <item x="278"/>
        <item x="103"/>
        <item x="61"/>
        <item x="145"/>
        <item x="114"/>
        <item x="479"/>
        <item x="357"/>
        <item x="81"/>
        <item x="464"/>
        <item x="283"/>
        <item x="206"/>
        <item x="94"/>
        <item x="291"/>
        <item x="196"/>
        <item x="120"/>
        <item x="387"/>
        <item x="382"/>
        <item x="86"/>
        <item x="427"/>
        <item x="232"/>
        <item x="235"/>
        <item x="280"/>
        <item x="68"/>
        <item x="330"/>
        <item x="375"/>
        <item x="339"/>
        <item x="66"/>
        <item x="394"/>
        <item x="457"/>
        <item x="483"/>
        <item x="449"/>
        <item x="463"/>
        <item x="100"/>
        <item x="358"/>
        <item x="156"/>
        <item x="316"/>
        <item x="379"/>
        <item x="71"/>
        <item x="349"/>
        <item x="302"/>
        <item x="111"/>
        <item x="213"/>
        <item x="301"/>
        <item x="442"/>
        <item x="74"/>
        <item x="132"/>
        <item x="200"/>
        <item x="415"/>
        <item x="28"/>
        <item x="274"/>
        <item x="48"/>
        <item x="8"/>
        <item x="237"/>
        <item x="435"/>
        <item x="56"/>
        <item x="176"/>
        <item x="124"/>
        <item x="19"/>
        <item x="313"/>
        <item x="454"/>
        <item x="355"/>
        <item x="186"/>
        <item x="289"/>
        <item x="90"/>
        <item x="370"/>
        <item x="347"/>
        <item x="462"/>
        <item x="363"/>
        <item x="319"/>
        <item x="139"/>
        <item x="32"/>
        <item x="412"/>
        <item x="220"/>
        <item x="57"/>
        <item x="263"/>
        <item x="159"/>
        <item x="146"/>
        <item x="421"/>
        <item x="420"/>
        <item x="374"/>
        <item x="471"/>
        <item x="5"/>
        <item x="426"/>
        <item x="261"/>
        <item x="492"/>
        <item x="31"/>
        <item x="352"/>
        <item x="265"/>
        <item x="241"/>
        <item x="305"/>
        <item x="89"/>
        <item x="99"/>
        <item x="468"/>
        <item x="221"/>
        <item x="465"/>
        <item x="50"/>
        <item x="3"/>
        <item x="365"/>
        <item x="361"/>
        <item x="482"/>
        <item x="136"/>
        <item x="113"/>
        <item x="331"/>
        <item x="150"/>
        <item x="72"/>
        <item x="115"/>
        <item x="431"/>
        <item x="142"/>
        <item x="107"/>
        <item x="327"/>
        <item x="360"/>
        <item x="317"/>
        <item x="160"/>
        <item x="402"/>
        <item x="369"/>
        <item x="273"/>
        <item x="398"/>
        <item x="383"/>
        <item x="27"/>
        <item x="284"/>
        <item x="205"/>
        <item x="423"/>
        <item x="133"/>
        <item x="34"/>
        <item x="403"/>
        <item x="6"/>
        <item x="231"/>
        <item x="388"/>
        <item x="490"/>
        <item x="29"/>
        <item x="470"/>
        <item x="219"/>
        <item x="407"/>
        <item x="216"/>
        <item x="238"/>
        <item x="270"/>
        <item x="279"/>
        <item x="329"/>
        <item x="97"/>
        <item x="217"/>
        <item x="247"/>
        <item x="290"/>
        <item x="419"/>
        <item x="459"/>
        <item x="258"/>
        <item x="345"/>
        <item x="91"/>
        <item x="198"/>
        <item x="188"/>
        <item x="444"/>
        <item x="452"/>
        <item x="466"/>
        <item x="436"/>
        <item x="26"/>
        <item x="2"/>
        <item x="106"/>
        <item x="45"/>
        <item x="395"/>
        <item x="455"/>
        <item x="297"/>
        <item x="76"/>
        <item x="413"/>
        <item x="73"/>
        <item x="179"/>
        <item x="204"/>
        <item x="7"/>
        <item x="236"/>
        <item x="16"/>
        <item x="147"/>
        <item x="350"/>
        <item x="401"/>
        <item x="282"/>
        <item x="104"/>
        <item x="257"/>
        <item x="422"/>
        <item x="230"/>
        <item x="194"/>
        <item x="96"/>
        <item x="285"/>
        <item x="224"/>
        <item x="165"/>
        <item x="233"/>
        <item x="264"/>
        <item x="254"/>
        <item x="214"/>
        <item x="137"/>
        <item x="108"/>
        <item x="447"/>
        <item x="392"/>
        <item x="481"/>
        <item x="192"/>
        <item x="371"/>
        <item x="474"/>
        <item x="404"/>
        <item x="215"/>
        <item x="161"/>
        <item x="202"/>
        <item x="109"/>
        <item x="228"/>
        <item x="304"/>
        <item x="409"/>
        <item x="378"/>
        <item x="443"/>
        <item x="484"/>
        <item x="170"/>
        <item x="281"/>
        <item x="248"/>
        <item x="376"/>
        <item x="324"/>
        <item x="300"/>
        <item x="193"/>
        <item x="323"/>
        <item x="259"/>
        <item x="408"/>
        <item x="208"/>
        <item x="167"/>
        <item x="55"/>
        <item x="195"/>
        <item x="102"/>
        <item x="223"/>
        <item x="475"/>
        <item x="338"/>
        <item x="432"/>
        <item x="252"/>
        <item x="478"/>
        <item x="458"/>
        <item x="240"/>
        <item x="469"/>
        <item x="98"/>
        <item x="112"/>
        <item x="209"/>
        <item x="46"/>
        <item x="399"/>
        <item x="222"/>
        <item x="256"/>
        <item x="373"/>
        <item x="343"/>
        <item x="95"/>
        <item x="309"/>
        <item x="69"/>
        <item x="496"/>
        <item x="130"/>
        <item x="164"/>
        <item x="251"/>
        <item x="168"/>
        <item x="386"/>
        <item x="286"/>
        <item x="177"/>
        <item x="346"/>
        <item x="25"/>
        <item x="190"/>
        <item x="344"/>
        <item x="275"/>
        <item x="12"/>
        <item x="203"/>
        <item x="287"/>
        <item x="135"/>
        <item x="129"/>
        <item x="41"/>
        <item x="429"/>
        <item x="229"/>
        <item x="367"/>
        <item x="430"/>
        <item x="477"/>
        <item x="476"/>
        <item x="174"/>
        <item x="295"/>
        <item x="486"/>
        <item x="185"/>
        <item x="60"/>
        <item x="312"/>
        <item x="276"/>
        <item x="23"/>
        <item x="495"/>
        <item x="384"/>
        <item x="87"/>
        <item x="59"/>
        <item x="491"/>
        <item x="320"/>
        <item x="65"/>
        <item x="242"/>
        <item x="67"/>
        <item x="169"/>
        <item x="296"/>
        <item x="75"/>
        <item x="366"/>
        <item x="488"/>
        <item x="85"/>
        <item x="294"/>
        <item x="37"/>
        <item x="126"/>
        <item x="36"/>
        <item x="393"/>
        <item x="400"/>
        <item x="199"/>
        <item x="64"/>
        <item x="494"/>
        <item x="314"/>
        <item x="24"/>
        <item x="310"/>
        <item x="189"/>
        <item x="498"/>
        <item x="272"/>
        <item x="255"/>
        <item x="303"/>
        <item x="322"/>
        <item x="292"/>
        <item x="21"/>
        <item x="138"/>
        <item x="53"/>
        <item x="406"/>
        <item x="318"/>
        <item x="321"/>
        <item x="13"/>
        <item x="493"/>
        <item x="342"/>
        <item x="20"/>
        <item x="451"/>
        <item x="33"/>
        <item x="197"/>
        <item x="149"/>
        <item x="93"/>
        <item x="1"/>
        <item x="499"/>
        <item x="460"/>
        <item x="446"/>
        <item x="417"/>
        <item x="105"/>
        <item x="487"/>
        <item x="364"/>
        <item x="334"/>
        <item x="249"/>
        <item x="140"/>
        <item x="389"/>
        <item x="445"/>
        <item x="428"/>
        <item x="121"/>
        <item x="299"/>
        <item x="306"/>
        <item x="39"/>
        <item x="340"/>
        <item x="227"/>
        <item x="110"/>
        <item x="250"/>
        <item x="269"/>
        <item x="173"/>
        <item x="88"/>
        <item x="424"/>
        <item x="187"/>
        <item x="157"/>
        <item x="148"/>
        <item x="127"/>
        <item x="372"/>
        <item x="497"/>
        <item x="122"/>
        <item x="397"/>
        <item x="450"/>
        <item x="293"/>
        <item x="225"/>
        <item x="359"/>
        <item x="438"/>
        <item x="175"/>
        <item x="467"/>
        <item x="154"/>
        <item x="390"/>
        <item x="328"/>
        <item x="77"/>
        <item x="268"/>
        <item x="162"/>
        <item x="163"/>
        <item x="341"/>
        <item x="362"/>
        <item x="266"/>
        <item x="441"/>
        <item x="336"/>
        <item x="78"/>
        <item x="10"/>
        <item x="171"/>
        <item x="152"/>
        <item x="79"/>
        <item x="80"/>
        <item x="131"/>
        <item x="425"/>
        <item x="315"/>
        <item x="472"/>
        <item x="480"/>
        <item x="58"/>
        <item x="212"/>
        <item x="288"/>
        <item x="453"/>
        <item x="440"/>
        <item x="439"/>
        <item x="172"/>
        <item x="456"/>
        <item x="52"/>
        <item x="166"/>
        <item x="356"/>
        <item x="218"/>
        <item x="489"/>
        <item x="262"/>
        <item x="178"/>
        <item x="47"/>
        <item x="101"/>
        <item x="43"/>
        <item x="84"/>
        <item x="380"/>
        <item x="244"/>
        <item x="123"/>
        <item x="182"/>
        <item x="333"/>
        <item x="391"/>
        <item x="298"/>
        <item x="368"/>
        <item x="226"/>
        <item x="63"/>
        <item x="207"/>
        <item x="119"/>
        <item x="434"/>
        <item x="201"/>
        <item x="405"/>
        <item x="40"/>
        <item x="62"/>
        <item x="473"/>
        <item x="234"/>
        <item x="381"/>
        <item x="271"/>
        <item x="184"/>
        <item x="118"/>
        <item x="42"/>
        <item x="416"/>
        <item x="348"/>
        <item x="158"/>
        <item x="311"/>
        <item x="15"/>
        <item x="267"/>
        <item x="44"/>
        <item x="354"/>
        <item x="17"/>
        <item x="326"/>
        <item x="51"/>
        <item x="414"/>
        <item x="210"/>
        <item x="335"/>
        <item x="353"/>
        <item x="325"/>
        <item x="260"/>
        <item x="377"/>
        <item x="82"/>
        <item x="155"/>
        <item x="70"/>
        <item x="332"/>
        <item x="83"/>
        <item x="35"/>
        <item x="4"/>
        <item x="11"/>
        <item x="38"/>
        <item x="180"/>
        <item x="239"/>
        <item x="308"/>
        <item x="92"/>
        <item x="246"/>
        <item x="153"/>
        <item x="54"/>
        <item x="410"/>
        <item x="151"/>
        <item x="307"/>
        <item x="117"/>
        <item x="385"/>
        <item x="396"/>
        <item x="461"/>
        <item x="181"/>
        <item x="411"/>
        <item x="433"/>
        <item x="337"/>
        <item x="14"/>
        <item x="144"/>
        <item t="default"/>
      </items>
    </pivotField>
    <pivotField showAll="0">
      <items count="6">
        <item x="1"/>
        <item x="4"/>
        <item x="2"/>
        <item x="3"/>
        <item x="0"/>
        <item t="default"/>
      </items>
    </pivotField>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s>
  <rowFields count="1">
    <field x="2"/>
  </rowFields>
  <rowItems count="6">
    <i>
      <x/>
    </i>
    <i>
      <x v="1"/>
    </i>
    <i>
      <x v="2"/>
    </i>
    <i>
      <x v="3"/>
    </i>
    <i>
      <x v="4"/>
    </i>
    <i t="grand">
      <x/>
    </i>
  </rowItems>
  <colFields count="1">
    <field x="-2"/>
  </colFields>
  <colItems count="2">
    <i>
      <x/>
    </i>
    <i i="1">
      <x v="1"/>
    </i>
  </colItems>
  <dataFields count="2">
    <dataField name="Max of Transaction Amount" fld="7" subtotal="max" baseField="0" baseItem="1729815808"/>
    <dataField name="Min of Transaction Amount2" fld="7" subtotal="min" baseField="0" baseItem="1729815808"/>
  </dataFields>
  <chartFormats count="7">
    <chartFormat chart="19" format="16" series="1">
      <pivotArea type="data" outline="0" fieldPosition="0">
        <references count="1">
          <reference field="4294967294" count="1" selected="0">
            <x v="0"/>
          </reference>
        </references>
      </pivotArea>
    </chartFormat>
    <chartFormat chart="19" format="17" series="1">
      <pivotArea type="data" outline="0" fieldPosition="0">
        <references count="1">
          <reference field="4294967294" count="1" selected="0">
            <x v="1"/>
          </reference>
        </references>
      </pivotArea>
    </chartFormat>
    <chartFormat chart="19" format="18">
      <pivotArea type="data" outline="0" fieldPosition="0">
        <references count="2">
          <reference field="4294967294" count="1" selected="0">
            <x v="0"/>
          </reference>
          <reference field="2" count="1" selected="0">
            <x v="0"/>
          </reference>
        </references>
      </pivotArea>
    </chartFormat>
    <chartFormat chart="19" format="19">
      <pivotArea type="data" outline="0" fieldPosition="0">
        <references count="2">
          <reference field="4294967294" count="1" selected="0">
            <x v="0"/>
          </reference>
          <reference field="2" count="1" selected="0">
            <x v="1"/>
          </reference>
        </references>
      </pivotArea>
    </chartFormat>
    <chartFormat chart="19" format="20">
      <pivotArea type="data" outline="0" fieldPosition="0">
        <references count="2">
          <reference field="4294967294" count="1" selected="0">
            <x v="0"/>
          </reference>
          <reference field="2" count="1" selected="0">
            <x v="2"/>
          </reference>
        </references>
      </pivotArea>
    </chartFormat>
    <chartFormat chart="19" format="21">
      <pivotArea type="data" outline="0" fieldPosition="0">
        <references count="2">
          <reference field="4294967294" count="1" selected="0">
            <x v="0"/>
          </reference>
          <reference field="2" count="1" selected="0">
            <x v="3"/>
          </reference>
        </references>
      </pivotArea>
    </chartFormat>
    <chartFormat chart="19" format="2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D3:E29" firstHeaderRow="1" firstDataRow="1" firstDataCol="1"/>
  <pivotFields count="12">
    <pivotField showAll="0"/>
    <pivotField showAll="0"/>
    <pivotField showAll="0">
      <items count="6">
        <item x="2"/>
        <item x="3"/>
        <item x="0"/>
        <item x="1"/>
        <item x="4"/>
        <item t="default"/>
      </items>
    </pivotField>
    <pivotField showAll="0"/>
    <pivotField axis="axisRow"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pivotField showAll="0">
      <items count="5">
        <item x="3"/>
        <item x="2"/>
        <item x="1"/>
        <item x="0"/>
        <item t="default"/>
      </items>
    </pivotField>
    <pivotField dataField="1" showAll="0"/>
    <pivotField showAll="0"/>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ransaction Amount" fld="7" baseField="0" baseItem="0"/>
  </dataFields>
  <chartFormats count="1">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3:B9" firstHeaderRow="1" firstDataRow="1" firstDataCol="1"/>
  <pivotFields count="12">
    <pivotField showAll="0"/>
    <pivotField showAll="0"/>
    <pivotField axis="axisRow" showAll="0">
      <items count="6">
        <item x="2"/>
        <item x="3"/>
        <item x="0"/>
        <item x="1"/>
        <item x="4"/>
        <item t="default"/>
      </items>
    </pivotField>
    <pivotField showAll="0"/>
    <pivotField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pivotField showAll="0">
      <items count="5">
        <item x="3"/>
        <item x="2"/>
        <item x="1"/>
        <item x="0"/>
        <item t="default"/>
      </items>
    </pivotField>
    <pivotField dataField="1" showAll="0"/>
    <pivotField showAll="0"/>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s>
  <rowFields count="1">
    <field x="2"/>
  </rowFields>
  <rowItems count="6">
    <i>
      <x/>
    </i>
    <i>
      <x v="1"/>
    </i>
    <i>
      <x v="2"/>
    </i>
    <i>
      <x v="3"/>
    </i>
    <i>
      <x v="4"/>
    </i>
    <i t="grand">
      <x/>
    </i>
  </rowItems>
  <colItems count="1">
    <i/>
  </colItems>
  <dataFields count="1">
    <dataField name="Sum of Transaction Amount" fld="7" baseField="0" baseItem="0"/>
  </dataFields>
  <chartFormats count="7">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2" count="1" selected="0">
            <x v="0"/>
          </reference>
        </references>
      </pivotArea>
    </chartFormat>
    <chartFormat chart="17" format="4">
      <pivotArea type="data" outline="0" fieldPosition="0">
        <references count="2">
          <reference field="4294967294" count="1" selected="0">
            <x v="0"/>
          </reference>
          <reference field="2" count="1" selected="0">
            <x v="1"/>
          </reference>
        </references>
      </pivotArea>
    </chartFormat>
    <chartFormat chart="17" format="5">
      <pivotArea type="data" outline="0" fieldPosition="0">
        <references count="2">
          <reference field="4294967294" count="1" selected="0">
            <x v="0"/>
          </reference>
          <reference field="2" count="1" selected="0">
            <x v="2"/>
          </reference>
        </references>
      </pivotArea>
    </chartFormat>
    <chartFormat chart="17" format="6">
      <pivotArea type="data" outline="0" fieldPosition="0">
        <references count="2">
          <reference field="4294967294" count="1" selected="0">
            <x v="0"/>
          </reference>
          <reference field="2" count="1" selected="0">
            <x v="3"/>
          </reference>
        </references>
      </pivotArea>
    </chartFormat>
    <chartFormat chart="17"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G3:H8" firstHeaderRow="1" firstDataRow="1" firstDataCol="1"/>
  <pivotFields count="12">
    <pivotField showAll="0"/>
    <pivotField showAll="0"/>
    <pivotField showAll="0">
      <items count="6">
        <item x="2"/>
        <item x="3"/>
        <item x="0"/>
        <item x="1"/>
        <item x="4"/>
        <item t="default"/>
      </items>
    </pivotField>
    <pivotField showAll="0"/>
    <pivotField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axis="axisRow" showAll="0">
      <items count="5">
        <item x="1"/>
        <item x="3"/>
        <item x="0"/>
        <item x="2"/>
        <item t="default"/>
      </items>
    </pivotField>
    <pivotField showAll="0">
      <items count="5">
        <item x="3"/>
        <item x="2"/>
        <item x="1"/>
        <item x="0"/>
        <item t="default"/>
      </items>
    </pivotField>
    <pivotField dataField="1" showAll="0"/>
    <pivotField showAll="0">
      <items count="6">
        <item x="1"/>
        <item x="4"/>
        <item x="2"/>
        <item x="3"/>
        <item x="0"/>
        <item t="default"/>
      </items>
    </pivotField>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s>
  <rowFields count="1">
    <field x="5"/>
  </rowFields>
  <rowItems count="5">
    <i>
      <x/>
    </i>
    <i>
      <x v="1"/>
    </i>
    <i>
      <x v="2"/>
    </i>
    <i>
      <x v="3"/>
    </i>
    <i t="grand">
      <x/>
    </i>
  </rowItems>
  <colItems count="1">
    <i/>
  </colItems>
  <dataFields count="1">
    <dataField name="Sum of Transaction Amount" fld="7" baseField="0" baseItem="0"/>
  </dataFields>
  <chartFormats count="4">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0"/>
          </reference>
        </references>
      </pivotArea>
    </chartFormat>
    <chartFormat chart="8" format="18">
      <pivotArea type="data" outline="0" fieldPosition="0">
        <references count="2">
          <reference field="4294967294" count="1" selected="0">
            <x v="0"/>
          </reference>
          <reference field="5" count="1" selected="0">
            <x v="1"/>
          </reference>
        </references>
      </pivotArea>
    </chartFormat>
    <chartFormat chart="8" format="1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6">
  <location ref="H24:I27" firstHeaderRow="1" firstDataRow="1" firstDataCol="1"/>
  <pivotFields count="14">
    <pivotField showAll="0"/>
    <pivotField showAll="0"/>
    <pivotField showAll="0">
      <items count="6">
        <item x="2"/>
        <item x="3"/>
        <item x="0"/>
        <item x="1"/>
        <item x="4"/>
        <item t="default"/>
      </items>
    </pivotField>
    <pivotField showAll="0"/>
    <pivotField showAll="0"/>
    <pivotField showAll="0">
      <items count="5">
        <item x="1"/>
        <item x="3"/>
        <item x="0"/>
        <item x="2"/>
        <item t="default"/>
      </items>
    </pivotField>
    <pivotField dataField="1" showAll="0">
      <items count="5">
        <item x="3"/>
        <item x="2"/>
        <item x="1"/>
        <item x="0"/>
        <item t="default"/>
      </items>
    </pivotField>
    <pivotField showAll="0"/>
    <pivotField showAll="0">
      <items count="6">
        <item x="1"/>
        <item x="4"/>
        <item x="2"/>
        <item x="3"/>
        <item x="0"/>
        <item t="default"/>
      </items>
    </pivotField>
    <pivotField numFmtId="164" showAll="0"/>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 axis="axisRow" showAll="0">
      <items count="3">
        <item x="1"/>
        <item x="0"/>
        <item t="default"/>
      </items>
    </pivotField>
    <pivotField showAll="0"/>
  </pivotFields>
  <rowFields count="1">
    <field x="12"/>
  </rowFields>
  <rowItems count="3">
    <i>
      <x/>
    </i>
    <i>
      <x v="1"/>
    </i>
    <i t="grand">
      <x/>
    </i>
  </rowItems>
  <colItems count="1">
    <i/>
  </colItems>
  <dataFields count="1">
    <dataField name="Count of Transaction Type" fld="6" subtotal="count" baseField="0" baseItem="0"/>
  </dataFields>
  <chartFormats count="9">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12" count="1" selected="0">
            <x v="0"/>
          </reference>
        </references>
      </pivotArea>
    </chartFormat>
    <chartFormat chart="30" format="14">
      <pivotArea type="data" outline="0" fieldPosition="0">
        <references count="2">
          <reference field="4294967294" count="1" selected="0">
            <x v="0"/>
          </reference>
          <reference field="12" count="1" selected="0">
            <x v="1"/>
          </reference>
        </references>
      </pivotArea>
    </chartFormat>
    <chartFormat chart="33" format="15" series="1">
      <pivotArea type="data" outline="0" fieldPosition="0">
        <references count="1">
          <reference field="4294967294" count="1" selected="0">
            <x v="0"/>
          </reference>
        </references>
      </pivotArea>
    </chartFormat>
    <chartFormat chart="33" format="16">
      <pivotArea type="data" outline="0" fieldPosition="0">
        <references count="2">
          <reference field="4294967294" count="1" selected="0">
            <x v="0"/>
          </reference>
          <reference field="12" count="1" selected="0">
            <x v="0"/>
          </reference>
        </references>
      </pivotArea>
    </chartFormat>
    <chartFormat chart="33" format="17">
      <pivotArea type="data" outline="0" fieldPosition="0">
        <references count="2">
          <reference field="4294967294" count="1" selected="0">
            <x v="0"/>
          </reference>
          <reference field="12" count="1" selected="0">
            <x v="1"/>
          </reference>
        </references>
      </pivotArea>
    </chartFormat>
    <chartFormat chart="34" format="18" series="1">
      <pivotArea type="data" outline="0" fieldPosition="0">
        <references count="1">
          <reference field="4294967294" count="1" selected="0">
            <x v="0"/>
          </reference>
        </references>
      </pivotArea>
    </chartFormat>
    <chartFormat chart="34" format="19">
      <pivotArea type="data" outline="0" fieldPosition="0">
        <references count="2">
          <reference field="4294967294" count="1" selected="0">
            <x v="0"/>
          </reference>
          <reference field="12" count="1" selected="0">
            <x v="0"/>
          </reference>
        </references>
      </pivotArea>
    </chartFormat>
    <chartFormat chart="34" format="2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F13:G39" firstHeaderRow="1" firstDataRow="1" firstDataCol="1"/>
  <pivotFields count="14">
    <pivotField showAll="0"/>
    <pivotField showAll="0"/>
    <pivotField showAll="0"/>
    <pivotField showAll="0"/>
    <pivotField axis="axisRow" showAll="0">
      <items count="26">
        <item x="11"/>
        <item x="3"/>
        <item x="14"/>
        <item x="5"/>
        <item x="19"/>
        <item x="6"/>
        <item x="20"/>
        <item x="22"/>
        <item x="0"/>
        <item x="15"/>
        <item x="12"/>
        <item x="1"/>
        <item x="18"/>
        <item x="21"/>
        <item x="4"/>
        <item x="17"/>
        <item x="8"/>
        <item x="2"/>
        <item x="13"/>
        <item x="23"/>
        <item x="9"/>
        <item x="24"/>
        <item x="10"/>
        <item x="7"/>
        <item x="16"/>
        <item t="default"/>
      </items>
    </pivotField>
    <pivotField showAll="0">
      <items count="5">
        <item x="1"/>
        <item x="3"/>
        <item x="0"/>
        <item x="2"/>
        <item t="default"/>
      </items>
    </pivotField>
    <pivotField showAll="0">
      <items count="5">
        <item x="3"/>
        <item x="2"/>
        <item x="1"/>
        <item x="0"/>
        <item t="default"/>
      </items>
    </pivotField>
    <pivotField showAll="0"/>
    <pivotField showAll="0">
      <items count="6">
        <item x="1"/>
        <item x="4"/>
        <item x="2"/>
        <item x="3"/>
        <item x="0"/>
        <item t="default"/>
      </items>
    </pivotField>
    <pivotField numFmtId="164" showAll="0">
      <items count="370">
        <item x="303"/>
        <item x="347"/>
        <item x="312"/>
        <item x="41"/>
        <item x="252"/>
        <item x="171"/>
        <item x="65"/>
        <item x="352"/>
        <item x="368"/>
        <item x="215"/>
        <item x="229"/>
        <item x="267"/>
        <item x="238"/>
        <item x="199"/>
        <item x="122"/>
        <item x="164"/>
        <item x="187"/>
        <item x="276"/>
        <item x="47"/>
        <item x="83"/>
        <item x="159"/>
        <item x="268"/>
        <item x="165"/>
        <item x="277"/>
        <item x="110"/>
        <item x="85"/>
        <item x="326"/>
        <item x="125"/>
        <item x="306"/>
        <item x="163"/>
        <item x="146"/>
        <item x="343"/>
        <item x="316"/>
        <item x="216"/>
        <item x="321"/>
        <item x="313"/>
        <item x="143"/>
        <item x="246"/>
        <item x="178"/>
        <item x="241"/>
        <item x="53"/>
        <item x="304"/>
        <item x="31"/>
        <item x="97"/>
        <item x="40"/>
        <item x="57"/>
        <item x="176"/>
        <item x="255"/>
        <item x="82"/>
        <item x="126"/>
        <item x="18"/>
        <item x="223"/>
        <item x="45"/>
        <item x="7"/>
        <item x="289"/>
        <item x="200"/>
        <item x="315"/>
        <item x="81"/>
        <item x="185"/>
        <item x="22"/>
        <item x="38"/>
        <item x="339"/>
        <item x="129"/>
        <item x="88"/>
        <item x="243"/>
        <item x="108"/>
        <item x="71"/>
        <item x="20"/>
        <item x="217"/>
        <item x="308"/>
        <item x="355"/>
        <item x="282"/>
        <item x="346"/>
        <item x="102"/>
        <item x="95"/>
        <item x="240"/>
        <item x="168"/>
        <item x="294"/>
        <item x="195"/>
        <item x="114"/>
        <item x="191"/>
        <item x="0"/>
        <item x="42"/>
        <item x="287"/>
        <item x="197"/>
        <item x="258"/>
        <item x="331"/>
        <item x="318"/>
        <item x="155"/>
        <item x="285"/>
        <item x="139"/>
        <item x="68"/>
        <item x="78"/>
        <item x="257"/>
        <item x="210"/>
        <item x="186"/>
        <item x="77"/>
        <item x="109"/>
        <item x="51"/>
        <item x="162"/>
        <item x="342"/>
        <item x="60"/>
        <item x="11"/>
        <item x="39"/>
        <item x="364"/>
        <item x="284"/>
        <item x="32"/>
        <item x="328"/>
        <item x="92"/>
        <item x="151"/>
        <item x="359"/>
        <item x="141"/>
        <item x="167"/>
        <item x="360"/>
        <item x="278"/>
        <item x="220"/>
        <item x="302"/>
        <item x="233"/>
        <item x="254"/>
        <item x="128"/>
        <item x="361"/>
        <item x="295"/>
        <item x="36"/>
        <item x="137"/>
        <item x="157"/>
        <item x="194"/>
        <item x="365"/>
        <item x="218"/>
        <item x="26"/>
        <item x="28"/>
        <item x="134"/>
        <item x="348"/>
        <item x="280"/>
        <item x="104"/>
        <item x="286"/>
        <item x="225"/>
        <item x="207"/>
        <item x="58"/>
        <item x="231"/>
        <item x="198"/>
        <item x="182"/>
        <item x="206"/>
        <item x="29"/>
        <item x="249"/>
        <item x="173"/>
        <item x="54"/>
        <item x="264"/>
        <item x="279"/>
        <item x="107"/>
        <item x="335"/>
        <item x="253"/>
        <item x="248"/>
        <item x="152"/>
        <item x="43"/>
        <item x="70"/>
        <item x="366"/>
        <item x="181"/>
        <item x="69"/>
        <item x="101"/>
        <item x="25"/>
        <item x="251"/>
        <item x="73"/>
        <item x="93"/>
        <item x="140"/>
        <item x="30"/>
        <item x="184"/>
        <item x="148"/>
        <item x="170"/>
        <item x="256"/>
        <item x="90"/>
        <item x="237"/>
        <item x="345"/>
        <item x="209"/>
        <item x="357"/>
        <item x="89"/>
        <item x="334"/>
        <item x="332"/>
        <item x="172"/>
        <item x="2"/>
        <item x="236"/>
        <item x="314"/>
        <item x="262"/>
        <item x="266"/>
        <item x="113"/>
        <item x="121"/>
        <item x="337"/>
        <item x="156"/>
        <item x="317"/>
        <item x="234"/>
        <item x="56"/>
        <item x="8"/>
        <item x="52"/>
        <item x="349"/>
        <item x="136"/>
        <item x="341"/>
        <item x="10"/>
        <item x="96"/>
        <item x="330"/>
        <item x="94"/>
        <item x="80"/>
        <item x="177"/>
        <item x="13"/>
        <item x="288"/>
        <item x="37"/>
        <item x="265"/>
        <item x="272"/>
        <item x="292"/>
        <item x="9"/>
        <item x="55"/>
        <item x="132"/>
        <item x="117"/>
        <item x="232"/>
        <item x="338"/>
        <item x="325"/>
        <item x="269"/>
        <item x="327"/>
        <item x="67"/>
        <item x="99"/>
        <item x="91"/>
        <item x="48"/>
        <item x="153"/>
        <item x="84"/>
        <item x="309"/>
        <item x="145"/>
        <item x="44"/>
        <item x="260"/>
        <item x="351"/>
        <item x="5"/>
        <item x="63"/>
        <item x="123"/>
        <item x="119"/>
        <item x="35"/>
        <item x="138"/>
        <item x="76"/>
        <item x="59"/>
        <item x="100"/>
        <item x="161"/>
        <item x="12"/>
        <item x="270"/>
        <item x="290"/>
        <item x="281"/>
        <item x="333"/>
        <item x="142"/>
        <item x="356"/>
        <item x="135"/>
        <item x="61"/>
        <item x="305"/>
        <item x="354"/>
        <item x="273"/>
        <item x="149"/>
        <item x="271"/>
        <item x="226"/>
        <item x="115"/>
        <item x="310"/>
        <item x="296"/>
        <item x="103"/>
        <item x="34"/>
        <item x="24"/>
        <item x="189"/>
        <item x="144"/>
        <item x="311"/>
        <item x="214"/>
        <item x="204"/>
        <item x="300"/>
        <item x="127"/>
        <item x="221"/>
        <item x="4"/>
        <item x="283"/>
        <item x="190"/>
        <item x="203"/>
        <item x="242"/>
        <item x="133"/>
        <item x="340"/>
        <item x="250"/>
        <item x="17"/>
        <item x="175"/>
        <item x="27"/>
        <item x="323"/>
        <item x="324"/>
        <item x="72"/>
        <item x="131"/>
        <item x="201"/>
        <item x="367"/>
        <item x="16"/>
        <item x="150"/>
        <item x="188"/>
        <item x="299"/>
        <item x="261"/>
        <item x="363"/>
        <item x="353"/>
        <item x="62"/>
        <item x="213"/>
        <item x="329"/>
        <item x="362"/>
        <item x="222"/>
        <item x="124"/>
        <item x="274"/>
        <item x="86"/>
        <item x="344"/>
        <item x="98"/>
        <item x="322"/>
        <item x="301"/>
        <item x="227"/>
        <item x="228"/>
        <item x="196"/>
        <item x="14"/>
        <item x="275"/>
        <item x="208"/>
        <item x="244"/>
        <item x="19"/>
        <item x="160"/>
        <item x="46"/>
        <item x="245"/>
        <item x="239"/>
        <item x="112"/>
        <item x="106"/>
        <item x="1"/>
        <item x="358"/>
        <item x="6"/>
        <item x="179"/>
        <item x="33"/>
        <item x="293"/>
        <item x="23"/>
        <item x="75"/>
        <item x="193"/>
        <item x="192"/>
        <item x="350"/>
        <item x="202"/>
        <item x="147"/>
        <item x="154"/>
        <item x="50"/>
        <item x="105"/>
        <item x="120"/>
        <item x="219"/>
        <item x="297"/>
        <item x="212"/>
        <item x="235"/>
        <item x="3"/>
        <item x="169"/>
        <item x="180"/>
        <item x="64"/>
        <item x="49"/>
        <item x="74"/>
        <item x="224"/>
        <item x="158"/>
        <item x="298"/>
        <item x="291"/>
        <item x="307"/>
        <item x="87"/>
        <item x="21"/>
        <item x="230"/>
        <item x="79"/>
        <item x="15"/>
        <item x="247"/>
        <item x="166"/>
        <item x="130"/>
        <item x="66"/>
        <item x="259"/>
        <item x="211"/>
        <item x="111"/>
        <item x="174"/>
        <item x="116"/>
        <item x="205"/>
        <item x="118"/>
        <item x="336"/>
        <item x="183"/>
        <item x="320"/>
        <item x="263"/>
        <item x="319"/>
        <item t="default"/>
      </items>
    </pivotField>
    <pivotField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 dataField="1" showAll="0">
      <items count="3">
        <item x="1"/>
        <item x="0"/>
        <item t="default"/>
      </items>
    </pivotField>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Is Fraud" fld="12" subtotal="count" baseField="0" baseItem="0"/>
  </dataFields>
  <chartFormats count="1">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B13:C39" firstHeaderRow="1" firstDataRow="1" firstDataCol="1"/>
  <pivotFields count="14">
    <pivotField showAll="0"/>
    <pivotField showAll="0"/>
    <pivotField showAll="0">
      <items count="6">
        <item x="2"/>
        <item x="3"/>
        <item x="0"/>
        <item x="1"/>
        <item x="4"/>
        <item t="default"/>
      </items>
    </pivotField>
    <pivotField showAll="0"/>
    <pivotField showAll="0"/>
    <pivotField showAll="0">
      <items count="5">
        <item x="1"/>
        <item x="3"/>
        <item x="0"/>
        <item x="2"/>
        <item t="default"/>
      </items>
    </pivotField>
    <pivotField showAll="0">
      <items count="5">
        <item x="3"/>
        <item x="2"/>
        <item x="1"/>
        <item x="0"/>
        <item t="default"/>
      </items>
    </pivotField>
    <pivotField showAll="0"/>
    <pivotField showAll="0">
      <items count="6">
        <item x="1"/>
        <item x="4"/>
        <item x="2"/>
        <item x="3"/>
        <item x="0"/>
        <item t="default"/>
      </items>
    </pivotField>
    <pivotField numFmtId="164" showAll="0"/>
    <pivotField axis="axisRow" showAll="0">
      <items count="26">
        <item x="20"/>
        <item x="22"/>
        <item x="23"/>
        <item x="14"/>
        <item x="6"/>
        <item x="0"/>
        <item x="21"/>
        <item x="9"/>
        <item x="19"/>
        <item x="17"/>
        <item x="18"/>
        <item x="16"/>
        <item x="2"/>
        <item x="8"/>
        <item x="7"/>
        <item x="5"/>
        <item x="10"/>
        <item x="15"/>
        <item x="4"/>
        <item x="13"/>
        <item x="11"/>
        <item x="1"/>
        <item x="3"/>
        <item x="12"/>
        <item x="24"/>
        <item t="default"/>
      </items>
    </pivotField>
    <pivotField showAll="0"/>
    <pivotField dataField="1" showAll="0">
      <items count="3">
        <item x="1"/>
        <item x="0"/>
        <item t="default"/>
      </items>
    </pivotField>
    <pivotField showAl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Is Fraud" fld="12" subtotal="count" baseField="0" baseItem="0"/>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E4:F9" firstHeaderRow="1" firstDataRow="1" firstDataCol="1"/>
  <pivotFields count="14">
    <pivotField showAll="0"/>
    <pivotField showAll="0"/>
    <pivotField showAll="0">
      <items count="6">
        <item x="2"/>
        <item x="3"/>
        <item x="0"/>
        <item x="1"/>
        <item x="4"/>
        <item t="default"/>
      </items>
    </pivotField>
    <pivotField showAll="0"/>
    <pivotField showAll="0"/>
    <pivotField showAll="0">
      <items count="5">
        <item x="1"/>
        <item x="3"/>
        <item x="0"/>
        <item x="2"/>
        <item t="default"/>
      </items>
    </pivotField>
    <pivotField axis="axisRow" showAll="0">
      <items count="5">
        <item x="3"/>
        <item x="2"/>
        <item x="1"/>
        <item x="0"/>
        <item t="default"/>
      </items>
    </pivotField>
    <pivotField dataField="1" showAll="0"/>
    <pivotField showAll="0">
      <items count="6">
        <item x="1"/>
        <item x="4"/>
        <item x="2"/>
        <item x="3"/>
        <item x="0"/>
        <item t="default"/>
      </items>
    </pivotField>
    <pivotField numFmtId="164" showAll="0"/>
    <pivotField showAll="0"/>
    <pivotField showAll="0"/>
    <pivotField showAll="0">
      <items count="3">
        <item x="1"/>
        <item x="0"/>
        <item t="default"/>
      </items>
    </pivotField>
    <pivotField showAll="0">
      <items count="3">
        <item x="1"/>
        <item x="0"/>
        <item t="default"/>
      </items>
    </pivotField>
  </pivotFields>
  <rowFields count="1">
    <field x="6"/>
  </rowFields>
  <rowItems count="5">
    <i>
      <x/>
    </i>
    <i>
      <x v="1"/>
    </i>
    <i>
      <x v="2"/>
    </i>
    <i>
      <x v="3"/>
    </i>
    <i t="grand">
      <x/>
    </i>
  </rowItems>
  <colItems count="1">
    <i/>
  </colItems>
  <dataFields count="1">
    <dataField name="Sum of Transaction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Month" sourceName="Year-Month">
  <pivotTables>
    <pivotTable tabId="2" name="PivotTable1"/>
    <pivotTable tabId="2" name="PivotTable2"/>
    <pivotTable tabId="2" name="PivotTable3"/>
    <pivotTable tabId="2" name="PivotTable5"/>
    <pivotTable tabId="2" name="PivotTable4"/>
  </pivotTables>
  <data>
    <tabular pivotCacheId="1">
      <items count="25">
        <i x="20" s="1"/>
        <i x="22" s="1"/>
        <i x="23" s="1"/>
        <i x="14" s="1"/>
        <i x="6" s="1"/>
        <i x="0" s="1"/>
        <i x="21" s="1"/>
        <i x="9" s="1"/>
        <i x="19" s="1"/>
        <i x="17" s="1"/>
        <i x="18" s="1"/>
        <i x="16" s="1"/>
        <i x="2" s="1"/>
        <i x="8" s="1"/>
        <i x="7" s="1"/>
        <i x="5" s="1"/>
        <i x="10" s="1"/>
        <i x="15" s="1"/>
        <i x="4" s="1"/>
        <i x="13" s="1"/>
        <i x="11" s="1"/>
        <i x="1" s="1"/>
        <i x="3" s="1"/>
        <i x="12"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action_Type" sourceName="Transaction Type">
  <pivotTables>
    <pivotTable tabId="2" name="PivotTable1"/>
    <pivotTable tabId="2" name="PivotTable2"/>
    <pivotTable tabId="2" name="PivotTable3"/>
    <pivotTable tabId="2" name="PivotTable5"/>
    <pivotTable tabId="2" name="PivotTable4"/>
  </pivotTables>
  <data>
    <tabular pivotCacheId="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 tabId="2" name="PivotTable2"/>
    <pivotTable tabId="2" name="PivotTable3"/>
    <pivotTable tabId="2" name="PivotTable5"/>
    <pivotTable tabId="2" name="PivotTable4"/>
  </pivotTables>
  <data>
    <tabular pivotCacheId="1">
      <items count="25">
        <i x="11" s="1"/>
        <i x="3" s="1"/>
        <i x="14" s="1"/>
        <i x="5" s="1"/>
        <i x="19" s="1"/>
        <i x="6" s="1"/>
        <i x="20" s="1"/>
        <i x="22" s="1"/>
        <i x="0" s="1"/>
        <i x="15" s="1"/>
        <i x="12" s="1"/>
        <i x="1" s="1"/>
        <i x="18" s="1"/>
        <i x="21" s="1"/>
        <i x="4" s="1"/>
        <i x="17" s="1"/>
        <i x="8" s="1"/>
        <i x="2" s="1"/>
        <i x="13" s="1"/>
        <i x="23" s="1"/>
        <i x="9" s="1"/>
        <i x="24" s="1"/>
        <i x="10" s="1"/>
        <i x="7"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5"/>
    <pivotTable tabId="2" name="PivotTable4"/>
  </pivotTables>
  <data>
    <tabular pivotCacheId="1">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s_Fraud" sourceName="Is Fraud">
  <pivotTables>
    <pivotTable tabId="6" name="PivotTable6"/>
    <pivotTable tabId="6" name="PivotTable5"/>
    <pivotTable tabId="6" name="PivotTable7"/>
    <pivotTable tabId="6" name="PivotTable8"/>
    <pivotTable tabId="6" name="PivotTable9"/>
    <pivotTable tabId="6" name="PivotTable1"/>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ccount_Type" sourceName="Account Type">
  <pivotTables>
    <pivotTable tabId="6" name="PivotTable6"/>
    <pivotTable tabId="6" name="PivotTable5"/>
    <pivotTable tabId="6" name="PivotTable7"/>
    <pivotTable tabId="6" name="PivotTable8"/>
    <pivotTable tabId="6" name="PivotTable9"/>
    <pivotTable tabId="6" name="PivotTable1"/>
  </pivotTables>
  <data>
    <tabular pivotCacheId="2">
      <items count="4">
        <i x="1" s="1"/>
        <i x="3"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ransaction_Category_Column" sourceName="Transaction Category Column">
  <pivotTables>
    <pivotTable tabId="8" name="PivotTable2"/>
    <pivotTable tabId="6" name="PivotTable1"/>
    <pivotTable tabId="6" name="PivotTable5"/>
    <pivotTable tabId="6" name="PivotTable6"/>
    <pivotTable tabId="8" name="PivotTable3"/>
    <pivotTable tabId="8" name="PivotTable4"/>
    <pivotTable tabId="8" name="PivotTable5"/>
    <pivotTable tabId="8" name="PivotTable1"/>
  </pivotTables>
  <data>
    <tabular pivotCacheId="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ayment_Mode1" sourceName="Payment Mode">
  <pivotTables>
    <pivotTable tabId="8" name="PivotTable2"/>
    <pivotTable tabId="6" name="PivotTable1"/>
    <pivotTable tabId="6" name="PivotTable9"/>
    <pivotTable tabId="6" name="PivotTable8"/>
    <pivotTable tabId="6" name="PivotTable7"/>
    <pivotTable tabId="6" name="PivotTable5"/>
    <pivotTable tabId="6" name="PivotTable6"/>
    <pivotTable tabId="8" name="PivotTable3"/>
    <pivotTable tabId="8" name="PivotTable4"/>
    <pivotTable tabId="8" name="PivotTable5"/>
    <pivotTable tabId="8" name="PivotTable1"/>
  </pivotTables>
  <data>
    <tabular pivotCacheId="2">
      <items count="5">
        <i x="1" s="1"/>
        <i x="4" s="1"/>
        <i x="2" s="1"/>
        <i x="3"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8" name="PivotTable2"/>
    <pivotTable tabId="6" name="PivotTable1"/>
    <pivotTable tabId="6" name="PivotTable5"/>
    <pivotTable tabId="6" name="PivotTable6"/>
    <pivotTable tabId="6" name="PivotTable7"/>
    <pivotTable tabId="8" name="PivotTable3"/>
    <pivotTable tabId="8" name="PivotTable4"/>
    <pivotTable tabId="8" name="PivotTable5"/>
    <pivotTable tabId="8" name="PivotTable1"/>
  </pivotTables>
  <data>
    <tabular pivotCacheId="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Fraud" cache="Slicer_Is_Fraud" caption="Is Fraud" style="SlicerStyleDark2" rowHeight="241300"/>
  <slicer name="Account Type" cache="Slicer_Account_Type" caption="Account Type" style="SlicerStyleDark2" rowHeight="241300"/>
  <slicer name="Payment Mode" cache="Slicer_Payment_Mode1" caption="Payment Mod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Month" cache="Slicer_Year_Month" caption="Year-Month" style="SlicerStyleDark1" rowHeight="241300"/>
  <slicer name="Transaction Type" cache="Slicer_Transaction_Type" caption="Transaction Type" columnCount="2" style="SlicerStyleDark1" rowHeight="241300"/>
  <slicer name="Branch" cache="Slicer_Branch" caption="Branch" style="SlicerStyleDark1" rowHeight="241300"/>
  <slicer name="Region" cache="Slicer_Region" caption="Region" startItem="1"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ransaction Category Column" cache="Slicer_Transaction_Category_Column" caption="Transaction Category Column" rowHeight="241300"/>
  <slicer name="Payment Mode 1" cache="Slicer_Payment_Mode1" caption="Payment Mode" rowHeight="241300"/>
  <slicer name="Region 1" cache="Slicer_Region1" caption="Region" rowHeight="241300"/>
</slicers>
</file>

<file path=xl/tables/table1.xml><?xml version="1.0" encoding="utf-8"?>
<table xmlns="http://schemas.openxmlformats.org/spreadsheetml/2006/main" id="2" name="Table2" displayName="Table2" ref="A1:L101" totalsRowShown="0">
  <autoFilter ref="A1:L101"/>
  <tableColumns count="12">
    <tableColumn id="1" name="Customer ID"/>
    <tableColumn id="2" name="Customer Name"/>
    <tableColumn id="3" name="Region"/>
    <tableColumn id="4" name="City"/>
    <tableColumn id="5" name="Branch"/>
    <tableColumn id="6" name="Account Type"/>
    <tableColumn id="7" name="Transaction Type"/>
    <tableColumn id="8" name="Transaction Amount"/>
    <tableColumn id="9" name="Payment Mode"/>
    <tableColumn id="10" name="Transaction Date" dataDxfId="0"/>
    <tableColumn id="11" name="Year-Month"/>
    <tableColumn id="12" name="Net Chan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3.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5.jpeg"/><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1.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sqref="A1:L101"/>
    </sheetView>
  </sheetViews>
  <sheetFormatPr defaultRowHeight="14.5" x14ac:dyDescent="0.35"/>
  <cols>
    <col min="1" max="1" width="13.26953125" customWidth="1"/>
    <col min="2" max="2" width="16.36328125" customWidth="1"/>
    <col min="6" max="6" width="14.08984375" customWidth="1"/>
    <col min="7" max="7" width="17.08984375" customWidth="1"/>
    <col min="8" max="8" width="19.90625" customWidth="1"/>
    <col min="9" max="9" width="15.6328125" customWidth="1"/>
    <col min="10" max="10" width="17.08984375" customWidth="1"/>
    <col min="11" max="11" width="12.90625" customWidth="1"/>
    <col min="12" max="12" width="12.453125" customWidth="1"/>
  </cols>
  <sheetData>
    <row r="1" spans="1:12" x14ac:dyDescent="0.35">
      <c r="A1" t="s">
        <v>0</v>
      </c>
      <c r="B1" t="s">
        <v>1</v>
      </c>
      <c r="C1" t="s">
        <v>2</v>
      </c>
      <c r="D1" t="s">
        <v>3</v>
      </c>
      <c r="E1" t="s">
        <v>4</v>
      </c>
      <c r="F1" t="s">
        <v>5</v>
      </c>
      <c r="G1" t="s">
        <v>6</v>
      </c>
      <c r="H1" t="s">
        <v>7</v>
      </c>
      <c r="I1" t="s">
        <v>8</v>
      </c>
      <c r="J1" t="s">
        <v>9</v>
      </c>
      <c r="K1" t="s">
        <v>578</v>
      </c>
      <c r="L1" t="s">
        <v>579</v>
      </c>
    </row>
    <row r="2" spans="1:12" x14ac:dyDescent="0.35">
      <c r="A2">
        <v>860321</v>
      </c>
      <c r="B2" t="s">
        <v>576</v>
      </c>
      <c r="C2" t="s">
        <v>67</v>
      </c>
      <c r="D2" t="s">
        <v>89</v>
      </c>
      <c r="E2" t="s">
        <v>90</v>
      </c>
      <c r="F2" t="s">
        <v>50</v>
      </c>
      <c r="G2" t="s">
        <v>27</v>
      </c>
      <c r="H2">
        <v>126968.53</v>
      </c>
      <c r="I2" t="s">
        <v>28</v>
      </c>
      <c r="J2" s="9">
        <v>45297</v>
      </c>
      <c r="K2" t="s">
        <v>590</v>
      </c>
      <c r="L2">
        <v>126968.53</v>
      </c>
    </row>
    <row r="3" spans="1:12" x14ac:dyDescent="0.35">
      <c r="A3">
        <v>539673</v>
      </c>
      <c r="B3" t="s">
        <v>572</v>
      </c>
      <c r="C3" t="s">
        <v>18</v>
      </c>
      <c r="D3" t="s">
        <v>92</v>
      </c>
      <c r="E3" t="s">
        <v>93</v>
      </c>
      <c r="F3" t="s">
        <v>14</v>
      </c>
      <c r="G3" t="s">
        <v>22</v>
      </c>
      <c r="H3">
        <v>125180.29</v>
      </c>
      <c r="I3" t="s">
        <v>28</v>
      </c>
      <c r="J3" s="9">
        <v>45754</v>
      </c>
      <c r="K3" t="s">
        <v>605</v>
      </c>
      <c r="L3">
        <v>125180.29</v>
      </c>
    </row>
    <row r="4" spans="1:12" x14ac:dyDescent="0.35">
      <c r="A4">
        <v>657381</v>
      </c>
      <c r="B4" t="s">
        <v>24</v>
      </c>
      <c r="C4" t="s">
        <v>11</v>
      </c>
      <c r="D4" t="s">
        <v>25</v>
      </c>
      <c r="E4" t="s">
        <v>26</v>
      </c>
      <c r="F4" t="s">
        <v>21</v>
      </c>
      <c r="G4" t="s">
        <v>27</v>
      </c>
      <c r="H4">
        <v>72057.149999999994</v>
      </c>
      <c r="I4" t="s">
        <v>28</v>
      </c>
      <c r="J4" s="9">
        <v>45455</v>
      </c>
      <c r="K4" t="s">
        <v>595</v>
      </c>
      <c r="L4">
        <v>72057.149999999994</v>
      </c>
    </row>
    <row r="5" spans="1:12" x14ac:dyDescent="0.35">
      <c r="A5">
        <v>906584</v>
      </c>
      <c r="B5" t="s">
        <v>563</v>
      </c>
      <c r="C5" t="s">
        <v>38</v>
      </c>
      <c r="D5" t="s">
        <v>71</v>
      </c>
      <c r="E5" t="s">
        <v>72</v>
      </c>
      <c r="F5" t="s">
        <v>14</v>
      </c>
      <c r="G5" t="s">
        <v>22</v>
      </c>
      <c r="H5">
        <v>4570.25</v>
      </c>
      <c r="I5" t="s">
        <v>28</v>
      </c>
      <c r="J5" s="9">
        <v>45339</v>
      </c>
      <c r="K5" t="s">
        <v>591</v>
      </c>
      <c r="L5">
        <v>4570.25</v>
      </c>
    </row>
    <row r="6" spans="1:12" x14ac:dyDescent="0.35">
      <c r="A6">
        <v>244464</v>
      </c>
      <c r="B6" t="s">
        <v>562</v>
      </c>
      <c r="C6" t="s">
        <v>11</v>
      </c>
      <c r="D6" t="s">
        <v>30</v>
      </c>
      <c r="E6" t="s">
        <v>31</v>
      </c>
      <c r="F6" t="s">
        <v>50</v>
      </c>
      <c r="G6" t="s">
        <v>27</v>
      </c>
      <c r="H6">
        <v>92451.42</v>
      </c>
      <c r="I6" t="s">
        <v>28</v>
      </c>
      <c r="J6" s="9">
        <v>45798</v>
      </c>
      <c r="K6" t="s">
        <v>606</v>
      </c>
      <c r="L6">
        <v>92451.42</v>
      </c>
    </row>
    <row r="7" spans="1:12" x14ac:dyDescent="0.35">
      <c r="A7">
        <v>119264</v>
      </c>
      <c r="B7" t="s">
        <v>37</v>
      </c>
      <c r="C7" t="s">
        <v>38</v>
      </c>
      <c r="D7" t="s">
        <v>39</v>
      </c>
      <c r="E7" t="s">
        <v>40</v>
      </c>
      <c r="F7" t="s">
        <v>41</v>
      </c>
      <c r="G7" t="s">
        <v>22</v>
      </c>
      <c r="H7">
        <v>41015.9</v>
      </c>
      <c r="I7" t="s">
        <v>28</v>
      </c>
      <c r="J7" s="9">
        <v>45547</v>
      </c>
      <c r="K7" t="s">
        <v>598</v>
      </c>
      <c r="L7">
        <v>41015.9</v>
      </c>
    </row>
    <row r="8" spans="1:12" x14ac:dyDescent="0.35">
      <c r="A8">
        <v>456855</v>
      </c>
      <c r="B8" t="s">
        <v>556</v>
      </c>
      <c r="C8" t="s">
        <v>38</v>
      </c>
      <c r="D8" t="s">
        <v>39</v>
      </c>
      <c r="E8" t="s">
        <v>40</v>
      </c>
      <c r="F8" t="s">
        <v>14</v>
      </c>
      <c r="G8" t="s">
        <v>22</v>
      </c>
      <c r="H8">
        <v>99190.88</v>
      </c>
      <c r="I8" t="s">
        <v>28</v>
      </c>
      <c r="J8" s="9">
        <v>45745</v>
      </c>
      <c r="K8" t="s">
        <v>604</v>
      </c>
      <c r="L8">
        <v>99190.88</v>
      </c>
    </row>
    <row r="9" spans="1:12" x14ac:dyDescent="0.35">
      <c r="A9">
        <v>954441</v>
      </c>
      <c r="B9" t="s">
        <v>43</v>
      </c>
      <c r="C9" t="s">
        <v>11</v>
      </c>
      <c r="D9" t="s">
        <v>44</v>
      </c>
      <c r="E9" t="s">
        <v>45</v>
      </c>
      <c r="F9" t="s">
        <v>21</v>
      </c>
      <c r="G9" t="s">
        <v>27</v>
      </c>
      <c r="H9">
        <v>75751.05</v>
      </c>
      <c r="I9" t="s">
        <v>28</v>
      </c>
      <c r="J9" s="9">
        <v>45200</v>
      </c>
      <c r="K9" t="s">
        <v>587</v>
      </c>
      <c r="L9">
        <v>75751.05</v>
      </c>
    </row>
    <row r="10" spans="1:12" x14ac:dyDescent="0.35">
      <c r="A10">
        <v>283201</v>
      </c>
      <c r="B10" t="s">
        <v>554</v>
      </c>
      <c r="C10" t="s">
        <v>47</v>
      </c>
      <c r="D10" t="s">
        <v>83</v>
      </c>
      <c r="E10" t="s">
        <v>84</v>
      </c>
      <c r="F10" t="s">
        <v>14</v>
      </c>
      <c r="G10" t="s">
        <v>27</v>
      </c>
      <c r="H10">
        <v>113986.62</v>
      </c>
      <c r="I10" t="s">
        <v>28</v>
      </c>
      <c r="J10" s="9">
        <v>45404</v>
      </c>
      <c r="K10" t="s">
        <v>593</v>
      </c>
      <c r="L10">
        <v>113986.62</v>
      </c>
    </row>
    <row r="11" spans="1:12" x14ac:dyDescent="0.35">
      <c r="A11">
        <v>938603</v>
      </c>
      <c r="B11" t="s">
        <v>549</v>
      </c>
      <c r="C11" t="s">
        <v>11</v>
      </c>
      <c r="D11" t="s">
        <v>12</v>
      </c>
      <c r="E11" t="s">
        <v>13</v>
      </c>
      <c r="F11" t="s">
        <v>14</v>
      </c>
      <c r="G11" t="s">
        <v>32</v>
      </c>
      <c r="H11">
        <v>40785.39</v>
      </c>
      <c r="I11" t="s">
        <v>28</v>
      </c>
      <c r="J11" s="9">
        <v>45594</v>
      </c>
      <c r="K11" t="s">
        <v>599</v>
      </c>
      <c r="L11">
        <v>40785.39</v>
      </c>
    </row>
    <row r="12" spans="1:12" x14ac:dyDescent="0.35">
      <c r="A12">
        <v>542503</v>
      </c>
      <c r="B12" t="s">
        <v>543</v>
      </c>
      <c r="C12" t="s">
        <v>47</v>
      </c>
      <c r="D12" t="s">
        <v>100</v>
      </c>
      <c r="E12" t="s">
        <v>101</v>
      </c>
      <c r="F12" t="s">
        <v>14</v>
      </c>
      <c r="G12" t="s">
        <v>27</v>
      </c>
      <c r="H12">
        <v>46957.49</v>
      </c>
      <c r="I12" t="s">
        <v>28</v>
      </c>
      <c r="J12" s="9">
        <v>45742</v>
      </c>
      <c r="K12" t="s">
        <v>604</v>
      </c>
      <c r="L12">
        <v>46957.49</v>
      </c>
    </row>
    <row r="13" spans="1:12" x14ac:dyDescent="0.35">
      <c r="A13">
        <v>724783</v>
      </c>
      <c r="B13" t="s">
        <v>541</v>
      </c>
      <c r="C13" t="s">
        <v>11</v>
      </c>
      <c r="D13" t="s">
        <v>35</v>
      </c>
      <c r="E13" t="s">
        <v>36</v>
      </c>
      <c r="F13" t="s">
        <v>14</v>
      </c>
      <c r="G13" t="s">
        <v>27</v>
      </c>
      <c r="H13">
        <v>24283.96</v>
      </c>
      <c r="I13" t="s">
        <v>28</v>
      </c>
      <c r="J13" s="9">
        <v>45382</v>
      </c>
      <c r="K13" t="s">
        <v>592</v>
      </c>
      <c r="L13">
        <v>24283.96</v>
      </c>
    </row>
    <row r="14" spans="1:12" x14ac:dyDescent="0.35">
      <c r="A14">
        <v>839389</v>
      </c>
      <c r="B14" t="s">
        <v>57</v>
      </c>
      <c r="C14" t="s">
        <v>11</v>
      </c>
      <c r="D14" t="s">
        <v>30</v>
      </c>
      <c r="E14" t="s">
        <v>31</v>
      </c>
      <c r="F14" t="s">
        <v>21</v>
      </c>
      <c r="G14" t="s">
        <v>32</v>
      </c>
      <c r="H14">
        <v>108844.49</v>
      </c>
      <c r="I14" t="s">
        <v>28</v>
      </c>
      <c r="J14" s="9">
        <v>45569</v>
      </c>
      <c r="K14" t="s">
        <v>599</v>
      </c>
      <c r="L14">
        <v>108844.49</v>
      </c>
    </row>
    <row r="15" spans="1:12" x14ac:dyDescent="0.35">
      <c r="A15">
        <v>761032</v>
      </c>
      <c r="B15" t="s">
        <v>540</v>
      </c>
      <c r="C15" t="s">
        <v>18</v>
      </c>
      <c r="D15" t="s">
        <v>79</v>
      </c>
      <c r="E15" t="s">
        <v>80</v>
      </c>
      <c r="F15" t="s">
        <v>14</v>
      </c>
      <c r="G15" t="s">
        <v>22</v>
      </c>
      <c r="H15">
        <v>36269.81</v>
      </c>
      <c r="I15" t="s">
        <v>28</v>
      </c>
      <c r="J15" s="9">
        <v>45628</v>
      </c>
      <c r="K15" t="s">
        <v>601</v>
      </c>
      <c r="L15">
        <v>36269.81</v>
      </c>
    </row>
    <row r="16" spans="1:12" x14ac:dyDescent="0.35">
      <c r="A16">
        <v>697091</v>
      </c>
      <c r="B16" t="s">
        <v>539</v>
      </c>
      <c r="C16" t="s">
        <v>18</v>
      </c>
      <c r="D16" t="s">
        <v>121</v>
      </c>
      <c r="E16" t="s">
        <v>122</v>
      </c>
      <c r="F16" t="s">
        <v>14</v>
      </c>
      <c r="G16" t="s">
        <v>22</v>
      </c>
      <c r="H16">
        <v>196999.98</v>
      </c>
      <c r="I16" t="s">
        <v>28</v>
      </c>
      <c r="J16" s="9">
        <v>45095</v>
      </c>
      <c r="K16" t="s">
        <v>583</v>
      </c>
      <c r="L16">
        <v>196999.98</v>
      </c>
    </row>
    <row r="17" spans="1:12" x14ac:dyDescent="0.35">
      <c r="A17">
        <v>594392</v>
      </c>
      <c r="B17" t="s">
        <v>538</v>
      </c>
      <c r="C17" t="s">
        <v>67</v>
      </c>
      <c r="D17" t="s">
        <v>68</v>
      </c>
      <c r="E17" t="s">
        <v>69</v>
      </c>
      <c r="F17" t="s">
        <v>14</v>
      </c>
      <c r="G17" t="s">
        <v>22</v>
      </c>
      <c r="H17">
        <v>137565.79</v>
      </c>
      <c r="I17" t="s">
        <v>28</v>
      </c>
      <c r="J17" s="9">
        <v>45237</v>
      </c>
      <c r="K17" t="s">
        <v>588</v>
      </c>
      <c r="L17">
        <v>137565.79</v>
      </c>
    </row>
    <row r="18" spans="1:12" x14ac:dyDescent="0.35">
      <c r="A18">
        <v>829842</v>
      </c>
      <c r="B18" t="s">
        <v>534</v>
      </c>
      <c r="C18" t="s">
        <v>18</v>
      </c>
      <c r="D18" t="s">
        <v>92</v>
      </c>
      <c r="E18" t="s">
        <v>93</v>
      </c>
      <c r="F18" t="s">
        <v>41</v>
      </c>
      <c r="G18" t="s">
        <v>15</v>
      </c>
      <c r="H18">
        <v>167031.06</v>
      </c>
      <c r="I18" t="s">
        <v>28</v>
      </c>
      <c r="J18" s="9">
        <v>45441</v>
      </c>
      <c r="K18" t="s">
        <v>594</v>
      </c>
      <c r="L18">
        <v>-167031.06</v>
      </c>
    </row>
    <row r="19" spans="1:12" x14ac:dyDescent="0.35">
      <c r="A19">
        <v>778665</v>
      </c>
      <c r="B19" t="s">
        <v>519</v>
      </c>
      <c r="C19" t="s">
        <v>18</v>
      </c>
      <c r="D19" t="s">
        <v>121</v>
      </c>
      <c r="E19" t="s">
        <v>122</v>
      </c>
      <c r="F19" t="s">
        <v>50</v>
      </c>
      <c r="G19" t="s">
        <v>22</v>
      </c>
      <c r="H19">
        <v>155872.17000000001</v>
      </c>
      <c r="I19" t="s">
        <v>28</v>
      </c>
      <c r="J19" s="9">
        <v>45409</v>
      </c>
      <c r="K19" t="s">
        <v>593</v>
      </c>
      <c r="L19">
        <v>155872.17000000001</v>
      </c>
    </row>
    <row r="20" spans="1:12" x14ac:dyDescent="0.35">
      <c r="A20">
        <v>785836</v>
      </c>
      <c r="B20" t="s">
        <v>512</v>
      </c>
      <c r="C20" t="s">
        <v>38</v>
      </c>
      <c r="D20" t="s">
        <v>117</v>
      </c>
      <c r="E20" t="s">
        <v>118</v>
      </c>
      <c r="F20" t="s">
        <v>14</v>
      </c>
      <c r="G20" t="s">
        <v>32</v>
      </c>
      <c r="H20">
        <v>173735.01</v>
      </c>
      <c r="I20" t="s">
        <v>28</v>
      </c>
      <c r="J20" s="9">
        <v>45448</v>
      </c>
      <c r="K20" t="s">
        <v>595</v>
      </c>
      <c r="L20">
        <v>173735.01</v>
      </c>
    </row>
    <row r="21" spans="1:12" x14ac:dyDescent="0.35">
      <c r="A21">
        <v>731548</v>
      </c>
      <c r="B21" t="s">
        <v>509</v>
      </c>
      <c r="C21" t="s">
        <v>18</v>
      </c>
      <c r="D21" t="s">
        <v>79</v>
      </c>
      <c r="E21" t="s">
        <v>80</v>
      </c>
      <c r="F21" t="s">
        <v>41</v>
      </c>
      <c r="G21" t="s">
        <v>15</v>
      </c>
      <c r="H21">
        <v>52904.07</v>
      </c>
      <c r="I21" t="s">
        <v>28</v>
      </c>
      <c r="J21" s="9">
        <v>45276</v>
      </c>
      <c r="K21" t="s">
        <v>589</v>
      </c>
      <c r="L21">
        <v>-52904.07</v>
      </c>
    </row>
    <row r="22" spans="1:12" x14ac:dyDescent="0.35">
      <c r="A22">
        <v>396698</v>
      </c>
      <c r="B22" t="s">
        <v>508</v>
      </c>
      <c r="C22" t="s">
        <v>47</v>
      </c>
      <c r="D22" t="s">
        <v>48</v>
      </c>
      <c r="E22" t="s">
        <v>49</v>
      </c>
      <c r="F22" t="s">
        <v>50</v>
      </c>
      <c r="G22" t="s">
        <v>32</v>
      </c>
      <c r="H22">
        <v>112076.57</v>
      </c>
      <c r="I22" t="s">
        <v>28</v>
      </c>
      <c r="J22" s="9">
        <v>45489</v>
      </c>
      <c r="K22" t="s">
        <v>596</v>
      </c>
      <c r="L22">
        <v>112076.57</v>
      </c>
    </row>
    <row r="23" spans="1:12" x14ac:dyDescent="0.35">
      <c r="A23">
        <v>971051</v>
      </c>
      <c r="B23" t="s">
        <v>505</v>
      </c>
      <c r="C23" t="s">
        <v>38</v>
      </c>
      <c r="D23" t="s">
        <v>117</v>
      </c>
      <c r="E23" t="s">
        <v>118</v>
      </c>
      <c r="F23" t="s">
        <v>41</v>
      </c>
      <c r="G23" t="s">
        <v>32</v>
      </c>
      <c r="H23">
        <v>18145.43</v>
      </c>
      <c r="I23" t="s">
        <v>28</v>
      </c>
      <c r="J23" s="9">
        <v>45524</v>
      </c>
      <c r="K23" t="s">
        <v>597</v>
      </c>
      <c r="L23">
        <v>18145.43</v>
      </c>
    </row>
    <row r="24" spans="1:12" x14ac:dyDescent="0.35">
      <c r="A24">
        <v>211222</v>
      </c>
      <c r="B24" t="s">
        <v>504</v>
      </c>
      <c r="C24" t="s">
        <v>67</v>
      </c>
      <c r="D24" t="s">
        <v>170</v>
      </c>
      <c r="E24" t="s">
        <v>171</v>
      </c>
      <c r="F24" t="s">
        <v>41</v>
      </c>
      <c r="G24" t="s">
        <v>15</v>
      </c>
      <c r="H24">
        <v>41952.87</v>
      </c>
      <c r="I24" t="s">
        <v>28</v>
      </c>
      <c r="J24" s="9">
        <v>45149</v>
      </c>
      <c r="K24" t="s">
        <v>585</v>
      </c>
      <c r="L24">
        <v>-41952.87</v>
      </c>
    </row>
    <row r="25" spans="1:12" x14ac:dyDescent="0.35">
      <c r="A25">
        <v>813702</v>
      </c>
      <c r="B25" t="s">
        <v>503</v>
      </c>
      <c r="C25" t="s">
        <v>67</v>
      </c>
      <c r="D25" t="s">
        <v>89</v>
      </c>
      <c r="E25" t="s">
        <v>90</v>
      </c>
      <c r="F25" t="s">
        <v>50</v>
      </c>
      <c r="G25" t="s">
        <v>15</v>
      </c>
      <c r="H25">
        <v>161231.72</v>
      </c>
      <c r="I25" t="s">
        <v>28</v>
      </c>
      <c r="J25" s="9">
        <v>45521</v>
      </c>
      <c r="K25" t="s">
        <v>597</v>
      </c>
      <c r="L25">
        <v>-161231.72</v>
      </c>
    </row>
    <row r="26" spans="1:12" x14ac:dyDescent="0.35">
      <c r="A26">
        <v>560623</v>
      </c>
      <c r="B26" t="s">
        <v>82</v>
      </c>
      <c r="C26" t="s">
        <v>47</v>
      </c>
      <c r="D26" t="s">
        <v>83</v>
      </c>
      <c r="E26" t="s">
        <v>84</v>
      </c>
      <c r="F26" t="s">
        <v>14</v>
      </c>
      <c r="G26" t="s">
        <v>32</v>
      </c>
      <c r="H26">
        <v>126228.34</v>
      </c>
      <c r="I26" t="s">
        <v>28</v>
      </c>
      <c r="J26" s="9">
        <v>45738</v>
      </c>
      <c r="K26" t="s">
        <v>604</v>
      </c>
      <c r="L26">
        <v>126228.34</v>
      </c>
    </row>
    <row r="27" spans="1:12" x14ac:dyDescent="0.35">
      <c r="A27">
        <v>809790</v>
      </c>
      <c r="B27" t="s">
        <v>502</v>
      </c>
      <c r="C27" t="s">
        <v>47</v>
      </c>
      <c r="D27" t="s">
        <v>83</v>
      </c>
      <c r="E27" t="s">
        <v>84</v>
      </c>
      <c r="F27" t="s">
        <v>41</v>
      </c>
      <c r="G27" t="s">
        <v>15</v>
      </c>
      <c r="H27">
        <v>145706.74</v>
      </c>
      <c r="I27" t="s">
        <v>28</v>
      </c>
      <c r="J27" s="9">
        <v>45297</v>
      </c>
      <c r="K27" t="s">
        <v>590</v>
      </c>
      <c r="L27">
        <v>-145706.74</v>
      </c>
    </row>
    <row r="28" spans="1:12" x14ac:dyDescent="0.35">
      <c r="A28">
        <v>690607</v>
      </c>
      <c r="B28" t="s">
        <v>500</v>
      </c>
      <c r="C28" t="s">
        <v>38</v>
      </c>
      <c r="D28" t="s">
        <v>71</v>
      </c>
      <c r="E28" t="s">
        <v>72</v>
      </c>
      <c r="F28" t="s">
        <v>41</v>
      </c>
      <c r="G28" t="s">
        <v>22</v>
      </c>
      <c r="H28">
        <v>79812.820000000007</v>
      </c>
      <c r="I28" t="s">
        <v>28</v>
      </c>
      <c r="J28" s="9">
        <v>45650</v>
      </c>
      <c r="K28" t="s">
        <v>601</v>
      </c>
      <c r="L28">
        <v>79812.820000000007</v>
      </c>
    </row>
    <row r="29" spans="1:12" x14ac:dyDescent="0.35">
      <c r="A29">
        <v>144476</v>
      </c>
      <c r="B29" t="s">
        <v>87</v>
      </c>
      <c r="C29" t="s">
        <v>11</v>
      </c>
      <c r="D29" t="s">
        <v>25</v>
      </c>
      <c r="E29" t="s">
        <v>26</v>
      </c>
      <c r="F29" t="s">
        <v>50</v>
      </c>
      <c r="G29" t="s">
        <v>27</v>
      </c>
      <c r="H29">
        <v>56662.73</v>
      </c>
      <c r="I29" t="s">
        <v>28</v>
      </c>
      <c r="J29" s="9">
        <v>45379</v>
      </c>
      <c r="K29" t="s">
        <v>592</v>
      </c>
      <c r="L29">
        <v>56662.73</v>
      </c>
    </row>
    <row r="30" spans="1:12" x14ac:dyDescent="0.35">
      <c r="A30">
        <v>840255</v>
      </c>
      <c r="B30" t="s">
        <v>495</v>
      </c>
      <c r="C30" t="s">
        <v>18</v>
      </c>
      <c r="D30" t="s">
        <v>121</v>
      </c>
      <c r="E30" t="s">
        <v>122</v>
      </c>
      <c r="F30" t="s">
        <v>14</v>
      </c>
      <c r="G30" t="s">
        <v>22</v>
      </c>
      <c r="H30">
        <v>137984.82</v>
      </c>
      <c r="I30" t="s">
        <v>28</v>
      </c>
      <c r="J30" s="9">
        <v>45817</v>
      </c>
      <c r="K30" t="s">
        <v>607</v>
      </c>
      <c r="L30">
        <v>137984.82</v>
      </c>
    </row>
    <row r="31" spans="1:12" x14ac:dyDescent="0.35">
      <c r="A31">
        <v>556943</v>
      </c>
      <c r="B31" t="s">
        <v>492</v>
      </c>
      <c r="C31" t="s">
        <v>18</v>
      </c>
      <c r="D31" t="s">
        <v>121</v>
      </c>
      <c r="E31" t="s">
        <v>122</v>
      </c>
      <c r="F31" t="s">
        <v>50</v>
      </c>
      <c r="G31" t="s">
        <v>27</v>
      </c>
      <c r="H31">
        <v>184126.58</v>
      </c>
      <c r="I31" t="s">
        <v>28</v>
      </c>
      <c r="J31" s="9">
        <v>45648</v>
      </c>
      <c r="K31" t="s">
        <v>601</v>
      </c>
      <c r="L31">
        <v>184126.58</v>
      </c>
    </row>
    <row r="32" spans="1:12" x14ac:dyDescent="0.35">
      <c r="A32">
        <v>870883</v>
      </c>
      <c r="B32" t="s">
        <v>468</v>
      </c>
      <c r="C32" t="s">
        <v>38</v>
      </c>
      <c r="D32" t="s">
        <v>39</v>
      </c>
      <c r="E32" t="s">
        <v>40</v>
      </c>
      <c r="F32" t="s">
        <v>14</v>
      </c>
      <c r="G32" t="s">
        <v>32</v>
      </c>
      <c r="H32">
        <v>154481.07999999999</v>
      </c>
      <c r="I32" t="s">
        <v>28</v>
      </c>
      <c r="J32" s="9">
        <v>45592</v>
      </c>
      <c r="K32" t="s">
        <v>599</v>
      </c>
      <c r="L32">
        <v>154481.07999999999</v>
      </c>
    </row>
    <row r="33" spans="1:12" x14ac:dyDescent="0.35">
      <c r="A33">
        <v>731364</v>
      </c>
      <c r="B33" t="s">
        <v>464</v>
      </c>
      <c r="C33" t="s">
        <v>67</v>
      </c>
      <c r="D33" t="s">
        <v>143</v>
      </c>
      <c r="E33" t="s">
        <v>144</v>
      </c>
      <c r="F33" t="s">
        <v>41</v>
      </c>
      <c r="G33" t="s">
        <v>32</v>
      </c>
      <c r="H33">
        <v>106458.78</v>
      </c>
      <c r="I33" t="s">
        <v>28</v>
      </c>
      <c r="J33" s="9">
        <v>45647</v>
      </c>
      <c r="K33" t="s">
        <v>601</v>
      </c>
      <c r="L33">
        <v>106458.78</v>
      </c>
    </row>
    <row r="34" spans="1:12" x14ac:dyDescent="0.35">
      <c r="A34">
        <v>387348</v>
      </c>
      <c r="B34" t="s">
        <v>461</v>
      </c>
      <c r="C34" t="s">
        <v>67</v>
      </c>
      <c r="D34" t="s">
        <v>170</v>
      </c>
      <c r="E34" t="s">
        <v>171</v>
      </c>
      <c r="F34" t="s">
        <v>14</v>
      </c>
      <c r="G34" t="s">
        <v>32</v>
      </c>
      <c r="H34">
        <v>56194.59</v>
      </c>
      <c r="I34" t="s">
        <v>28</v>
      </c>
      <c r="J34" s="9">
        <v>45628</v>
      </c>
      <c r="K34" t="s">
        <v>601</v>
      </c>
      <c r="L34">
        <v>56194.59</v>
      </c>
    </row>
    <row r="35" spans="1:12" x14ac:dyDescent="0.35">
      <c r="A35">
        <v>512064</v>
      </c>
      <c r="B35" t="s">
        <v>458</v>
      </c>
      <c r="C35" t="s">
        <v>11</v>
      </c>
      <c r="D35" t="s">
        <v>25</v>
      </c>
      <c r="E35" t="s">
        <v>26</v>
      </c>
      <c r="F35" t="s">
        <v>21</v>
      </c>
      <c r="G35" t="s">
        <v>27</v>
      </c>
      <c r="H35">
        <v>170404.45</v>
      </c>
      <c r="I35" t="s">
        <v>28</v>
      </c>
      <c r="J35" s="9">
        <v>45774</v>
      </c>
      <c r="K35" t="s">
        <v>605</v>
      </c>
      <c r="L35">
        <v>170404.45</v>
      </c>
    </row>
    <row r="36" spans="1:12" x14ac:dyDescent="0.35">
      <c r="A36">
        <v>794391</v>
      </c>
      <c r="B36" t="s">
        <v>455</v>
      </c>
      <c r="C36" t="s">
        <v>11</v>
      </c>
      <c r="D36" t="s">
        <v>35</v>
      </c>
      <c r="E36" t="s">
        <v>36</v>
      </c>
      <c r="F36" t="s">
        <v>21</v>
      </c>
      <c r="G36" t="s">
        <v>15</v>
      </c>
      <c r="H36">
        <v>185613.48</v>
      </c>
      <c r="I36" t="s">
        <v>28</v>
      </c>
      <c r="J36" s="9">
        <v>45494</v>
      </c>
      <c r="K36" t="s">
        <v>596</v>
      </c>
      <c r="L36">
        <v>-185613.48</v>
      </c>
    </row>
    <row r="37" spans="1:12" x14ac:dyDescent="0.35">
      <c r="A37">
        <v>961264</v>
      </c>
      <c r="B37" t="s">
        <v>454</v>
      </c>
      <c r="C37" t="s">
        <v>18</v>
      </c>
      <c r="D37" t="s">
        <v>92</v>
      </c>
      <c r="E37" t="s">
        <v>93</v>
      </c>
      <c r="F37" t="s">
        <v>21</v>
      </c>
      <c r="G37" t="s">
        <v>27</v>
      </c>
      <c r="H37">
        <v>94462.56</v>
      </c>
      <c r="I37" t="s">
        <v>28</v>
      </c>
      <c r="J37" s="9">
        <v>45705</v>
      </c>
      <c r="K37" t="s">
        <v>603</v>
      </c>
      <c r="L37">
        <v>94462.56</v>
      </c>
    </row>
    <row r="38" spans="1:12" x14ac:dyDescent="0.35">
      <c r="A38">
        <v>391224</v>
      </c>
      <c r="B38" t="s">
        <v>453</v>
      </c>
      <c r="C38" t="s">
        <v>18</v>
      </c>
      <c r="D38" t="s">
        <v>79</v>
      </c>
      <c r="E38" t="s">
        <v>80</v>
      </c>
      <c r="F38" t="s">
        <v>50</v>
      </c>
      <c r="G38" t="s">
        <v>15</v>
      </c>
      <c r="H38">
        <v>20063.79</v>
      </c>
      <c r="I38" t="s">
        <v>28</v>
      </c>
      <c r="J38" s="9">
        <v>45613</v>
      </c>
      <c r="K38" t="s">
        <v>600</v>
      </c>
      <c r="L38">
        <v>-20063.79</v>
      </c>
    </row>
    <row r="39" spans="1:12" x14ac:dyDescent="0.35">
      <c r="A39">
        <v>400988</v>
      </c>
      <c r="B39" t="s">
        <v>438</v>
      </c>
      <c r="C39" t="s">
        <v>18</v>
      </c>
      <c r="D39" t="s">
        <v>19</v>
      </c>
      <c r="E39" t="s">
        <v>20</v>
      </c>
      <c r="F39" t="s">
        <v>41</v>
      </c>
      <c r="G39" t="s">
        <v>27</v>
      </c>
      <c r="H39">
        <v>55141.72</v>
      </c>
      <c r="I39" t="s">
        <v>28</v>
      </c>
      <c r="J39" s="9">
        <v>45386</v>
      </c>
      <c r="K39" t="s">
        <v>593</v>
      </c>
      <c r="L39">
        <v>55141.72</v>
      </c>
    </row>
    <row r="40" spans="1:12" x14ac:dyDescent="0.35">
      <c r="A40">
        <v>438083</v>
      </c>
      <c r="B40" t="s">
        <v>421</v>
      </c>
      <c r="C40" t="s">
        <v>18</v>
      </c>
      <c r="D40" t="s">
        <v>19</v>
      </c>
      <c r="E40" t="s">
        <v>20</v>
      </c>
      <c r="F40" t="s">
        <v>14</v>
      </c>
      <c r="G40" t="s">
        <v>27</v>
      </c>
      <c r="H40">
        <v>103318.91</v>
      </c>
      <c r="I40" t="s">
        <v>28</v>
      </c>
      <c r="J40" s="9">
        <v>45595</v>
      </c>
      <c r="K40" t="s">
        <v>599</v>
      </c>
      <c r="L40">
        <v>103318.91</v>
      </c>
    </row>
    <row r="41" spans="1:12" x14ac:dyDescent="0.35">
      <c r="A41">
        <v>791567</v>
      </c>
      <c r="B41" t="s">
        <v>109</v>
      </c>
      <c r="C41" t="s">
        <v>11</v>
      </c>
      <c r="D41" t="s">
        <v>25</v>
      </c>
      <c r="E41" t="s">
        <v>26</v>
      </c>
      <c r="F41" t="s">
        <v>21</v>
      </c>
      <c r="G41" t="s">
        <v>15</v>
      </c>
      <c r="H41">
        <v>142583.73000000001</v>
      </c>
      <c r="I41" t="s">
        <v>28</v>
      </c>
      <c r="J41" s="9">
        <v>45220</v>
      </c>
      <c r="K41" t="s">
        <v>587</v>
      </c>
      <c r="L41">
        <v>-142583.73000000001</v>
      </c>
    </row>
    <row r="42" spans="1:12" x14ac:dyDescent="0.35">
      <c r="A42">
        <v>846635</v>
      </c>
      <c r="B42" t="s">
        <v>110</v>
      </c>
      <c r="C42" t="s">
        <v>47</v>
      </c>
      <c r="D42" t="s">
        <v>60</v>
      </c>
      <c r="E42" t="s">
        <v>61</v>
      </c>
      <c r="F42" t="s">
        <v>21</v>
      </c>
      <c r="G42" t="s">
        <v>22</v>
      </c>
      <c r="H42">
        <v>175638.22</v>
      </c>
      <c r="I42" t="s">
        <v>28</v>
      </c>
      <c r="J42" s="9">
        <v>45316</v>
      </c>
      <c r="K42" t="s">
        <v>590</v>
      </c>
      <c r="L42">
        <v>175638.22</v>
      </c>
    </row>
    <row r="43" spans="1:12" x14ac:dyDescent="0.35">
      <c r="A43">
        <v>201013</v>
      </c>
      <c r="B43" t="s">
        <v>403</v>
      </c>
      <c r="C43" t="s">
        <v>38</v>
      </c>
      <c r="D43" t="s">
        <v>96</v>
      </c>
      <c r="E43" t="s">
        <v>97</v>
      </c>
      <c r="F43" t="s">
        <v>41</v>
      </c>
      <c r="G43" t="s">
        <v>22</v>
      </c>
      <c r="H43">
        <v>185480.89</v>
      </c>
      <c r="I43" t="s">
        <v>28</v>
      </c>
      <c r="J43" s="9">
        <v>45669</v>
      </c>
      <c r="K43" t="s">
        <v>602</v>
      </c>
      <c r="L43">
        <v>185480.89</v>
      </c>
    </row>
    <row r="44" spans="1:12" x14ac:dyDescent="0.35">
      <c r="A44">
        <v>155419</v>
      </c>
      <c r="B44" t="s">
        <v>401</v>
      </c>
      <c r="C44" t="s">
        <v>11</v>
      </c>
      <c r="D44" t="s">
        <v>44</v>
      </c>
      <c r="E44" t="s">
        <v>45</v>
      </c>
      <c r="F44" t="s">
        <v>14</v>
      </c>
      <c r="G44" t="s">
        <v>32</v>
      </c>
      <c r="H44">
        <v>95508.27</v>
      </c>
      <c r="I44" t="s">
        <v>28</v>
      </c>
      <c r="J44" s="9">
        <v>45800</v>
      </c>
      <c r="K44" t="s">
        <v>606</v>
      </c>
      <c r="L44">
        <v>95508.27</v>
      </c>
    </row>
    <row r="45" spans="1:12" x14ac:dyDescent="0.35">
      <c r="A45">
        <v>992649</v>
      </c>
      <c r="B45" t="s">
        <v>383</v>
      </c>
      <c r="C45" t="s">
        <v>38</v>
      </c>
      <c r="D45" t="s">
        <v>96</v>
      </c>
      <c r="E45" t="s">
        <v>97</v>
      </c>
      <c r="F45" t="s">
        <v>14</v>
      </c>
      <c r="G45" t="s">
        <v>22</v>
      </c>
      <c r="H45">
        <v>45535.31</v>
      </c>
      <c r="I45" t="s">
        <v>28</v>
      </c>
      <c r="J45" s="9">
        <v>45411</v>
      </c>
      <c r="K45" t="s">
        <v>593</v>
      </c>
      <c r="L45">
        <v>45535.31</v>
      </c>
    </row>
    <row r="46" spans="1:12" x14ac:dyDescent="0.35">
      <c r="A46">
        <v>280117</v>
      </c>
      <c r="B46" t="s">
        <v>382</v>
      </c>
      <c r="C46" t="s">
        <v>67</v>
      </c>
      <c r="D46" t="s">
        <v>143</v>
      </c>
      <c r="E46" t="s">
        <v>144</v>
      </c>
      <c r="F46" t="s">
        <v>14</v>
      </c>
      <c r="G46" t="s">
        <v>15</v>
      </c>
      <c r="H46">
        <v>91151.67</v>
      </c>
      <c r="I46" t="s">
        <v>28</v>
      </c>
      <c r="J46" s="9">
        <v>45762</v>
      </c>
      <c r="K46" t="s">
        <v>605</v>
      </c>
      <c r="L46">
        <v>-91151.67</v>
      </c>
    </row>
    <row r="47" spans="1:12" x14ac:dyDescent="0.35">
      <c r="A47">
        <v>706217</v>
      </c>
      <c r="B47" t="s">
        <v>381</v>
      </c>
      <c r="C47" t="s">
        <v>67</v>
      </c>
      <c r="D47" t="s">
        <v>170</v>
      </c>
      <c r="E47" t="s">
        <v>171</v>
      </c>
      <c r="F47" t="s">
        <v>41</v>
      </c>
      <c r="G47" t="s">
        <v>15</v>
      </c>
      <c r="H47">
        <v>128627.46</v>
      </c>
      <c r="I47" t="s">
        <v>28</v>
      </c>
      <c r="J47" s="9">
        <v>45794</v>
      </c>
      <c r="K47" t="s">
        <v>606</v>
      </c>
      <c r="L47">
        <v>-128627.46</v>
      </c>
    </row>
    <row r="48" spans="1:12" x14ac:dyDescent="0.35">
      <c r="A48">
        <v>918730</v>
      </c>
      <c r="B48" t="s">
        <v>380</v>
      </c>
      <c r="C48" t="s">
        <v>18</v>
      </c>
      <c r="D48" t="s">
        <v>79</v>
      </c>
      <c r="E48" t="s">
        <v>80</v>
      </c>
      <c r="F48" t="s">
        <v>41</v>
      </c>
      <c r="G48" t="s">
        <v>27</v>
      </c>
      <c r="H48">
        <v>29227.18</v>
      </c>
      <c r="I48" t="s">
        <v>28</v>
      </c>
      <c r="J48" s="9">
        <v>45162</v>
      </c>
      <c r="K48" t="s">
        <v>585</v>
      </c>
      <c r="L48">
        <v>29227.18</v>
      </c>
    </row>
    <row r="49" spans="1:12" x14ac:dyDescent="0.35">
      <c r="A49">
        <v>920375</v>
      </c>
      <c r="B49" t="s">
        <v>377</v>
      </c>
      <c r="C49" t="s">
        <v>18</v>
      </c>
      <c r="D49" t="s">
        <v>92</v>
      </c>
      <c r="E49" t="s">
        <v>93</v>
      </c>
      <c r="F49" t="s">
        <v>14</v>
      </c>
      <c r="G49" t="s">
        <v>22</v>
      </c>
      <c r="H49">
        <v>142498.84</v>
      </c>
      <c r="I49" t="s">
        <v>28</v>
      </c>
      <c r="J49" s="9">
        <v>45225</v>
      </c>
      <c r="K49" t="s">
        <v>587</v>
      </c>
      <c r="L49">
        <v>142498.84</v>
      </c>
    </row>
    <row r="50" spans="1:12" x14ac:dyDescent="0.35">
      <c r="A50">
        <v>249274</v>
      </c>
      <c r="B50" t="s">
        <v>372</v>
      </c>
      <c r="C50" t="s">
        <v>67</v>
      </c>
      <c r="D50" t="s">
        <v>143</v>
      </c>
      <c r="E50" t="s">
        <v>144</v>
      </c>
      <c r="F50" t="s">
        <v>50</v>
      </c>
      <c r="G50" t="s">
        <v>32</v>
      </c>
      <c r="H50">
        <v>123306.65</v>
      </c>
      <c r="I50" t="s">
        <v>28</v>
      </c>
      <c r="J50" s="9">
        <v>45243</v>
      </c>
      <c r="K50" t="s">
        <v>588</v>
      </c>
      <c r="L50">
        <v>123306.65</v>
      </c>
    </row>
    <row r="51" spans="1:12" x14ac:dyDescent="0.35">
      <c r="A51">
        <v>537211</v>
      </c>
      <c r="B51" t="s">
        <v>123</v>
      </c>
      <c r="C51" t="s">
        <v>38</v>
      </c>
      <c r="D51" t="s">
        <v>64</v>
      </c>
      <c r="E51" t="s">
        <v>65</v>
      </c>
      <c r="F51" t="s">
        <v>14</v>
      </c>
      <c r="G51" t="s">
        <v>22</v>
      </c>
      <c r="H51">
        <v>8563.76</v>
      </c>
      <c r="I51" t="s">
        <v>28</v>
      </c>
      <c r="J51" s="9">
        <v>45536</v>
      </c>
      <c r="K51" t="s">
        <v>598</v>
      </c>
      <c r="L51">
        <v>8563.76</v>
      </c>
    </row>
    <row r="52" spans="1:12" x14ac:dyDescent="0.35">
      <c r="A52">
        <v>491133</v>
      </c>
      <c r="B52" t="s">
        <v>365</v>
      </c>
      <c r="C52" t="s">
        <v>38</v>
      </c>
      <c r="D52" t="s">
        <v>96</v>
      </c>
      <c r="E52" t="s">
        <v>97</v>
      </c>
      <c r="F52" t="s">
        <v>21</v>
      </c>
      <c r="G52" t="s">
        <v>15</v>
      </c>
      <c r="H52">
        <v>109815.83</v>
      </c>
      <c r="I52" t="s">
        <v>28</v>
      </c>
      <c r="J52" s="9">
        <v>45763</v>
      </c>
      <c r="K52" t="s">
        <v>605</v>
      </c>
      <c r="L52">
        <v>-109815.83</v>
      </c>
    </row>
    <row r="53" spans="1:12" x14ac:dyDescent="0.35">
      <c r="A53">
        <v>963308</v>
      </c>
      <c r="B53" t="s">
        <v>364</v>
      </c>
      <c r="C53" t="s">
        <v>47</v>
      </c>
      <c r="D53" t="s">
        <v>48</v>
      </c>
      <c r="E53" t="s">
        <v>49</v>
      </c>
      <c r="F53" t="s">
        <v>41</v>
      </c>
      <c r="G53" t="s">
        <v>22</v>
      </c>
      <c r="H53">
        <v>106782.74</v>
      </c>
      <c r="I53" t="s">
        <v>28</v>
      </c>
      <c r="J53" s="9">
        <v>45468</v>
      </c>
      <c r="K53" t="s">
        <v>595</v>
      </c>
      <c r="L53">
        <v>106782.74</v>
      </c>
    </row>
    <row r="54" spans="1:12" x14ac:dyDescent="0.35">
      <c r="A54">
        <v>253235</v>
      </c>
      <c r="B54" t="s">
        <v>358</v>
      </c>
      <c r="C54" t="s">
        <v>38</v>
      </c>
      <c r="D54" t="s">
        <v>39</v>
      </c>
      <c r="E54" t="s">
        <v>40</v>
      </c>
      <c r="F54" t="s">
        <v>14</v>
      </c>
      <c r="G54" t="s">
        <v>15</v>
      </c>
      <c r="H54">
        <v>19036.78</v>
      </c>
      <c r="I54" t="s">
        <v>28</v>
      </c>
      <c r="J54" s="9">
        <v>45351</v>
      </c>
      <c r="K54" t="s">
        <v>591</v>
      </c>
      <c r="L54">
        <v>-19036.78</v>
      </c>
    </row>
    <row r="55" spans="1:12" x14ac:dyDescent="0.35">
      <c r="A55">
        <v>370439</v>
      </c>
      <c r="B55" t="s">
        <v>356</v>
      </c>
      <c r="C55" t="s">
        <v>67</v>
      </c>
      <c r="D55" t="s">
        <v>76</v>
      </c>
      <c r="E55" t="s">
        <v>77</v>
      </c>
      <c r="F55" t="s">
        <v>41</v>
      </c>
      <c r="G55" t="s">
        <v>32</v>
      </c>
      <c r="H55">
        <v>11233.08</v>
      </c>
      <c r="I55" t="s">
        <v>28</v>
      </c>
      <c r="J55" s="9">
        <v>45464</v>
      </c>
      <c r="K55" t="s">
        <v>595</v>
      </c>
      <c r="L55">
        <v>11233.08</v>
      </c>
    </row>
    <row r="56" spans="1:12" x14ac:dyDescent="0.35">
      <c r="A56">
        <v>719371</v>
      </c>
      <c r="B56" t="s">
        <v>347</v>
      </c>
      <c r="C56" t="s">
        <v>11</v>
      </c>
      <c r="D56" t="s">
        <v>30</v>
      </c>
      <c r="E56" t="s">
        <v>31</v>
      </c>
      <c r="F56" t="s">
        <v>21</v>
      </c>
      <c r="G56" t="s">
        <v>15</v>
      </c>
      <c r="H56">
        <v>145051.84</v>
      </c>
      <c r="I56" t="s">
        <v>28</v>
      </c>
      <c r="J56" s="9">
        <v>45389</v>
      </c>
      <c r="K56" t="s">
        <v>593</v>
      </c>
      <c r="L56">
        <v>-145051.84</v>
      </c>
    </row>
    <row r="57" spans="1:12" x14ac:dyDescent="0.35">
      <c r="A57">
        <v>865175</v>
      </c>
      <c r="B57" t="s">
        <v>129</v>
      </c>
      <c r="C57" t="s">
        <v>38</v>
      </c>
      <c r="D57" t="s">
        <v>96</v>
      </c>
      <c r="E57" t="s">
        <v>97</v>
      </c>
      <c r="F57" t="s">
        <v>50</v>
      </c>
      <c r="G57" t="s">
        <v>22</v>
      </c>
      <c r="H57">
        <v>97628.88</v>
      </c>
      <c r="I57" t="s">
        <v>28</v>
      </c>
      <c r="J57" s="9">
        <v>45402</v>
      </c>
      <c r="K57" t="s">
        <v>593</v>
      </c>
      <c r="L57">
        <v>97628.88</v>
      </c>
    </row>
    <row r="58" spans="1:12" x14ac:dyDescent="0.35">
      <c r="A58">
        <v>490941</v>
      </c>
      <c r="B58" t="s">
        <v>342</v>
      </c>
      <c r="C58" t="s">
        <v>47</v>
      </c>
      <c r="D58" t="s">
        <v>60</v>
      </c>
      <c r="E58" t="s">
        <v>61</v>
      </c>
      <c r="F58" t="s">
        <v>41</v>
      </c>
      <c r="G58" t="s">
        <v>22</v>
      </c>
      <c r="H58">
        <v>83066.98</v>
      </c>
      <c r="I58" t="s">
        <v>28</v>
      </c>
      <c r="J58" s="9">
        <v>45346</v>
      </c>
      <c r="K58" t="s">
        <v>591</v>
      </c>
      <c r="L58">
        <v>83066.98</v>
      </c>
    </row>
    <row r="59" spans="1:12" x14ac:dyDescent="0.35">
      <c r="A59">
        <v>747518</v>
      </c>
      <c r="B59" t="s">
        <v>337</v>
      </c>
      <c r="C59" t="s">
        <v>67</v>
      </c>
      <c r="D59" t="s">
        <v>89</v>
      </c>
      <c r="E59" t="s">
        <v>90</v>
      </c>
      <c r="F59" t="s">
        <v>41</v>
      </c>
      <c r="G59" t="s">
        <v>15</v>
      </c>
      <c r="H59">
        <v>96558.36</v>
      </c>
      <c r="I59" t="s">
        <v>28</v>
      </c>
      <c r="J59" s="9">
        <v>45157</v>
      </c>
      <c r="K59" t="s">
        <v>585</v>
      </c>
      <c r="L59">
        <v>-96558.36</v>
      </c>
    </row>
    <row r="60" spans="1:12" x14ac:dyDescent="0.35">
      <c r="A60">
        <v>421383</v>
      </c>
      <c r="B60" t="s">
        <v>325</v>
      </c>
      <c r="C60" t="s">
        <v>47</v>
      </c>
      <c r="D60" t="s">
        <v>55</v>
      </c>
      <c r="E60" t="s">
        <v>56</v>
      </c>
      <c r="F60" t="s">
        <v>41</v>
      </c>
      <c r="G60" t="s">
        <v>22</v>
      </c>
      <c r="H60">
        <v>64902.96</v>
      </c>
      <c r="I60" t="s">
        <v>28</v>
      </c>
      <c r="J60" s="9">
        <v>45443</v>
      </c>
      <c r="K60" t="s">
        <v>594</v>
      </c>
      <c r="L60">
        <v>64902.96</v>
      </c>
    </row>
    <row r="61" spans="1:12" x14ac:dyDescent="0.35">
      <c r="A61">
        <v>344026</v>
      </c>
      <c r="B61" t="s">
        <v>133</v>
      </c>
      <c r="C61" t="s">
        <v>67</v>
      </c>
      <c r="D61" t="s">
        <v>89</v>
      </c>
      <c r="E61" t="s">
        <v>90</v>
      </c>
      <c r="F61" t="s">
        <v>14</v>
      </c>
      <c r="G61" t="s">
        <v>15</v>
      </c>
      <c r="H61">
        <v>118362.78</v>
      </c>
      <c r="I61" t="s">
        <v>28</v>
      </c>
      <c r="J61" s="9">
        <v>45176</v>
      </c>
      <c r="K61" t="s">
        <v>586</v>
      </c>
      <c r="L61">
        <v>-118362.78</v>
      </c>
    </row>
    <row r="62" spans="1:12" x14ac:dyDescent="0.35">
      <c r="A62">
        <v>459443</v>
      </c>
      <c r="B62" t="s">
        <v>323</v>
      </c>
      <c r="C62" t="s">
        <v>38</v>
      </c>
      <c r="D62" t="s">
        <v>117</v>
      </c>
      <c r="E62" t="s">
        <v>118</v>
      </c>
      <c r="F62" t="s">
        <v>50</v>
      </c>
      <c r="G62" t="s">
        <v>27</v>
      </c>
      <c r="H62">
        <v>10281.76</v>
      </c>
      <c r="I62" t="s">
        <v>28</v>
      </c>
      <c r="J62" s="9">
        <v>45705</v>
      </c>
      <c r="K62" t="s">
        <v>603</v>
      </c>
      <c r="L62">
        <v>10281.76</v>
      </c>
    </row>
    <row r="63" spans="1:12" x14ac:dyDescent="0.35">
      <c r="A63">
        <v>314178</v>
      </c>
      <c r="B63" t="s">
        <v>319</v>
      </c>
      <c r="C63" t="s">
        <v>38</v>
      </c>
      <c r="D63" t="s">
        <v>39</v>
      </c>
      <c r="E63" t="s">
        <v>40</v>
      </c>
      <c r="F63" t="s">
        <v>14</v>
      </c>
      <c r="G63" t="s">
        <v>15</v>
      </c>
      <c r="H63">
        <v>43766.33</v>
      </c>
      <c r="I63" t="s">
        <v>28</v>
      </c>
      <c r="J63" s="9">
        <v>45798</v>
      </c>
      <c r="K63" t="s">
        <v>606</v>
      </c>
      <c r="L63">
        <v>-43766.33</v>
      </c>
    </row>
    <row r="64" spans="1:12" x14ac:dyDescent="0.35">
      <c r="A64">
        <v>389346</v>
      </c>
      <c r="B64" t="s">
        <v>318</v>
      </c>
      <c r="C64" t="s">
        <v>38</v>
      </c>
      <c r="D64" t="s">
        <v>117</v>
      </c>
      <c r="E64" t="s">
        <v>118</v>
      </c>
      <c r="F64" t="s">
        <v>41</v>
      </c>
      <c r="G64" t="s">
        <v>32</v>
      </c>
      <c r="H64">
        <v>99776.71</v>
      </c>
      <c r="I64" t="s">
        <v>28</v>
      </c>
      <c r="J64" s="9">
        <v>45200</v>
      </c>
      <c r="K64" t="s">
        <v>587</v>
      </c>
      <c r="L64">
        <v>99776.71</v>
      </c>
    </row>
    <row r="65" spans="1:12" x14ac:dyDescent="0.35">
      <c r="A65">
        <v>938759</v>
      </c>
      <c r="B65" t="s">
        <v>316</v>
      </c>
      <c r="C65" t="s">
        <v>18</v>
      </c>
      <c r="D65" t="s">
        <v>79</v>
      </c>
      <c r="E65" t="s">
        <v>80</v>
      </c>
      <c r="F65" t="s">
        <v>14</v>
      </c>
      <c r="G65" t="s">
        <v>22</v>
      </c>
      <c r="H65">
        <v>62248.9</v>
      </c>
      <c r="I65" t="s">
        <v>28</v>
      </c>
      <c r="J65" s="9">
        <v>45153</v>
      </c>
      <c r="K65" t="s">
        <v>585</v>
      </c>
      <c r="L65">
        <v>62248.9</v>
      </c>
    </row>
    <row r="66" spans="1:12" x14ac:dyDescent="0.35">
      <c r="A66">
        <v>461996</v>
      </c>
      <c r="B66" t="s">
        <v>314</v>
      </c>
      <c r="C66" t="s">
        <v>47</v>
      </c>
      <c r="D66" t="s">
        <v>55</v>
      </c>
      <c r="E66" t="s">
        <v>56</v>
      </c>
      <c r="F66" t="s">
        <v>14</v>
      </c>
      <c r="G66" t="s">
        <v>15</v>
      </c>
      <c r="H66">
        <v>76046.39</v>
      </c>
      <c r="I66" t="s">
        <v>28</v>
      </c>
      <c r="J66" s="9">
        <v>45475</v>
      </c>
      <c r="K66" t="s">
        <v>596</v>
      </c>
      <c r="L66">
        <v>-76046.39</v>
      </c>
    </row>
    <row r="67" spans="1:12" x14ac:dyDescent="0.35">
      <c r="A67">
        <v>628027</v>
      </c>
      <c r="B67" t="s">
        <v>313</v>
      </c>
      <c r="C67" t="s">
        <v>47</v>
      </c>
      <c r="D67" t="s">
        <v>60</v>
      </c>
      <c r="E67" t="s">
        <v>61</v>
      </c>
      <c r="F67" t="s">
        <v>21</v>
      </c>
      <c r="G67" t="s">
        <v>27</v>
      </c>
      <c r="H67">
        <v>18692.650000000001</v>
      </c>
      <c r="I67" t="s">
        <v>28</v>
      </c>
      <c r="J67" s="9">
        <v>45136</v>
      </c>
      <c r="K67" t="s">
        <v>584</v>
      </c>
      <c r="L67">
        <v>18692.650000000001</v>
      </c>
    </row>
    <row r="68" spans="1:12" x14ac:dyDescent="0.35">
      <c r="A68">
        <v>350224</v>
      </c>
      <c r="B68" t="s">
        <v>311</v>
      </c>
      <c r="C68" t="s">
        <v>11</v>
      </c>
      <c r="D68" t="s">
        <v>44</v>
      </c>
      <c r="E68" t="s">
        <v>45</v>
      </c>
      <c r="F68" t="s">
        <v>21</v>
      </c>
      <c r="G68" t="s">
        <v>32</v>
      </c>
      <c r="H68">
        <v>83005.08</v>
      </c>
      <c r="I68" t="s">
        <v>28</v>
      </c>
      <c r="J68" s="9">
        <v>45640</v>
      </c>
      <c r="K68" t="s">
        <v>601</v>
      </c>
      <c r="L68">
        <v>83005.08</v>
      </c>
    </row>
    <row r="69" spans="1:12" x14ac:dyDescent="0.35">
      <c r="A69">
        <v>838094</v>
      </c>
      <c r="B69" t="s">
        <v>305</v>
      </c>
      <c r="C69" t="s">
        <v>67</v>
      </c>
      <c r="D69" t="s">
        <v>89</v>
      </c>
      <c r="E69" t="s">
        <v>90</v>
      </c>
      <c r="F69" t="s">
        <v>41</v>
      </c>
      <c r="G69" t="s">
        <v>32</v>
      </c>
      <c r="H69">
        <v>144180.07999999999</v>
      </c>
      <c r="I69" t="s">
        <v>28</v>
      </c>
      <c r="J69" s="9">
        <v>45743</v>
      </c>
      <c r="K69" t="s">
        <v>604</v>
      </c>
      <c r="L69">
        <v>144180.07999999999</v>
      </c>
    </row>
    <row r="70" spans="1:12" x14ac:dyDescent="0.35">
      <c r="A70">
        <v>312033</v>
      </c>
      <c r="B70" t="s">
        <v>291</v>
      </c>
      <c r="C70" t="s">
        <v>67</v>
      </c>
      <c r="D70" t="s">
        <v>76</v>
      </c>
      <c r="E70" t="s">
        <v>77</v>
      </c>
      <c r="F70" t="s">
        <v>50</v>
      </c>
      <c r="G70" t="s">
        <v>15</v>
      </c>
      <c r="H70">
        <v>30765.78</v>
      </c>
      <c r="I70" t="s">
        <v>28</v>
      </c>
      <c r="J70" s="9">
        <v>45596</v>
      </c>
      <c r="K70" t="s">
        <v>599</v>
      </c>
      <c r="L70">
        <v>-30765.78</v>
      </c>
    </row>
    <row r="71" spans="1:12" x14ac:dyDescent="0.35">
      <c r="A71">
        <v>348636</v>
      </c>
      <c r="B71" t="s">
        <v>287</v>
      </c>
      <c r="C71" t="s">
        <v>38</v>
      </c>
      <c r="D71" t="s">
        <v>39</v>
      </c>
      <c r="E71" t="s">
        <v>40</v>
      </c>
      <c r="F71" t="s">
        <v>21</v>
      </c>
      <c r="G71" t="s">
        <v>15</v>
      </c>
      <c r="H71">
        <v>100379.84</v>
      </c>
      <c r="I71" t="s">
        <v>28</v>
      </c>
      <c r="J71" s="9">
        <v>45741</v>
      </c>
      <c r="K71" t="s">
        <v>604</v>
      </c>
      <c r="L71">
        <v>-100379.84</v>
      </c>
    </row>
    <row r="72" spans="1:12" x14ac:dyDescent="0.35">
      <c r="A72">
        <v>394083</v>
      </c>
      <c r="B72" t="s">
        <v>146</v>
      </c>
      <c r="C72" t="s">
        <v>11</v>
      </c>
      <c r="D72" t="s">
        <v>30</v>
      </c>
      <c r="E72" t="s">
        <v>31</v>
      </c>
      <c r="F72" t="s">
        <v>14</v>
      </c>
      <c r="G72" t="s">
        <v>15</v>
      </c>
      <c r="H72">
        <v>187715.11</v>
      </c>
      <c r="I72" t="s">
        <v>28</v>
      </c>
      <c r="J72" s="9">
        <v>45547</v>
      </c>
      <c r="K72" t="s">
        <v>598</v>
      </c>
      <c r="L72">
        <v>-187715.11</v>
      </c>
    </row>
    <row r="73" spans="1:12" x14ac:dyDescent="0.35">
      <c r="A73">
        <v>983326</v>
      </c>
      <c r="B73" t="s">
        <v>147</v>
      </c>
      <c r="C73" t="s">
        <v>67</v>
      </c>
      <c r="D73" t="s">
        <v>68</v>
      </c>
      <c r="E73" t="s">
        <v>69</v>
      </c>
      <c r="F73" t="s">
        <v>41</v>
      </c>
      <c r="G73" t="s">
        <v>32</v>
      </c>
      <c r="H73">
        <v>27209.68</v>
      </c>
      <c r="I73" t="s">
        <v>28</v>
      </c>
      <c r="J73" s="9">
        <v>45525</v>
      </c>
      <c r="K73" t="s">
        <v>597</v>
      </c>
      <c r="L73">
        <v>27209.68</v>
      </c>
    </row>
    <row r="74" spans="1:12" x14ac:dyDescent="0.35">
      <c r="A74">
        <v>721497</v>
      </c>
      <c r="B74" t="s">
        <v>285</v>
      </c>
      <c r="C74" t="s">
        <v>47</v>
      </c>
      <c r="D74" t="s">
        <v>55</v>
      </c>
      <c r="E74" t="s">
        <v>56</v>
      </c>
      <c r="F74" t="s">
        <v>41</v>
      </c>
      <c r="G74" t="s">
        <v>22</v>
      </c>
      <c r="H74">
        <v>173548.38</v>
      </c>
      <c r="I74" t="s">
        <v>28</v>
      </c>
      <c r="J74" s="9">
        <v>45636</v>
      </c>
      <c r="K74" t="s">
        <v>601</v>
      </c>
      <c r="L74">
        <v>173548.38</v>
      </c>
    </row>
    <row r="75" spans="1:12" x14ac:dyDescent="0.35">
      <c r="A75">
        <v>684801</v>
      </c>
      <c r="B75" t="s">
        <v>277</v>
      </c>
      <c r="C75" t="s">
        <v>47</v>
      </c>
      <c r="D75" t="s">
        <v>100</v>
      </c>
      <c r="E75" t="s">
        <v>101</v>
      </c>
      <c r="F75" t="s">
        <v>50</v>
      </c>
      <c r="G75" t="s">
        <v>32</v>
      </c>
      <c r="H75">
        <v>124824.84</v>
      </c>
      <c r="I75" t="s">
        <v>28</v>
      </c>
      <c r="J75" s="9">
        <v>45811</v>
      </c>
      <c r="K75" t="s">
        <v>607</v>
      </c>
      <c r="L75">
        <v>124824.84</v>
      </c>
    </row>
    <row r="76" spans="1:12" x14ac:dyDescent="0.35">
      <c r="A76">
        <v>350875</v>
      </c>
      <c r="B76" t="s">
        <v>275</v>
      </c>
      <c r="C76" t="s">
        <v>47</v>
      </c>
      <c r="D76" t="s">
        <v>48</v>
      </c>
      <c r="E76" t="s">
        <v>49</v>
      </c>
      <c r="F76" t="s">
        <v>41</v>
      </c>
      <c r="G76" t="s">
        <v>27</v>
      </c>
      <c r="H76">
        <v>134513.64000000001</v>
      </c>
      <c r="I76" t="s">
        <v>28</v>
      </c>
      <c r="J76" s="9">
        <v>45614</v>
      </c>
      <c r="K76" t="s">
        <v>600</v>
      </c>
      <c r="L76">
        <v>134513.64000000001</v>
      </c>
    </row>
    <row r="77" spans="1:12" x14ac:dyDescent="0.35">
      <c r="A77">
        <v>923073</v>
      </c>
      <c r="B77" t="s">
        <v>151</v>
      </c>
      <c r="C77" t="s">
        <v>47</v>
      </c>
      <c r="D77" t="s">
        <v>60</v>
      </c>
      <c r="E77" t="s">
        <v>61</v>
      </c>
      <c r="F77" t="s">
        <v>14</v>
      </c>
      <c r="G77" t="s">
        <v>22</v>
      </c>
      <c r="H77">
        <v>122570.2</v>
      </c>
      <c r="I77" t="s">
        <v>28</v>
      </c>
      <c r="J77" s="9">
        <v>45414</v>
      </c>
      <c r="K77" t="s">
        <v>594</v>
      </c>
      <c r="L77">
        <v>122570.2</v>
      </c>
    </row>
    <row r="78" spans="1:12" x14ac:dyDescent="0.35">
      <c r="A78">
        <v>316174</v>
      </c>
      <c r="B78" t="s">
        <v>274</v>
      </c>
      <c r="C78" t="s">
        <v>18</v>
      </c>
      <c r="D78" t="s">
        <v>121</v>
      </c>
      <c r="E78" t="s">
        <v>122</v>
      </c>
      <c r="F78" t="s">
        <v>21</v>
      </c>
      <c r="G78" t="s">
        <v>15</v>
      </c>
      <c r="H78">
        <v>14792.97</v>
      </c>
      <c r="I78" t="s">
        <v>28</v>
      </c>
      <c r="J78" s="9">
        <v>45419</v>
      </c>
      <c r="K78" t="s">
        <v>594</v>
      </c>
      <c r="L78">
        <v>-14792.97</v>
      </c>
    </row>
    <row r="79" spans="1:12" x14ac:dyDescent="0.35">
      <c r="A79">
        <v>606957</v>
      </c>
      <c r="B79" t="s">
        <v>153</v>
      </c>
      <c r="C79" t="s">
        <v>67</v>
      </c>
      <c r="D79" t="s">
        <v>68</v>
      </c>
      <c r="E79" t="s">
        <v>69</v>
      </c>
      <c r="F79" t="s">
        <v>50</v>
      </c>
      <c r="G79" t="s">
        <v>22</v>
      </c>
      <c r="H79">
        <v>154951.79999999999</v>
      </c>
      <c r="I79" t="s">
        <v>28</v>
      </c>
      <c r="J79" s="9">
        <v>45652</v>
      </c>
      <c r="K79" t="s">
        <v>601</v>
      </c>
      <c r="L79">
        <v>154951.79999999999</v>
      </c>
    </row>
    <row r="80" spans="1:12" x14ac:dyDescent="0.35">
      <c r="A80">
        <v>184643</v>
      </c>
      <c r="B80" t="s">
        <v>272</v>
      </c>
      <c r="C80" t="s">
        <v>38</v>
      </c>
      <c r="D80" t="s">
        <v>96</v>
      </c>
      <c r="E80" t="s">
        <v>97</v>
      </c>
      <c r="F80" t="s">
        <v>50</v>
      </c>
      <c r="G80" t="s">
        <v>27</v>
      </c>
      <c r="H80">
        <v>80006.14</v>
      </c>
      <c r="I80" t="s">
        <v>28</v>
      </c>
      <c r="J80" s="9">
        <v>45767</v>
      </c>
      <c r="K80" t="s">
        <v>605</v>
      </c>
      <c r="L80">
        <v>80006.14</v>
      </c>
    </row>
    <row r="81" spans="1:12" x14ac:dyDescent="0.35">
      <c r="A81">
        <v>559969</v>
      </c>
      <c r="B81" t="s">
        <v>270</v>
      </c>
      <c r="C81" t="s">
        <v>67</v>
      </c>
      <c r="D81" t="s">
        <v>143</v>
      </c>
      <c r="E81" t="s">
        <v>144</v>
      </c>
      <c r="F81" t="s">
        <v>41</v>
      </c>
      <c r="G81" t="s">
        <v>15</v>
      </c>
      <c r="H81">
        <v>86671.17</v>
      </c>
      <c r="I81" t="s">
        <v>28</v>
      </c>
      <c r="J81" s="9">
        <v>45163</v>
      </c>
      <c r="K81" t="s">
        <v>585</v>
      </c>
      <c r="L81">
        <v>-86671.17</v>
      </c>
    </row>
    <row r="82" spans="1:12" x14ac:dyDescent="0.35">
      <c r="A82">
        <v>248097</v>
      </c>
      <c r="B82" t="s">
        <v>269</v>
      </c>
      <c r="C82" t="s">
        <v>47</v>
      </c>
      <c r="D82" t="s">
        <v>48</v>
      </c>
      <c r="E82" t="s">
        <v>49</v>
      </c>
      <c r="F82" t="s">
        <v>21</v>
      </c>
      <c r="G82" t="s">
        <v>15</v>
      </c>
      <c r="H82">
        <v>10578.7</v>
      </c>
      <c r="I82" t="s">
        <v>28</v>
      </c>
      <c r="J82" s="9">
        <v>45494</v>
      </c>
      <c r="K82" t="s">
        <v>596</v>
      </c>
      <c r="L82">
        <v>-10578.7</v>
      </c>
    </row>
    <row r="83" spans="1:12" x14ac:dyDescent="0.35">
      <c r="A83">
        <v>703945</v>
      </c>
      <c r="B83" t="s">
        <v>267</v>
      </c>
      <c r="C83" t="s">
        <v>67</v>
      </c>
      <c r="D83" t="s">
        <v>76</v>
      </c>
      <c r="E83" t="s">
        <v>77</v>
      </c>
      <c r="F83" t="s">
        <v>21</v>
      </c>
      <c r="G83" t="s">
        <v>27</v>
      </c>
      <c r="H83">
        <v>126960.48</v>
      </c>
      <c r="I83" t="s">
        <v>28</v>
      </c>
      <c r="J83" s="9">
        <v>45648</v>
      </c>
      <c r="K83" t="s">
        <v>601</v>
      </c>
      <c r="L83">
        <v>126960.48</v>
      </c>
    </row>
    <row r="84" spans="1:12" x14ac:dyDescent="0.35">
      <c r="A84">
        <v>320039</v>
      </c>
      <c r="B84" t="s">
        <v>158</v>
      </c>
      <c r="C84" t="s">
        <v>47</v>
      </c>
      <c r="D84" t="s">
        <v>55</v>
      </c>
      <c r="E84" t="s">
        <v>56</v>
      </c>
      <c r="F84" t="s">
        <v>41</v>
      </c>
      <c r="G84" t="s">
        <v>32</v>
      </c>
      <c r="H84">
        <v>186171.66</v>
      </c>
      <c r="I84" t="s">
        <v>28</v>
      </c>
      <c r="J84" s="9">
        <v>45299</v>
      </c>
      <c r="K84" t="s">
        <v>590</v>
      </c>
      <c r="L84">
        <v>186171.66</v>
      </c>
    </row>
    <row r="85" spans="1:12" x14ac:dyDescent="0.35">
      <c r="A85">
        <v>950941</v>
      </c>
      <c r="B85" t="s">
        <v>266</v>
      </c>
      <c r="C85" t="s">
        <v>67</v>
      </c>
      <c r="D85" t="s">
        <v>76</v>
      </c>
      <c r="E85" t="s">
        <v>77</v>
      </c>
      <c r="F85" t="s">
        <v>41</v>
      </c>
      <c r="G85" t="s">
        <v>22</v>
      </c>
      <c r="H85">
        <v>69912.08</v>
      </c>
      <c r="I85" t="s">
        <v>28</v>
      </c>
      <c r="J85" s="9">
        <v>45803</v>
      </c>
      <c r="K85" t="s">
        <v>606</v>
      </c>
      <c r="L85">
        <v>69912.08</v>
      </c>
    </row>
    <row r="86" spans="1:12" x14ac:dyDescent="0.35">
      <c r="A86">
        <v>126596</v>
      </c>
      <c r="B86" t="s">
        <v>256</v>
      </c>
      <c r="C86" t="s">
        <v>67</v>
      </c>
      <c r="D86" t="s">
        <v>68</v>
      </c>
      <c r="E86" t="s">
        <v>69</v>
      </c>
      <c r="F86" t="s">
        <v>50</v>
      </c>
      <c r="G86" t="s">
        <v>22</v>
      </c>
      <c r="H86">
        <v>169048.38</v>
      </c>
      <c r="I86" t="s">
        <v>28</v>
      </c>
      <c r="J86" s="9">
        <v>45136</v>
      </c>
      <c r="K86" t="s">
        <v>584</v>
      </c>
      <c r="L86">
        <v>169048.38</v>
      </c>
    </row>
    <row r="87" spans="1:12" x14ac:dyDescent="0.35">
      <c r="A87">
        <v>213697</v>
      </c>
      <c r="B87" t="s">
        <v>242</v>
      </c>
      <c r="C87" t="s">
        <v>47</v>
      </c>
      <c r="D87" t="s">
        <v>55</v>
      </c>
      <c r="E87" t="s">
        <v>56</v>
      </c>
      <c r="F87" t="s">
        <v>14</v>
      </c>
      <c r="G87" t="s">
        <v>15</v>
      </c>
      <c r="H87">
        <v>105051.92</v>
      </c>
      <c r="I87" t="s">
        <v>28</v>
      </c>
      <c r="J87" s="9">
        <v>45538</v>
      </c>
      <c r="K87" t="s">
        <v>598</v>
      </c>
      <c r="L87">
        <v>-105051.92</v>
      </c>
    </row>
    <row r="88" spans="1:12" x14ac:dyDescent="0.35">
      <c r="A88">
        <v>829445</v>
      </c>
      <c r="B88" t="s">
        <v>236</v>
      </c>
      <c r="C88" t="s">
        <v>67</v>
      </c>
      <c r="D88" t="s">
        <v>68</v>
      </c>
      <c r="E88" t="s">
        <v>69</v>
      </c>
      <c r="F88" t="s">
        <v>21</v>
      </c>
      <c r="G88" t="s">
        <v>22</v>
      </c>
      <c r="H88">
        <v>179783.28</v>
      </c>
      <c r="I88" t="s">
        <v>28</v>
      </c>
      <c r="J88" s="9">
        <v>45431</v>
      </c>
      <c r="K88" t="s">
        <v>594</v>
      </c>
      <c r="L88">
        <v>179783.28</v>
      </c>
    </row>
    <row r="89" spans="1:12" x14ac:dyDescent="0.35">
      <c r="A89">
        <v>555851</v>
      </c>
      <c r="B89" t="s">
        <v>225</v>
      </c>
      <c r="C89" t="s">
        <v>67</v>
      </c>
      <c r="D89" t="s">
        <v>76</v>
      </c>
      <c r="E89" t="s">
        <v>77</v>
      </c>
      <c r="F89" t="s">
        <v>41</v>
      </c>
      <c r="G89" t="s">
        <v>15</v>
      </c>
      <c r="H89">
        <v>77267.179999999993</v>
      </c>
      <c r="I89" t="s">
        <v>28</v>
      </c>
      <c r="J89" s="9">
        <v>45369</v>
      </c>
      <c r="K89" t="s">
        <v>592</v>
      </c>
      <c r="L89">
        <v>-77267.179999999993</v>
      </c>
    </row>
    <row r="90" spans="1:12" x14ac:dyDescent="0.35">
      <c r="A90">
        <v>416006</v>
      </c>
      <c r="B90" t="s">
        <v>223</v>
      </c>
      <c r="C90" t="s">
        <v>11</v>
      </c>
      <c r="D90" t="s">
        <v>25</v>
      </c>
      <c r="E90" t="s">
        <v>26</v>
      </c>
      <c r="F90" t="s">
        <v>41</v>
      </c>
      <c r="G90" t="s">
        <v>15</v>
      </c>
      <c r="H90">
        <v>11679.65</v>
      </c>
      <c r="I90" t="s">
        <v>28</v>
      </c>
      <c r="J90" s="9">
        <v>45589</v>
      </c>
      <c r="K90" t="s">
        <v>599</v>
      </c>
      <c r="L90">
        <v>-11679.65</v>
      </c>
    </row>
    <row r="91" spans="1:12" x14ac:dyDescent="0.35">
      <c r="A91">
        <v>221628</v>
      </c>
      <c r="B91" t="s">
        <v>222</v>
      </c>
      <c r="C91" t="s">
        <v>47</v>
      </c>
      <c r="D91" t="s">
        <v>83</v>
      </c>
      <c r="E91" t="s">
        <v>84</v>
      </c>
      <c r="F91" t="s">
        <v>50</v>
      </c>
      <c r="G91" t="s">
        <v>32</v>
      </c>
      <c r="H91">
        <v>199593.71</v>
      </c>
      <c r="I91" t="s">
        <v>28</v>
      </c>
      <c r="J91" s="9">
        <v>45381</v>
      </c>
      <c r="K91" t="s">
        <v>592</v>
      </c>
      <c r="L91">
        <v>199593.71</v>
      </c>
    </row>
    <row r="92" spans="1:12" x14ac:dyDescent="0.35">
      <c r="A92">
        <v>349505</v>
      </c>
      <c r="B92" t="s">
        <v>220</v>
      </c>
      <c r="C92" t="s">
        <v>11</v>
      </c>
      <c r="D92" t="s">
        <v>44</v>
      </c>
      <c r="E92" t="s">
        <v>45</v>
      </c>
      <c r="F92" t="s">
        <v>41</v>
      </c>
      <c r="G92" t="s">
        <v>22</v>
      </c>
      <c r="H92">
        <v>54204.43</v>
      </c>
      <c r="I92" t="s">
        <v>28</v>
      </c>
      <c r="J92" s="9">
        <v>45512</v>
      </c>
      <c r="K92" t="s">
        <v>597</v>
      </c>
      <c r="L92">
        <v>54204.43</v>
      </c>
    </row>
    <row r="93" spans="1:12" x14ac:dyDescent="0.35">
      <c r="A93">
        <v>653007</v>
      </c>
      <c r="B93" t="s">
        <v>218</v>
      </c>
      <c r="C93" t="s">
        <v>11</v>
      </c>
      <c r="D93" t="s">
        <v>35</v>
      </c>
      <c r="E93" t="s">
        <v>36</v>
      </c>
      <c r="F93" t="s">
        <v>14</v>
      </c>
      <c r="G93" t="s">
        <v>22</v>
      </c>
      <c r="H93">
        <v>140244.28</v>
      </c>
      <c r="I93" t="s">
        <v>28</v>
      </c>
      <c r="J93" s="9">
        <v>45797</v>
      </c>
      <c r="K93" t="s">
        <v>606</v>
      </c>
      <c r="L93">
        <v>140244.28</v>
      </c>
    </row>
    <row r="94" spans="1:12" x14ac:dyDescent="0.35">
      <c r="A94">
        <v>630155</v>
      </c>
      <c r="B94" t="s">
        <v>214</v>
      </c>
      <c r="C94" t="s">
        <v>67</v>
      </c>
      <c r="D94" t="s">
        <v>143</v>
      </c>
      <c r="E94" t="s">
        <v>144</v>
      </c>
      <c r="F94" t="s">
        <v>14</v>
      </c>
      <c r="G94" t="s">
        <v>32</v>
      </c>
      <c r="H94">
        <v>50354.28</v>
      </c>
      <c r="I94" t="s">
        <v>28</v>
      </c>
      <c r="J94" s="9">
        <v>45186</v>
      </c>
      <c r="K94" t="s">
        <v>586</v>
      </c>
      <c r="L94">
        <v>50354.28</v>
      </c>
    </row>
    <row r="95" spans="1:12" x14ac:dyDescent="0.35">
      <c r="A95">
        <v>706224</v>
      </c>
      <c r="B95" t="s">
        <v>212</v>
      </c>
      <c r="C95" t="s">
        <v>11</v>
      </c>
      <c r="D95" t="s">
        <v>35</v>
      </c>
      <c r="E95" t="s">
        <v>36</v>
      </c>
      <c r="F95" t="s">
        <v>14</v>
      </c>
      <c r="G95" t="s">
        <v>22</v>
      </c>
      <c r="H95">
        <v>2321.9499999999998</v>
      </c>
      <c r="I95" t="s">
        <v>28</v>
      </c>
      <c r="J95" s="9">
        <v>45681</v>
      </c>
      <c r="K95" t="s">
        <v>602</v>
      </c>
      <c r="L95">
        <v>2321.9499999999998</v>
      </c>
    </row>
    <row r="96" spans="1:12" x14ac:dyDescent="0.35">
      <c r="A96">
        <v>592025</v>
      </c>
      <c r="B96" t="s">
        <v>209</v>
      </c>
      <c r="C96" t="s">
        <v>47</v>
      </c>
      <c r="D96" t="s">
        <v>60</v>
      </c>
      <c r="E96" t="s">
        <v>61</v>
      </c>
      <c r="F96" t="s">
        <v>14</v>
      </c>
      <c r="G96" t="s">
        <v>15</v>
      </c>
      <c r="H96">
        <v>161039.20000000001</v>
      </c>
      <c r="I96" t="s">
        <v>28</v>
      </c>
      <c r="J96" s="9">
        <v>45792</v>
      </c>
      <c r="K96" t="s">
        <v>606</v>
      </c>
      <c r="L96">
        <v>-161039.20000000001</v>
      </c>
    </row>
    <row r="97" spans="1:12" x14ac:dyDescent="0.35">
      <c r="A97">
        <v>887042</v>
      </c>
      <c r="B97" t="s">
        <v>205</v>
      </c>
      <c r="C97" t="s">
        <v>67</v>
      </c>
      <c r="D97" t="s">
        <v>68</v>
      </c>
      <c r="E97" t="s">
        <v>69</v>
      </c>
      <c r="F97" t="s">
        <v>21</v>
      </c>
      <c r="G97" t="s">
        <v>15</v>
      </c>
      <c r="H97">
        <v>147649.85</v>
      </c>
      <c r="I97" t="s">
        <v>28</v>
      </c>
      <c r="J97" s="9">
        <v>45147</v>
      </c>
      <c r="K97" t="s">
        <v>585</v>
      </c>
      <c r="L97">
        <v>-147649.85</v>
      </c>
    </row>
    <row r="98" spans="1:12" x14ac:dyDescent="0.35">
      <c r="A98">
        <v>695748</v>
      </c>
      <c r="B98" t="s">
        <v>203</v>
      </c>
      <c r="C98" t="s">
        <v>11</v>
      </c>
      <c r="D98" t="s">
        <v>12</v>
      </c>
      <c r="E98" t="s">
        <v>13</v>
      </c>
      <c r="F98" t="s">
        <v>14</v>
      </c>
      <c r="G98" t="s">
        <v>27</v>
      </c>
      <c r="H98">
        <v>5759.8</v>
      </c>
      <c r="I98" t="s">
        <v>28</v>
      </c>
      <c r="J98" s="9">
        <v>45514</v>
      </c>
      <c r="K98" t="s">
        <v>597</v>
      </c>
      <c r="L98">
        <v>5759.8</v>
      </c>
    </row>
    <row r="99" spans="1:12" x14ac:dyDescent="0.35">
      <c r="A99">
        <v>802615</v>
      </c>
      <c r="B99" t="s">
        <v>196</v>
      </c>
      <c r="C99" t="s">
        <v>47</v>
      </c>
      <c r="D99" t="s">
        <v>60</v>
      </c>
      <c r="E99" t="s">
        <v>61</v>
      </c>
      <c r="F99" t="s">
        <v>14</v>
      </c>
      <c r="G99" t="s">
        <v>32</v>
      </c>
      <c r="H99">
        <v>177981.67</v>
      </c>
      <c r="I99" t="s">
        <v>28</v>
      </c>
      <c r="J99" s="9">
        <v>45142</v>
      </c>
      <c r="K99" t="s">
        <v>585</v>
      </c>
      <c r="L99">
        <v>177981.67</v>
      </c>
    </row>
    <row r="100" spans="1:12" x14ac:dyDescent="0.35">
      <c r="A100">
        <v>891662</v>
      </c>
      <c r="B100" t="s">
        <v>186</v>
      </c>
      <c r="C100" t="s">
        <v>47</v>
      </c>
      <c r="D100" t="s">
        <v>60</v>
      </c>
      <c r="E100" t="s">
        <v>61</v>
      </c>
      <c r="F100" t="s">
        <v>21</v>
      </c>
      <c r="G100" t="s">
        <v>32</v>
      </c>
      <c r="H100">
        <v>85076.6</v>
      </c>
      <c r="I100" t="s">
        <v>28</v>
      </c>
      <c r="J100" s="9">
        <v>45421</v>
      </c>
      <c r="K100" t="s">
        <v>594</v>
      </c>
      <c r="L100">
        <v>85076.6</v>
      </c>
    </row>
    <row r="101" spans="1:12" x14ac:dyDescent="0.35">
      <c r="A101">
        <v>347625</v>
      </c>
      <c r="B101" t="s">
        <v>181</v>
      </c>
      <c r="C101" t="s">
        <v>47</v>
      </c>
      <c r="D101" t="s">
        <v>83</v>
      </c>
      <c r="E101" t="s">
        <v>84</v>
      </c>
      <c r="F101" t="s">
        <v>21</v>
      </c>
      <c r="G101" t="s">
        <v>15</v>
      </c>
      <c r="H101">
        <v>11302.56</v>
      </c>
      <c r="I101" t="s">
        <v>28</v>
      </c>
      <c r="J101" s="9">
        <v>45173</v>
      </c>
      <c r="K101" t="s">
        <v>586</v>
      </c>
      <c r="L101">
        <v>-11302.56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A17" sqref="A17"/>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104" zoomScaleNormal="104" workbookViewId="0">
      <selection activeCell="I4" sqref="I4"/>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sqref="A1:A2"/>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9"/>
  <sheetViews>
    <sheetView workbookViewId="0">
      <selection activeCell="B16" sqref="B16"/>
    </sheetView>
  </sheetViews>
  <sheetFormatPr defaultRowHeight="14.5" x14ac:dyDescent="0.35"/>
  <cols>
    <col min="1" max="1" width="12.36328125" bestFit="1" customWidth="1"/>
    <col min="2" max="2" width="24.453125" bestFit="1" customWidth="1"/>
    <col min="4" max="4" width="18.7265625" customWidth="1"/>
    <col min="5" max="5" width="24.453125" bestFit="1" customWidth="1"/>
    <col min="7" max="7" width="12.36328125" customWidth="1"/>
    <col min="8" max="8" width="24.453125" customWidth="1"/>
    <col min="9" max="9" width="25.1796875" customWidth="1"/>
  </cols>
  <sheetData>
    <row r="3" spans="1:9" x14ac:dyDescent="0.35">
      <c r="A3" s="6" t="s">
        <v>580</v>
      </c>
      <c r="B3" t="s">
        <v>582</v>
      </c>
      <c r="D3" s="6" t="s">
        <v>580</v>
      </c>
      <c r="E3" t="s">
        <v>582</v>
      </c>
      <c r="G3" s="6" t="s">
        <v>580</v>
      </c>
      <c r="H3" t="s">
        <v>582</v>
      </c>
    </row>
    <row r="4" spans="1:9" x14ac:dyDescent="0.35">
      <c r="A4" s="7" t="s">
        <v>38</v>
      </c>
      <c r="B4" s="8">
        <v>10537066.139999997</v>
      </c>
      <c r="D4" s="7" t="s">
        <v>69</v>
      </c>
      <c r="E4" s="8">
        <v>2954299.1699999995</v>
      </c>
      <c r="G4" s="7" t="s">
        <v>21</v>
      </c>
      <c r="H4" s="8">
        <v>10796601.389999997</v>
      </c>
    </row>
    <row r="5" spans="1:9" x14ac:dyDescent="0.35">
      <c r="A5" s="7" t="s">
        <v>47</v>
      </c>
      <c r="B5" s="8">
        <v>9645907.2499999981</v>
      </c>
      <c r="D5" s="7" t="s">
        <v>31</v>
      </c>
      <c r="E5" s="8">
        <v>2108753.6</v>
      </c>
      <c r="G5" s="7" t="s">
        <v>50</v>
      </c>
      <c r="H5" s="8">
        <v>12931442.489999995</v>
      </c>
    </row>
    <row r="6" spans="1:9" x14ac:dyDescent="0.35">
      <c r="A6" s="7" t="s">
        <v>11</v>
      </c>
      <c r="B6" s="8">
        <v>10335523.420000004</v>
      </c>
      <c r="D6" s="7" t="s">
        <v>80</v>
      </c>
      <c r="E6" s="8">
        <v>983570.67000000016</v>
      </c>
      <c r="G6" s="7" t="s">
        <v>14</v>
      </c>
      <c r="H6" s="8">
        <v>12733321.239999998</v>
      </c>
    </row>
    <row r="7" spans="1:9" x14ac:dyDescent="0.35">
      <c r="A7" s="7" t="s">
        <v>18</v>
      </c>
      <c r="B7" s="8">
        <v>8903184.1800000016</v>
      </c>
      <c r="D7" s="7" t="s">
        <v>40</v>
      </c>
      <c r="E7" s="8">
        <v>3358237.8599999989</v>
      </c>
      <c r="G7" s="7" t="s">
        <v>41</v>
      </c>
      <c r="H7" s="8">
        <v>13306336.630000001</v>
      </c>
    </row>
    <row r="8" spans="1:9" x14ac:dyDescent="0.35">
      <c r="A8" s="7" t="s">
        <v>67</v>
      </c>
      <c r="B8" s="8">
        <v>10346020.759999998</v>
      </c>
      <c r="D8" s="7" t="s">
        <v>101</v>
      </c>
      <c r="E8" s="8">
        <v>1555354.8800000001</v>
      </c>
      <c r="G8" s="7" t="s">
        <v>581</v>
      </c>
      <c r="H8" s="8">
        <v>49767701.749999993</v>
      </c>
    </row>
    <row r="9" spans="1:9" x14ac:dyDescent="0.35">
      <c r="A9" s="7" t="s">
        <v>581</v>
      </c>
      <c r="B9" s="8">
        <v>49767701.749999993</v>
      </c>
      <c r="D9" s="7" t="s">
        <v>45</v>
      </c>
      <c r="E9" s="8">
        <v>2465288.7800000003</v>
      </c>
    </row>
    <row r="10" spans="1:9" x14ac:dyDescent="0.35">
      <c r="D10" s="7" t="s">
        <v>106</v>
      </c>
      <c r="E10" s="8">
        <v>1652466.31</v>
      </c>
    </row>
    <row r="11" spans="1:9" x14ac:dyDescent="0.35">
      <c r="D11" s="7" t="s">
        <v>122</v>
      </c>
      <c r="E11" s="8">
        <v>2359219.67</v>
      </c>
    </row>
    <row r="12" spans="1:9" x14ac:dyDescent="0.35">
      <c r="A12" s="10"/>
      <c r="B12" s="11"/>
      <c r="C12" s="12"/>
      <c r="D12" s="7" t="s">
        <v>13</v>
      </c>
      <c r="E12" s="8">
        <v>1793730.3999999994</v>
      </c>
      <c r="G12" s="6" t="s">
        <v>580</v>
      </c>
      <c r="H12" t="s">
        <v>614</v>
      </c>
      <c r="I12" t="s">
        <v>615</v>
      </c>
    </row>
    <row r="13" spans="1:9" x14ac:dyDescent="0.35">
      <c r="A13" s="13"/>
      <c r="B13" s="14"/>
      <c r="C13" s="15"/>
      <c r="D13" s="7" t="s">
        <v>84</v>
      </c>
      <c r="E13" s="8">
        <v>1838112.7</v>
      </c>
      <c r="G13" s="7" t="s">
        <v>38</v>
      </c>
      <c r="H13" s="8">
        <v>194654.61</v>
      </c>
      <c r="I13" s="8">
        <v>815.39</v>
      </c>
    </row>
    <row r="14" spans="1:9" x14ac:dyDescent="0.35">
      <c r="A14" s="13"/>
      <c r="B14" s="14"/>
      <c r="C14" s="15"/>
      <c r="D14" s="7" t="s">
        <v>72</v>
      </c>
      <c r="E14" s="8">
        <v>1698409.1900000004</v>
      </c>
      <c r="G14" s="7" t="s">
        <v>47</v>
      </c>
      <c r="H14" s="8">
        <v>199593.71</v>
      </c>
      <c r="I14" s="8">
        <v>4165.26</v>
      </c>
    </row>
    <row r="15" spans="1:9" x14ac:dyDescent="0.35">
      <c r="A15" s="13"/>
      <c r="B15" s="14"/>
      <c r="C15" s="15"/>
      <c r="D15" s="7" t="s">
        <v>20</v>
      </c>
      <c r="E15" s="8">
        <v>1589948.7100000002</v>
      </c>
      <c r="G15" s="7" t="s">
        <v>11</v>
      </c>
      <c r="H15" s="8">
        <v>199193.73</v>
      </c>
      <c r="I15" s="8">
        <v>2321.9499999999998</v>
      </c>
    </row>
    <row r="16" spans="1:9" x14ac:dyDescent="0.35">
      <c r="A16" s="13"/>
      <c r="B16" s="14"/>
      <c r="C16" s="15"/>
      <c r="D16" s="7" t="s">
        <v>97</v>
      </c>
      <c r="E16" s="8">
        <v>1208617.02</v>
      </c>
      <c r="G16" s="7" t="s">
        <v>18</v>
      </c>
      <c r="H16" s="8">
        <v>198757.72</v>
      </c>
      <c r="I16" s="8">
        <v>7513.42</v>
      </c>
    </row>
    <row r="17" spans="1:9" x14ac:dyDescent="0.35">
      <c r="A17" s="13"/>
      <c r="B17" s="14"/>
      <c r="C17" s="15"/>
      <c r="D17" s="7" t="s">
        <v>118</v>
      </c>
      <c r="E17" s="8">
        <v>2551673.0600000005</v>
      </c>
      <c r="G17" s="7" t="s">
        <v>67</v>
      </c>
      <c r="H17" s="8">
        <v>195657.57</v>
      </c>
      <c r="I17" s="8">
        <v>11233.08</v>
      </c>
    </row>
    <row r="18" spans="1:9" x14ac:dyDescent="0.35">
      <c r="A18" s="13"/>
      <c r="B18" s="14"/>
      <c r="C18" s="15"/>
      <c r="D18" s="7" t="s">
        <v>36</v>
      </c>
      <c r="E18" s="8">
        <v>1560100.95</v>
      </c>
      <c r="G18" s="7" t="s">
        <v>581</v>
      </c>
      <c r="H18" s="8">
        <v>199593.71</v>
      </c>
      <c r="I18" s="8">
        <v>815.39</v>
      </c>
    </row>
    <row r="19" spans="1:9" x14ac:dyDescent="0.35">
      <c r="A19" s="13"/>
      <c r="B19" s="14"/>
      <c r="C19" s="15"/>
      <c r="D19" s="7" t="s">
        <v>93</v>
      </c>
      <c r="E19" s="8">
        <v>2317978.8199999998</v>
      </c>
    </row>
    <row r="20" spans="1:9" x14ac:dyDescent="0.35">
      <c r="A20" s="13"/>
      <c r="B20" s="14"/>
      <c r="C20" s="15"/>
      <c r="D20" s="7" t="s">
        <v>56</v>
      </c>
      <c r="E20" s="8">
        <v>2035797.6400000001</v>
      </c>
    </row>
    <row r="21" spans="1:9" x14ac:dyDescent="0.35">
      <c r="A21" s="13"/>
      <c r="B21" s="14"/>
      <c r="C21" s="15"/>
      <c r="D21" s="7" t="s">
        <v>26</v>
      </c>
      <c r="E21" s="8">
        <v>2407649.69</v>
      </c>
    </row>
    <row r="22" spans="1:9" x14ac:dyDescent="0.35">
      <c r="A22" s="13"/>
      <c r="B22" s="14"/>
      <c r="C22" s="15"/>
      <c r="D22" s="7" t="s">
        <v>77</v>
      </c>
      <c r="E22" s="8">
        <v>1185886.03</v>
      </c>
    </row>
    <row r="23" spans="1:9" x14ac:dyDescent="0.35">
      <c r="A23" s="13"/>
      <c r="B23" s="14"/>
      <c r="C23" s="15"/>
      <c r="D23" s="7" t="s">
        <v>144</v>
      </c>
      <c r="E23" s="8">
        <v>2238341.4700000002</v>
      </c>
    </row>
    <row r="24" spans="1:9" x14ac:dyDescent="0.35">
      <c r="A24" s="13"/>
      <c r="B24" s="14"/>
      <c r="C24" s="15"/>
      <c r="D24" s="7" t="s">
        <v>61</v>
      </c>
      <c r="E24" s="8">
        <v>2485292.4000000004</v>
      </c>
    </row>
    <row r="25" spans="1:9" x14ac:dyDescent="0.35">
      <c r="A25" s="13"/>
      <c r="B25" s="14"/>
      <c r="C25" s="15"/>
      <c r="D25" s="7" t="s">
        <v>171</v>
      </c>
      <c r="E25" s="8">
        <v>2111187.16</v>
      </c>
    </row>
    <row r="26" spans="1:9" x14ac:dyDescent="0.35">
      <c r="A26" s="13"/>
      <c r="B26" s="14"/>
      <c r="C26" s="15"/>
      <c r="D26" s="7" t="s">
        <v>65</v>
      </c>
      <c r="E26" s="8">
        <v>1720129.0100000002</v>
      </c>
    </row>
    <row r="27" spans="1:9" x14ac:dyDescent="0.35">
      <c r="A27" s="13"/>
      <c r="B27" s="14"/>
      <c r="C27" s="15"/>
      <c r="D27" s="7" t="s">
        <v>49</v>
      </c>
      <c r="E27" s="8">
        <v>1731349.6300000004</v>
      </c>
    </row>
    <row r="28" spans="1:9" x14ac:dyDescent="0.35">
      <c r="A28" s="13"/>
      <c r="B28" s="14"/>
      <c r="C28" s="15"/>
      <c r="D28" s="7" t="s">
        <v>90</v>
      </c>
      <c r="E28" s="8">
        <v>1856306.9299999997</v>
      </c>
    </row>
    <row r="29" spans="1:9" x14ac:dyDescent="0.35">
      <c r="A29" s="16"/>
      <c r="B29" s="17"/>
      <c r="C29" s="18"/>
      <c r="D29" s="7" t="s">
        <v>581</v>
      </c>
      <c r="E29" s="8">
        <v>49767701.749999993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9"/>
  <sheetViews>
    <sheetView topLeftCell="C17" workbookViewId="0">
      <selection activeCell="H32" sqref="H32:J38"/>
    </sheetView>
  </sheetViews>
  <sheetFormatPr defaultRowHeight="14.5" x14ac:dyDescent="0.35"/>
  <cols>
    <col min="1" max="1" width="12.36328125" customWidth="1"/>
    <col min="2" max="2" width="21.6328125" customWidth="1"/>
    <col min="3" max="3" width="15.26953125" customWidth="1"/>
    <col min="5" max="5" width="13.81640625" customWidth="1"/>
    <col min="6" max="6" width="24.453125" customWidth="1"/>
    <col min="7" max="7" width="15.26953125" customWidth="1"/>
    <col min="8" max="8" width="12.36328125" customWidth="1"/>
    <col min="9" max="10" width="23.08984375" customWidth="1"/>
    <col min="11" max="11" width="10.7265625" bestFit="1" customWidth="1"/>
  </cols>
  <sheetData>
    <row r="3" spans="1:7" x14ac:dyDescent="0.35">
      <c r="A3" s="6" t="s">
        <v>580</v>
      </c>
      <c r="B3" t="s">
        <v>612</v>
      </c>
    </row>
    <row r="4" spans="1:7" x14ac:dyDescent="0.35">
      <c r="A4" s="7" t="s">
        <v>610</v>
      </c>
      <c r="B4" s="8">
        <v>357</v>
      </c>
      <c r="E4" s="6" t="s">
        <v>580</v>
      </c>
      <c r="F4" t="s">
        <v>582</v>
      </c>
    </row>
    <row r="5" spans="1:7" x14ac:dyDescent="0.35">
      <c r="A5" s="7" t="s">
        <v>611</v>
      </c>
      <c r="B5" s="8">
        <v>143</v>
      </c>
      <c r="E5" s="7" t="s">
        <v>32</v>
      </c>
      <c r="F5" s="8">
        <v>12666689.099999994</v>
      </c>
    </row>
    <row r="6" spans="1:7" x14ac:dyDescent="0.35">
      <c r="A6" s="7" t="s">
        <v>581</v>
      </c>
      <c r="B6" s="8">
        <v>500</v>
      </c>
      <c r="E6" s="7" t="s">
        <v>27</v>
      </c>
      <c r="F6" s="8">
        <v>11166135.469999999</v>
      </c>
    </row>
    <row r="7" spans="1:7" x14ac:dyDescent="0.35">
      <c r="E7" s="7" t="s">
        <v>22</v>
      </c>
      <c r="F7" s="8">
        <v>11833240.120000001</v>
      </c>
    </row>
    <row r="8" spans="1:7" x14ac:dyDescent="0.35">
      <c r="E8" s="7" t="s">
        <v>15</v>
      </c>
      <c r="F8" s="8">
        <v>14101637.060000001</v>
      </c>
    </row>
    <row r="9" spans="1:7" x14ac:dyDescent="0.35">
      <c r="E9" s="7" t="s">
        <v>581</v>
      </c>
      <c r="F9" s="8">
        <v>49767701.75</v>
      </c>
    </row>
    <row r="13" spans="1:7" x14ac:dyDescent="0.35">
      <c r="B13" s="6" t="s">
        <v>580</v>
      </c>
      <c r="C13" t="s">
        <v>613</v>
      </c>
      <c r="F13" s="6" t="s">
        <v>580</v>
      </c>
      <c r="G13" t="s">
        <v>613</v>
      </c>
    </row>
    <row r="14" spans="1:7" x14ac:dyDescent="0.35">
      <c r="B14" s="7" t="s">
        <v>583</v>
      </c>
      <c r="C14" s="8">
        <v>10</v>
      </c>
      <c r="F14" s="7" t="s">
        <v>69</v>
      </c>
      <c r="G14" s="8">
        <v>25</v>
      </c>
    </row>
    <row r="15" spans="1:7" x14ac:dyDescent="0.35">
      <c r="B15" s="7" t="s">
        <v>584</v>
      </c>
      <c r="C15" s="8">
        <v>18</v>
      </c>
      <c r="F15" s="7" t="s">
        <v>31</v>
      </c>
      <c r="G15" s="8">
        <v>23</v>
      </c>
    </row>
    <row r="16" spans="1:7" x14ac:dyDescent="0.35">
      <c r="B16" s="7" t="s">
        <v>585</v>
      </c>
      <c r="C16" s="8">
        <v>26</v>
      </c>
      <c r="F16" s="7" t="s">
        <v>80</v>
      </c>
      <c r="G16" s="8">
        <v>14</v>
      </c>
    </row>
    <row r="17" spans="2:10" x14ac:dyDescent="0.35">
      <c r="B17" s="7" t="s">
        <v>586</v>
      </c>
      <c r="C17" s="8">
        <v>20</v>
      </c>
      <c r="F17" s="7" t="s">
        <v>40</v>
      </c>
      <c r="G17" s="8">
        <v>27</v>
      </c>
    </row>
    <row r="18" spans="2:10" x14ac:dyDescent="0.35">
      <c r="B18" s="7" t="s">
        <v>587</v>
      </c>
      <c r="C18" s="8">
        <v>20</v>
      </c>
      <c r="F18" s="7" t="s">
        <v>101</v>
      </c>
      <c r="G18" s="8">
        <v>16</v>
      </c>
    </row>
    <row r="19" spans="2:10" x14ac:dyDescent="0.35">
      <c r="B19" s="7" t="s">
        <v>588</v>
      </c>
      <c r="C19" s="8">
        <v>19</v>
      </c>
      <c r="F19" s="7" t="s">
        <v>45</v>
      </c>
      <c r="G19" s="8">
        <v>26</v>
      </c>
    </row>
    <row r="20" spans="2:10" x14ac:dyDescent="0.35">
      <c r="B20" s="7" t="s">
        <v>589</v>
      </c>
      <c r="C20" s="8">
        <v>12</v>
      </c>
      <c r="F20" s="7" t="s">
        <v>106</v>
      </c>
      <c r="G20" s="8">
        <v>16</v>
      </c>
    </row>
    <row r="21" spans="2:10" x14ac:dyDescent="0.35">
      <c r="B21" s="7" t="s">
        <v>590</v>
      </c>
      <c r="C21" s="8">
        <v>16</v>
      </c>
      <c r="F21" s="7" t="s">
        <v>122</v>
      </c>
      <c r="G21" s="8">
        <v>22</v>
      </c>
    </row>
    <row r="22" spans="2:10" x14ac:dyDescent="0.35">
      <c r="B22" s="7" t="s">
        <v>591</v>
      </c>
      <c r="C22" s="8">
        <v>14</v>
      </c>
      <c r="F22" s="7" t="s">
        <v>13</v>
      </c>
      <c r="G22" s="8">
        <v>18</v>
      </c>
    </row>
    <row r="23" spans="2:10" x14ac:dyDescent="0.35">
      <c r="B23" s="7" t="s">
        <v>592</v>
      </c>
      <c r="C23" s="8">
        <v>20</v>
      </c>
      <c r="F23" s="7" t="s">
        <v>84</v>
      </c>
      <c r="G23" s="8">
        <v>21</v>
      </c>
    </row>
    <row r="24" spans="2:10" x14ac:dyDescent="0.35">
      <c r="B24" s="7" t="s">
        <v>593</v>
      </c>
      <c r="C24" s="8">
        <v>29</v>
      </c>
      <c r="F24" s="7" t="s">
        <v>72</v>
      </c>
      <c r="G24" s="8">
        <v>16</v>
      </c>
      <c r="H24" s="6" t="s">
        <v>580</v>
      </c>
      <c r="I24" t="s">
        <v>616</v>
      </c>
    </row>
    <row r="25" spans="2:10" x14ac:dyDescent="0.35">
      <c r="B25" s="7" t="s">
        <v>594</v>
      </c>
      <c r="C25" s="8">
        <v>26</v>
      </c>
      <c r="F25" s="7" t="s">
        <v>20</v>
      </c>
      <c r="G25" s="8">
        <v>18</v>
      </c>
      <c r="H25" s="7" t="s">
        <v>610</v>
      </c>
      <c r="I25" s="8">
        <v>357</v>
      </c>
    </row>
    <row r="26" spans="2:10" x14ac:dyDescent="0.35">
      <c r="B26" s="7" t="s">
        <v>595</v>
      </c>
      <c r="C26" s="8">
        <v>20</v>
      </c>
      <c r="F26" s="7" t="s">
        <v>97</v>
      </c>
      <c r="G26" s="8">
        <v>15</v>
      </c>
      <c r="H26" s="7" t="s">
        <v>611</v>
      </c>
      <c r="I26" s="8">
        <v>143</v>
      </c>
    </row>
    <row r="27" spans="2:10" x14ac:dyDescent="0.35">
      <c r="B27" s="7" t="s">
        <v>596</v>
      </c>
      <c r="C27" s="8">
        <v>20</v>
      </c>
      <c r="F27" s="7" t="s">
        <v>118</v>
      </c>
      <c r="G27" s="8">
        <v>25</v>
      </c>
      <c r="H27" s="7" t="s">
        <v>581</v>
      </c>
      <c r="I27" s="8">
        <v>500</v>
      </c>
    </row>
    <row r="28" spans="2:10" x14ac:dyDescent="0.35">
      <c r="B28" s="7" t="s">
        <v>597</v>
      </c>
      <c r="C28" s="8">
        <v>17</v>
      </c>
      <c r="F28" s="7" t="s">
        <v>36</v>
      </c>
      <c r="G28" s="8">
        <v>16</v>
      </c>
    </row>
    <row r="29" spans="2:10" x14ac:dyDescent="0.35">
      <c r="B29" s="7" t="s">
        <v>598</v>
      </c>
      <c r="C29" s="8">
        <v>31</v>
      </c>
      <c r="F29" s="7" t="s">
        <v>93</v>
      </c>
      <c r="G29" s="8">
        <v>24</v>
      </c>
    </row>
    <row r="30" spans="2:10" x14ac:dyDescent="0.35">
      <c r="B30" s="7" t="s">
        <v>599</v>
      </c>
      <c r="C30" s="8">
        <v>16</v>
      </c>
      <c r="F30" s="7" t="s">
        <v>56</v>
      </c>
      <c r="G30" s="8">
        <v>17</v>
      </c>
    </row>
    <row r="31" spans="2:10" x14ac:dyDescent="0.35">
      <c r="B31" s="7" t="s">
        <v>600</v>
      </c>
      <c r="C31" s="8">
        <v>15</v>
      </c>
      <c r="F31" s="7" t="s">
        <v>26</v>
      </c>
      <c r="G31" s="8">
        <v>26</v>
      </c>
    </row>
    <row r="32" spans="2:10" x14ac:dyDescent="0.35">
      <c r="B32" s="7" t="s">
        <v>601</v>
      </c>
      <c r="C32" s="8">
        <v>30</v>
      </c>
      <c r="F32" s="7" t="s">
        <v>77</v>
      </c>
      <c r="G32" s="8">
        <v>15</v>
      </c>
      <c r="H32" s="10"/>
      <c r="I32" s="11"/>
      <c r="J32" s="12"/>
    </row>
    <row r="33" spans="2:10" x14ac:dyDescent="0.35">
      <c r="B33" s="7" t="s">
        <v>602</v>
      </c>
      <c r="C33" s="8">
        <v>20</v>
      </c>
      <c r="F33" s="7" t="s">
        <v>144</v>
      </c>
      <c r="G33" s="8">
        <v>24</v>
      </c>
      <c r="H33" s="13"/>
      <c r="I33" s="14"/>
      <c r="J33" s="15"/>
    </row>
    <row r="34" spans="2:10" x14ac:dyDescent="0.35">
      <c r="B34" s="7" t="s">
        <v>603</v>
      </c>
      <c r="C34" s="8">
        <v>21</v>
      </c>
      <c r="F34" s="7" t="s">
        <v>61</v>
      </c>
      <c r="G34" s="8">
        <v>23</v>
      </c>
      <c r="H34" s="13"/>
      <c r="I34" s="14"/>
      <c r="J34" s="15"/>
    </row>
    <row r="35" spans="2:10" x14ac:dyDescent="0.35">
      <c r="B35" s="7" t="s">
        <v>604</v>
      </c>
      <c r="C35" s="8">
        <v>26</v>
      </c>
      <c r="F35" s="7" t="s">
        <v>171</v>
      </c>
      <c r="G35" s="8">
        <v>21</v>
      </c>
      <c r="H35" s="13"/>
      <c r="I35" s="14"/>
      <c r="J35" s="15"/>
    </row>
    <row r="36" spans="2:10" x14ac:dyDescent="0.35">
      <c r="B36" s="7" t="s">
        <v>605</v>
      </c>
      <c r="C36" s="8">
        <v>21</v>
      </c>
      <c r="F36" s="7" t="s">
        <v>65</v>
      </c>
      <c r="G36" s="8">
        <v>18</v>
      </c>
      <c r="H36" s="13"/>
      <c r="I36" s="14"/>
      <c r="J36" s="15"/>
    </row>
    <row r="37" spans="2:10" x14ac:dyDescent="0.35">
      <c r="B37" s="7" t="s">
        <v>606</v>
      </c>
      <c r="C37" s="8">
        <v>28</v>
      </c>
      <c r="F37" s="7" t="s">
        <v>49</v>
      </c>
      <c r="G37" s="8">
        <v>17</v>
      </c>
      <c r="H37" s="13"/>
      <c r="I37" s="14"/>
      <c r="J37" s="15"/>
    </row>
    <row r="38" spans="2:10" x14ac:dyDescent="0.35">
      <c r="B38" s="7" t="s">
        <v>607</v>
      </c>
      <c r="C38" s="8">
        <v>5</v>
      </c>
      <c r="F38" s="7" t="s">
        <v>90</v>
      </c>
      <c r="G38" s="8">
        <v>17</v>
      </c>
      <c r="H38" s="13"/>
      <c r="I38" s="14"/>
      <c r="J38" s="15"/>
    </row>
    <row r="39" spans="2:10" x14ac:dyDescent="0.35">
      <c r="B39" s="7" t="s">
        <v>581</v>
      </c>
      <c r="C39" s="8">
        <v>500</v>
      </c>
      <c r="F39" s="7" t="s">
        <v>581</v>
      </c>
      <c r="G39" s="8">
        <v>500</v>
      </c>
      <c r="H39" s="13"/>
      <c r="I39" s="14"/>
      <c r="J39" s="15"/>
    </row>
    <row r="40" spans="2:10" x14ac:dyDescent="0.35">
      <c r="H40" s="13"/>
      <c r="I40" s="14"/>
      <c r="J40" s="15"/>
    </row>
    <row r="41" spans="2:10" x14ac:dyDescent="0.35">
      <c r="H41" s="13"/>
      <c r="I41" s="14"/>
      <c r="J41" s="15"/>
    </row>
    <row r="42" spans="2:10" x14ac:dyDescent="0.35">
      <c r="H42" s="13"/>
      <c r="I42" s="14"/>
      <c r="J42" s="15"/>
    </row>
    <row r="43" spans="2:10" x14ac:dyDescent="0.35">
      <c r="H43" s="13"/>
      <c r="I43" s="14"/>
      <c r="J43" s="15"/>
    </row>
    <row r="44" spans="2:10" x14ac:dyDescent="0.35">
      <c r="H44" s="13"/>
      <c r="I44" s="14"/>
      <c r="J44" s="15"/>
    </row>
    <row r="45" spans="2:10" x14ac:dyDescent="0.35">
      <c r="H45" s="13"/>
      <c r="I45" s="14"/>
      <c r="J45" s="15"/>
    </row>
    <row r="46" spans="2:10" x14ac:dyDescent="0.35">
      <c r="H46" s="13"/>
      <c r="I46" s="14"/>
      <c r="J46" s="15"/>
    </row>
    <row r="47" spans="2:10" x14ac:dyDescent="0.35">
      <c r="H47" s="13"/>
      <c r="I47" s="14"/>
      <c r="J47" s="15"/>
    </row>
    <row r="48" spans="2:10" x14ac:dyDescent="0.35">
      <c r="H48" s="13"/>
      <c r="I48" s="14"/>
      <c r="J48" s="15"/>
    </row>
    <row r="49" spans="8:10" x14ac:dyDescent="0.35">
      <c r="H49" s="16"/>
      <c r="I49" s="17"/>
      <c r="J49"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workbookViewId="0">
      <selection activeCell="H3" sqref="H3"/>
    </sheetView>
  </sheetViews>
  <sheetFormatPr defaultRowHeight="14.5" x14ac:dyDescent="0.35"/>
  <cols>
    <col min="1" max="1" width="12.36328125" bestFit="1" customWidth="1"/>
    <col min="2" max="2" width="12.36328125" customWidth="1"/>
    <col min="3" max="3" width="33.7265625" customWidth="1"/>
    <col min="5" max="5" width="24.453125" customWidth="1"/>
    <col min="6" max="6" width="33.7265625" customWidth="1"/>
    <col min="7" max="7" width="6.08984375" customWidth="1"/>
    <col min="8" max="8" width="13.7265625" bestFit="1" customWidth="1"/>
  </cols>
  <sheetData>
    <row r="2" spans="1:8" x14ac:dyDescent="0.35">
      <c r="E2" t="s">
        <v>582</v>
      </c>
    </row>
    <row r="3" spans="1:8" x14ac:dyDescent="0.35">
      <c r="A3" s="6" t="s">
        <v>580</v>
      </c>
      <c r="B3" t="s">
        <v>582</v>
      </c>
      <c r="E3" s="8">
        <v>49767701.749999985</v>
      </c>
      <c r="H3" s="20">
        <f>GETPIVOTDATA("Transaction Amount",$E$2)</f>
        <v>49767701.749999985</v>
      </c>
    </row>
    <row r="4" spans="1:8" x14ac:dyDescent="0.35">
      <c r="A4" s="7" t="s">
        <v>23</v>
      </c>
      <c r="B4" s="8">
        <v>9717239.4099999983</v>
      </c>
    </row>
    <row r="5" spans="1:8" x14ac:dyDescent="0.35">
      <c r="A5" s="7" t="s">
        <v>53</v>
      </c>
      <c r="B5" s="8">
        <v>10980533.330000006</v>
      </c>
    </row>
    <row r="6" spans="1:8" x14ac:dyDescent="0.35">
      <c r="A6" s="7" t="s">
        <v>28</v>
      </c>
      <c r="B6" s="8">
        <v>9670980.6100000031</v>
      </c>
    </row>
    <row r="7" spans="1:8" x14ac:dyDescent="0.35">
      <c r="A7" s="7" t="s">
        <v>33</v>
      </c>
      <c r="B7" s="8">
        <v>8696325.4700000007</v>
      </c>
    </row>
    <row r="8" spans="1:8" x14ac:dyDescent="0.35">
      <c r="A8" s="7" t="s">
        <v>16</v>
      </c>
      <c r="B8" s="8">
        <v>10702622.929999994</v>
      </c>
      <c r="E8" s="6" t="s">
        <v>580</v>
      </c>
      <c r="F8" t="s">
        <v>582</v>
      </c>
      <c r="H8" s="19"/>
    </row>
    <row r="9" spans="1:8" x14ac:dyDescent="0.35">
      <c r="A9" s="7" t="s">
        <v>581</v>
      </c>
      <c r="B9" s="8">
        <v>49767701.75</v>
      </c>
      <c r="E9" s="7" t="s">
        <v>617</v>
      </c>
      <c r="F9" s="8">
        <v>9717239.4099999983</v>
      </c>
    </row>
    <row r="10" spans="1:8" x14ac:dyDescent="0.35">
      <c r="E10" s="7" t="s">
        <v>618</v>
      </c>
      <c r="F10" s="8">
        <v>40050462.339999981</v>
      </c>
    </row>
    <row r="11" spans="1:8" x14ac:dyDescent="0.35">
      <c r="E11" s="7" t="s">
        <v>581</v>
      </c>
      <c r="F11" s="8">
        <v>49767701.749999978</v>
      </c>
    </row>
    <row r="14" spans="1:8" x14ac:dyDescent="0.35">
      <c r="B14" s="6" t="s">
        <v>580</v>
      </c>
      <c r="C14" t="s">
        <v>619</v>
      </c>
    </row>
    <row r="15" spans="1:8" x14ac:dyDescent="0.35">
      <c r="B15" s="7" t="s">
        <v>38</v>
      </c>
      <c r="C15" s="8">
        <v>101</v>
      </c>
    </row>
    <row r="16" spans="1:8" x14ac:dyDescent="0.35">
      <c r="B16" s="7" t="s">
        <v>47</v>
      </c>
      <c r="C16" s="8">
        <v>94</v>
      </c>
    </row>
    <row r="17" spans="2:6" x14ac:dyDescent="0.35">
      <c r="B17" s="7" t="s">
        <v>11</v>
      </c>
      <c r="C17" s="8">
        <v>109</v>
      </c>
      <c r="E17" s="6" t="s">
        <v>580</v>
      </c>
      <c r="F17" t="s">
        <v>619</v>
      </c>
    </row>
    <row r="18" spans="2:6" x14ac:dyDescent="0.35">
      <c r="B18" s="7" t="s">
        <v>18</v>
      </c>
      <c r="C18" s="8">
        <v>94</v>
      </c>
      <c r="E18" s="7" t="s">
        <v>23</v>
      </c>
      <c r="F18" s="8">
        <v>95</v>
      </c>
    </row>
    <row r="19" spans="2:6" x14ac:dyDescent="0.35">
      <c r="B19" s="7" t="s">
        <v>67</v>
      </c>
      <c r="C19" s="8">
        <v>102</v>
      </c>
      <c r="E19" s="7" t="s">
        <v>53</v>
      </c>
      <c r="F19" s="8">
        <v>107</v>
      </c>
    </row>
    <row r="20" spans="2:6" x14ac:dyDescent="0.35">
      <c r="B20" s="7" t="s">
        <v>581</v>
      </c>
      <c r="C20" s="8">
        <v>500</v>
      </c>
      <c r="E20" s="7" t="s">
        <v>28</v>
      </c>
      <c r="F20" s="8">
        <v>100</v>
      </c>
    </row>
    <row r="21" spans="2:6" x14ac:dyDescent="0.35">
      <c r="E21" s="7" t="s">
        <v>33</v>
      </c>
      <c r="F21" s="8">
        <v>90</v>
      </c>
    </row>
    <row r="22" spans="2:6" x14ac:dyDescent="0.35">
      <c r="E22" s="7" t="s">
        <v>16</v>
      </c>
      <c r="F22" s="8">
        <v>108</v>
      </c>
    </row>
    <row r="23" spans="2:6" x14ac:dyDescent="0.35">
      <c r="E23" s="7" t="s">
        <v>581</v>
      </c>
      <c r="F23" s="8">
        <v>500</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1"/>
  <sheetViews>
    <sheetView topLeftCell="G1" zoomScale="90" zoomScaleNormal="90" workbookViewId="0">
      <selection activeCell="I19" sqref="A1:O501"/>
    </sheetView>
  </sheetViews>
  <sheetFormatPr defaultRowHeight="14.5" x14ac:dyDescent="0.35"/>
  <cols>
    <col min="1" max="1" width="4.08984375" bestFit="1" customWidth="1"/>
    <col min="2" max="2" width="17.26953125" bestFit="1" customWidth="1"/>
    <col min="3" max="3" width="20.6328125" bestFit="1" customWidth="1"/>
    <col min="4" max="4" width="12.6328125" bestFit="1" customWidth="1"/>
    <col min="5" max="5" width="12.26953125" bestFit="1" customWidth="1"/>
    <col min="6" max="6" width="18.7265625" bestFit="1" customWidth="1"/>
    <col min="7" max="7" width="18.54296875" bestFit="1" customWidth="1"/>
    <col min="8" max="8" width="21.453125" bestFit="1" customWidth="1"/>
    <col min="9" max="9" width="24.453125" bestFit="1" customWidth="1"/>
    <col min="10" max="10" width="20.08984375" bestFit="1" customWidth="1"/>
    <col min="11" max="11" width="21.26953125" bestFit="1" customWidth="1"/>
    <col min="12" max="12" width="17" bestFit="1" customWidth="1"/>
    <col min="13" max="13" width="16.7265625" bestFit="1" customWidth="1"/>
    <col min="15" max="15" width="28.90625" customWidth="1"/>
  </cols>
  <sheetData>
    <row r="1" spans="1:15" x14ac:dyDescent="0.35">
      <c r="B1" s="1" t="s">
        <v>0</v>
      </c>
      <c r="C1" s="1" t="s">
        <v>1</v>
      </c>
      <c r="D1" s="1" t="s">
        <v>2</v>
      </c>
      <c r="E1" s="1" t="s">
        <v>3</v>
      </c>
      <c r="F1" s="1" t="s">
        <v>4</v>
      </c>
      <c r="G1" s="1" t="s">
        <v>5</v>
      </c>
      <c r="H1" s="1" t="s">
        <v>6</v>
      </c>
      <c r="I1" s="1" t="s">
        <v>7</v>
      </c>
      <c r="J1" s="1" t="s">
        <v>8</v>
      </c>
      <c r="K1" s="1" t="s">
        <v>9</v>
      </c>
      <c r="L1" s="3" t="s">
        <v>578</v>
      </c>
      <c r="M1" s="5" t="s">
        <v>579</v>
      </c>
      <c r="N1" s="5" t="s">
        <v>608</v>
      </c>
      <c r="O1" s="5" t="s">
        <v>609</v>
      </c>
    </row>
    <row r="2" spans="1:15" ht="15" x14ac:dyDescent="0.4">
      <c r="A2" s="1">
        <v>0</v>
      </c>
      <c r="B2">
        <v>213132</v>
      </c>
      <c r="C2" t="s">
        <v>10</v>
      </c>
      <c r="D2" t="s">
        <v>11</v>
      </c>
      <c r="E2" t="s">
        <v>12</v>
      </c>
      <c r="F2" t="s">
        <v>13</v>
      </c>
      <c r="G2" t="s">
        <v>14</v>
      </c>
      <c r="H2" t="s">
        <v>15</v>
      </c>
      <c r="I2">
        <v>11086.47</v>
      </c>
      <c r="J2" t="s">
        <v>16</v>
      </c>
      <c r="K2" s="2">
        <v>45258</v>
      </c>
      <c r="L2" s="4" t="str">
        <f>TEXT(K2,"yyyy-mm")</f>
        <v>2023-11</v>
      </c>
      <c r="M2">
        <f>IF(H2="Withdrawal",-I2,I2)</f>
        <v>-11086.47</v>
      </c>
      <c r="N2" t="str">
        <f>IF(M2&lt;0,"Yes","No")</f>
        <v>Yes</v>
      </c>
      <c r="O2" t="str">
        <f>IF(OR(J2="UPI", J2="Credit Card", J2="Debit Card", J2="Net Banking",), "Digital", "Branch Based")</f>
        <v>Digital</v>
      </c>
    </row>
    <row r="3" spans="1:15" ht="15" x14ac:dyDescent="0.4">
      <c r="A3" s="1">
        <v>1</v>
      </c>
      <c r="B3">
        <v>499194</v>
      </c>
      <c r="C3" t="s">
        <v>17</v>
      </c>
      <c r="D3" t="s">
        <v>18</v>
      </c>
      <c r="E3" t="s">
        <v>19</v>
      </c>
      <c r="F3" t="s">
        <v>20</v>
      </c>
      <c r="G3" t="s">
        <v>21</v>
      </c>
      <c r="H3" t="s">
        <v>22</v>
      </c>
      <c r="I3">
        <v>136836.37</v>
      </c>
      <c r="J3" t="s">
        <v>23</v>
      </c>
      <c r="K3" s="2">
        <v>45723</v>
      </c>
      <c r="L3" s="4" t="str">
        <f t="shared" ref="L3:L66" si="0">TEXT(K3,"yyyy-mm")</f>
        <v>2025-03</v>
      </c>
      <c r="M3">
        <f t="shared" ref="M3:M66" si="1">IF(H3="Withdrawal",-I3,I3)</f>
        <v>136836.37</v>
      </c>
      <c r="N3" t="str">
        <f t="shared" ref="N3:N66" si="2">IF(M3&lt;0,"Yes","No")</f>
        <v>No</v>
      </c>
      <c r="O3" t="str">
        <f t="shared" ref="O3:O66" si="3">IF(OR(J3="UPI", J3="Credit Card", J3="Debit Card", J3="Net Banking",), "Digital", "Branch Based")</f>
        <v>Branch Based</v>
      </c>
    </row>
    <row r="4" spans="1:15" ht="15" x14ac:dyDescent="0.4">
      <c r="A4" s="1">
        <v>2</v>
      </c>
      <c r="B4">
        <v>657381</v>
      </c>
      <c r="C4" t="s">
        <v>24</v>
      </c>
      <c r="D4" t="s">
        <v>11</v>
      </c>
      <c r="E4" t="s">
        <v>25</v>
      </c>
      <c r="F4" t="s">
        <v>26</v>
      </c>
      <c r="G4" t="s">
        <v>21</v>
      </c>
      <c r="H4" t="s">
        <v>27</v>
      </c>
      <c r="I4">
        <v>72057.149999999994</v>
      </c>
      <c r="J4" t="s">
        <v>28</v>
      </c>
      <c r="K4" s="2">
        <v>45455</v>
      </c>
      <c r="L4" s="4" t="str">
        <f t="shared" si="0"/>
        <v>2024-06</v>
      </c>
      <c r="M4">
        <f t="shared" si="1"/>
        <v>72057.149999999994</v>
      </c>
      <c r="N4" t="str">
        <f t="shared" si="2"/>
        <v>No</v>
      </c>
      <c r="O4" t="str">
        <f t="shared" si="3"/>
        <v>Digital</v>
      </c>
    </row>
    <row r="5" spans="1:15" ht="15" x14ac:dyDescent="0.4">
      <c r="A5" s="1">
        <v>3</v>
      </c>
      <c r="B5">
        <v>580233</v>
      </c>
      <c r="C5" t="s">
        <v>29</v>
      </c>
      <c r="D5" t="s">
        <v>11</v>
      </c>
      <c r="E5" t="s">
        <v>30</v>
      </c>
      <c r="F5" t="s">
        <v>31</v>
      </c>
      <c r="G5" t="s">
        <v>21</v>
      </c>
      <c r="H5" t="s">
        <v>32</v>
      </c>
      <c r="I5">
        <v>47900.3</v>
      </c>
      <c r="J5" t="s">
        <v>33</v>
      </c>
      <c r="K5" s="2">
        <v>45764</v>
      </c>
      <c r="L5" s="4" t="str">
        <f t="shared" si="0"/>
        <v>2025-04</v>
      </c>
      <c r="M5">
        <f t="shared" si="1"/>
        <v>47900.3</v>
      </c>
      <c r="N5" t="str">
        <f t="shared" si="2"/>
        <v>No</v>
      </c>
      <c r="O5" t="str">
        <f t="shared" si="3"/>
        <v>Digital</v>
      </c>
    </row>
    <row r="6" spans="1:15" ht="15" x14ac:dyDescent="0.4">
      <c r="A6" s="1">
        <v>4</v>
      </c>
      <c r="B6">
        <v>419739</v>
      </c>
      <c r="C6" t="s">
        <v>34</v>
      </c>
      <c r="D6" t="s">
        <v>11</v>
      </c>
      <c r="E6" t="s">
        <v>35</v>
      </c>
      <c r="F6" t="s">
        <v>36</v>
      </c>
      <c r="G6" t="s">
        <v>14</v>
      </c>
      <c r="H6" t="s">
        <v>32</v>
      </c>
      <c r="I6">
        <v>191362.04</v>
      </c>
      <c r="J6" t="s">
        <v>33</v>
      </c>
      <c r="K6" s="2">
        <v>45634</v>
      </c>
      <c r="L6" s="4" t="str">
        <f t="shared" si="0"/>
        <v>2024-12</v>
      </c>
      <c r="M6">
        <f t="shared" si="1"/>
        <v>191362.04</v>
      </c>
      <c r="N6" t="str">
        <f t="shared" si="2"/>
        <v>No</v>
      </c>
      <c r="O6" t="str">
        <f t="shared" si="3"/>
        <v>Digital</v>
      </c>
    </row>
    <row r="7" spans="1:15" ht="15" x14ac:dyDescent="0.4">
      <c r="A7" s="1">
        <v>5</v>
      </c>
      <c r="B7">
        <v>119264</v>
      </c>
      <c r="C7" t="s">
        <v>37</v>
      </c>
      <c r="D7" t="s">
        <v>38</v>
      </c>
      <c r="E7" t="s">
        <v>39</v>
      </c>
      <c r="F7" t="s">
        <v>40</v>
      </c>
      <c r="G7" t="s">
        <v>41</v>
      </c>
      <c r="H7" t="s">
        <v>22</v>
      </c>
      <c r="I7">
        <v>41015.9</v>
      </c>
      <c r="J7" t="s">
        <v>28</v>
      </c>
      <c r="K7" s="2">
        <v>45547</v>
      </c>
      <c r="L7" s="4" t="str">
        <f t="shared" si="0"/>
        <v>2024-09</v>
      </c>
      <c r="M7">
        <f t="shared" si="1"/>
        <v>41015.9</v>
      </c>
      <c r="N7" t="str">
        <f t="shared" si="2"/>
        <v>No</v>
      </c>
      <c r="O7" t="str">
        <f t="shared" si="3"/>
        <v>Digital</v>
      </c>
    </row>
    <row r="8" spans="1:15" ht="15" x14ac:dyDescent="0.4">
      <c r="A8" s="1">
        <v>6</v>
      </c>
      <c r="B8">
        <v>347678</v>
      </c>
      <c r="C8" t="s">
        <v>42</v>
      </c>
      <c r="D8" t="s">
        <v>18</v>
      </c>
      <c r="E8" t="s">
        <v>19</v>
      </c>
      <c r="F8" t="s">
        <v>20</v>
      </c>
      <c r="G8" t="s">
        <v>21</v>
      </c>
      <c r="H8" t="s">
        <v>15</v>
      </c>
      <c r="I8">
        <v>59188.46</v>
      </c>
      <c r="J8" t="s">
        <v>23</v>
      </c>
      <c r="K8" s="2">
        <v>45732</v>
      </c>
      <c r="L8" s="4" t="str">
        <f t="shared" si="0"/>
        <v>2025-03</v>
      </c>
      <c r="M8">
        <f t="shared" si="1"/>
        <v>-59188.46</v>
      </c>
      <c r="N8" t="str">
        <f t="shared" si="2"/>
        <v>Yes</v>
      </c>
      <c r="O8" t="str">
        <f t="shared" si="3"/>
        <v>Branch Based</v>
      </c>
    </row>
    <row r="9" spans="1:15" ht="15" x14ac:dyDescent="0.4">
      <c r="A9" s="1">
        <v>7</v>
      </c>
      <c r="B9">
        <v>954441</v>
      </c>
      <c r="C9" t="s">
        <v>43</v>
      </c>
      <c r="D9" t="s">
        <v>11</v>
      </c>
      <c r="E9" t="s">
        <v>44</v>
      </c>
      <c r="F9" t="s">
        <v>45</v>
      </c>
      <c r="G9" t="s">
        <v>21</v>
      </c>
      <c r="H9" t="s">
        <v>27</v>
      </c>
      <c r="I9">
        <v>75751.05</v>
      </c>
      <c r="J9" t="s">
        <v>28</v>
      </c>
      <c r="K9" s="2">
        <v>45200</v>
      </c>
      <c r="L9" s="4" t="str">
        <f t="shared" si="0"/>
        <v>2023-10</v>
      </c>
      <c r="M9">
        <f t="shared" si="1"/>
        <v>75751.05</v>
      </c>
      <c r="N9" t="str">
        <f t="shared" si="2"/>
        <v>No</v>
      </c>
      <c r="O9" t="str">
        <f t="shared" si="3"/>
        <v>Digital</v>
      </c>
    </row>
    <row r="10" spans="1:15" ht="15" x14ac:dyDescent="0.4">
      <c r="A10" s="1">
        <v>8</v>
      </c>
      <c r="B10">
        <v>511929</v>
      </c>
      <c r="C10" t="s">
        <v>46</v>
      </c>
      <c r="D10" t="s">
        <v>47</v>
      </c>
      <c r="E10" t="s">
        <v>48</v>
      </c>
      <c r="F10" t="s">
        <v>49</v>
      </c>
      <c r="G10" t="s">
        <v>50</v>
      </c>
      <c r="H10" t="s">
        <v>15</v>
      </c>
      <c r="I10">
        <v>32605.31</v>
      </c>
      <c r="J10" t="s">
        <v>33</v>
      </c>
      <c r="K10" s="2">
        <v>45470</v>
      </c>
      <c r="L10" s="4" t="str">
        <f t="shared" si="0"/>
        <v>2024-06</v>
      </c>
      <c r="M10">
        <f t="shared" si="1"/>
        <v>-32605.31</v>
      </c>
      <c r="N10" t="str">
        <f t="shared" si="2"/>
        <v>Yes</v>
      </c>
      <c r="O10" t="str">
        <f t="shared" si="3"/>
        <v>Digital</v>
      </c>
    </row>
    <row r="11" spans="1:15" ht="15" x14ac:dyDescent="0.4">
      <c r="A11" s="1">
        <v>9</v>
      </c>
      <c r="B11">
        <v>810929</v>
      </c>
      <c r="C11" t="s">
        <v>51</v>
      </c>
      <c r="D11" t="s">
        <v>11</v>
      </c>
      <c r="E11" t="s">
        <v>25</v>
      </c>
      <c r="F11" t="s">
        <v>26</v>
      </c>
      <c r="G11" t="s">
        <v>14</v>
      </c>
      <c r="H11" t="s">
        <v>15</v>
      </c>
      <c r="I11">
        <v>8468.15</v>
      </c>
      <c r="J11" t="s">
        <v>33</v>
      </c>
      <c r="K11" s="2">
        <v>45508</v>
      </c>
      <c r="L11" s="4" t="str">
        <f t="shared" si="0"/>
        <v>2024-08</v>
      </c>
      <c r="M11">
        <f t="shared" si="1"/>
        <v>-8468.15</v>
      </c>
      <c r="N11" t="str">
        <f t="shared" si="2"/>
        <v>Yes</v>
      </c>
      <c r="O11" t="str">
        <f t="shared" si="3"/>
        <v>Digital</v>
      </c>
    </row>
    <row r="12" spans="1:15" ht="15" x14ac:dyDescent="0.4">
      <c r="A12" s="1">
        <v>10</v>
      </c>
      <c r="B12">
        <v>547180</v>
      </c>
      <c r="C12" t="s">
        <v>52</v>
      </c>
      <c r="D12" t="s">
        <v>38</v>
      </c>
      <c r="E12" t="s">
        <v>39</v>
      </c>
      <c r="F12" t="s">
        <v>40</v>
      </c>
      <c r="G12" t="s">
        <v>50</v>
      </c>
      <c r="H12" t="s">
        <v>32</v>
      </c>
      <c r="I12">
        <v>158086.68</v>
      </c>
      <c r="J12" t="s">
        <v>53</v>
      </c>
      <c r="K12" s="2">
        <v>45486</v>
      </c>
      <c r="L12" s="4" t="str">
        <f t="shared" si="0"/>
        <v>2024-07</v>
      </c>
      <c r="M12">
        <f t="shared" si="1"/>
        <v>158086.68</v>
      </c>
      <c r="N12" t="str">
        <f t="shared" si="2"/>
        <v>No</v>
      </c>
      <c r="O12" t="str">
        <f t="shared" si="3"/>
        <v>Digital</v>
      </c>
    </row>
    <row r="13" spans="1:15" ht="15" x14ac:dyDescent="0.4">
      <c r="A13" s="1">
        <v>11</v>
      </c>
      <c r="B13">
        <v>316800</v>
      </c>
      <c r="C13" t="s">
        <v>54</v>
      </c>
      <c r="D13" t="s">
        <v>47</v>
      </c>
      <c r="E13" t="s">
        <v>55</v>
      </c>
      <c r="F13" t="s">
        <v>56</v>
      </c>
      <c r="G13" t="s">
        <v>50</v>
      </c>
      <c r="H13" t="s">
        <v>15</v>
      </c>
      <c r="I13">
        <v>191419.05</v>
      </c>
      <c r="J13" t="s">
        <v>53</v>
      </c>
      <c r="K13" s="2">
        <v>45315</v>
      </c>
      <c r="L13" s="4" t="str">
        <f t="shared" si="0"/>
        <v>2024-01</v>
      </c>
      <c r="M13">
        <f t="shared" si="1"/>
        <v>-191419.05</v>
      </c>
      <c r="N13" t="str">
        <f t="shared" si="2"/>
        <v>Yes</v>
      </c>
      <c r="O13" t="str">
        <f t="shared" si="3"/>
        <v>Digital</v>
      </c>
    </row>
    <row r="14" spans="1:15" ht="15" x14ac:dyDescent="0.4">
      <c r="A14" s="1">
        <v>12</v>
      </c>
      <c r="B14">
        <v>839389</v>
      </c>
      <c r="C14" t="s">
        <v>57</v>
      </c>
      <c r="D14" t="s">
        <v>11</v>
      </c>
      <c r="E14" t="s">
        <v>30</v>
      </c>
      <c r="F14" t="s">
        <v>31</v>
      </c>
      <c r="G14" t="s">
        <v>21</v>
      </c>
      <c r="H14" t="s">
        <v>32</v>
      </c>
      <c r="I14">
        <v>108844.49</v>
      </c>
      <c r="J14" t="s">
        <v>28</v>
      </c>
      <c r="K14" s="2">
        <v>45569</v>
      </c>
      <c r="L14" s="4" t="str">
        <f t="shared" si="0"/>
        <v>2024-10</v>
      </c>
      <c r="M14">
        <f t="shared" si="1"/>
        <v>108844.49</v>
      </c>
      <c r="N14" t="str">
        <f t="shared" si="2"/>
        <v>No</v>
      </c>
      <c r="O14" t="str">
        <f t="shared" si="3"/>
        <v>Digital</v>
      </c>
    </row>
    <row r="15" spans="1:15" ht="15" x14ac:dyDescent="0.4">
      <c r="A15" s="1">
        <v>13</v>
      </c>
      <c r="B15">
        <v>692282</v>
      </c>
      <c r="C15" t="s">
        <v>58</v>
      </c>
      <c r="D15" t="s">
        <v>11</v>
      </c>
      <c r="E15" t="s">
        <v>25</v>
      </c>
      <c r="F15" t="s">
        <v>26</v>
      </c>
      <c r="G15" t="s">
        <v>21</v>
      </c>
      <c r="H15" t="s">
        <v>15</v>
      </c>
      <c r="I15">
        <v>132835.23000000001</v>
      </c>
      <c r="J15" t="s">
        <v>33</v>
      </c>
      <c r="K15" s="2">
        <v>45497</v>
      </c>
      <c r="L15" s="4" t="str">
        <f t="shared" si="0"/>
        <v>2024-07</v>
      </c>
      <c r="M15">
        <f t="shared" si="1"/>
        <v>-132835.23000000001</v>
      </c>
      <c r="N15" t="str">
        <f t="shared" si="2"/>
        <v>Yes</v>
      </c>
      <c r="O15" t="str">
        <f t="shared" si="3"/>
        <v>Digital</v>
      </c>
    </row>
    <row r="16" spans="1:15" ht="15" x14ac:dyDescent="0.4">
      <c r="A16" s="1">
        <v>14</v>
      </c>
      <c r="B16">
        <v>854388</v>
      </c>
      <c r="C16" t="s">
        <v>59</v>
      </c>
      <c r="D16" t="s">
        <v>47</v>
      </c>
      <c r="E16" t="s">
        <v>60</v>
      </c>
      <c r="F16" t="s">
        <v>61</v>
      </c>
      <c r="G16" t="s">
        <v>21</v>
      </c>
      <c r="H16" t="s">
        <v>32</v>
      </c>
      <c r="I16">
        <v>199327.9</v>
      </c>
      <c r="J16" t="s">
        <v>16</v>
      </c>
      <c r="K16" s="2">
        <v>45703</v>
      </c>
      <c r="L16" s="4" t="str">
        <f t="shared" si="0"/>
        <v>2025-02</v>
      </c>
      <c r="M16">
        <f t="shared" si="1"/>
        <v>199327.9</v>
      </c>
      <c r="N16" t="str">
        <f t="shared" si="2"/>
        <v>No</v>
      </c>
      <c r="O16" t="str">
        <f t="shared" si="3"/>
        <v>Digital</v>
      </c>
    </row>
    <row r="17" spans="1:15" ht="15" x14ac:dyDescent="0.4">
      <c r="A17" s="1">
        <v>15</v>
      </c>
      <c r="B17">
        <v>252591</v>
      </c>
      <c r="C17" t="s">
        <v>62</v>
      </c>
      <c r="D17" t="s">
        <v>11</v>
      </c>
      <c r="E17" t="s">
        <v>25</v>
      </c>
      <c r="F17" t="s">
        <v>26</v>
      </c>
      <c r="G17" t="s">
        <v>14</v>
      </c>
      <c r="H17" t="s">
        <v>15</v>
      </c>
      <c r="I17">
        <v>180947.04</v>
      </c>
      <c r="J17" t="s">
        <v>53</v>
      </c>
      <c r="K17" s="2">
        <v>45792</v>
      </c>
      <c r="L17" s="4" t="str">
        <f t="shared" si="0"/>
        <v>2025-05</v>
      </c>
      <c r="M17">
        <f t="shared" si="1"/>
        <v>-180947.04</v>
      </c>
      <c r="N17" t="str">
        <f t="shared" si="2"/>
        <v>Yes</v>
      </c>
      <c r="O17" t="str">
        <f t="shared" si="3"/>
        <v>Digital</v>
      </c>
    </row>
    <row r="18" spans="1:15" ht="15" x14ac:dyDescent="0.4">
      <c r="A18" s="1">
        <v>16</v>
      </c>
      <c r="B18">
        <v>418083</v>
      </c>
      <c r="C18" t="s">
        <v>63</v>
      </c>
      <c r="D18" t="s">
        <v>38</v>
      </c>
      <c r="E18" t="s">
        <v>64</v>
      </c>
      <c r="F18" t="s">
        <v>65</v>
      </c>
      <c r="G18" t="s">
        <v>41</v>
      </c>
      <c r="H18" t="s">
        <v>22</v>
      </c>
      <c r="I18">
        <v>76583.839999999997</v>
      </c>
      <c r="J18" t="s">
        <v>16</v>
      </c>
      <c r="K18" s="2">
        <v>45659</v>
      </c>
      <c r="L18" s="4" t="str">
        <f t="shared" si="0"/>
        <v>2025-01</v>
      </c>
      <c r="M18">
        <f t="shared" si="1"/>
        <v>76583.839999999997</v>
      </c>
      <c r="N18" t="str">
        <f t="shared" si="2"/>
        <v>No</v>
      </c>
      <c r="O18" t="str">
        <f t="shared" si="3"/>
        <v>Digital</v>
      </c>
    </row>
    <row r="19" spans="1:15" ht="15" x14ac:dyDescent="0.4">
      <c r="A19" s="1">
        <v>17</v>
      </c>
      <c r="B19">
        <v>211957</v>
      </c>
      <c r="C19" t="s">
        <v>66</v>
      </c>
      <c r="D19" t="s">
        <v>67</v>
      </c>
      <c r="E19" t="s">
        <v>68</v>
      </c>
      <c r="F19" t="s">
        <v>69</v>
      </c>
      <c r="G19" t="s">
        <v>50</v>
      </c>
      <c r="H19" t="s">
        <v>27</v>
      </c>
      <c r="I19">
        <v>182311.52</v>
      </c>
      <c r="J19" t="s">
        <v>33</v>
      </c>
      <c r="K19" s="2">
        <v>45647</v>
      </c>
      <c r="L19" s="4" t="str">
        <f t="shared" si="0"/>
        <v>2024-12</v>
      </c>
      <c r="M19">
        <f t="shared" si="1"/>
        <v>182311.52</v>
      </c>
      <c r="N19" t="str">
        <f t="shared" si="2"/>
        <v>No</v>
      </c>
      <c r="O19" t="str">
        <f t="shared" si="3"/>
        <v>Digital</v>
      </c>
    </row>
    <row r="20" spans="1:15" ht="15" x14ac:dyDescent="0.4">
      <c r="A20" s="1">
        <v>18</v>
      </c>
      <c r="B20">
        <v>741709</v>
      </c>
      <c r="C20" t="s">
        <v>70</v>
      </c>
      <c r="D20" t="s">
        <v>38</v>
      </c>
      <c r="E20" t="s">
        <v>71</v>
      </c>
      <c r="F20" t="s">
        <v>72</v>
      </c>
      <c r="G20" t="s">
        <v>14</v>
      </c>
      <c r="H20" t="s">
        <v>32</v>
      </c>
      <c r="I20">
        <v>9248.41</v>
      </c>
      <c r="J20" t="s">
        <v>23</v>
      </c>
      <c r="K20" s="2">
        <v>45258</v>
      </c>
      <c r="L20" s="4" t="str">
        <f t="shared" si="0"/>
        <v>2023-11</v>
      </c>
      <c r="M20">
        <f t="shared" si="1"/>
        <v>9248.41</v>
      </c>
      <c r="N20" t="str">
        <f t="shared" si="2"/>
        <v>No</v>
      </c>
      <c r="O20" t="str">
        <f t="shared" si="3"/>
        <v>Branch Based</v>
      </c>
    </row>
    <row r="21" spans="1:15" ht="15" x14ac:dyDescent="0.4">
      <c r="A21" s="1">
        <v>19</v>
      </c>
      <c r="B21">
        <v>127351</v>
      </c>
      <c r="C21" t="s">
        <v>73</v>
      </c>
      <c r="D21" t="s">
        <v>47</v>
      </c>
      <c r="E21" t="s">
        <v>48</v>
      </c>
      <c r="F21" t="s">
        <v>49</v>
      </c>
      <c r="G21" t="s">
        <v>41</v>
      </c>
      <c r="H21" t="s">
        <v>27</v>
      </c>
      <c r="I21">
        <v>33895.26</v>
      </c>
      <c r="J21" t="s">
        <v>53</v>
      </c>
      <c r="K21" s="2">
        <v>45188</v>
      </c>
      <c r="L21" s="4" t="str">
        <f t="shared" si="0"/>
        <v>2023-09</v>
      </c>
      <c r="M21">
        <f t="shared" si="1"/>
        <v>33895.26</v>
      </c>
      <c r="N21" t="str">
        <f t="shared" si="2"/>
        <v>No</v>
      </c>
      <c r="O21" t="str">
        <f t="shared" si="3"/>
        <v>Digital</v>
      </c>
    </row>
    <row r="22" spans="1:15" ht="15" x14ac:dyDescent="0.4">
      <c r="A22" s="1">
        <v>20</v>
      </c>
      <c r="B22">
        <v>987240</v>
      </c>
      <c r="C22" t="s">
        <v>74</v>
      </c>
      <c r="D22" t="s">
        <v>38</v>
      </c>
      <c r="E22" t="s">
        <v>39</v>
      </c>
      <c r="F22" t="s">
        <v>40</v>
      </c>
      <c r="G22" t="s">
        <v>41</v>
      </c>
      <c r="H22" t="s">
        <v>15</v>
      </c>
      <c r="I22">
        <v>134231.85999999999</v>
      </c>
      <c r="J22" t="s">
        <v>23</v>
      </c>
      <c r="K22" s="2">
        <v>45712</v>
      </c>
      <c r="L22" s="4" t="str">
        <f t="shared" si="0"/>
        <v>2025-02</v>
      </c>
      <c r="M22">
        <f t="shared" si="1"/>
        <v>-134231.85999999999</v>
      </c>
      <c r="N22" t="str">
        <f t="shared" si="2"/>
        <v>Yes</v>
      </c>
      <c r="O22" t="str">
        <f t="shared" si="3"/>
        <v>Branch Based</v>
      </c>
    </row>
    <row r="23" spans="1:15" ht="15" x14ac:dyDescent="0.4">
      <c r="A23" s="1">
        <v>21</v>
      </c>
      <c r="B23">
        <v>615318</v>
      </c>
      <c r="C23" t="s">
        <v>75</v>
      </c>
      <c r="D23" t="s">
        <v>67</v>
      </c>
      <c r="E23" t="s">
        <v>76</v>
      </c>
      <c r="F23" t="s">
        <v>77</v>
      </c>
      <c r="G23" t="s">
        <v>21</v>
      </c>
      <c r="H23" t="s">
        <v>32</v>
      </c>
      <c r="I23">
        <v>129488.95</v>
      </c>
      <c r="J23" t="s">
        <v>16</v>
      </c>
      <c r="K23" s="2">
        <v>45231</v>
      </c>
      <c r="L23" s="4" t="str">
        <f t="shared" si="0"/>
        <v>2023-11</v>
      </c>
      <c r="M23">
        <f t="shared" si="1"/>
        <v>129488.95</v>
      </c>
      <c r="N23" t="str">
        <f t="shared" si="2"/>
        <v>No</v>
      </c>
      <c r="O23" t="str">
        <f t="shared" si="3"/>
        <v>Digital</v>
      </c>
    </row>
    <row r="24" spans="1:15" ht="15" x14ac:dyDescent="0.4">
      <c r="A24" s="1">
        <v>22</v>
      </c>
      <c r="B24">
        <v>133795</v>
      </c>
      <c r="C24" t="s">
        <v>78</v>
      </c>
      <c r="D24" t="s">
        <v>18</v>
      </c>
      <c r="E24" t="s">
        <v>79</v>
      </c>
      <c r="F24" t="s">
        <v>80</v>
      </c>
      <c r="G24" t="s">
        <v>14</v>
      </c>
      <c r="H24" t="s">
        <v>22</v>
      </c>
      <c r="I24">
        <v>8058.32</v>
      </c>
      <c r="J24" t="s">
        <v>16</v>
      </c>
      <c r="K24" s="2">
        <v>45784</v>
      </c>
      <c r="L24" s="4" t="str">
        <f t="shared" si="0"/>
        <v>2025-05</v>
      </c>
      <c r="M24">
        <f t="shared" si="1"/>
        <v>8058.32</v>
      </c>
      <c r="N24" t="str">
        <f t="shared" si="2"/>
        <v>No</v>
      </c>
      <c r="O24" t="str">
        <f t="shared" si="3"/>
        <v>Digital</v>
      </c>
    </row>
    <row r="25" spans="1:15" ht="15" x14ac:dyDescent="0.4">
      <c r="A25" s="1">
        <v>23</v>
      </c>
      <c r="B25">
        <v>333365</v>
      </c>
      <c r="C25" t="s">
        <v>81</v>
      </c>
      <c r="D25" t="s">
        <v>11</v>
      </c>
      <c r="E25" t="s">
        <v>44</v>
      </c>
      <c r="F25" t="s">
        <v>45</v>
      </c>
      <c r="G25" t="s">
        <v>50</v>
      </c>
      <c r="H25" t="s">
        <v>27</v>
      </c>
      <c r="I25">
        <v>115204.98</v>
      </c>
      <c r="J25" t="s">
        <v>23</v>
      </c>
      <c r="K25" s="2">
        <v>45219</v>
      </c>
      <c r="L25" s="4" t="str">
        <f t="shared" si="0"/>
        <v>2023-10</v>
      </c>
      <c r="M25">
        <f t="shared" si="1"/>
        <v>115204.98</v>
      </c>
      <c r="N25" t="str">
        <f t="shared" si="2"/>
        <v>No</v>
      </c>
      <c r="O25" t="str">
        <f t="shared" si="3"/>
        <v>Branch Based</v>
      </c>
    </row>
    <row r="26" spans="1:15" ht="15" x14ac:dyDescent="0.4">
      <c r="A26" s="1">
        <v>24</v>
      </c>
      <c r="B26">
        <v>560623</v>
      </c>
      <c r="C26" t="s">
        <v>82</v>
      </c>
      <c r="D26" t="s">
        <v>47</v>
      </c>
      <c r="E26" t="s">
        <v>83</v>
      </c>
      <c r="F26" t="s">
        <v>84</v>
      </c>
      <c r="G26" t="s">
        <v>14</v>
      </c>
      <c r="H26" t="s">
        <v>32</v>
      </c>
      <c r="I26">
        <v>126228.34</v>
      </c>
      <c r="J26" t="s">
        <v>28</v>
      </c>
      <c r="K26" s="2">
        <v>45738</v>
      </c>
      <c r="L26" s="4" t="str">
        <f t="shared" si="0"/>
        <v>2025-03</v>
      </c>
      <c r="M26">
        <f t="shared" si="1"/>
        <v>126228.34</v>
      </c>
      <c r="N26" t="str">
        <f t="shared" si="2"/>
        <v>No</v>
      </c>
      <c r="O26" t="str">
        <f t="shared" si="3"/>
        <v>Digital</v>
      </c>
    </row>
    <row r="27" spans="1:15" ht="15" x14ac:dyDescent="0.4">
      <c r="A27" s="1">
        <v>25</v>
      </c>
      <c r="B27">
        <v>548324</v>
      </c>
      <c r="C27" t="s">
        <v>85</v>
      </c>
      <c r="D27" t="s">
        <v>47</v>
      </c>
      <c r="E27" t="s">
        <v>55</v>
      </c>
      <c r="F27" t="s">
        <v>56</v>
      </c>
      <c r="G27" t="s">
        <v>14</v>
      </c>
      <c r="H27" t="s">
        <v>27</v>
      </c>
      <c r="I27">
        <v>107199.46</v>
      </c>
      <c r="J27" t="s">
        <v>53</v>
      </c>
      <c r="K27" s="2">
        <v>45616</v>
      </c>
      <c r="L27" s="4" t="str">
        <f t="shared" si="0"/>
        <v>2024-11</v>
      </c>
      <c r="M27">
        <f t="shared" si="1"/>
        <v>107199.46</v>
      </c>
      <c r="N27" t="str">
        <f t="shared" si="2"/>
        <v>No</v>
      </c>
      <c r="O27" t="str">
        <f t="shared" si="3"/>
        <v>Digital</v>
      </c>
    </row>
    <row r="28" spans="1:15" ht="15" x14ac:dyDescent="0.4">
      <c r="A28" s="1">
        <v>26</v>
      </c>
      <c r="B28">
        <v>513296</v>
      </c>
      <c r="C28" t="s">
        <v>86</v>
      </c>
      <c r="D28" t="s">
        <v>11</v>
      </c>
      <c r="E28" t="s">
        <v>30</v>
      </c>
      <c r="F28" t="s">
        <v>31</v>
      </c>
      <c r="G28" t="s">
        <v>41</v>
      </c>
      <c r="H28" t="s">
        <v>27</v>
      </c>
      <c r="I28">
        <v>71861.179999999993</v>
      </c>
      <c r="J28" t="s">
        <v>53</v>
      </c>
      <c r="K28" s="2">
        <v>45423</v>
      </c>
      <c r="L28" s="4" t="str">
        <f t="shared" si="0"/>
        <v>2024-05</v>
      </c>
      <c r="M28">
        <f t="shared" si="1"/>
        <v>71861.179999999993</v>
      </c>
      <c r="N28" t="str">
        <f t="shared" si="2"/>
        <v>No</v>
      </c>
      <c r="O28" t="str">
        <f t="shared" si="3"/>
        <v>Digital</v>
      </c>
    </row>
    <row r="29" spans="1:15" ht="15" x14ac:dyDescent="0.4">
      <c r="A29" s="1">
        <v>27</v>
      </c>
      <c r="B29">
        <v>144476</v>
      </c>
      <c r="C29" t="s">
        <v>87</v>
      </c>
      <c r="D29" t="s">
        <v>11</v>
      </c>
      <c r="E29" t="s">
        <v>25</v>
      </c>
      <c r="F29" t="s">
        <v>26</v>
      </c>
      <c r="G29" t="s">
        <v>50</v>
      </c>
      <c r="H29" t="s">
        <v>27</v>
      </c>
      <c r="I29">
        <v>56662.73</v>
      </c>
      <c r="J29" t="s">
        <v>28</v>
      </c>
      <c r="K29" s="2">
        <v>45379</v>
      </c>
      <c r="L29" s="4" t="str">
        <f t="shared" si="0"/>
        <v>2024-03</v>
      </c>
      <c r="M29">
        <f t="shared" si="1"/>
        <v>56662.73</v>
      </c>
      <c r="N29" t="str">
        <f t="shared" si="2"/>
        <v>No</v>
      </c>
      <c r="O29" t="str">
        <f t="shared" si="3"/>
        <v>Digital</v>
      </c>
    </row>
    <row r="30" spans="1:15" ht="15" x14ac:dyDescent="0.4">
      <c r="A30" s="1">
        <v>28</v>
      </c>
      <c r="B30">
        <v>870881</v>
      </c>
      <c r="C30" t="s">
        <v>88</v>
      </c>
      <c r="D30" t="s">
        <v>67</v>
      </c>
      <c r="E30" t="s">
        <v>89</v>
      </c>
      <c r="F30" t="s">
        <v>90</v>
      </c>
      <c r="G30" t="s">
        <v>41</v>
      </c>
      <c r="H30" t="s">
        <v>32</v>
      </c>
      <c r="I30">
        <v>31686.53</v>
      </c>
      <c r="J30" t="s">
        <v>23</v>
      </c>
      <c r="K30" s="2">
        <v>45649</v>
      </c>
      <c r="L30" s="4" t="str">
        <f t="shared" si="0"/>
        <v>2024-12</v>
      </c>
      <c r="M30">
        <f t="shared" si="1"/>
        <v>31686.53</v>
      </c>
      <c r="N30" t="str">
        <f t="shared" si="2"/>
        <v>No</v>
      </c>
      <c r="O30" t="str">
        <f t="shared" si="3"/>
        <v>Branch Based</v>
      </c>
    </row>
    <row r="31" spans="1:15" ht="15" x14ac:dyDescent="0.4">
      <c r="A31" s="1">
        <v>29</v>
      </c>
      <c r="B31">
        <v>151690</v>
      </c>
      <c r="C31" t="s">
        <v>91</v>
      </c>
      <c r="D31" t="s">
        <v>18</v>
      </c>
      <c r="E31" t="s">
        <v>92</v>
      </c>
      <c r="F31" t="s">
        <v>93</v>
      </c>
      <c r="G31" t="s">
        <v>50</v>
      </c>
      <c r="H31" t="s">
        <v>15</v>
      </c>
      <c r="I31">
        <v>59962.27</v>
      </c>
      <c r="J31" t="s">
        <v>33</v>
      </c>
      <c r="K31" s="2">
        <v>45380</v>
      </c>
      <c r="L31" s="4" t="str">
        <f t="shared" si="0"/>
        <v>2024-03</v>
      </c>
      <c r="M31">
        <f t="shared" si="1"/>
        <v>-59962.27</v>
      </c>
      <c r="N31" t="str">
        <f t="shared" si="2"/>
        <v>Yes</v>
      </c>
      <c r="O31" t="str">
        <f t="shared" si="3"/>
        <v>Digital</v>
      </c>
    </row>
    <row r="32" spans="1:15" ht="15" x14ac:dyDescent="0.4">
      <c r="A32" s="1">
        <v>30</v>
      </c>
      <c r="B32">
        <v>419348</v>
      </c>
      <c r="C32" t="s">
        <v>94</v>
      </c>
      <c r="D32" t="s">
        <v>11</v>
      </c>
      <c r="E32" t="s">
        <v>30</v>
      </c>
      <c r="F32" t="s">
        <v>31</v>
      </c>
      <c r="G32" t="s">
        <v>21</v>
      </c>
      <c r="H32" t="s">
        <v>27</v>
      </c>
      <c r="I32">
        <v>8833.74</v>
      </c>
      <c r="J32" t="s">
        <v>53</v>
      </c>
      <c r="K32" s="2">
        <v>45398</v>
      </c>
      <c r="L32" s="4" t="str">
        <f t="shared" si="0"/>
        <v>2024-04</v>
      </c>
      <c r="M32">
        <f t="shared" si="1"/>
        <v>8833.74</v>
      </c>
      <c r="N32" t="str">
        <f t="shared" si="2"/>
        <v>No</v>
      </c>
      <c r="O32" t="str">
        <f t="shared" si="3"/>
        <v>Digital</v>
      </c>
    </row>
    <row r="33" spans="1:15" ht="15" x14ac:dyDescent="0.4">
      <c r="A33" s="1">
        <v>31</v>
      </c>
      <c r="B33">
        <v>742917</v>
      </c>
      <c r="C33" t="s">
        <v>95</v>
      </c>
      <c r="D33" t="s">
        <v>38</v>
      </c>
      <c r="E33" t="s">
        <v>96</v>
      </c>
      <c r="F33" t="s">
        <v>97</v>
      </c>
      <c r="G33" t="s">
        <v>41</v>
      </c>
      <c r="H33" t="s">
        <v>22</v>
      </c>
      <c r="I33">
        <v>42405.55</v>
      </c>
      <c r="J33" t="s">
        <v>33</v>
      </c>
      <c r="K33" s="2">
        <v>45428</v>
      </c>
      <c r="L33" s="4" t="str">
        <f t="shared" si="0"/>
        <v>2024-05</v>
      </c>
      <c r="M33">
        <f t="shared" si="1"/>
        <v>42405.55</v>
      </c>
      <c r="N33" t="str">
        <f t="shared" si="2"/>
        <v>No</v>
      </c>
      <c r="O33" t="str">
        <f t="shared" si="3"/>
        <v>Digital</v>
      </c>
    </row>
    <row r="34" spans="1:15" ht="15" x14ac:dyDescent="0.4">
      <c r="A34" s="1">
        <v>32</v>
      </c>
      <c r="B34">
        <v>777486</v>
      </c>
      <c r="C34" t="s">
        <v>98</v>
      </c>
      <c r="D34" t="s">
        <v>18</v>
      </c>
      <c r="E34" t="s">
        <v>92</v>
      </c>
      <c r="F34" t="s">
        <v>93</v>
      </c>
      <c r="G34" t="s">
        <v>21</v>
      </c>
      <c r="H34" t="s">
        <v>15</v>
      </c>
      <c r="I34">
        <v>37206.550000000003</v>
      </c>
      <c r="J34" t="s">
        <v>53</v>
      </c>
      <c r="K34" s="2">
        <v>45172</v>
      </c>
      <c r="L34" s="4" t="str">
        <f t="shared" si="0"/>
        <v>2023-09</v>
      </c>
      <c r="M34">
        <f t="shared" si="1"/>
        <v>-37206.550000000003</v>
      </c>
      <c r="N34" t="str">
        <f t="shared" si="2"/>
        <v>Yes</v>
      </c>
      <c r="O34" t="str">
        <f t="shared" si="3"/>
        <v>Digital</v>
      </c>
    </row>
    <row r="35" spans="1:15" ht="15" x14ac:dyDescent="0.4">
      <c r="A35" s="1">
        <v>33</v>
      </c>
      <c r="B35">
        <v>916558</v>
      </c>
      <c r="C35" t="s">
        <v>99</v>
      </c>
      <c r="D35" t="s">
        <v>47</v>
      </c>
      <c r="E35" t="s">
        <v>100</v>
      </c>
      <c r="F35" t="s">
        <v>101</v>
      </c>
      <c r="G35" t="s">
        <v>41</v>
      </c>
      <c r="H35" t="s">
        <v>15</v>
      </c>
      <c r="I35">
        <v>134360.09</v>
      </c>
      <c r="J35" t="s">
        <v>53</v>
      </c>
      <c r="K35" s="2">
        <v>45326</v>
      </c>
      <c r="L35" s="4" t="str">
        <f t="shared" si="0"/>
        <v>2024-02</v>
      </c>
      <c r="M35">
        <f t="shared" si="1"/>
        <v>-134360.09</v>
      </c>
      <c r="N35" t="str">
        <f t="shared" si="2"/>
        <v>Yes</v>
      </c>
      <c r="O35" t="str">
        <f t="shared" si="3"/>
        <v>Digital</v>
      </c>
    </row>
    <row r="36" spans="1:15" ht="15" x14ac:dyDescent="0.4">
      <c r="A36" s="1">
        <v>34</v>
      </c>
      <c r="B36">
        <v>126122</v>
      </c>
      <c r="C36" t="s">
        <v>102</v>
      </c>
      <c r="D36" t="s">
        <v>11</v>
      </c>
      <c r="E36" t="s">
        <v>30</v>
      </c>
      <c r="F36" t="s">
        <v>31</v>
      </c>
      <c r="G36" t="s">
        <v>14</v>
      </c>
      <c r="H36" t="s">
        <v>27</v>
      </c>
      <c r="I36">
        <v>58485.21</v>
      </c>
      <c r="J36" t="s">
        <v>16</v>
      </c>
      <c r="K36" s="2">
        <v>45735</v>
      </c>
      <c r="L36" s="4" t="str">
        <f t="shared" si="0"/>
        <v>2025-03</v>
      </c>
      <c r="M36">
        <f t="shared" si="1"/>
        <v>58485.21</v>
      </c>
      <c r="N36" t="str">
        <f t="shared" si="2"/>
        <v>No</v>
      </c>
      <c r="O36" t="str">
        <f t="shared" si="3"/>
        <v>Digital</v>
      </c>
    </row>
    <row r="37" spans="1:15" ht="15" x14ac:dyDescent="0.4">
      <c r="A37" s="1">
        <v>35</v>
      </c>
      <c r="B37">
        <v>194560</v>
      </c>
      <c r="C37" t="s">
        <v>103</v>
      </c>
      <c r="D37" t="s">
        <v>47</v>
      </c>
      <c r="E37" t="s">
        <v>55</v>
      </c>
      <c r="F37" t="s">
        <v>56</v>
      </c>
      <c r="G37" t="s">
        <v>21</v>
      </c>
      <c r="H37" t="s">
        <v>32</v>
      </c>
      <c r="I37">
        <v>190332.21</v>
      </c>
      <c r="J37" t="s">
        <v>33</v>
      </c>
      <c r="K37" s="2">
        <v>45615</v>
      </c>
      <c r="L37" s="4" t="str">
        <f t="shared" si="0"/>
        <v>2024-11</v>
      </c>
      <c r="M37">
        <f t="shared" si="1"/>
        <v>190332.21</v>
      </c>
      <c r="N37" t="str">
        <f t="shared" si="2"/>
        <v>No</v>
      </c>
      <c r="O37" t="str">
        <f t="shared" si="3"/>
        <v>Digital</v>
      </c>
    </row>
    <row r="38" spans="1:15" ht="15" x14ac:dyDescent="0.4">
      <c r="A38" s="1">
        <v>36</v>
      </c>
      <c r="B38">
        <v>229545</v>
      </c>
      <c r="C38" t="s">
        <v>104</v>
      </c>
      <c r="D38" t="s">
        <v>18</v>
      </c>
      <c r="E38" t="s">
        <v>105</v>
      </c>
      <c r="F38" t="s">
        <v>106</v>
      </c>
      <c r="G38" t="s">
        <v>41</v>
      </c>
      <c r="H38" t="s">
        <v>22</v>
      </c>
      <c r="I38">
        <v>124093.4</v>
      </c>
      <c r="J38" t="s">
        <v>23</v>
      </c>
      <c r="K38" s="2">
        <v>45553</v>
      </c>
      <c r="L38" s="4" t="str">
        <f t="shared" si="0"/>
        <v>2024-09</v>
      </c>
      <c r="M38">
        <f t="shared" si="1"/>
        <v>124093.4</v>
      </c>
      <c r="N38" t="str">
        <f t="shared" si="2"/>
        <v>No</v>
      </c>
      <c r="O38" t="str">
        <f t="shared" si="3"/>
        <v>Branch Based</v>
      </c>
    </row>
    <row r="39" spans="1:15" ht="15" x14ac:dyDescent="0.4">
      <c r="A39" s="1">
        <v>37</v>
      </c>
      <c r="B39">
        <v>189450</v>
      </c>
      <c r="C39" t="s">
        <v>107</v>
      </c>
      <c r="D39" t="s">
        <v>47</v>
      </c>
      <c r="E39" t="s">
        <v>83</v>
      </c>
      <c r="F39" t="s">
        <v>84</v>
      </c>
      <c r="G39" t="s">
        <v>14</v>
      </c>
      <c r="H39" t="s">
        <v>22</v>
      </c>
      <c r="I39">
        <v>123460.31</v>
      </c>
      <c r="J39" t="s">
        <v>33</v>
      </c>
      <c r="K39" s="2">
        <v>45366</v>
      </c>
      <c r="L39" s="4" t="str">
        <f t="shared" si="0"/>
        <v>2024-03</v>
      </c>
      <c r="M39">
        <f t="shared" si="1"/>
        <v>123460.31</v>
      </c>
      <c r="N39" t="str">
        <f t="shared" si="2"/>
        <v>No</v>
      </c>
      <c r="O39" t="str">
        <f t="shared" si="3"/>
        <v>Digital</v>
      </c>
    </row>
    <row r="40" spans="1:15" ht="15" x14ac:dyDescent="0.4">
      <c r="A40" s="1">
        <v>38</v>
      </c>
      <c r="B40">
        <v>499095</v>
      </c>
      <c r="C40" t="s">
        <v>108</v>
      </c>
      <c r="D40" t="s">
        <v>38</v>
      </c>
      <c r="E40" t="s">
        <v>64</v>
      </c>
      <c r="F40" t="s">
        <v>65</v>
      </c>
      <c r="G40" t="s">
        <v>50</v>
      </c>
      <c r="H40" t="s">
        <v>22</v>
      </c>
      <c r="I40">
        <v>191752.45</v>
      </c>
      <c r="J40" t="s">
        <v>23</v>
      </c>
      <c r="K40" s="2">
        <v>45503</v>
      </c>
      <c r="L40" s="4" t="str">
        <f t="shared" si="0"/>
        <v>2024-07</v>
      </c>
      <c r="M40">
        <f t="shared" si="1"/>
        <v>191752.45</v>
      </c>
      <c r="N40" t="str">
        <f t="shared" si="2"/>
        <v>No</v>
      </c>
      <c r="O40" t="str">
        <f t="shared" si="3"/>
        <v>Branch Based</v>
      </c>
    </row>
    <row r="41" spans="1:15" ht="15" x14ac:dyDescent="0.4">
      <c r="A41" s="1">
        <v>39</v>
      </c>
      <c r="B41">
        <v>791567</v>
      </c>
      <c r="C41" t="s">
        <v>109</v>
      </c>
      <c r="D41" t="s">
        <v>11</v>
      </c>
      <c r="E41" t="s">
        <v>25</v>
      </c>
      <c r="F41" t="s">
        <v>26</v>
      </c>
      <c r="G41" t="s">
        <v>21</v>
      </c>
      <c r="H41" t="s">
        <v>15</v>
      </c>
      <c r="I41">
        <v>142583.73000000001</v>
      </c>
      <c r="J41" t="s">
        <v>28</v>
      </c>
      <c r="K41" s="2">
        <v>45220</v>
      </c>
      <c r="L41" s="4" t="str">
        <f t="shared" si="0"/>
        <v>2023-10</v>
      </c>
      <c r="M41">
        <f t="shared" si="1"/>
        <v>-142583.73000000001</v>
      </c>
      <c r="N41" t="str">
        <f t="shared" si="2"/>
        <v>Yes</v>
      </c>
      <c r="O41" t="str">
        <f t="shared" si="3"/>
        <v>Digital</v>
      </c>
    </row>
    <row r="42" spans="1:15" ht="15" x14ac:dyDescent="0.4">
      <c r="A42" s="1">
        <v>40</v>
      </c>
      <c r="B42">
        <v>846635</v>
      </c>
      <c r="C42" t="s">
        <v>110</v>
      </c>
      <c r="D42" t="s">
        <v>47</v>
      </c>
      <c r="E42" t="s">
        <v>60</v>
      </c>
      <c r="F42" t="s">
        <v>61</v>
      </c>
      <c r="G42" t="s">
        <v>21</v>
      </c>
      <c r="H42" t="s">
        <v>22</v>
      </c>
      <c r="I42">
        <v>175638.22</v>
      </c>
      <c r="J42" t="s">
        <v>28</v>
      </c>
      <c r="K42" s="2">
        <v>45316</v>
      </c>
      <c r="L42" s="4" t="str">
        <f t="shared" si="0"/>
        <v>2024-01</v>
      </c>
      <c r="M42">
        <f t="shared" si="1"/>
        <v>175638.22</v>
      </c>
      <c r="N42" t="str">
        <f t="shared" si="2"/>
        <v>No</v>
      </c>
      <c r="O42" t="str">
        <f t="shared" si="3"/>
        <v>Digital</v>
      </c>
    </row>
    <row r="43" spans="1:15" ht="15" x14ac:dyDescent="0.4">
      <c r="A43" s="1">
        <v>41</v>
      </c>
      <c r="B43">
        <v>905967</v>
      </c>
      <c r="C43" t="s">
        <v>111</v>
      </c>
      <c r="D43" t="s">
        <v>67</v>
      </c>
      <c r="E43" t="s">
        <v>68</v>
      </c>
      <c r="F43" t="s">
        <v>69</v>
      </c>
      <c r="G43" t="s">
        <v>50</v>
      </c>
      <c r="H43" t="s">
        <v>32</v>
      </c>
      <c r="I43">
        <v>110558.53</v>
      </c>
      <c r="J43" t="s">
        <v>23</v>
      </c>
      <c r="K43" s="2">
        <v>45175</v>
      </c>
      <c r="L43" s="4" t="str">
        <f t="shared" si="0"/>
        <v>2023-09</v>
      </c>
      <c r="M43">
        <f t="shared" si="1"/>
        <v>110558.53</v>
      </c>
      <c r="N43" t="str">
        <f t="shared" si="2"/>
        <v>No</v>
      </c>
      <c r="O43" t="str">
        <f t="shared" si="3"/>
        <v>Branch Based</v>
      </c>
    </row>
    <row r="44" spans="1:15" ht="15" x14ac:dyDescent="0.4">
      <c r="A44" s="1">
        <v>42</v>
      </c>
      <c r="B44">
        <v>237962</v>
      </c>
      <c r="C44" t="s">
        <v>112</v>
      </c>
      <c r="D44" t="s">
        <v>38</v>
      </c>
      <c r="E44" t="s">
        <v>39</v>
      </c>
      <c r="F44" t="s">
        <v>40</v>
      </c>
      <c r="G44" t="s">
        <v>50</v>
      </c>
      <c r="H44" t="s">
        <v>15</v>
      </c>
      <c r="I44">
        <v>178313.76</v>
      </c>
      <c r="J44" t="s">
        <v>23</v>
      </c>
      <c r="K44" s="2">
        <v>45098</v>
      </c>
      <c r="L44" s="4" t="str">
        <f t="shared" si="0"/>
        <v>2023-06</v>
      </c>
      <c r="M44">
        <f t="shared" si="1"/>
        <v>-178313.76</v>
      </c>
      <c r="N44" t="str">
        <f t="shared" si="2"/>
        <v>Yes</v>
      </c>
      <c r="O44" t="str">
        <f t="shared" si="3"/>
        <v>Branch Based</v>
      </c>
    </row>
    <row r="45" spans="1:15" ht="15" x14ac:dyDescent="0.4">
      <c r="A45" s="1">
        <v>43</v>
      </c>
      <c r="B45">
        <v>621800</v>
      </c>
      <c r="C45" t="s">
        <v>113</v>
      </c>
      <c r="D45" t="s">
        <v>47</v>
      </c>
      <c r="E45" t="s">
        <v>55</v>
      </c>
      <c r="F45" t="s">
        <v>56</v>
      </c>
      <c r="G45" t="s">
        <v>41</v>
      </c>
      <c r="H45" t="s">
        <v>27</v>
      </c>
      <c r="I45">
        <v>169992.66</v>
      </c>
      <c r="J45" t="s">
        <v>16</v>
      </c>
      <c r="K45" s="2">
        <v>45263</v>
      </c>
      <c r="L45" s="4" t="str">
        <f t="shared" si="0"/>
        <v>2023-12</v>
      </c>
      <c r="M45">
        <f t="shared" si="1"/>
        <v>169992.66</v>
      </c>
      <c r="N45" t="str">
        <f t="shared" si="2"/>
        <v>No</v>
      </c>
      <c r="O45" t="str">
        <f t="shared" si="3"/>
        <v>Digital</v>
      </c>
    </row>
    <row r="46" spans="1:15" ht="15" x14ac:dyDescent="0.4">
      <c r="A46" s="1">
        <v>44</v>
      </c>
      <c r="B46">
        <v>717466</v>
      </c>
      <c r="C46" t="s">
        <v>114</v>
      </c>
      <c r="D46" t="s">
        <v>38</v>
      </c>
      <c r="E46" t="s">
        <v>71</v>
      </c>
      <c r="F46" t="s">
        <v>72</v>
      </c>
      <c r="G46" t="s">
        <v>14</v>
      </c>
      <c r="H46" t="s">
        <v>15</v>
      </c>
      <c r="I46">
        <v>181307.56</v>
      </c>
      <c r="J46" t="s">
        <v>53</v>
      </c>
      <c r="K46" s="2">
        <v>45413</v>
      </c>
      <c r="L46" s="4" t="str">
        <f t="shared" si="0"/>
        <v>2024-05</v>
      </c>
      <c r="M46">
        <f t="shared" si="1"/>
        <v>-181307.56</v>
      </c>
      <c r="N46" t="str">
        <f t="shared" si="2"/>
        <v>Yes</v>
      </c>
      <c r="O46" t="str">
        <f t="shared" si="3"/>
        <v>Digital</v>
      </c>
    </row>
    <row r="47" spans="1:15" ht="15" x14ac:dyDescent="0.4">
      <c r="A47" s="1">
        <v>45</v>
      </c>
      <c r="B47">
        <v>730421</v>
      </c>
      <c r="C47" t="s">
        <v>115</v>
      </c>
      <c r="D47" t="s">
        <v>47</v>
      </c>
      <c r="E47" t="s">
        <v>48</v>
      </c>
      <c r="F47" t="s">
        <v>49</v>
      </c>
      <c r="G47" t="s">
        <v>14</v>
      </c>
      <c r="H47" t="s">
        <v>15</v>
      </c>
      <c r="I47">
        <v>73480.820000000007</v>
      </c>
      <c r="J47" t="s">
        <v>23</v>
      </c>
      <c r="K47" s="2">
        <v>45543</v>
      </c>
      <c r="L47" s="4" t="str">
        <f t="shared" si="0"/>
        <v>2024-09</v>
      </c>
      <c r="M47">
        <f t="shared" si="1"/>
        <v>-73480.820000000007</v>
      </c>
      <c r="N47" t="str">
        <f t="shared" si="2"/>
        <v>Yes</v>
      </c>
      <c r="O47" t="str">
        <f t="shared" si="3"/>
        <v>Branch Based</v>
      </c>
    </row>
    <row r="48" spans="1:15" ht="15" x14ac:dyDescent="0.4">
      <c r="A48" s="1">
        <v>46</v>
      </c>
      <c r="B48">
        <v>684632</v>
      </c>
      <c r="C48" t="s">
        <v>116</v>
      </c>
      <c r="D48" t="s">
        <v>38</v>
      </c>
      <c r="E48" t="s">
        <v>117</v>
      </c>
      <c r="F48" t="s">
        <v>118</v>
      </c>
      <c r="G48" t="s">
        <v>21</v>
      </c>
      <c r="H48" t="s">
        <v>32</v>
      </c>
      <c r="I48">
        <v>100474.07</v>
      </c>
      <c r="J48" t="s">
        <v>16</v>
      </c>
      <c r="K48" s="2">
        <v>45198</v>
      </c>
      <c r="L48" s="4" t="str">
        <f t="shared" si="0"/>
        <v>2023-09</v>
      </c>
      <c r="M48">
        <f t="shared" si="1"/>
        <v>100474.07</v>
      </c>
      <c r="N48" t="str">
        <f t="shared" si="2"/>
        <v>No</v>
      </c>
      <c r="O48" t="str">
        <f t="shared" si="3"/>
        <v>Digital</v>
      </c>
    </row>
    <row r="49" spans="1:15" ht="15" x14ac:dyDescent="0.4">
      <c r="A49" s="1">
        <v>47</v>
      </c>
      <c r="B49">
        <v>785010</v>
      </c>
      <c r="C49" t="s">
        <v>119</v>
      </c>
      <c r="D49" t="s">
        <v>67</v>
      </c>
      <c r="E49" t="s">
        <v>68</v>
      </c>
      <c r="F49" t="s">
        <v>69</v>
      </c>
      <c r="G49" t="s">
        <v>41</v>
      </c>
      <c r="H49" t="s">
        <v>15</v>
      </c>
      <c r="I49">
        <v>169672.38</v>
      </c>
      <c r="J49" t="s">
        <v>53</v>
      </c>
      <c r="K49" s="2">
        <v>45714</v>
      </c>
      <c r="L49" s="4" t="str">
        <f t="shared" si="0"/>
        <v>2025-02</v>
      </c>
      <c r="M49">
        <f t="shared" si="1"/>
        <v>-169672.38</v>
      </c>
      <c r="N49" t="str">
        <f t="shared" si="2"/>
        <v>Yes</v>
      </c>
      <c r="O49" t="str">
        <f t="shared" si="3"/>
        <v>Digital</v>
      </c>
    </row>
    <row r="50" spans="1:15" ht="15" x14ac:dyDescent="0.4">
      <c r="A50" s="1">
        <v>48</v>
      </c>
      <c r="B50">
        <v>799396</v>
      </c>
      <c r="C50" t="s">
        <v>120</v>
      </c>
      <c r="D50" t="s">
        <v>18</v>
      </c>
      <c r="E50" t="s">
        <v>121</v>
      </c>
      <c r="F50" t="s">
        <v>122</v>
      </c>
      <c r="G50" t="s">
        <v>21</v>
      </c>
      <c r="H50" t="s">
        <v>32</v>
      </c>
      <c r="I50">
        <v>32264.87</v>
      </c>
      <c r="J50" t="s">
        <v>53</v>
      </c>
      <c r="K50" s="2">
        <v>45125</v>
      </c>
      <c r="L50" s="4" t="str">
        <f t="shared" si="0"/>
        <v>2023-07</v>
      </c>
      <c r="M50">
        <f t="shared" si="1"/>
        <v>32264.87</v>
      </c>
      <c r="N50" t="str">
        <f t="shared" si="2"/>
        <v>No</v>
      </c>
      <c r="O50" t="str">
        <f t="shared" si="3"/>
        <v>Digital</v>
      </c>
    </row>
    <row r="51" spans="1:15" ht="15" x14ac:dyDescent="0.4">
      <c r="A51" s="1">
        <v>49</v>
      </c>
      <c r="B51">
        <v>537211</v>
      </c>
      <c r="C51" t="s">
        <v>123</v>
      </c>
      <c r="D51" t="s">
        <v>38</v>
      </c>
      <c r="E51" t="s">
        <v>64</v>
      </c>
      <c r="F51" t="s">
        <v>65</v>
      </c>
      <c r="G51" t="s">
        <v>14</v>
      </c>
      <c r="H51" t="s">
        <v>22</v>
      </c>
      <c r="I51">
        <v>8563.76</v>
      </c>
      <c r="J51" t="s">
        <v>28</v>
      </c>
      <c r="K51" s="2">
        <v>45536</v>
      </c>
      <c r="L51" s="4" t="str">
        <f t="shared" si="0"/>
        <v>2024-09</v>
      </c>
      <c r="M51">
        <f t="shared" si="1"/>
        <v>8563.76</v>
      </c>
      <c r="N51" t="str">
        <f t="shared" si="2"/>
        <v>No</v>
      </c>
      <c r="O51" t="str">
        <f t="shared" si="3"/>
        <v>Digital</v>
      </c>
    </row>
    <row r="52" spans="1:15" ht="15" x14ac:dyDescent="0.4">
      <c r="A52" s="1">
        <v>50</v>
      </c>
      <c r="B52">
        <v>825104</v>
      </c>
      <c r="C52" t="s">
        <v>124</v>
      </c>
      <c r="D52" t="s">
        <v>18</v>
      </c>
      <c r="E52" t="s">
        <v>79</v>
      </c>
      <c r="F52" t="s">
        <v>80</v>
      </c>
      <c r="G52" t="s">
        <v>50</v>
      </c>
      <c r="H52" t="s">
        <v>22</v>
      </c>
      <c r="I52">
        <v>47186.720000000001</v>
      </c>
      <c r="J52" t="s">
        <v>23</v>
      </c>
      <c r="K52" s="2">
        <v>45770</v>
      </c>
      <c r="L52" s="4" t="str">
        <f t="shared" si="0"/>
        <v>2025-04</v>
      </c>
      <c r="M52">
        <f t="shared" si="1"/>
        <v>47186.720000000001</v>
      </c>
      <c r="N52" t="str">
        <f t="shared" si="2"/>
        <v>No</v>
      </c>
      <c r="O52" t="str">
        <f t="shared" si="3"/>
        <v>Branch Based</v>
      </c>
    </row>
    <row r="53" spans="1:15" ht="15" x14ac:dyDescent="0.4">
      <c r="A53" s="1">
        <v>51</v>
      </c>
      <c r="B53">
        <v>197649</v>
      </c>
      <c r="C53" t="s">
        <v>125</v>
      </c>
      <c r="D53" t="s">
        <v>38</v>
      </c>
      <c r="E53" t="s">
        <v>117</v>
      </c>
      <c r="F53" t="s">
        <v>118</v>
      </c>
      <c r="G53" t="s">
        <v>14</v>
      </c>
      <c r="H53" t="s">
        <v>32</v>
      </c>
      <c r="I53">
        <v>183621.44</v>
      </c>
      <c r="J53" t="s">
        <v>16</v>
      </c>
      <c r="K53" s="2">
        <v>45746</v>
      </c>
      <c r="L53" s="4" t="str">
        <f t="shared" si="0"/>
        <v>2025-03</v>
      </c>
      <c r="M53">
        <f t="shared" si="1"/>
        <v>183621.44</v>
      </c>
      <c r="N53" t="str">
        <f t="shared" si="2"/>
        <v>No</v>
      </c>
      <c r="O53" t="str">
        <f t="shared" si="3"/>
        <v>Digital</v>
      </c>
    </row>
    <row r="54" spans="1:15" ht="15" x14ac:dyDescent="0.4">
      <c r="A54" s="1">
        <v>52</v>
      </c>
      <c r="B54">
        <v>960109</v>
      </c>
      <c r="C54" t="s">
        <v>126</v>
      </c>
      <c r="D54" t="s">
        <v>11</v>
      </c>
      <c r="E54" t="s">
        <v>25</v>
      </c>
      <c r="F54" t="s">
        <v>26</v>
      </c>
      <c r="G54" t="s">
        <v>41</v>
      </c>
      <c r="H54" t="s">
        <v>22</v>
      </c>
      <c r="I54">
        <v>167057.01999999999</v>
      </c>
      <c r="J54" t="s">
        <v>33</v>
      </c>
      <c r="K54" s="2">
        <v>45304</v>
      </c>
      <c r="L54" s="4" t="str">
        <f t="shared" si="0"/>
        <v>2024-01</v>
      </c>
      <c r="M54">
        <f t="shared" si="1"/>
        <v>167057.01999999999</v>
      </c>
      <c r="N54" t="str">
        <f t="shared" si="2"/>
        <v>No</v>
      </c>
      <c r="O54" t="str">
        <f t="shared" si="3"/>
        <v>Digital</v>
      </c>
    </row>
    <row r="55" spans="1:15" ht="15" x14ac:dyDescent="0.4">
      <c r="A55" s="1">
        <v>53</v>
      </c>
      <c r="B55">
        <v>241081</v>
      </c>
      <c r="C55" t="s">
        <v>127</v>
      </c>
      <c r="D55" t="s">
        <v>38</v>
      </c>
      <c r="E55" t="s">
        <v>71</v>
      </c>
      <c r="F55" t="s">
        <v>72</v>
      </c>
      <c r="G55" t="s">
        <v>21</v>
      </c>
      <c r="H55" t="s">
        <v>32</v>
      </c>
      <c r="I55">
        <v>130908.22</v>
      </c>
      <c r="J55" t="s">
        <v>33</v>
      </c>
      <c r="K55" s="2">
        <v>45475</v>
      </c>
      <c r="L55" s="4" t="str">
        <f t="shared" si="0"/>
        <v>2024-07</v>
      </c>
      <c r="M55">
        <f t="shared" si="1"/>
        <v>130908.22</v>
      </c>
      <c r="N55" t="str">
        <f t="shared" si="2"/>
        <v>No</v>
      </c>
      <c r="O55" t="str">
        <f t="shared" si="3"/>
        <v>Digital</v>
      </c>
    </row>
    <row r="56" spans="1:15" ht="15" x14ac:dyDescent="0.4">
      <c r="A56" s="1">
        <v>54</v>
      </c>
      <c r="B56">
        <v>650131</v>
      </c>
      <c r="C56" t="s">
        <v>128</v>
      </c>
      <c r="D56" t="s">
        <v>38</v>
      </c>
      <c r="E56" t="s">
        <v>39</v>
      </c>
      <c r="F56" t="s">
        <v>40</v>
      </c>
      <c r="G56" t="s">
        <v>50</v>
      </c>
      <c r="H56" t="s">
        <v>32</v>
      </c>
      <c r="I56">
        <v>194548.48000000001</v>
      </c>
      <c r="J56" t="s">
        <v>23</v>
      </c>
      <c r="K56" s="2">
        <v>45169</v>
      </c>
      <c r="L56" s="4" t="str">
        <f t="shared" si="0"/>
        <v>2023-08</v>
      </c>
      <c r="M56">
        <f t="shared" si="1"/>
        <v>194548.48000000001</v>
      </c>
      <c r="N56" t="str">
        <f t="shared" si="2"/>
        <v>No</v>
      </c>
      <c r="O56" t="str">
        <f t="shared" si="3"/>
        <v>Branch Based</v>
      </c>
    </row>
    <row r="57" spans="1:15" ht="15" x14ac:dyDescent="0.4">
      <c r="A57" s="1">
        <v>55</v>
      </c>
      <c r="B57">
        <v>865175</v>
      </c>
      <c r="C57" t="s">
        <v>129</v>
      </c>
      <c r="D57" t="s">
        <v>38</v>
      </c>
      <c r="E57" t="s">
        <v>96</v>
      </c>
      <c r="F57" t="s">
        <v>97</v>
      </c>
      <c r="G57" t="s">
        <v>50</v>
      </c>
      <c r="H57" t="s">
        <v>22</v>
      </c>
      <c r="I57">
        <v>97628.88</v>
      </c>
      <c r="J57" t="s">
        <v>28</v>
      </c>
      <c r="K57" s="2">
        <v>45402</v>
      </c>
      <c r="L57" s="4" t="str">
        <f t="shared" si="0"/>
        <v>2024-04</v>
      </c>
      <c r="M57">
        <f t="shared" si="1"/>
        <v>97628.88</v>
      </c>
      <c r="N57" t="str">
        <f t="shared" si="2"/>
        <v>No</v>
      </c>
      <c r="O57" t="str">
        <f t="shared" si="3"/>
        <v>Digital</v>
      </c>
    </row>
    <row r="58" spans="1:15" ht="15" x14ac:dyDescent="0.4">
      <c r="A58" s="1">
        <v>56</v>
      </c>
      <c r="B58">
        <v>988980</v>
      </c>
      <c r="C58" t="s">
        <v>130</v>
      </c>
      <c r="D58" t="s">
        <v>38</v>
      </c>
      <c r="E58" t="s">
        <v>39</v>
      </c>
      <c r="F58" t="s">
        <v>40</v>
      </c>
      <c r="G58" t="s">
        <v>21</v>
      </c>
      <c r="H58" t="s">
        <v>32</v>
      </c>
      <c r="I58">
        <v>33538.36</v>
      </c>
      <c r="J58" t="s">
        <v>16</v>
      </c>
      <c r="K58" s="2">
        <v>45510</v>
      </c>
      <c r="L58" s="4" t="str">
        <f t="shared" si="0"/>
        <v>2024-08</v>
      </c>
      <c r="M58">
        <f t="shared" si="1"/>
        <v>33538.36</v>
      </c>
      <c r="N58" t="str">
        <f t="shared" si="2"/>
        <v>No</v>
      </c>
      <c r="O58" t="str">
        <f t="shared" si="3"/>
        <v>Digital</v>
      </c>
    </row>
    <row r="59" spans="1:15" ht="15" x14ac:dyDescent="0.4">
      <c r="A59" s="1">
        <v>57</v>
      </c>
      <c r="B59">
        <v>753518</v>
      </c>
      <c r="C59" t="s">
        <v>131</v>
      </c>
      <c r="D59" t="s">
        <v>38</v>
      </c>
      <c r="E59" t="s">
        <v>117</v>
      </c>
      <c r="F59" t="s">
        <v>118</v>
      </c>
      <c r="G59" t="s">
        <v>21</v>
      </c>
      <c r="H59" t="s">
        <v>15</v>
      </c>
      <c r="I59">
        <v>37787.68</v>
      </c>
      <c r="J59" t="s">
        <v>33</v>
      </c>
      <c r="K59" s="2">
        <v>45469</v>
      </c>
      <c r="L59" s="4" t="str">
        <f t="shared" si="0"/>
        <v>2024-06</v>
      </c>
      <c r="M59">
        <f t="shared" si="1"/>
        <v>-37787.68</v>
      </c>
      <c r="N59" t="str">
        <f t="shared" si="2"/>
        <v>Yes</v>
      </c>
      <c r="O59" t="str">
        <f t="shared" si="3"/>
        <v>Digital</v>
      </c>
    </row>
    <row r="60" spans="1:15" ht="15" x14ac:dyDescent="0.4">
      <c r="A60" s="1">
        <v>58</v>
      </c>
      <c r="B60">
        <v>762550</v>
      </c>
      <c r="C60" t="s">
        <v>132</v>
      </c>
      <c r="D60" t="s">
        <v>38</v>
      </c>
      <c r="E60" t="s">
        <v>39</v>
      </c>
      <c r="F60" t="s">
        <v>40</v>
      </c>
      <c r="G60" t="s">
        <v>21</v>
      </c>
      <c r="H60" t="s">
        <v>32</v>
      </c>
      <c r="I60">
        <v>162328.94</v>
      </c>
      <c r="J60" t="s">
        <v>16</v>
      </c>
      <c r="K60" s="2">
        <v>45735</v>
      </c>
      <c r="L60" s="4" t="str">
        <f t="shared" si="0"/>
        <v>2025-03</v>
      </c>
      <c r="M60">
        <f t="shared" si="1"/>
        <v>162328.94</v>
      </c>
      <c r="N60" t="str">
        <f t="shared" si="2"/>
        <v>No</v>
      </c>
      <c r="O60" t="str">
        <f t="shared" si="3"/>
        <v>Digital</v>
      </c>
    </row>
    <row r="61" spans="1:15" ht="15" x14ac:dyDescent="0.4">
      <c r="A61" s="1">
        <v>59</v>
      </c>
      <c r="B61">
        <v>344026</v>
      </c>
      <c r="C61" t="s">
        <v>133</v>
      </c>
      <c r="D61" t="s">
        <v>67</v>
      </c>
      <c r="E61" t="s">
        <v>89</v>
      </c>
      <c r="F61" t="s">
        <v>90</v>
      </c>
      <c r="G61" t="s">
        <v>14</v>
      </c>
      <c r="H61" t="s">
        <v>15</v>
      </c>
      <c r="I61">
        <v>118362.78</v>
      </c>
      <c r="J61" t="s">
        <v>28</v>
      </c>
      <c r="K61" s="2">
        <v>45176</v>
      </c>
      <c r="L61" s="4" t="str">
        <f t="shared" si="0"/>
        <v>2023-09</v>
      </c>
      <c r="M61">
        <f t="shared" si="1"/>
        <v>-118362.78</v>
      </c>
      <c r="N61" t="str">
        <f t="shared" si="2"/>
        <v>Yes</v>
      </c>
      <c r="O61" t="str">
        <f t="shared" si="3"/>
        <v>Digital</v>
      </c>
    </row>
    <row r="62" spans="1:15" ht="15" x14ac:dyDescent="0.4">
      <c r="A62" s="1">
        <v>60</v>
      </c>
      <c r="B62">
        <v>587467</v>
      </c>
      <c r="C62" t="s">
        <v>134</v>
      </c>
      <c r="D62" t="s">
        <v>11</v>
      </c>
      <c r="E62" t="s">
        <v>44</v>
      </c>
      <c r="F62" t="s">
        <v>45</v>
      </c>
      <c r="G62" t="s">
        <v>41</v>
      </c>
      <c r="H62" t="s">
        <v>15</v>
      </c>
      <c r="I62">
        <v>114910.56</v>
      </c>
      <c r="J62" t="s">
        <v>23</v>
      </c>
      <c r="K62" s="2">
        <v>45392</v>
      </c>
      <c r="L62" s="4" t="str">
        <f t="shared" si="0"/>
        <v>2024-04</v>
      </c>
      <c r="M62">
        <f t="shared" si="1"/>
        <v>-114910.56</v>
      </c>
      <c r="N62" t="str">
        <f t="shared" si="2"/>
        <v>Yes</v>
      </c>
      <c r="O62" t="str">
        <f t="shared" si="3"/>
        <v>Branch Based</v>
      </c>
    </row>
    <row r="63" spans="1:15" ht="15" x14ac:dyDescent="0.4">
      <c r="A63" s="1">
        <v>61</v>
      </c>
      <c r="B63">
        <v>450006</v>
      </c>
      <c r="C63" t="s">
        <v>135</v>
      </c>
      <c r="D63" t="s">
        <v>18</v>
      </c>
      <c r="E63" t="s">
        <v>121</v>
      </c>
      <c r="F63" t="s">
        <v>122</v>
      </c>
      <c r="G63" t="s">
        <v>41</v>
      </c>
      <c r="H63" t="s">
        <v>15</v>
      </c>
      <c r="I63">
        <v>11654.44</v>
      </c>
      <c r="J63" t="s">
        <v>33</v>
      </c>
      <c r="K63" s="2">
        <v>45558</v>
      </c>
      <c r="L63" s="4" t="str">
        <f t="shared" si="0"/>
        <v>2024-09</v>
      </c>
      <c r="M63">
        <f t="shared" si="1"/>
        <v>-11654.44</v>
      </c>
      <c r="N63" t="str">
        <f t="shared" si="2"/>
        <v>Yes</v>
      </c>
      <c r="O63" t="str">
        <f t="shared" si="3"/>
        <v>Digital</v>
      </c>
    </row>
    <row r="64" spans="1:15" ht="15" x14ac:dyDescent="0.4">
      <c r="A64" s="1">
        <v>62</v>
      </c>
      <c r="B64">
        <v>823535</v>
      </c>
      <c r="C64" t="s">
        <v>136</v>
      </c>
      <c r="D64" t="s">
        <v>18</v>
      </c>
      <c r="E64" t="s">
        <v>121</v>
      </c>
      <c r="F64" t="s">
        <v>122</v>
      </c>
      <c r="G64" t="s">
        <v>14</v>
      </c>
      <c r="H64" t="s">
        <v>27</v>
      </c>
      <c r="I64">
        <v>175762.54</v>
      </c>
      <c r="J64" t="s">
        <v>33</v>
      </c>
      <c r="K64" s="2">
        <v>45314</v>
      </c>
      <c r="L64" s="4" t="str">
        <f t="shared" si="0"/>
        <v>2024-01</v>
      </c>
      <c r="M64">
        <f t="shared" si="1"/>
        <v>175762.54</v>
      </c>
      <c r="N64" t="str">
        <f t="shared" si="2"/>
        <v>No</v>
      </c>
      <c r="O64" t="str">
        <f t="shared" si="3"/>
        <v>Digital</v>
      </c>
    </row>
    <row r="65" spans="1:15" ht="15" x14ac:dyDescent="0.4">
      <c r="A65" s="1">
        <v>63</v>
      </c>
      <c r="B65">
        <v>631302</v>
      </c>
      <c r="C65" t="s">
        <v>137</v>
      </c>
      <c r="D65" t="s">
        <v>11</v>
      </c>
      <c r="E65" t="s">
        <v>44</v>
      </c>
      <c r="F65" t="s">
        <v>45</v>
      </c>
      <c r="G65" t="s">
        <v>14</v>
      </c>
      <c r="H65" t="s">
        <v>32</v>
      </c>
      <c r="I65">
        <v>173526.83</v>
      </c>
      <c r="J65" t="s">
        <v>23</v>
      </c>
      <c r="K65" s="2">
        <v>45591</v>
      </c>
      <c r="L65" s="4" t="str">
        <f t="shared" si="0"/>
        <v>2024-10</v>
      </c>
      <c r="M65">
        <f t="shared" si="1"/>
        <v>173526.83</v>
      </c>
      <c r="N65" t="str">
        <f t="shared" si="2"/>
        <v>No</v>
      </c>
      <c r="O65" t="str">
        <f t="shared" si="3"/>
        <v>Branch Based</v>
      </c>
    </row>
    <row r="66" spans="1:15" ht="15" x14ac:dyDescent="0.4">
      <c r="A66" s="1">
        <v>64</v>
      </c>
      <c r="B66">
        <v>457943</v>
      </c>
      <c r="C66" t="s">
        <v>138</v>
      </c>
      <c r="D66" t="s">
        <v>18</v>
      </c>
      <c r="E66" t="s">
        <v>92</v>
      </c>
      <c r="F66" t="s">
        <v>93</v>
      </c>
      <c r="G66" t="s">
        <v>21</v>
      </c>
      <c r="H66" t="s">
        <v>15</v>
      </c>
      <c r="I66">
        <v>124830.74</v>
      </c>
      <c r="J66" t="s">
        <v>53</v>
      </c>
      <c r="K66" s="2">
        <v>45231</v>
      </c>
      <c r="L66" s="4" t="str">
        <f t="shared" si="0"/>
        <v>2023-11</v>
      </c>
      <c r="M66">
        <f t="shared" si="1"/>
        <v>-124830.74</v>
      </c>
      <c r="N66" t="str">
        <f t="shared" si="2"/>
        <v>Yes</v>
      </c>
      <c r="O66" t="str">
        <f t="shared" si="3"/>
        <v>Digital</v>
      </c>
    </row>
    <row r="67" spans="1:15" ht="15" x14ac:dyDescent="0.4">
      <c r="A67" s="1">
        <v>65</v>
      </c>
      <c r="B67">
        <v>974329</v>
      </c>
      <c r="C67" t="s">
        <v>139</v>
      </c>
      <c r="D67" t="s">
        <v>47</v>
      </c>
      <c r="E67" t="s">
        <v>100</v>
      </c>
      <c r="F67" t="s">
        <v>101</v>
      </c>
      <c r="G67" t="s">
        <v>50</v>
      </c>
      <c r="H67" t="s">
        <v>32</v>
      </c>
      <c r="I67">
        <v>119508.41</v>
      </c>
      <c r="J67" t="s">
        <v>16</v>
      </c>
      <c r="K67" s="2">
        <v>45672</v>
      </c>
      <c r="L67" s="4" t="str">
        <f t="shared" ref="L67:L130" si="4">TEXT(K67,"yyyy-mm")</f>
        <v>2025-01</v>
      </c>
      <c r="M67">
        <f t="shared" ref="M67:M130" si="5">IF(H67="Withdrawal",-I67,I67)</f>
        <v>119508.41</v>
      </c>
      <c r="N67" t="str">
        <f t="shared" ref="N67:N130" si="6">IF(M67&lt;0,"Yes","No")</f>
        <v>No</v>
      </c>
      <c r="O67" t="str">
        <f t="shared" ref="O67:O130" si="7">IF(OR(J67="UPI", J67="Credit Card", J67="Debit Card", J67="Net Banking",), "Digital", "Branch Based")</f>
        <v>Digital</v>
      </c>
    </row>
    <row r="68" spans="1:15" ht="15" x14ac:dyDescent="0.4">
      <c r="A68" s="1">
        <v>66</v>
      </c>
      <c r="B68">
        <v>777015</v>
      </c>
      <c r="C68" t="s">
        <v>140</v>
      </c>
      <c r="D68" t="s">
        <v>18</v>
      </c>
      <c r="E68" t="s">
        <v>92</v>
      </c>
      <c r="F68" t="s">
        <v>93</v>
      </c>
      <c r="G68" t="s">
        <v>14</v>
      </c>
      <c r="H68" t="s">
        <v>15</v>
      </c>
      <c r="I68">
        <v>22159.74</v>
      </c>
      <c r="J68" t="s">
        <v>23</v>
      </c>
      <c r="K68" s="2">
        <v>45548</v>
      </c>
      <c r="L68" s="4" t="str">
        <f t="shared" si="4"/>
        <v>2024-09</v>
      </c>
      <c r="M68">
        <f t="shared" si="5"/>
        <v>-22159.74</v>
      </c>
      <c r="N68" t="str">
        <f t="shared" si="6"/>
        <v>Yes</v>
      </c>
      <c r="O68" t="str">
        <f t="shared" si="7"/>
        <v>Branch Based</v>
      </c>
    </row>
    <row r="69" spans="1:15" ht="15" x14ac:dyDescent="0.4">
      <c r="A69" s="1">
        <v>67</v>
      </c>
      <c r="B69">
        <v>663051</v>
      </c>
      <c r="C69" t="s">
        <v>141</v>
      </c>
      <c r="D69" t="s">
        <v>38</v>
      </c>
      <c r="E69" t="s">
        <v>71</v>
      </c>
      <c r="F69" t="s">
        <v>72</v>
      </c>
      <c r="G69" t="s">
        <v>14</v>
      </c>
      <c r="H69" t="s">
        <v>15</v>
      </c>
      <c r="I69">
        <v>121299.45</v>
      </c>
      <c r="J69" t="s">
        <v>23</v>
      </c>
      <c r="K69" s="2">
        <v>45768</v>
      </c>
      <c r="L69" s="4" t="str">
        <f t="shared" si="4"/>
        <v>2025-04</v>
      </c>
      <c r="M69">
        <f t="shared" si="5"/>
        <v>-121299.45</v>
      </c>
      <c r="N69" t="str">
        <f t="shared" si="6"/>
        <v>Yes</v>
      </c>
      <c r="O69" t="str">
        <f t="shared" si="7"/>
        <v>Branch Based</v>
      </c>
    </row>
    <row r="70" spans="1:15" ht="15" x14ac:dyDescent="0.4">
      <c r="A70" s="1">
        <v>68</v>
      </c>
      <c r="B70">
        <v>158743</v>
      </c>
      <c r="C70" t="s">
        <v>142</v>
      </c>
      <c r="D70" t="s">
        <v>67</v>
      </c>
      <c r="E70" t="s">
        <v>143</v>
      </c>
      <c r="F70" t="s">
        <v>144</v>
      </c>
      <c r="G70" t="s">
        <v>41</v>
      </c>
      <c r="H70" t="s">
        <v>27</v>
      </c>
      <c r="I70">
        <v>19091.400000000001</v>
      </c>
      <c r="J70" t="s">
        <v>23</v>
      </c>
      <c r="K70" s="2">
        <v>45103</v>
      </c>
      <c r="L70" s="4" t="str">
        <f t="shared" si="4"/>
        <v>2023-06</v>
      </c>
      <c r="M70">
        <f t="shared" si="5"/>
        <v>19091.400000000001</v>
      </c>
      <c r="N70" t="str">
        <f t="shared" si="6"/>
        <v>No</v>
      </c>
      <c r="O70" t="str">
        <f t="shared" si="7"/>
        <v>Branch Based</v>
      </c>
    </row>
    <row r="71" spans="1:15" ht="15" x14ac:dyDescent="0.4">
      <c r="A71" s="1">
        <v>69</v>
      </c>
      <c r="B71">
        <v>705445</v>
      </c>
      <c r="C71" t="s">
        <v>145</v>
      </c>
      <c r="D71" t="s">
        <v>38</v>
      </c>
      <c r="E71" t="s">
        <v>71</v>
      </c>
      <c r="F71" t="s">
        <v>72</v>
      </c>
      <c r="G71" t="s">
        <v>41</v>
      </c>
      <c r="H71" t="s">
        <v>32</v>
      </c>
      <c r="I71">
        <v>104647.82</v>
      </c>
      <c r="J71" t="s">
        <v>33</v>
      </c>
      <c r="K71" s="2">
        <v>45798</v>
      </c>
      <c r="L71" s="4" t="str">
        <f t="shared" si="4"/>
        <v>2025-05</v>
      </c>
      <c r="M71">
        <f t="shared" si="5"/>
        <v>104647.82</v>
      </c>
      <c r="N71" t="str">
        <f t="shared" si="6"/>
        <v>No</v>
      </c>
      <c r="O71" t="str">
        <f t="shared" si="7"/>
        <v>Digital</v>
      </c>
    </row>
    <row r="72" spans="1:15" ht="15" x14ac:dyDescent="0.4">
      <c r="A72" s="1">
        <v>70</v>
      </c>
      <c r="B72">
        <v>394083</v>
      </c>
      <c r="C72" t="s">
        <v>146</v>
      </c>
      <c r="D72" t="s">
        <v>11</v>
      </c>
      <c r="E72" t="s">
        <v>30</v>
      </c>
      <c r="F72" t="s">
        <v>31</v>
      </c>
      <c r="G72" t="s">
        <v>14</v>
      </c>
      <c r="H72" t="s">
        <v>15</v>
      </c>
      <c r="I72">
        <v>187715.11</v>
      </c>
      <c r="J72" t="s">
        <v>28</v>
      </c>
      <c r="K72" s="2">
        <v>45547</v>
      </c>
      <c r="L72" s="4" t="str">
        <f t="shared" si="4"/>
        <v>2024-09</v>
      </c>
      <c r="M72">
        <f t="shared" si="5"/>
        <v>-187715.11</v>
      </c>
      <c r="N72" t="str">
        <f t="shared" si="6"/>
        <v>Yes</v>
      </c>
      <c r="O72" t="str">
        <f t="shared" si="7"/>
        <v>Digital</v>
      </c>
    </row>
    <row r="73" spans="1:15" ht="15" x14ac:dyDescent="0.4">
      <c r="A73" s="1">
        <v>71</v>
      </c>
      <c r="B73">
        <v>983326</v>
      </c>
      <c r="C73" t="s">
        <v>147</v>
      </c>
      <c r="D73" t="s">
        <v>67</v>
      </c>
      <c r="E73" t="s">
        <v>68</v>
      </c>
      <c r="F73" t="s">
        <v>69</v>
      </c>
      <c r="G73" t="s">
        <v>41</v>
      </c>
      <c r="H73" t="s">
        <v>32</v>
      </c>
      <c r="I73">
        <v>27209.68</v>
      </c>
      <c r="J73" t="s">
        <v>28</v>
      </c>
      <c r="K73" s="2">
        <v>45525</v>
      </c>
      <c r="L73" s="4" t="str">
        <f t="shared" si="4"/>
        <v>2024-08</v>
      </c>
      <c r="M73">
        <f t="shared" si="5"/>
        <v>27209.68</v>
      </c>
      <c r="N73" t="str">
        <f t="shared" si="6"/>
        <v>No</v>
      </c>
      <c r="O73" t="str">
        <f t="shared" si="7"/>
        <v>Digital</v>
      </c>
    </row>
    <row r="74" spans="1:15" ht="15" x14ac:dyDescent="0.4">
      <c r="A74" s="1">
        <v>72</v>
      </c>
      <c r="B74">
        <v>920347</v>
      </c>
      <c r="C74" t="s">
        <v>148</v>
      </c>
      <c r="D74" t="s">
        <v>18</v>
      </c>
      <c r="E74" t="s">
        <v>79</v>
      </c>
      <c r="F74" t="s">
        <v>80</v>
      </c>
      <c r="G74" t="s">
        <v>50</v>
      </c>
      <c r="H74" t="s">
        <v>32</v>
      </c>
      <c r="I74">
        <v>51932.09</v>
      </c>
      <c r="J74" t="s">
        <v>16</v>
      </c>
      <c r="K74" s="2">
        <v>45288</v>
      </c>
      <c r="L74" s="4" t="str">
        <f t="shared" si="4"/>
        <v>2023-12</v>
      </c>
      <c r="M74">
        <f t="shared" si="5"/>
        <v>51932.09</v>
      </c>
      <c r="N74" t="str">
        <f t="shared" si="6"/>
        <v>No</v>
      </c>
      <c r="O74" t="str">
        <f t="shared" si="7"/>
        <v>Digital</v>
      </c>
    </row>
    <row r="75" spans="1:15" ht="15" x14ac:dyDescent="0.4">
      <c r="A75" s="1">
        <v>73</v>
      </c>
      <c r="B75">
        <v>191014</v>
      </c>
      <c r="C75" t="s">
        <v>149</v>
      </c>
      <c r="D75" t="s">
        <v>11</v>
      </c>
      <c r="E75" t="s">
        <v>30</v>
      </c>
      <c r="F75" t="s">
        <v>31</v>
      </c>
      <c r="G75" t="s">
        <v>41</v>
      </c>
      <c r="H75" t="s">
        <v>27</v>
      </c>
      <c r="I75">
        <v>75318.460000000006</v>
      </c>
      <c r="J75" t="s">
        <v>23</v>
      </c>
      <c r="K75" s="2">
        <v>45420</v>
      </c>
      <c r="L75" s="4" t="str">
        <f t="shared" si="4"/>
        <v>2024-05</v>
      </c>
      <c r="M75">
        <f t="shared" si="5"/>
        <v>75318.460000000006</v>
      </c>
      <c r="N75" t="str">
        <f t="shared" si="6"/>
        <v>No</v>
      </c>
      <c r="O75" t="str">
        <f t="shared" si="7"/>
        <v>Branch Based</v>
      </c>
    </row>
    <row r="76" spans="1:15" ht="15" x14ac:dyDescent="0.4">
      <c r="A76" s="1">
        <v>74</v>
      </c>
      <c r="B76">
        <v>417329</v>
      </c>
      <c r="C76" t="s">
        <v>150</v>
      </c>
      <c r="D76" t="s">
        <v>47</v>
      </c>
      <c r="E76" t="s">
        <v>83</v>
      </c>
      <c r="F76" t="s">
        <v>84</v>
      </c>
      <c r="G76" t="s">
        <v>50</v>
      </c>
      <c r="H76" t="s">
        <v>27</v>
      </c>
      <c r="I76">
        <v>31378.33</v>
      </c>
      <c r="J76" t="s">
        <v>53</v>
      </c>
      <c r="K76" s="2">
        <v>45172</v>
      </c>
      <c r="L76" s="4" t="str">
        <f t="shared" si="4"/>
        <v>2023-09</v>
      </c>
      <c r="M76">
        <f t="shared" si="5"/>
        <v>31378.33</v>
      </c>
      <c r="N76" t="str">
        <f t="shared" si="6"/>
        <v>No</v>
      </c>
      <c r="O76" t="str">
        <f t="shared" si="7"/>
        <v>Digital</v>
      </c>
    </row>
    <row r="77" spans="1:15" ht="15" x14ac:dyDescent="0.4">
      <c r="A77" s="1">
        <v>75</v>
      </c>
      <c r="B77">
        <v>923073</v>
      </c>
      <c r="C77" t="s">
        <v>151</v>
      </c>
      <c r="D77" t="s">
        <v>47</v>
      </c>
      <c r="E77" t="s">
        <v>60</v>
      </c>
      <c r="F77" t="s">
        <v>61</v>
      </c>
      <c r="G77" t="s">
        <v>14</v>
      </c>
      <c r="H77" t="s">
        <v>22</v>
      </c>
      <c r="I77">
        <v>122570.2</v>
      </c>
      <c r="J77" t="s">
        <v>28</v>
      </c>
      <c r="K77" s="2">
        <v>45414</v>
      </c>
      <c r="L77" s="4" t="str">
        <f t="shared" si="4"/>
        <v>2024-05</v>
      </c>
      <c r="M77">
        <f t="shared" si="5"/>
        <v>122570.2</v>
      </c>
      <c r="N77" t="str">
        <f t="shared" si="6"/>
        <v>No</v>
      </c>
      <c r="O77" t="str">
        <f t="shared" si="7"/>
        <v>Digital</v>
      </c>
    </row>
    <row r="78" spans="1:15" ht="15" x14ac:dyDescent="0.4">
      <c r="A78" s="1">
        <v>76</v>
      </c>
      <c r="B78">
        <v>126146</v>
      </c>
      <c r="C78" t="s">
        <v>152</v>
      </c>
      <c r="D78" t="s">
        <v>18</v>
      </c>
      <c r="E78" t="s">
        <v>92</v>
      </c>
      <c r="F78" t="s">
        <v>93</v>
      </c>
      <c r="G78" t="s">
        <v>14</v>
      </c>
      <c r="H78" t="s">
        <v>15</v>
      </c>
      <c r="I78">
        <v>74357.490000000005</v>
      </c>
      <c r="J78" t="s">
        <v>53</v>
      </c>
      <c r="K78" s="2">
        <v>45229</v>
      </c>
      <c r="L78" s="4" t="str">
        <f t="shared" si="4"/>
        <v>2023-10</v>
      </c>
      <c r="M78">
        <f t="shared" si="5"/>
        <v>-74357.490000000005</v>
      </c>
      <c r="N78" t="str">
        <f t="shared" si="6"/>
        <v>Yes</v>
      </c>
      <c r="O78" t="str">
        <f t="shared" si="7"/>
        <v>Digital</v>
      </c>
    </row>
    <row r="79" spans="1:15" ht="15" x14ac:dyDescent="0.4">
      <c r="A79" s="1">
        <v>77</v>
      </c>
      <c r="B79">
        <v>606957</v>
      </c>
      <c r="C79" t="s">
        <v>153</v>
      </c>
      <c r="D79" t="s">
        <v>67</v>
      </c>
      <c r="E79" t="s">
        <v>68</v>
      </c>
      <c r="F79" t="s">
        <v>69</v>
      </c>
      <c r="G79" t="s">
        <v>50</v>
      </c>
      <c r="H79" t="s">
        <v>22</v>
      </c>
      <c r="I79">
        <v>154951.79999999999</v>
      </c>
      <c r="J79" t="s">
        <v>28</v>
      </c>
      <c r="K79" s="2">
        <v>45652</v>
      </c>
      <c r="L79" s="4" t="str">
        <f t="shared" si="4"/>
        <v>2024-12</v>
      </c>
      <c r="M79">
        <f t="shared" si="5"/>
        <v>154951.79999999999</v>
      </c>
      <c r="N79" t="str">
        <f t="shared" si="6"/>
        <v>No</v>
      </c>
      <c r="O79" t="str">
        <f t="shared" si="7"/>
        <v>Digital</v>
      </c>
    </row>
    <row r="80" spans="1:15" ht="15" x14ac:dyDescent="0.4">
      <c r="A80" s="1">
        <v>78</v>
      </c>
      <c r="B80">
        <v>203024</v>
      </c>
      <c r="C80" t="s">
        <v>154</v>
      </c>
      <c r="D80" t="s">
        <v>18</v>
      </c>
      <c r="E80" t="s">
        <v>79</v>
      </c>
      <c r="F80" t="s">
        <v>80</v>
      </c>
      <c r="G80" t="s">
        <v>21</v>
      </c>
      <c r="H80" t="s">
        <v>32</v>
      </c>
      <c r="I80">
        <v>156730.29999999999</v>
      </c>
      <c r="J80" t="s">
        <v>23</v>
      </c>
      <c r="K80" s="2">
        <v>45425</v>
      </c>
      <c r="L80" s="4" t="str">
        <f t="shared" si="4"/>
        <v>2024-05</v>
      </c>
      <c r="M80">
        <f t="shared" si="5"/>
        <v>156730.29999999999</v>
      </c>
      <c r="N80" t="str">
        <f t="shared" si="6"/>
        <v>No</v>
      </c>
      <c r="O80" t="str">
        <f t="shared" si="7"/>
        <v>Branch Based</v>
      </c>
    </row>
    <row r="81" spans="1:15" ht="15" x14ac:dyDescent="0.4">
      <c r="A81" s="1">
        <v>79</v>
      </c>
      <c r="B81">
        <v>848344</v>
      </c>
      <c r="C81" t="s">
        <v>155</v>
      </c>
      <c r="D81" t="s">
        <v>11</v>
      </c>
      <c r="E81" t="s">
        <v>44</v>
      </c>
      <c r="F81" t="s">
        <v>45</v>
      </c>
      <c r="G81" t="s">
        <v>14</v>
      </c>
      <c r="H81" t="s">
        <v>22</v>
      </c>
      <c r="I81">
        <v>160270.32</v>
      </c>
      <c r="J81" t="s">
        <v>53</v>
      </c>
      <c r="K81" s="2">
        <v>45771</v>
      </c>
      <c r="L81" s="4" t="str">
        <f t="shared" si="4"/>
        <v>2025-04</v>
      </c>
      <c r="M81">
        <f t="shared" si="5"/>
        <v>160270.32</v>
      </c>
      <c r="N81" t="str">
        <f t="shared" si="6"/>
        <v>No</v>
      </c>
      <c r="O81" t="str">
        <f t="shared" si="7"/>
        <v>Digital</v>
      </c>
    </row>
    <row r="82" spans="1:15" ht="15" x14ac:dyDescent="0.4">
      <c r="A82" s="1">
        <v>80</v>
      </c>
      <c r="B82">
        <v>820426</v>
      </c>
      <c r="C82" t="s">
        <v>156</v>
      </c>
      <c r="D82" t="s">
        <v>11</v>
      </c>
      <c r="E82" t="s">
        <v>44</v>
      </c>
      <c r="F82" t="s">
        <v>45</v>
      </c>
      <c r="G82" t="s">
        <v>14</v>
      </c>
      <c r="H82" t="s">
        <v>27</v>
      </c>
      <c r="I82">
        <v>160971.69</v>
      </c>
      <c r="J82" t="s">
        <v>23</v>
      </c>
      <c r="K82" s="2">
        <v>45739</v>
      </c>
      <c r="L82" s="4" t="str">
        <f t="shared" si="4"/>
        <v>2025-03</v>
      </c>
      <c r="M82">
        <f t="shared" si="5"/>
        <v>160971.69</v>
      </c>
      <c r="N82" t="str">
        <f t="shared" si="6"/>
        <v>No</v>
      </c>
      <c r="O82" t="str">
        <f t="shared" si="7"/>
        <v>Branch Based</v>
      </c>
    </row>
    <row r="83" spans="1:15" ht="15" x14ac:dyDescent="0.4">
      <c r="A83" s="1">
        <v>81</v>
      </c>
      <c r="B83">
        <v>208111</v>
      </c>
      <c r="C83" t="s">
        <v>157</v>
      </c>
      <c r="D83" t="s">
        <v>67</v>
      </c>
      <c r="E83" t="s">
        <v>143</v>
      </c>
      <c r="F83" t="s">
        <v>144</v>
      </c>
      <c r="G83" t="s">
        <v>14</v>
      </c>
      <c r="H83" t="s">
        <v>27</v>
      </c>
      <c r="I83">
        <v>13284.05</v>
      </c>
      <c r="J83" t="s">
        <v>23</v>
      </c>
      <c r="K83" s="2">
        <v>45556</v>
      </c>
      <c r="L83" s="4" t="str">
        <f t="shared" si="4"/>
        <v>2024-09</v>
      </c>
      <c r="M83">
        <f t="shared" si="5"/>
        <v>13284.05</v>
      </c>
      <c r="N83" t="str">
        <f t="shared" si="6"/>
        <v>No</v>
      </c>
      <c r="O83" t="str">
        <f t="shared" si="7"/>
        <v>Branch Based</v>
      </c>
    </row>
    <row r="84" spans="1:15" ht="15" x14ac:dyDescent="0.4">
      <c r="A84" s="1">
        <v>82</v>
      </c>
      <c r="B84">
        <v>320039</v>
      </c>
      <c r="C84" t="s">
        <v>158</v>
      </c>
      <c r="D84" t="s">
        <v>47</v>
      </c>
      <c r="E84" t="s">
        <v>55</v>
      </c>
      <c r="F84" t="s">
        <v>56</v>
      </c>
      <c r="G84" t="s">
        <v>41</v>
      </c>
      <c r="H84" t="s">
        <v>32</v>
      </c>
      <c r="I84">
        <v>186171.66</v>
      </c>
      <c r="J84" t="s">
        <v>28</v>
      </c>
      <c r="K84" s="2">
        <v>45299</v>
      </c>
      <c r="L84" s="4" t="str">
        <f t="shared" si="4"/>
        <v>2024-01</v>
      </c>
      <c r="M84">
        <f t="shared" si="5"/>
        <v>186171.66</v>
      </c>
      <c r="N84" t="str">
        <f t="shared" si="6"/>
        <v>No</v>
      </c>
      <c r="O84" t="str">
        <f t="shared" si="7"/>
        <v>Digital</v>
      </c>
    </row>
    <row r="85" spans="1:15" ht="15" x14ac:dyDescent="0.4">
      <c r="A85" s="1">
        <v>83</v>
      </c>
      <c r="B85">
        <v>658131</v>
      </c>
      <c r="C85" t="s">
        <v>159</v>
      </c>
      <c r="D85" t="s">
        <v>38</v>
      </c>
      <c r="E85" t="s">
        <v>71</v>
      </c>
      <c r="F85" t="s">
        <v>72</v>
      </c>
      <c r="G85" t="s">
        <v>50</v>
      </c>
      <c r="H85" t="s">
        <v>27</v>
      </c>
      <c r="I85">
        <v>189170.31</v>
      </c>
      <c r="J85" t="s">
        <v>23</v>
      </c>
      <c r="K85" s="2">
        <v>45289</v>
      </c>
      <c r="L85" s="4" t="str">
        <f t="shared" si="4"/>
        <v>2023-12</v>
      </c>
      <c r="M85">
        <f t="shared" si="5"/>
        <v>189170.31</v>
      </c>
      <c r="N85" t="str">
        <f t="shared" si="6"/>
        <v>No</v>
      </c>
      <c r="O85" t="str">
        <f t="shared" si="7"/>
        <v>Branch Based</v>
      </c>
    </row>
    <row r="86" spans="1:15" ht="15" x14ac:dyDescent="0.4">
      <c r="A86" s="1">
        <v>84</v>
      </c>
      <c r="B86">
        <v>265146</v>
      </c>
      <c r="C86" t="s">
        <v>160</v>
      </c>
      <c r="D86" t="s">
        <v>67</v>
      </c>
      <c r="E86" t="s">
        <v>89</v>
      </c>
      <c r="F86" t="s">
        <v>90</v>
      </c>
      <c r="G86" t="s">
        <v>41</v>
      </c>
      <c r="H86" t="s">
        <v>15</v>
      </c>
      <c r="I86">
        <v>170188.24</v>
      </c>
      <c r="J86" t="s">
        <v>53</v>
      </c>
      <c r="K86" s="2">
        <v>45790</v>
      </c>
      <c r="L86" s="4" t="str">
        <f t="shared" si="4"/>
        <v>2025-05</v>
      </c>
      <c r="M86">
        <f t="shared" si="5"/>
        <v>-170188.24</v>
      </c>
      <c r="N86" t="str">
        <f t="shared" si="6"/>
        <v>Yes</v>
      </c>
      <c r="O86" t="str">
        <f t="shared" si="7"/>
        <v>Digital</v>
      </c>
    </row>
    <row r="87" spans="1:15" ht="15" x14ac:dyDescent="0.4">
      <c r="A87" s="1">
        <v>85</v>
      </c>
      <c r="B87">
        <v>686810</v>
      </c>
      <c r="C87" t="s">
        <v>161</v>
      </c>
      <c r="D87" t="s">
        <v>47</v>
      </c>
      <c r="E87" t="s">
        <v>100</v>
      </c>
      <c r="F87" t="s">
        <v>101</v>
      </c>
      <c r="G87" t="s">
        <v>41</v>
      </c>
      <c r="H87" t="s">
        <v>15</v>
      </c>
      <c r="I87">
        <v>123230.39999999999</v>
      </c>
      <c r="J87" t="s">
        <v>16</v>
      </c>
      <c r="K87" s="2">
        <v>45491</v>
      </c>
      <c r="L87" s="4" t="str">
        <f t="shared" si="4"/>
        <v>2024-07</v>
      </c>
      <c r="M87">
        <f t="shared" si="5"/>
        <v>-123230.39999999999</v>
      </c>
      <c r="N87" t="str">
        <f t="shared" si="6"/>
        <v>Yes</v>
      </c>
      <c r="O87" t="str">
        <f t="shared" si="7"/>
        <v>Digital</v>
      </c>
    </row>
    <row r="88" spans="1:15" ht="15" x14ac:dyDescent="0.4">
      <c r="A88" s="1">
        <v>86</v>
      </c>
      <c r="B88">
        <v>384218</v>
      </c>
      <c r="C88" t="s">
        <v>162</v>
      </c>
      <c r="D88" t="s">
        <v>47</v>
      </c>
      <c r="E88" t="s">
        <v>100</v>
      </c>
      <c r="F88" t="s">
        <v>101</v>
      </c>
      <c r="G88" t="s">
        <v>41</v>
      </c>
      <c r="H88" t="s">
        <v>15</v>
      </c>
      <c r="I88">
        <v>17825.14</v>
      </c>
      <c r="J88" t="s">
        <v>33</v>
      </c>
      <c r="K88" s="2">
        <v>45215</v>
      </c>
      <c r="L88" s="4" t="str">
        <f t="shared" si="4"/>
        <v>2023-10</v>
      </c>
      <c r="M88">
        <f t="shared" si="5"/>
        <v>-17825.14</v>
      </c>
      <c r="N88" t="str">
        <f t="shared" si="6"/>
        <v>Yes</v>
      </c>
      <c r="O88" t="str">
        <f t="shared" si="7"/>
        <v>Digital</v>
      </c>
    </row>
    <row r="89" spans="1:15" ht="15" x14ac:dyDescent="0.4">
      <c r="A89" s="1">
        <v>87</v>
      </c>
      <c r="B89">
        <v>426503</v>
      </c>
      <c r="C89" t="s">
        <v>163</v>
      </c>
      <c r="D89" t="s">
        <v>67</v>
      </c>
      <c r="E89" t="s">
        <v>68</v>
      </c>
      <c r="F89" t="s">
        <v>69</v>
      </c>
      <c r="G89" t="s">
        <v>14</v>
      </c>
      <c r="H89" t="s">
        <v>32</v>
      </c>
      <c r="I89">
        <v>117422.99</v>
      </c>
      <c r="J89" t="s">
        <v>53</v>
      </c>
      <c r="K89" s="2">
        <v>45185</v>
      </c>
      <c r="L89" s="4" t="str">
        <f t="shared" si="4"/>
        <v>2023-09</v>
      </c>
      <c r="M89">
        <f t="shared" si="5"/>
        <v>117422.99</v>
      </c>
      <c r="N89" t="str">
        <f t="shared" si="6"/>
        <v>No</v>
      </c>
      <c r="O89" t="str">
        <f t="shared" si="7"/>
        <v>Digital</v>
      </c>
    </row>
    <row r="90" spans="1:15" ht="15" x14ac:dyDescent="0.4">
      <c r="A90" s="1">
        <v>88</v>
      </c>
      <c r="B90">
        <v>593602</v>
      </c>
      <c r="C90" t="s">
        <v>164</v>
      </c>
      <c r="D90" t="s">
        <v>11</v>
      </c>
      <c r="E90" t="s">
        <v>12</v>
      </c>
      <c r="F90" t="s">
        <v>13</v>
      </c>
      <c r="G90" t="s">
        <v>41</v>
      </c>
      <c r="H90" t="s">
        <v>22</v>
      </c>
      <c r="I90">
        <v>145364.67000000001</v>
      </c>
      <c r="J90" t="s">
        <v>53</v>
      </c>
      <c r="K90" s="2">
        <v>45129</v>
      </c>
      <c r="L90" s="4" t="str">
        <f t="shared" si="4"/>
        <v>2023-07</v>
      </c>
      <c r="M90">
        <f t="shared" si="5"/>
        <v>145364.67000000001</v>
      </c>
      <c r="N90" t="str">
        <f t="shared" si="6"/>
        <v>No</v>
      </c>
      <c r="O90" t="str">
        <f t="shared" si="7"/>
        <v>Digital</v>
      </c>
    </row>
    <row r="91" spans="1:15" ht="15" x14ac:dyDescent="0.4">
      <c r="A91" s="1">
        <v>89</v>
      </c>
      <c r="B91">
        <v>547181</v>
      </c>
      <c r="C91" t="s">
        <v>165</v>
      </c>
      <c r="D91" t="s">
        <v>38</v>
      </c>
      <c r="E91" t="s">
        <v>117</v>
      </c>
      <c r="F91" t="s">
        <v>118</v>
      </c>
      <c r="G91" t="s">
        <v>50</v>
      </c>
      <c r="H91" t="s">
        <v>22</v>
      </c>
      <c r="I91">
        <v>45645.95</v>
      </c>
      <c r="J91" t="s">
        <v>23</v>
      </c>
      <c r="K91" s="2">
        <v>45540</v>
      </c>
      <c r="L91" s="4" t="str">
        <f t="shared" si="4"/>
        <v>2024-09</v>
      </c>
      <c r="M91">
        <f t="shared" si="5"/>
        <v>45645.95</v>
      </c>
      <c r="N91" t="str">
        <f t="shared" si="6"/>
        <v>No</v>
      </c>
      <c r="O91" t="str">
        <f t="shared" si="7"/>
        <v>Branch Based</v>
      </c>
    </row>
    <row r="92" spans="1:15" ht="15" x14ac:dyDescent="0.4">
      <c r="A92" s="1">
        <v>90</v>
      </c>
      <c r="B92">
        <v>427617</v>
      </c>
      <c r="C92" t="s">
        <v>166</v>
      </c>
      <c r="D92" t="s">
        <v>67</v>
      </c>
      <c r="E92" t="s">
        <v>89</v>
      </c>
      <c r="F92" t="s">
        <v>90</v>
      </c>
      <c r="G92" t="s">
        <v>41</v>
      </c>
      <c r="H92" t="s">
        <v>22</v>
      </c>
      <c r="I92">
        <v>35419.440000000002</v>
      </c>
      <c r="J92" t="s">
        <v>53</v>
      </c>
      <c r="K92" s="2">
        <v>45147</v>
      </c>
      <c r="L92" s="4" t="str">
        <f t="shared" si="4"/>
        <v>2023-08</v>
      </c>
      <c r="M92">
        <f t="shared" si="5"/>
        <v>35419.440000000002</v>
      </c>
      <c r="N92" t="str">
        <f t="shared" si="6"/>
        <v>No</v>
      </c>
      <c r="O92" t="str">
        <f t="shared" si="7"/>
        <v>Digital</v>
      </c>
    </row>
    <row r="93" spans="1:15" ht="15" x14ac:dyDescent="0.4">
      <c r="A93" s="1">
        <v>91</v>
      </c>
      <c r="B93">
        <v>892453</v>
      </c>
      <c r="C93" t="s">
        <v>167</v>
      </c>
      <c r="D93" t="s">
        <v>11</v>
      </c>
      <c r="E93" t="s">
        <v>30</v>
      </c>
      <c r="F93" t="s">
        <v>31</v>
      </c>
      <c r="G93" t="s">
        <v>41</v>
      </c>
      <c r="H93" t="s">
        <v>22</v>
      </c>
      <c r="I93">
        <v>68323.199999999997</v>
      </c>
      <c r="J93" t="s">
        <v>16</v>
      </c>
      <c r="K93" s="2">
        <v>45684</v>
      </c>
      <c r="L93" s="4" t="str">
        <f t="shared" si="4"/>
        <v>2025-01</v>
      </c>
      <c r="M93">
        <f t="shared" si="5"/>
        <v>68323.199999999997</v>
      </c>
      <c r="N93" t="str">
        <f t="shared" si="6"/>
        <v>No</v>
      </c>
      <c r="O93" t="str">
        <f t="shared" si="7"/>
        <v>Digital</v>
      </c>
    </row>
    <row r="94" spans="1:15" ht="15" x14ac:dyDescent="0.4">
      <c r="A94" s="1">
        <v>92</v>
      </c>
      <c r="B94">
        <v>832534</v>
      </c>
      <c r="C94" t="s">
        <v>168</v>
      </c>
      <c r="D94" t="s">
        <v>38</v>
      </c>
      <c r="E94" t="s">
        <v>117</v>
      </c>
      <c r="F94" t="s">
        <v>118</v>
      </c>
      <c r="G94" t="s">
        <v>50</v>
      </c>
      <c r="H94" t="s">
        <v>32</v>
      </c>
      <c r="I94">
        <v>193228.06</v>
      </c>
      <c r="J94" t="s">
        <v>53</v>
      </c>
      <c r="K94" s="2">
        <v>45316</v>
      </c>
      <c r="L94" s="4" t="str">
        <f t="shared" si="4"/>
        <v>2024-01</v>
      </c>
      <c r="M94">
        <f t="shared" si="5"/>
        <v>193228.06</v>
      </c>
      <c r="N94" t="str">
        <f t="shared" si="6"/>
        <v>No</v>
      </c>
      <c r="O94" t="str">
        <f t="shared" si="7"/>
        <v>Digital</v>
      </c>
    </row>
    <row r="95" spans="1:15" ht="15" x14ac:dyDescent="0.4">
      <c r="A95" s="1">
        <v>93</v>
      </c>
      <c r="B95">
        <v>775721</v>
      </c>
      <c r="C95" t="s">
        <v>169</v>
      </c>
      <c r="D95" t="s">
        <v>67</v>
      </c>
      <c r="E95" t="s">
        <v>170</v>
      </c>
      <c r="F95" t="s">
        <v>171</v>
      </c>
      <c r="G95" t="s">
        <v>50</v>
      </c>
      <c r="H95" t="s">
        <v>32</v>
      </c>
      <c r="I95">
        <v>136478.14000000001</v>
      </c>
      <c r="J95" t="s">
        <v>53</v>
      </c>
      <c r="K95" s="2">
        <v>45782</v>
      </c>
      <c r="L95" s="4" t="str">
        <f t="shared" si="4"/>
        <v>2025-05</v>
      </c>
      <c r="M95">
        <f t="shared" si="5"/>
        <v>136478.14000000001</v>
      </c>
      <c r="N95" t="str">
        <f t="shared" si="6"/>
        <v>No</v>
      </c>
      <c r="O95" t="str">
        <f t="shared" si="7"/>
        <v>Digital</v>
      </c>
    </row>
    <row r="96" spans="1:15" ht="15" x14ac:dyDescent="0.4">
      <c r="A96" s="1">
        <v>94</v>
      </c>
      <c r="B96">
        <v>250703</v>
      </c>
      <c r="C96" t="s">
        <v>172</v>
      </c>
      <c r="D96" t="s">
        <v>11</v>
      </c>
      <c r="E96" t="s">
        <v>35</v>
      </c>
      <c r="F96" t="s">
        <v>36</v>
      </c>
      <c r="G96" t="s">
        <v>41</v>
      </c>
      <c r="H96" t="s">
        <v>22</v>
      </c>
      <c r="I96">
        <v>13977.08</v>
      </c>
      <c r="J96" t="s">
        <v>23</v>
      </c>
      <c r="K96" s="2">
        <v>45224</v>
      </c>
      <c r="L96" s="4" t="str">
        <f t="shared" si="4"/>
        <v>2023-10</v>
      </c>
      <c r="M96">
        <f t="shared" si="5"/>
        <v>13977.08</v>
      </c>
      <c r="N96" t="str">
        <f t="shared" si="6"/>
        <v>No</v>
      </c>
      <c r="O96" t="str">
        <f t="shared" si="7"/>
        <v>Branch Based</v>
      </c>
    </row>
    <row r="97" spans="1:15" ht="15" x14ac:dyDescent="0.4">
      <c r="A97" s="1">
        <v>95</v>
      </c>
      <c r="B97">
        <v>797492</v>
      </c>
      <c r="C97" t="s">
        <v>173</v>
      </c>
      <c r="D97" t="s">
        <v>18</v>
      </c>
      <c r="E97" t="s">
        <v>19</v>
      </c>
      <c r="F97" t="s">
        <v>20</v>
      </c>
      <c r="G97" t="s">
        <v>14</v>
      </c>
      <c r="H97" t="s">
        <v>22</v>
      </c>
      <c r="I97">
        <v>103542.59</v>
      </c>
      <c r="J97" t="s">
        <v>16</v>
      </c>
      <c r="K97" s="2">
        <v>45446</v>
      </c>
      <c r="L97" s="4" t="str">
        <f t="shared" si="4"/>
        <v>2024-06</v>
      </c>
      <c r="M97">
        <f t="shared" si="5"/>
        <v>103542.59</v>
      </c>
      <c r="N97" t="str">
        <f t="shared" si="6"/>
        <v>No</v>
      </c>
      <c r="O97" t="str">
        <f t="shared" si="7"/>
        <v>Digital</v>
      </c>
    </row>
    <row r="98" spans="1:15" ht="15" x14ac:dyDescent="0.4">
      <c r="A98" s="1">
        <v>96</v>
      </c>
      <c r="B98">
        <v>168540</v>
      </c>
      <c r="C98" t="s">
        <v>174</v>
      </c>
      <c r="D98" t="s">
        <v>47</v>
      </c>
      <c r="E98" t="s">
        <v>100</v>
      </c>
      <c r="F98" t="s">
        <v>101</v>
      </c>
      <c r="G98" t="s">
        <v>50</v>
      </c>
      <c r="H98" t="s">
        <v>27</v>
      </c>
      <c r="I98">
        <v>80086.66</v>
      </c>
      <c r="J98" t="s">
        <v>33</v>
      </c>
      <c r="K98" s="2">
        <v>45439</v>
      </c>
      <c r="L98" s="4" t="str">
        <f t="shared" si="4"/>
        <v>2024-05</v>
      </c>
      <c r="M98">
        <f t="shared" si="5"/>
        <v>80086.66</v>
      </c>
      <c r="N98" t="str">
        <f t="shared" si="6"/>
        <v>No</v>
      </c>
      <c r="O98" t="str">
        <f t="shared" si="7"/>
        <v>Digital</v>
      </c>
    </row>
    <row r="99" spans="1:15" ht="15" x14ac:dyDescent="0.4">
      <c r="A99" s="1">
        <v>97</v>
      </c>
      <c r="B99">
        <v>986850</v>
      </c>
      <c r="C99" t="s">
        <v>175</v>
      </c>
      <c r="D99" t="s">
        <v>11</v>
      </c>
      <c r="E99" t="s">
        <v>30</v>
      </c>
      <c r="F99" t="s">
        <v>31</v>
      </c>
      <c r="G99" t="s">
        <v>21</v>
      </c>
      <c r="H99" t="s">
        <v>32</v>
      </c>
      <c r="I99">
        <v>63117.62</v>
      </c>
      <c r="J99" t="s">
        <v>23</v>
      </c>
      <c r="K99" s="2">
        <v>45531</v>
      </c>
      <c r="L99" s="4" t="str">
        <f t="shared" si="4"/>
        <v>2024-08</v>
      </c>
      <c r="M99">
        <f t="shared" si="5"/>
        <v>63117.62</v>
      </c>
      <c r="N99" t="str">
        <f t="shared" si="6"/>
        <v>No</v>
      </c>
      <c r="O99" t="str">
        <f t="shared" si="7"/>
        <v>Branch Based</v>
      </c>
    </row>
    <row r="100" spans="1:15" ht="15" x14ac:dyDescent="0.4">
      <c r="A100" s="1">
        <v>98</v>
      </c>
      <c r="B100">
        <v>233582</v>
      </c>
      <c r="C100" t="s">
        <v>176</v>
      </c>
      <c r="D100" t="s">
        <v>38</v>
      </c>
      <c r="E100" t="s">
        <v>117</v>
      </c>
      <c r="F100" t="s">
        <v>118</v>
      </c>
      <c r="G100" t="s">
        <v>21</v>
      </c>
      <c r="H100" t="s">
        <v>15</v>
      </c>
      <c r="I100">
        <v>100050.37</v>
      </c>
      <c r="J100" t="s">
        <v>23</v>
      </c>
      <c r="K100" s="2">
        <v>45328</v>
      </c>
      <c r="L100" s="4" t="str">
        <f t="shared" si="4"/>
        <v>2024-02</v>
      </c>
      <c r="M100">
        <f t="shared" si="5"/>
        <v>-100050.37</v>
      </c>
      <c r="N100" t="str">
        <f t="shared" si="6"/>
        <v>Yes</v>
      </c>
      <c r="O100" t="str">
        <f t="shared" si="7"/>
        <v>Branch Based</v>
      </c>
    </row>
    <row r="101" spans="1:15" ht="15" x14ac:dyDescent="0.4">
      <c r="A101" s="1">
        <v>99</v>
      </c>
      <c r="B101">
        <v>780999</v>
      </c>
      <c r="C101" t="s">
        <v>177</v>
      </c>
      <c r="D101" t="s">
        <v>18</v>
      </c>
      <c r="E101" t="s">
        <v>105</v>
      </c>
      <c r="F101" t="s">
        <v>106</v>
      </c>
      <c r="G101" t="s">
        <v>50</v>
      </c>
      <c r="H101" t="s">
        <v>15</v>
      </c>
      <c r="I101">
        <v>46226.9</v>
      </c>
      <c r="J101" t="s">
        <v>23</v>
      </c>
      <c r="K101" s="2">
        <v>45426</v>
      </c>
      <c r="L101" s="4" t="str">
        <f t="shared" si="4"/>
        <v>2024-05</v>
      </c>
      <c r="M101">
        <f t="shared" si="5"/>
        <v>-46226.9</v>
      </c>
      <c r="N101" t="str">
        <f t="shared" si="6"/>
        <v>Yes</v>
      </c>
      <c r="O101" t="str">
        <f t="shared" si="7"/>
        <v>Branch Based</v>
      </c>
    </row>
    <row r="102" spans="1:15" ht="15" x14ac:dyDescent="0.4">
      <c r="A102" s="1">
        <v>100</v>
      </c>
      <c r="B102">
        <v>719221</v>
      </c>
      <c r="C102" t="s">
        <v>178</v>
      </c>
      <c r="D102" t="s">
        <v>38</v>
      </c>
      <c r="E102" t="s">
        <v>117</v>
      </c>
      <c r="F102" t="s">
        <v>118</v>
      </c>
      <c r="G102" t="s">
        <v>21</v>
      </c>
      <c r="H102" t="s">
        <v>27</v>
      </c>
      <c r="I102">
        <v>24415.759999999998</v>
      </c>
      <c r="J102" t="s">
        <v>16</v>
      </c>
      <c r="K102" s="2">
        <v>45490</v>
      </c>
      <c r="L102" s="4" t="str">
        <f t="shared" si="4"/>
        <v>2024-07</v>
      </c>
      <c r="M102">
        <f t="shared" si="5"/>
        <v>24415.759999999998</v>
      </c>
      <c r="N102" t="str">
        <f t="shared" si="6"/>
        <v>No</v>
      </c>
      <c r="O102" t="str">
        <f t="shared" si="7"/>
        <v>Digital</v>
      </c>
    </row>
    <row r="103" spans="1:15" ht="15" x14ac:dyDescent="0.4">
      <c r="A103" s="1">
        <v>101</v>
      </c>
      <c r="B103">
        <v>605806</v>
      </c>
      <c r="C103" t="s">
        <v>179</v>
      </c>
      <c r="D103" t="s">
        <v>67</v>
      </c>
      <c r="E103" t="s">
        <v>143</v>
      </c>
      <c r="F103" t="s">
        <v>144</v>
      </c>
      <c r="G103" t="s">
        <v>41</v>
      </c>
      <c r="H103" t="s">
        <v>27</v>
      </c>
      <c r="I103">
        <v>169678.11</v>
      </c>
      <c r="J103" t="s">
        <v>33</v>
      </c>
      <c r="K103" s="2">
        <v>45242</v>
      </c>
      <c r="L103" s="4" t="str">
        <f t="shared" si="4"/>
        <v>2023-11</v>
      </c>
      <c r="M103">
        <f t="shared" si="5"/>
        <v>169678.11</v>
      </c>
      <c r="N103" t="str">
        <f t="shared" si="6"/>
        <v>No</v>
      </c>
      <c r="O103" t="str">
        <f t="shared" si="7"/>
        <v>Digital</v>
      </c>
    </row>
    <row r="104" spans="1:15" ht="15" x14ac:dyDescent="0.4">
      <c r="A104" s="1">
        <v>102</v>
      </c>
      <c r="B104">
        <v>827774</v>
      </c>
      <c r="C104" t="s">
        <v>180</v>
      </c>
      <c r="D104" t="s">
        <v>38</v>
      </c>
      <c r="E104" t="s">
        <v>117</v>
      </c>
      <c r="F104" t="s">
        <v>118</v>
      </c>
      <c r="G104" t="s">
        <v>14</v>
      </c>
      <c r="H104" t="s">
        <v>22</v>
      </c>
      <c r="I104">
        <v>98415.67</v>
      </c>
      <c r="J104" t="s">
        <v>53</v>
      </c>
      <c r="K104" s="2">
        <v>45488</v>
      </c>
      <c r="L104" s="4" t="str">
        <f t="shared" si="4"/>
        <v>2024-07</v>
      </c>
      <c r="M104">
        <f t="shared" si="5"/>
        <v>98415.67</v>
      </c>
      <c r="N104" t="str">
        <f t="shared" si="6"/>
        <v>No</v>
      </c>
      <c r="O104" t="str">
        <f t="shared" si="7"/>
        <v>Digital</v>
      </c>
    </row>
    <row r="105" spans="1:15" ht="15" x14ac:dyDescent="0.4">
      <c r="A105" s="1">
        <v>103</v>
      </c>
      <c r="B105">
        <v>347625</v>
      </c>
      <c r="C105" t="s">
        <v>181</v>
      </c>
      <c r="D105" t="s">
        <v>47</v>
      </c>
      <c r="E105" t="s">
        <v>83</v>
      </c>
      <c r="F105" t="s">
        <v>84</v>
      </c>
      <c r="G105" t="s">
        <v>21</v>
      </c>
      <c r="H105" t="s">
        <v>15</v>
      </c>
      <c r="I105">
        <v>11302.56</v>
      </c>
      <c r="J105" t="s">
        <v>28</v>
      </c>
      <c r="K105" s="2">
        <v>45173</v>
      </c>
      <c r="L105" s="4" t="str">
        <f t="shared" si="4"/>
        <v>2023-09</v>
      </c>
      <c r="M105">
        <f t="shared" si="5"/>
        <v>-11302.56</v>
      </c>
      <c r="N105" t="str">
        <f t="shared" si="6"/>
        <v>Yes</v>
      </c>
      <c r="O105" t="str">
        <f t="shared" si="7"/>
        <v>Digital</v>
      </c>
    </row>
    <row r="106" spans="1:15" ht="15" x14ac:dyDescent="0.4">
      <c r="A106" s="1">
        <v>104</v>
      </c>
      <c r="B106">
        <v>725030</v>
      </c>
      <c r="C106" t="s">
        <v>182</v>
      </c>
      <c r="D106" t="s">
        <v>67</v>
      </c>
      <c r="E106" t="s">
        <v>143</v>
      </c>
      <c r="F106" t="s">
        <v>144</v>
      </c>
      <c r="G106" t="s">
        <v>41</v>
      </c>
      <c r="H106" t="s">
        <v>22</v>
      </c>
      <c r="I106">
        <v>79046.53</v>
      </c>
      <c r="J106" t="s">
        <v>23</v>
      </c>
      <c r="K106" s="2">
        <v>45690</v>
      </c>
      <c r="L106" s="4" t="str">
        <f t="shared" si="4"/>
        <v>2025-02</v>
      </c>
      <c r="M106">
        <f t="shared" si="5"/>
        <v>79046.53</v>
      </c>
      <c r="N106" t="str">
        <f t="shared" si="6"/>
        <v>No</v>
      </c>
      <c r="O106" t="str">
        <f t="shared" si="7"/>
        <v>Branch Based</v>
      </c>
    </row>
    <row r="107" spans="1:15" ht="15" x14ac:dyDescent="0.4">
      <c r="A107" s="1">
        <v>105</v>
      </c>
      <c r="B107">
        <v>284731</v>
      </c>
      <c r="C107" t="s">
        <v>183</v>
      </c>
      <c r="D107" t="s">
        <v>67</v>
      </c>
      <c r="E107" t="s">
        <v>76</v>
      </c>
      <c r="F107" t="s">
        <v>77</v>
      </c>
      <c r="G107" t="s">
        <v>14</v>
      </c>
      <c r="H107" t="s">
        <v>22</v>
      </c>
      <c r="I107">
        <v>137997.5</v>
      </c>
      <c r="J107" t="s">
        <v>16</v>
      </c>
      <c r="K107" s="2">
        <v>45527</v>
      </c>
      <c r="L107" s="4" t="str">
        <f t="shared" si="4"/>
        <v>2024-08</v>
      </c>
      <c r="M107">
        <f t="shared" si="5"/>
        <v>137997.5</v>
      </c>
      <c r="N107" t="str">
        <f t="shared" si="6"/>
        <v>No</v>
      </c>
      <c r="O107" t="str">
        <f t="shared" si="7"/>
        <v>Digital</v>
      </c>
    </row>
    <row r="108" spans="1:15" ht="15" x14ac:dyDescent="0.4">
      <c r="A108" s="1">
        <v>106</v>
      </c>
      <c r="B108">
        <v>818807</v>
      </c>
      <c r="C108" t="s">
        <v>184</v>
      </c>
      <c r="D108" t="s">
        <v>18</v>
      </c>
      <c r="E108" t="s">
        <v>92</v>
      </c>
      <c r="F108" t="s">
        <v>93</v>
      </c>
      <c r="G108" t="s">
        <v>41</v>
      </c>
      <c r="H108" t="s">
        <v>22</v>
      </c>
      <c r="I108">
        <v>72639.66</v>
      </c>
      <c r="J108" t="s">
        <v>33</v>
      </c>
      <c r="K108" s="2">
        <v>45561</v>
      </c>
      <c r="L108" s="4" t="str">
        <f t="shared" si="4"/>
        <v>2024-09</v>
      </c>
      <c r="M108">
        <f t="shared" si="5"/>
        <v>72639.66</v>
      </c>
      <c r="N108" t="str">
        <f t="shared" si="6"/>
        <v>No</v>
      </c>
      <c r="O108" t="str">
        <f t="shared" si="7"/>
        <v>Digital</v>
      </c>
    </row>
    <row r="109" spans="1:15" ht="15" x14ac:dyDescent="0.4">
      <c r="A109" s="1">
        <v>107</v>
      </c>
      <c r="B109">
        <v>164468</v>
      </c>
      <c r="C109" t="s">
        <v>185</v>
      </c>
      <c r="D109" t="s">
        <v>18</v>
      </c>
      <c r="E109" t="s">
        <v>121</v>
      </c>
      <c r="F109" t="s">
        <v>122</v>
      </c>
      <c r="G109" t="s">
        <v>50</v>
      </c>
      <c r="H109" t="s">
        <v>15</v>
      </c>
      <c r="I109">
        <v>54246.94</v>
      </c>
      <c r="J109" t="s">
        <v>53</v>
      </c>
      <c r="K109" s="2">
        <v>45738</v>
      </c>
      <c r="L109" s="4" t="str">
        <f t="shared" si="4"/>
        <v>2025-03</v>
      </c>
      <c r="M109">
        <f t="shared" si="5"/>
        <v>-54246.94</v>
      </c>
      <c r="N109" t="str">
        <f t="shared" si="6"/>
        <v>Yes</v>
      </c>
      <c r="O109" t="str">
        <f t="shared" si="7"/>
        <v>Digital</v>
      </c>
    </row>
    <row r="110" spans="1:15" ht="15" x14ac:dyDescent="0.4">
      <c r="A110" s="1">
        <v>108</v>
      </c>
      <c r="B110">
        <v>891662</v>
      </c>
      <c r="C110" t="s">
        <v>186</v>
      </c>
      <c r="D110" t="s">
        <v>47</v>
      </c>
      <c r="E110" t="s">
        <v>60</v>
      </c>
      <c r="F110" t="s">
        <v>61</v>
      </c>
      <c r="G110" t="s">
        <v>21</v>
      </c>
      <c r="H110" t="s">
        <v>32</v>
      </c>
      <c r="I110">
        <v>85076.6</v>
      </c>
      <c r="J110" t="s">
        <v>28</v>
      </c>
      <c r="K110" s="2">
        <v>45421</v>
      </c>
      <c r="L110" s="4" t="str">
        <f t="shared" si="4"/>
        <v>2024-05</v>
      </c>
      <c r="M110">
        <f t="shared" si="5"/>
        <v>85076.6</v>
      </c>
      <c r="N110" t="str">
        <f t="shared" si="6"/>
        <v>No</v>
      </c>
      <c r="O110" t="str">
        <f t="shared" si="7"/>
        <v>Digital</v>
      </c>
    </row>
    <row r="111" spans="1:15" ht="15" x14ac:dyDescent="0.4">
      <c r="A111" s="1">
        <v>109</v>
      </c>
      <c r="B111">
        <v>405663</v>
      </c>
      <c r="C111" t="s">
        <v>187</v>
      </c>
      <c r="D111" t="s">
        <v>47</v>
      </c>
      <c r="E111" t="s">
        <v>60</v>
      </c>
      <c r="F111" t="s">
        <v>61</v>
      </c>
      <c r="G111" t="s">
        <v>14</v>
      </c>
      <c r="H111" t="s">
        <v>22</v>
      </c>
      <c r="I111">
        <v>90420.43</v>
      </c>
      <c r="J111" t="s">
        <v>53</v>
      </c>
      <c r="K111" s="2">
        <v>45240</v>
      </c>
      <c r="L111" s="4" t="str">
        <f t="shared" si="4"/>
        <v>2023-11</v>
      </c>
      <c r="M111">
        <f t="shared" si="5"/>
        <v>90420.43</v>
      </c>
      <c r="N111" t="str">
        <f t="shared" si="6"/>
        <v>No</v>
      </c>
      <c r="O111" t="str">
        <f t="shared" si="7"/>
        <v>Digital</v>
      </c>
    </row>
    <row r="112" spans="1:15" ht="15" x14ac:dyDescent="0.4">
      <c r="A112" s="1">
        <v>110</v>
      </c>
      <c r="B112">
        <v>431976</v>
      </c>
      <c r="C112" t="s">
        <v>188</v>
      </c>
      <c r="D112" t="s">
        <v>18</v>
      </c>
      <c r="E112" t="s">
        <v>121</v>
      </c>
      <c r="F112" t="s">
        <v>122</v>
      </c>
      <c r="G112" t="s">
        <v>21</v>
      </c>
      <c r="H112" t="s">
        <v>27</v>
      </c>
      <c r="I112">
        <v>144302.68</v>
      </c>
      <c r="J112" t="s">
        <v>23</v>
      </c>
      <c r="K112" s="2">
        <v>45614</v>
      </c>
      <c r="L112" s="4" t="str">
        <f t="shared" si="4"/>
        <v>2024-11</v>
      </c>
      <c r="M112">
        <f t="shared" si="5"/>
        <v>144302.68</v>
      </c>
      <c r="N112" t="str">
        <f t="shared" si="6"/>
        <v>No</v>
      </c>
      <c r="O112" t="str">
        <f t="shared" si="7"/>
        <v>Branch Based</v>
      </c>
    </row>
    <row r="113" spans="1:15" ht="15" x14ac:dyDescent="0.4">
      <c r="A113" s="1">
        <v>111</v>
      </c>
      <c r="B113">
        <v>460987</v>
      </c>
      <c r="C113" t="s">
        <v>189</v>
      </c>
      <c r="D113" t="s">
        <v>38</v>
      </c>
      <c r="E113" t="s">
        <v>96</v>
      </c>
      <c r="F113" t="s">
        <v>97</v>
      </c>
      <c r="G113" t="s">
        <v>14</v>
      </c>
      <c r="H113" t="s">
        <v>15</v>
      </c>
      <c r="I113">
        <v>29595.83</v>
      </c>
      <c r="J113" t="s">
        <v>23</v>
      </c>
      <c r="K113" s="2">
        <v>45385</v>
      </c>
      <c r="L113" s="4" t="str">
        <f t="shared" si="4"/>
        <v>2024-04</v>
      </c>
      <c r="M113">
        <f t="shared" si="5"/>
        <v>-29595.83</v>
      </c>
      <c r="N113" t="str">
        <f t="shared" si="6"/>
        <v>Yes</v>
      </c>
      <c r="O113" t="str">
        <f t="shared" si="7"/>
        <v>Branch Based</v>
      </c>
    </row>
    <row r="114" spans="1:15" ht="15" x14ac:dyDescent="0.4">
      <c r="A114" s="1">
        <v>112</v>
      </c>
      <c r="B114">
        <v>233751</v>
      </c>
      <c r="C114" t="s">
        <v>190</v>
      </c>
      <c r="D114" t="s">
        <v>67</v>
      </c>
      <c r="E114" t="s">
        <v>76</v>
      </c>
      <c r="F114" t="s">
        <v>77</v>
      </c>
      <c r="G114" t="s">
        <v>21</v>
      </c>
      <c r="H114" t="s">
        <v>32</v>
      </c>
      <c r="I114">
        <v>100169.77</v>
      </c>
      <c r="J114" t="s">
        <v>53</v>
      </c>
      <c r="K114" s="2">
        <v>45748</v>
      </c>
      <c r="L114" s="4" t="str">
        <f t="shared" si="4"/>
        <v>2025-04</v>
      </c>
      <c r="M114">
        <f t="shared" si="5"/>
        <v>100169.77</v>
      </c>
      <c r="N114" t="str">
        <f t="shared" si="6"/>
        <v>No</v>
      </c>
      <c r="O114" t="str">
        <f t="shared" si="7"/>
        <v>Digital</v>
      </c>
    </row>
    <row r="115" spans="1:15" ht="15" x14ac:dyDescent="0.4">
      <c r="A115" s="1">
        <v>113</v>
      </c>
      <c r="B115">
        <v>155708</v>
      </c>
      <c r="C115" t="s">
        <v>191</v>
      </c>
      <c r="D115" t="s">
        <v>38</v>
      </c>
      <c r="E115" t="s">
        <v>117</v>
      </c>
      <c r="F115" t="s">
        <v>118</v>
      </c>
      <c r="G115" t="s">
        <v>14</v>
      </c>
      <c r="H115" t="s">
        <v>22</v>
      </c>
      <c r="I115">
        <v>50569.32</v>
      </c>
      <c r="J115" t="s">
        <v>53</v>
      </c>
      <c r="K115" s="2">
        <v>45719</v>
      </c>
      <c r="L115" s="4" t="str">
        <f t="shared" si="4"/>
        <v>2025-03</v>
      </c>
      <c r="M115">
        <f t="shared" si="5"/>
        <v>50569.32</v>
      </c>
      <c r="N115" t="str">
        <f t="shared" si="6"/>
        <v>No</v>
      </c>
      <c r="O115" t="str">
        <f t="shared" si="7"/>
        <v>Digital</v>
      </c>
    </row>
    <row r="116" spans="1:15" ht="15" x14ac:dyDescent="0.4">
      <c r="A116" s="1">
        <v>114</v>
      </c>
      <c r="B116">
        <v>132699</v>
      </c>
      <c r="C116" t="s">
        <v>192</v>
      </c>
      <c r="D116" t="s">
        <v>11</v>
      </c>
      <c r="E116" t="s">
        <v>35</v>
      </c>
      <c r="F116" t="s">
        <v>36</v>
      </c>
      <c r="G116" t="s">
        <v>41</v>
      </c>
      <c r="H116" t="s">
        <v>15</v>
      </c>
      <c r="I116">
        <v>12477.26</v>
      </c>
      <c r="J116" t="s">
        <v>33</v>
      </c>
      <c r="K116" s="2">
        <v>45547</v>
      </c>
      <c r="L116" s="4" t="str">
        <f t="shared" si="4"/>
        <v>2024-09</v>
      </c>
      <c r="M116">
        <f t="shared" si="5"/>
        <v>-12477.26</v>
      </c>
      <c r="N116" t="str">
        <f t="shared" si="6"/>
        <v>Yes</v>
      </c>
      <c r="O116" t="str">
        <f t="shared" si="7"/>
        <v>Digital</v>
      </c>
    </row>
    <row r="117" spans="1:15" ht="15" x14ac:dyDescent="0.4">
      <c r="A117" s="1">
        <v>115</v>
      </c>
      <c r="B117">
        <v>846348</v>
      </c>
      <c r="C117" t="s">
        <v>193</v>
      </c>
      <c r="D117" t="s">
        <v>67</v>
      </c>
      <c r="E117" t="s">
        <v>76</v>
      </c>
      <c r="F117" t="s">
        <v>77</v>
      </c>
      <c r="G117" t="s">
        <v>14</v>
      </c>
      <c r="H117" t="s">
        <v>22</v>
      </c>
      <c r="I117">
        <v>52323.94</v>
      </c>
      <c r="J117" t="s">
        <v>33</v>
      </c>
      <c r="K117" s="2">
        <v>45408</v>
      </c>
      <c r="L117" s="4" t="str">
        <f t="shared" si="4"/>
        <v>2024-04</v>
      </c>
      <c r="M117">
        <f t="shared" si="5"/>
        <v>52323.94</v>
      </c>
      <c r="N117" t="str">
        <f t="shared" si="6"/>
        <v>No</v>
      </c>
      <c r="O117" t="str">
        <f t="shared" si="7"/>
        <v>Digital</v>
      </c>
    </row>
    <row r="118" spans="1:15" ht="15" x14ac:dyDescent="0.4">
      <c r="A118" s="1">
        <v>116</v>
      </c>
      <c r="B118">
        <v>321476</v>
      </c>
      <c r="C118" t="s">
        <v>194</v>
      </c>
      <c r="D118" t="s">
        <v>38</v>
      </c>
      <c r="E118" t="s">
        <v>71</v>
      </c>
      <c r="F118" t="s">
        <v>72</v>
      </c>
      <c r="G118" t="s">
        <v>50</v>
      </c>
      <c r="H118" t="s">
        <v>22</v>
      </c>
      <c r="I118">
        <v>4457.1499999999996</v>
      </c>
      <c r="J118" t="s">
        <v>16</v>
      </c>
      <c r="K118" s="2">
        <v>45227</v>
      </c>
      <c r="L118" s="4" t="str">
        <f t="shared" si="4"/>
        <v>2023-10</v>
      </c>
      <c r="M118">
        <f t="shared" si="5"/>
        <v>4457.1499999999996</v>
      </c>
      <c r="N118" t="str">
        <f t="shared" si="6"/>
        <v>No</v>
      </c>
      <c r="O118" t="str">
        <f t="shared" si="7"/>
        <v>Digital</v>
      </c>
    </row>
    <row r="119" spans="1:15" ht="15" x14ac:dyDescent="0.4">
      <c r="A119" s="1">
        <v>117</v>
      </c>
      <c r="B119">
        <v>503277</v>
      </c>
      <c r="C119" t="s">
        <v>195</v>
      </c>
      <c r="D119" t="s">
        <v>47</v>
      </c>
      <c r="E119" t="s">
        <v>48</v>
      </c>
      <c r="F119" t="s">
        <v>49</v>
      </c>
      <c r="G119" t="s">
        <v>21</v>
      </c>
      <c r="H119" t="s">
        <v>15</v>
      </c>
      <c r="I119">
        <v>195884.94</v>
      </c>
      <c r="J119" t="s">
        <v>33</v>
      </c>
      <c r="K119" s="2">
        <v>45300</v>
      </c>
      <c r="L119" s="4" t="str">
        <f t="shared" si="4"/>
        <v>2024-01</v>
      </c>
      <c r="M119">
        <f t="shared" si="5"/>
        <v>-195884.94</v>
      </c>
      <c r="N119" t="str">
        <f t="shared" si="6"/>
        <v>Yes</v>
      </c>
      <c r="O119" t="str">
        <f t="shared" si="7"/>
        <v>Digital</v>
      </c>
    </row>
    <row r="120" spans="1:15" ht="15" x14ac:dyDescent="0.4">
      <c r="A120" s="1">
        <v>118</v>
      </c>
      <c r="B120">
        <v>802615</v>
      </c>
      <c r="C120" t="s">
        <v>196</v>
      </c>
      <c r="D120" t="s">
        <v>47</v>
      </c>
      <c r="E120" t="s">
        <v>60</v>
      </c>
      <c r="F120" t="s">
        <v>61</v>
      </c>
      <c r="G120" t="s">
        <v>14</v>
      </c>
      <c r="H120" t="s">
        <v>32</v>
      </c>
      <c r="I120">
        <v>177981.67</v>
      </c>
      <c r="J120" t="s">
        <v>28</v>
      </c>
      <c r="K120" s="2">
        <v>45142</v>
      </c>
      <c r="L120" s="4" t="str">
        <f t="shared" si="4"/>
        <v>2023-08</v>
      </c>
      <c r="M120">
        <f t="shared" si="5"/>
        <v>177981.67</v>
      </c>
      <c r="N120" t="str">
        <f t="shared" si="6"/>
        <v>No</v>
      </c>
      <c r="O120" t="str">
        <f t="shared" si="7"/>
        <v>Digital</v>
      </c>
    </row>
    <row r="121" spans="1:15" ht="15" x14ac:dyDescent="0.4">
      <c r="A121" s="1">
        <v>119</v>
      </c>
      <c r="B121">
        <v>116470</v>
      </c>
      <c r="C121" t="s">
        <v>197</v>
      </c>
      <c r="D121" t="s">
        <v>38</v>
      </c>
      <c r="E121" t="s">
        <v>117</v>
      </c>
      <c r="F121" t="s">
        <v>118</v>
      </c>
      <c r="G121" t="s">
        <v>14</v>
      </c>
      <c r="H121" t="s">
        <v>15</v>
      </c>
      <c r="I121">
        <v>173717.4</v>
      </c>
      <c r="J121" t="s">
        <v>33</v>
      </c>
      <c r="K121" s="2">
        <v>45802</v>
      </c>
      <c r="L121" s="4" t="str">
        <f t="shared" si="4"/>
        <v>2025-05</v>
      </c>
      <c r="M121">
        <f t="shared" si="5"/>
        <v>-173717.4</v>
      </c>
      <c r="N121" t="str">
        <f t="shared" si="6"/>
        <v>Yes</v>
      </c>
      <c r="O121" t="str">
        <f t="shared" si="7"/>
        <v>Digital</v>
      </c>
    </row>
    <row r="122" spans="1:15" ht="15" x14ac:dyDescent="0.4">
      <c r="A122" s="1">
        <v>120</v>
      </c>
      <c r="B122">
        <v>242371</v>
      </c>
      <c r="C122" t="s">
        <v>198</v>
      </c>
      <c r="D122" t="s">
        <v>67</v>
      </c>
      <c r="E122" t="s">
        <v>143</v>
      </c>
      <c r="F122" t="s">
        <v>144</v>
      </c>
      <c r="G122" t="s">
        <v>14</v>
      </c>
      <c r="H122" t="s">
        <v>27</v>
      </c>
      <c r="I122">
        <v>16282.83</v>
      </c>
      <c r="J122" t="s">
        <v>33</v>
      </c>
      <c r="K122" s="2">
        <v>45718</v>
      </c>
      <c r="L122" s="4" t="str">
        <f t="shared" si="4"/>
        <v>2025-03</v>
      </c>
      <c r="M122">
        <f t="shared" si="5"/>
        <v>16282.83</v>
      </c>
      <c r="N122" t="str">
        <f t="shared" si="6"/>
        <v>No</v>
      </c>
      <c r="O122" t="str">
        <f t="shared" si="7"/>
        <v>Digital</v>
      </c>
    </row>
    <row r="123" spans="1:15" ht="15" x14ac:dyDescent="0.4">
      <c r="A123" s="1">
        <v>121</v>
      </c>
      <c r="B123">
        <v>927251</v>
      </c>
      <c r="C123" t="s">
        <v>199</v>
      </c>
      <c r="D123" t="s">
        <v>18</v>
      </c>
      <c r="E123" t="s">
        <v>19</v>
      </c>
      <c r="F123" t="s">
        <v>20</v>
      </c>
      <c r="G123" t="s">
        <v>50</v>
      </c>
      <c r="H123" t="s">
        <v>22</v>
      </c>
      <c r="I123">
        <v>142231.48000000001</v>
      </c>
      <c r="J123" t="s">
        <v>53</v>
      </c>
      <c r="K123" s="2">
        <v>45462</v>
      </c>
      <c r="L123" s="4" t="str">
        <f t="shared" si="4"/>
        <v>2024-06</v>
      </c>
      <c r="M123">
        <f t="shared" si="5"/>
        <v>142231.48000000001</v>
      </c>
      <c r="N123" t="str">
        <f t="shared" si="6"/>
        <v>No</v>
      </c>
      <c r="O123" t="str">
        <f t="shared" si="7"/>
        <v>Digital</v>
      </c>
    </row>
    <row r="124" spans="1:15" ht="15" x14ac:dyDescent="0.4">
      <c r="A124" s="1">
        <v>122</v>
      </c>
      <c r="B124">
        <v>678866</v>
      </c>
      <c r="C124" t="s">
        <v>200</v>
      </c>
      <c r="D124" t="s">
        <v>67</v>
      </c>
      <c r="E124" t="s">
        <v>68</v>
      </c>
      <c r="F124" t="s">
        <v>69</v>
      </c>
      <c r="G124" t="s">
        <v>14</v>
      </c>
      <c r="H124" t="s">
        <v>22</v>
      </c>
      <c r="I124">
        <v>149705.15</v>
      </c>
      <c r="J124" t="s">
        <v>53</v>
      </c>
      <c r="K124" s="2">
        <v>45255</v>
      </c>
      <c r="L124" s="4" t="str">
        <f t="shared" si="4"/>
        <v>2023-11</v>
      </c>
      <c r="M124">
        <f t="shared" si="5"/>
        <v>149705.15</v>
      </c>
      <c r="N124" t="str">
        <f t="shared" si="6"/>
        <v>No</v>
      </c>
      <c r="O124" t="str">
        <f t="shared" si="7"/>
        <v>Digital</v>
      </c>
    </row>
    <row r="125" spans="1:15" ht="15" x14ac:dyDescent="0.4">
      <c r="A125" s="1">
        <v>123</v>
      </c>
      <c r="B125">
        <v>545405</v>
      </c>
      <c r="C125" t="s">
        <v>201</v>
      </c>
      <c r="D125" t="s">
        <v>67</v>
      </c>
      <c r="E125" t="s">
        <v>89</v>
      </c>
      <c r="F125" t="s">
        <v>90</v>
      </c>
      <c r="G125" t="s">
        <v>21</v>
      </c>
      <c r="H125" t="s">
        <v>15</v>
      </c>
      <c r="I125">
        <v>170915.26</v>
      </c>
      <c r="J125" t="s">
        <v>23</v>
      </c>
      <c r="K125" s="2">
        <v>45610</v>
      </c>
      <c r="L125" s="4" t="str">
        <f t="shared" si="4"/>
        <v>2024-11</v>
      </c>
      <c r="M125">
        <f t="shared" si="5"/>
        <v>-170915.26</v>
      </c>
      <c r="N125" t="str">
        <f t="shared" si="6"/>
        <v>Yes</v>
      </c>
      <c r="O125" t="str">
        <f t="shared" si="7"/>
        <v>Branch Based</v>
      </c>
    </row>
    <row r="126" spans="1:15" ht="15" x14ac:dyDescent="0.4">
      <c r="A126" s="1">
        <v>124</v>
      </c>
      <c r="B126">
        <v>382329</v>
      </c>
      <c r="C126" t="s">
        <v>202</v>
      </c>
      <c r="D126" t="s">
        <v>18</v>
      </c>
      <c r="E126" t="s">
        <v>19</v>
      </c>
      <c r="F126" t="s">
        <v>20</v>
      </c>
      <c r="G126" t="s">
        <v>41</v>
      </c>
      <c r="H126" t="s">
        <v>15</v>
      </c>
      <c r="I126">
        <v>33798.639999999999</v>
      </c>
      <c r="J126" t="s">
        <v>16</v>
      </c>
      <c r="K126" s="2">
        <v>45805</v>
      </c>
      <c r="L126" s="4" t="str">
        <f t="shared" si="4"/>
        <v>2025-05</v>
      </c>
      <c r="M126">
        <f t="shared" si="5"/>
        <v>-33798.639999999999</v>
      </c>
      <c r="N126" t="str">
        <f t="shared" si="6"/>
        <v>Yes</v>
      </c>
      <c r="O126" t="str">
        <f t="shared" si="7"/>
        <v>Digital</v>
      </c>
    </row>
    <row r="127" spans="1:15" ht="15" x14ac:dyDescent="0.4">
      <c r="A127" s="1">
        <v>125</v>
      </c>
      <c r="B127">
        <v>695748</v>
      </c>
      <c r="C127" t="s">
        <v>203</v>
      </c>
      <c r="D127" t="s">
        <v>11</v>
      </c>
      <c r="E127" t="s">
        <v>12</v>
      </c>
      <c r="F127" t="s">
        <v>13</v>
      </c>
      <c r="G127" t="s">
        <v>14</v>
      </c>
      <c r="H127" t="s">
        <v>27</v>
      </c>
      <c r="I127">
        <v>5759.8</v>
      </c>
      <c r="J127" t="s">
        <v>28</v>
      </c>
      <c r="K127" s="2">
        <v>45514</v>
      </c>
      <c r="L127" s="4" t="str">
        <f t="shared" si="4"/>
        <v>2024-08</v>
      </c>
      <c r="M127">
        <f t="shared" si="5"/>
        <v>5759.8</v>
      </c>
      <c r="N127" t="str">
        <f t="shared" si="6"/>
        <v>No</v>
      </c>
      <c r="O127" t="str">
        <f t="shared" si="7"/>
        <v>Digital</v>
      </c>
    </row>
    <row r="128" spans="1:15" ht="15" x14ac:dyDescent="0.4">
      <c r="A128" s="1">
        <v>126</v>
      </c>
      <c r="B128">
        <v>824038</v>
      </c>
      <c r="C128" t="s">
        <v>204</v>
      </c>
      <c r="D128" t="s">
        <v>38</v>
      </c>
      <c r="E128" t="s">
        <v>39</v>
      </c>
      <c r="F128" t="s">
        <v>40</v>
      </c>
      <c r="G128" t="s">
        <v>41</v>
      </c>
      <c r="H128" t="s">
        <v>22</v>
      </c>
      <c r="I128">
        <v>123811.38</v>
      </c>
      <c r="J128" t="s">
        <v>16</v>
      </c>
      <c r="K128" s="2">
        <v>45808</v>
      </c>
      <c r="L128" s="4" t="str">
        <f t="shared" si="4"/>
        <v>2025-05</v>
      </c>
      <c r="M128">
        <f t="shared" si="5"/>
        <v>123811.38</v>
      </c>
      <c r="N128" t="str">
        <f t="shared" si="6"/>
        <v>No</v>
      </c>
      <c r="O128" t="str">
        <f t="shared" si="7"/>
        <v>Digital</v>
      </c>
    </row>
    <row r="129" spans="1:15" ht="15" x14ac:dyDescent="0.4">
      <c r="A129" s="1">
        <v>127</v>
      </c>
      <c r="B129">
        <v>887042</v>
      </c>
      <c r="C129" t="s">
        <v>205</v>
      </c>
      <c r="D129" t="s">
        <v>67</v>
      </c>
      <c r="E129" t="s">
        <v>68</v>
      </c>
      <c r="F129" t="s">
        <v>69</v>
      </c>
      <c r="G129" t="s">
        <v>21</v>
      </c>
      <c r="H129" t="s">
        <v>15</v>
      </c>
      <c r="I129">
        <v>147649.85</v>
      </c>
      <c r="J129" t="s">
        <v>28</v>
      </c>
      <c r="K129" s="2">
        <v>45147</v>
      </c>
      <c r="L129" s="4" t="str">
        <f t="shared" si="4"/>
        <v>2023-08</v>
      </c>
      <c r="M129">
        <f t="shared" si="5"/>
        <v>-147649.85</v>
      </c>
      <c r="N129" t="str">
        <f t="shared" si="6"/>
        <v>Yes</v>
      </c>
      <c r="O129" t="str">
        <f t="shared" si="7"/>
        <v>Digital</v>
      </c>
    </row>
    <row r="130" spans="1:15" ht="15" x14ac:dyDescent="0.4">
      <c r="A130" s="1">
        <v>128</v>
      </c>
      <c r="B130">
        <v>739705</v>
      </c>
      <c r="C130" t="s">
        <v>206</v>
      </c>
      <c r="D130" t="s">
        <v>18</v>
      </c>
      <c r="E130" t="s">
        <v>105</v>
      </c>
      <c r="F130" t="s">
        <v>106</v>
      </c>
      <c r="G130" t="s">
        <v>21</v>
      </c>
      <c r="H130" t="s">
        <v>27</v>
      </c>
      <c r="I130">
        <v>7513.42</v>
      </c>
      <c r="J130" t="s">
        <v>33</v>
      </c>
      <c r="K130" s="2">
        <v>45551</v>
      </c>
      <c r="L130" s="4" t="str">
        <f t="shared" si="4"/>
        <v>2024-09</v>
      </c>
      <c r="M130">
        <f t="shared" si="5"/>
        <v>7513.42</v>
      </c>
      <c r="N130" t="str">
        <f t="shared" si="6"/>
        <v>No</v>
      </c>
      <c r="O130" t="str">
        <f t="shared" si="7"/>
        <v>Digital</v>
      </c>
    </row>
    <row r="131" spans="1:15" ht="15" x14ac:dyDescent="0.4">
      <c r="A131" s="1">
        <v>129</v>
      </c>
      <c r="B131">
        <v>795978</v>
      </c>
      <c r="C131" t="s">
        <v>207</v>
      </c>
      <c r="D131" t="s">
        <v>47</v>
      </c>
      <c r="E131" t="s">
        <v>83</v>
      </c>
      <c r="F131" t="s">
        <v>84</v>
      </c>
      <c r="G131" t="s">
        <v>14</v>
      </c>
      <c r="H131" t="s">
        <v>22</v>
      </c>
      <c r="I131">
        <v>109934.78</v>
      </c>
      <c r="J131" t="s">
        <v>23</v>
      </c>
      <c r="K131" s="2">
        <v>45750</v>
      </c>
      <c r="L131" s="4" t="str">
        <f t="shared" ref="L131:L194" si="8">TEXT(K131,"yyyy-mm")</f>
        <v>2025-04</v>
      </c>
      <c r="M131">
        <f t="shared" ref="M131:M194" si="9">IF(H131="Withdrawal",-I131,I131)</f>
        <v>109934.78</v>
      </c>
      <c r="N131" t="str">
        <f t="shared" ref="N131:N194" si="10">IF(M131&lt;0,"Yes","No")</f>
        <v>No</v>
      </c>
      <c r="O131" t="str">
        <f t="shared" ref="O131:O194" si="11">IF(OR(J131="UPI", J131="Credit Card", J131="Debit Card", J131="Net Banking",), "Digital", "Branch Based")</f>
        <v>Branch Based</v>
      </c>
    </row>
    <row r="132" spans="1:15" ht="15" x14ac:dyDescent="0.4">
      <c r="A132" s="1">
        <v>130</v>
      </c>
      <c r="B132">
        <v>661023</v>
      </c>
      <c r="C132" t="s">
        <v>208</v>
      </c>
      <c r="D132" t="s">
        <v>38</v>
      </c>
      <c r="E132" t="s">
        <v>64</v>
      </c>
      <c r="F132" t="s">
        <v>65</v>
      </c>
      <c r="G132" t="s">
        <v>14</v>
      </c>
      <c r="H132" t="s">
        <v>32</v>
      </c>
      <c r="I132">
        <v>104930.23</v>
      </c>
      <c r="J132" t="s">
        <v>53</v>
      </c>
      <c r="K132" s="2">
        <v>45464</v>
      </c>
      <c r="L132" s="4" t="str">
        <f t="shared" si="8"/>
        <v>2024-06</v>
      </c>
      <c r="M132">
        <f t="shared" si="9"/>
        <v>104930.23</v>
      </c>
      <c r="N132" t="str">
        <f t="shared" si="10"/>
        <v>No</v>
      </c>
      <c r="O132" t="str">
        <f t="shared" si="11"/>
        <v>Digital</v>
      </c>
    </row>
    <row r="133" spans="1:15" ht="15" x14ac:dyDescent="0.4">
      <c r="A133" s="1">
        <v>131</v>
      </c>
      <c r="B133">
        <v>592025</v>
      </c>
      <c r="C133" t="s">
        <v>209</v>
      </c>
      <c r="D133" t="s">
        <v>47</v>
      </c>
      <c r="E133" t="s">
        <v>60</v>
      </c>
      <c r="F133" t="s">
        <v>61</v>
      </c>
      <c r="G133" t="s">
        <v>14</v>
      </c>
      <c r="H133" t="s">
        <v>15</v>
      </c>
      <c r="I133">
        <v>161039.20000000001</v>
      </c>
      <c r="J133" t="s">
        <v>28</v>
      </c>
      <c r="K133" s="2">
        <v>45792</v>
      </c>
      <c r="L133" s="4" t="str">
        <f t="shared" si="8"/>
        <v>2025-05</v>
      </c>
      <c r="M133">
        <f t="shared" si="9"/>
        <v>-161039.20000000001</v>
      </c>
      <c r="N133" t="str">
        <f t="shared" si="10"/>
        <v>Yes</v>
      </c>
      <c r="O133" t="str">
        <f t="shared" si="11"/>
        <v>Digital</v>
      </c>
    </row>
    <row r="134" spans="1:15" ht="15" x14ac:dyDescent="0.4">
      <c r="A134" s="1">
        <v>132</v>
      </c>
      <c r="B134">
        <v>936997</v>
      </c>
      <c r="C134" t="s">
        <v>210</v>
      </c>
      <c r="D134" t="s">
        <v>47</v>
      </c>
      <c r="E134" t="s">
        <v>60</v>
      </c>
      <c r="F134" t="s">
        <v>61</v>
      </c>
      <c r="G134" t="s">
        <v>14</v>
      </c>
      <c r="H134" t="s">
        <v>22</v>
      </c>
      <c r="I134">
        <v>31565.65</v>
      </c>
      <c r="J134" t="s">
        <v>16</v>
      </c>
      <c r="K134" s="2">
        <v>45115</v>
      </c>
      <c r="L134" s="4" t="str">
        <f t="shared" si="8"/>
        <v>2023-07</v>
      </c>
      <c r="M134">
        <f t="shared" si="9"/>
        <v>31565.65</v>
      </c>
      <c r="N134" t="str">
        <f t="shared" si="10"/>
        <v>No</v>
      </c>
      <c r="O134" t="str">
        <f t="shared" si="11"/>
        <v>Digital</v>
      </c>
    </row>
    <row r="135" spans="1:15" ht="15" x14ac:dyDescent="0.4">
      <c r="A135" s="1">
        <v>133</v>
      </c>
      <c r="B135">
        <v>726667</v>
      </c>
      <c r="C135" t="s">
        <v>211</v>
      </c>
      <c r="D135" t="s">
        <v>11</v>
      </c>
      <c r="E135" t="s">
        <v>30</v>
      </c>
      <c r="F135" t="s">
        <v>31</v>
      </c>
      <c r="G135" t="s">
        <v>21</v>
      </c>
      <c r="H135" t="s">
        <v>22</v>
      </c>
      <c r="I135">
        <v>57709.07</v>
      </c>
      <c r="J135" t="s">
        <v>53</v>
      </c>
      <c r="K135" s="2">
        <v>45550</v>
      </c>
      <c r="L135" s="4" t="str">
        <f t="shared" si="8"/>
        <v>2024-09</v>
      </c>
      <c r="M135">
        <f t="shared" si="9"/>
        <v>57709.07</v>
      </c>
      <c r="N135" t="str">
        <f t="shared" si="10"/>
        <v>No</v>
      </c>
      <c r="O135" t="str">
        <f t="shared" si="11"/>
        <v>Digital</v>
      </c>
    </row>
    <row r="136" spans="1:15" ht="15" x14ac:dyDescent="0.4">
      <c r="A136" s="1">
        <v>134</v>
      </c>
      <c r="B136">
        <v>706224</v>
      </c>
      <c r="C136" t="s">
        <v>212</v>
      </c>
      <c r="D136" t="s">
        <v>11</v>
      </c>
      <c r="E136" t="s">
        <v>35</v>
      </c>
      <c r="F136" t="s">
        <v>36</v>
      </c>
      <c r="G136" t="s">
        <v>14</v>
      </c>
      <c r="H136" t="s">
        <v>22</v>
      </c>
      <c r="I136">
        <v>2321.9499999999998</v>
      </c>
      <c r="J136" t="s">
        <v>28</v>
      </c>
      <c r="K136" s="2">
        <v>45681</v>
      </c>
      <c r="L136" s="4" t="str">
        <f t="shared" si="8"/>
        <v>2025-01</v>
      </c>
      <c r="M136">
        <f t="shared" si="9"/>
        <v>2321.9499999999998</v>
      </c>
      <c r="N136" t="str">
        <f t="shared" si="10"/>
        <v>No</v>
      </c>
      <c r="O136" t="str">
        <f t="shared" si="11"/>
        <v>Digital</v>
      </c>
    </row>
    <row r="137" spans="1:15" ht="15" x14ac:dyDescent="0.4">
      <c r="A137" s="1">
        <v>135</v>
      </c>
      <c r="B137">
        <v>754643</v>
      </c>
      <c r="C137" t="s">
        <v>213</v>
      </c>
      <c r="D137" t="s">
        <v>47</v>
      </c>
      <c r="E137" t="s">
        <v>48</v>
      </c>
      <c r="F137" t="s">
        <v>49</v>
      </c>
      <c r="G137" t="s">
        <v>21</v>
      </c>
      <c r="H137" t="s">
        <v>27</v>
      </c>
      <c r="I137">
        <v>109868.33</v>
      </c>
      <c r="J137" t="s">
        <v>23</v>
      </c>
      <c r="K137" s="2">
        <v>45150</v>
      </c>
      <c r="L137" s="4" t="str">
        <f t="shared" si="8"/>
        <v>2023-08</v>
      </c>
      <c r="M137">
        <f t="shared" si="9"/>
        <v>109868.33</v>
      </c>
      <c r="N137" t="str">
        <f t="shared" si="10"/>
        <v>No</v>
      </c>
      <c r="O137" t="str">
        <f t="shared" si="11"/>
        <v>Branch Based</v>
      </c>
    </row>
    <row r="138" spans="1:15" ht="15" x14ac:dyDescent="0.4">
      <c r="A138" s="1">
        <v>136</v>
      </c>
      <c r="B138">
        <v>630155</v>
      </c>
      <c r="C138" t="s">
        <v>214</v>
      </c>
      <c r="D138" t="s">
        <v>67</v>
      </c>
      <c r="E138" t="s">
        <v>143</v>
      </c>
      <c r="F138" t="s">
        <v>144</v>
      </c>
      <c r="G138" t="s">
        <v>14</v>
      </c>
      <c r="H138" t="s">
        <v>32</v>
      </c>
      <c r="I138">
        <v>50354.28</v>
      </c>
      <c r="J138" t="s">
        <v>28</v>
      </c>
      <c r="K138" s="2">
        <v>45186</v>
      </c>
      <c r="L138" s="4" t="str">
        <f t="shared" si="8"/>
        <v>2023-09</v>
      </c>
      <c r="M138">
        <f t="shared" si="9"/>
        <v>50354.28</v>
      </c>
      <c r="N138" t="str">
        <f t="shared" si="10"/>
        <v>No</v>
      </c>
      <c r="O138" t="str">
        <f t="shared" si="11"/>
        <v>Digital</v>
      </c>
    </row>
    <row r="139" spans="1:15" ht="15" x14ac:dyDescent="0.4">
      <c r="A139" s="1">
        <v>137</v>
      </c>
      <c r="B139">
        <v>394620</v>
      </c>
      <c r="C139" t="s">
        <v>215</v>
      </c>
      <c r="D139" t="s">
        <v>67</v>
      </c>
      <c r="E139" t="s">
        <v>170</v>
      </c>
      <c r="F139" t="s">
        <v>171</v>
      </c>
      <c r="G139" t="s">
        <v>50</v>
      </c>
      <c r="H139" t="s">
        <v>27</v>
      </c>
      <c r="I139">
        <v>84736.76</v>
      </c>
      <c r="J139" t="s">
        <v>23</v>
      </c>
      <c r="K139" s="2">
        <v>45631</v>
      </c>
      <c r="L139" s="4" t="str">
        <f t="shared" si="8"/>
        <v>2024-12</v>
      </c>
      <c r="M139">
        <f t="shared" si="9"/>
        <v>84736.76</v>
      </c>
      <c r="N139" t="str">
        <f t="shared" si="10"/>
        <v>No</v>
      </c>
      <c r="O139" t="str">
        <f t="shared" si="11"/>
        <v>Branch Based</v>
      </c>
    </row>
    <row r="140" spans="1:15" ht="15" x14ac:dyDescent="0.4">
      <c r="A140" s="1">
        <v>138</v>
      </c>
      <c r="B140">
        <v>733152</v>
      </c>
      <c r="C140" t="s">
        <v>216</v>
      </c>
      <c r="D140" t="s">
        <v>38</v>
      </c>
      <c r="E140" t="s">
        <v>71</v>
      </c>
      <c r="F140" t="s">
        <v>72</v>
      </c>
      <c r="G140" t="s">
        <v>50</v>
      </c>
      <c r="H140" t="s">
        <v>22</v>
      </c>
      <c r="I140">
        <v>129867.18</v>
      </c>
      <c r="J140" t="s">
        <v>53</v>
      </c>
      <c r="K140" s="2">
        <v>45360</v>
      </c>
      <c r="L140" s="4" t="str">
        <f t="shared" si="8"/>
        <v>2024-03</v>
      </c>
      <c r="M140">
        <f t="shared" si="9"/>
        <v>129867.18</v>
      </c>
      <c r="N140" t="str">
        <f t="shared" si="10"/>
        <v>No</v>
      </c>
      <c r="O140" t="str">
        <f t="shared" si="11"/>
        <v>Digital</v>
      </c>
    </row>
    <row r="141" spans="1:15" ht="15" x14ac:dyDescent="0.4">
      <c r="A141" s="1">
        <v>139</v>
      </c>
      <c r="B141">
        <v>283919</v>
      </c>
      <c r="C141" t="s">
        <v>217</v>
      </c>
      <c r="D141" t="s">
        <v>47</v>
      </c>
      <c r="E141" t="s">
        <v>83</v>
      </c>
      <c r="F141" t="s">
        <v>84</v>
      </c>
      <c r="G141" t="s">
        <v>21</v>
      </c>
      <c r="H141" t="s">
        <v>27</v>
      </c>
      <c r="I141">
        <v>36890.230000000003</v>
      </c>
      <c r="J141" t="s">
        <v>33</v>
      </c>
      <c r="K141" s="2">
        <v>45222</v>
      </c>
      <c r="L141" s="4" t="str">
        <f t="shared" si="8"/>
        <v>2023-10</v>
      </c>
      <c r="M141">
        <f t="shared" si="9"/>
        <v>36890.230000000003</v>
      </c>
      <c r="N141" t="str">
        <f t="shared" si="10"/>
        <v>No</v>
      </c>
      <c r="O141" t="str">
        <f t="shared" si="11"/>
        <v>Digital</v>
      </c>
    </row>
    <row r="142" spans="1:15" ht="15" x14ac:dyDescent="0.4">
      <c r="A142" s="1">
        <v>140</v>
      </c>
      <c r="B142">
        <v>653007</v>
      </c>
      <c r="C142" t="s">
        <v>218</v>
      </c>
      <c r="D142" t="s">
        <v>11</v>
      </c>
      <c r="E142" t="s">
        <v>35</v>
      </c>
      <c r="F142" t="s">
        <v>36</v>
      </c>
      <c r="G142" t="s">
        <v>14</v>
      </c>
      <c r="H142" t="s">
        <v>22</v>
      </c>
      <c r="I142">
        <v>140244.28</v>
      </c>
      <c r="J142" t="s">
        <v>28</v>
      </c>
      <c r="K142" s="2">
        <v>45797</v>
      </c>
      <c r="L142" s="4" t="str">
        <f t="shared" si="8"/>
        <v>2025-05</v>
      </c>
      <c r="M142">
        <f t="shared" si="9"/>
        <v>140244.28</v>
      </c>
      <c r="N142" t="str">
        <f t="shared" si="10"/>
        <v>No</v>
      </c>
      <c r="O142" t="str">
        <f t="shared" si="11"/>
        <v>Digital</v>
      </c>
    </row>
    <row r="143" spans="1:15" ht="15" x14ac:dyDescent="0.4">
      <c r="A143" s="1">
        <v>141</v>
      </c>
      <c r="B143">
        <v>724473</v>
      </c>
      <c r="C143" t="s">
        <v>219</v>
      </c>
      <c r="D143" t="s">
        <v>18</v>
      </c>
      <c r="E143" t="s">
        <v>19</v>
      </c>
      <c r="F143" t="s">
        <v>20</v>
      </c>
      <c r="G143" t="s">
        <v>41</v>
      </c>
      <c r="H143" t="s">
        <v>15</v>
      </c>
      <c r="I143">
        <v>10401.6</v>
      </c>
      <c r="J143" t="s">
        <v>53</v>
      </c>
      <c r="K143" s="2">
        <v>45653</v>
      </c>
      <c r="L143" s="4" t="str">
        <f t="shared" si="8"/>
        <v>2024-12</v>
      </c>
      <c r="M143">
        <f t="shared" si="9"/>
        <v>-10401.6</v>
      </c>
      <c r="N143" t="str">
        <f t="shared" si="10"/>
        <v>Yes</v>
      </c>
      <c r="O143" t="str">
        <f t="shared" si="11"/>
        <v>Digital</v>
      </c>
    </row>
    <row r="144" spans="1:15" ht="15" x14ac:dyDescent="0.4">
      <c r="A144" s="1">
        <v>142</v>
      </c>
      <c r="B144">
        <v>349505</v>
      </c>
      <c r="C144" t="s">
        <v>220</v>
      </c>
      <c r="D144" t="s">
        <v>11</v>
      </c>
      <c r="E144" t="s">
        <v>44</v>
      </c>
      <c r="F144" t="s">
        <v>45</v>
      </c>
      <c r="G144" t="s">
        <v>41</v>
      </c>
      <c r="H144" t="s">
        <v>22</v>
      </c>
      <c r="I144">
        <v>54204.43</v>
      </c>
      <c r="J144" t="s">
        <v>28</v>
      </c>
      <c r="K144" s="2">
        <v>45512</v>
      </c>
      <c r="L144" s="4" t="str">
        <f t="shared" si="8"/>
        <v>2024-08</v>
      </c>
      <c r="M144">
        <f t="shared" si="9"/>
        <v>54204.43</v>
      </c>
      <c r="N144" t="str">
        <f t="shared" si="10"/>
        <v>No</v>
      </c>
      <c r="O144" t="str">
        <f t="shared" si="11"/>
        <v>Digital</v>
      </c>
    </row>
    <row r="145" spans="1:15" ht="15" x14ac:dyDescent="0.4">
      <c r="A145" s="1">
        <v>143</v>
      </c>
      <c r="B145">
        <v>982725</v>
      </c>
      <c r="C145" t="s">
        <v>221</v>
      </c>
      <c r="D145" t="s">
        <v>11</v>
      </c>
      <c r="E145" t="s">
        <v>44</v>
      </c>
      <c r="F145" t="s">
        <v>45</v>
      </c>
      <c r="G145" t="s">
        <v>41</v>
      </c>
      <c r="H145" t="s">
        <v>15</v>
      </c>
      <c r="I145">
        <v>3437.61</v>
      </c>
      <c r="J145" t="s">
        <v>23</v>
      </c>
      <c r="K145" s="2">
        <v>45642</v>
      </c>
      <c r="L145" s="4" t="str">
        <f t="shared" si="8"/>
        <v>2024-12</v>
      </c>
      <c r="M145">
        <f t="shared" si="9"/>
        <v>-3437.61</v>
      </c>
      <c r="N145" t="str">
        <f t="shared" si="10"/>
        <v>Yes</v>
      </c>
      <c r="O145" t="str">
        <f t="shared" si="11"/>
        <v>Branch Based</v>
      </c>
    </row>
    <row r="146" spans="1:15" ht="15" x14ac:dyDescent="0.4">
      <c r="A146" s="1">
        <v>144</v>
      </c>
      <c r="B146">
        <v>221628</v>
      </c>
      <c r="C146" t="s">
        <v>222</v>
      </c>
      <c r="D146" t="s">
        <v>47</v>
      </c>
      <c r="E146" t="s">
        <v>83</v>
      </c>
      <c r="F146" t="s">
        <v>84</v>
      </c>
      <c r="G146" t="s">
        <v>50</v>
      </c>
      <c r="H146" t="s">
        <v>32</v>
      </c>
      <c r="I146">
        <v>199593.71</v>
      </c>
      <c r="J146" t="s">
        <v>28</v>
      </c>
      <c r="K146" s="2">
        <v>45381</v>
      </c>
      <c r="L146" s="4" t="str">
        <f t="shared" si="8"/>
        <v>2024-03</v>
      </c>
      <c r="M146">
        <f t="shared" si="9"/>
        <v>199593.71</v>
      </c>
      <c r="N146" t="str">
        <f t="shared" si="10"/>
        <v>No</v>
      </c>
      <c r="O146" t="str">
        <f t="shared" si="11"/>
        <v>Digital</v>
      </c>
    </row>
    <row r="147" spans="1:15" ht="15" x14ac:dyDescent="0.4">
      <c r="A147" s="1">
        <v>145</v>
      </c>
      <c r="B147">
        <v>416006</v>
      </c>
      <c r="C147" t="s">
        <v>223</v>
      </c>
      <c r="D147" t="s">
        <v>11</v>
      </c>
      <c r="E147" t="s">
        <v>25</v>
      </c>
      <c r="F147" t="s">
        <v>26</v>
      </c>
      <c r="G147" t="s">
        <v>41</v>
      </c>
      <c r="H147" t="s">
        <v>15</v>
      </c>
      <c r="I147">
        <v>11679.65</v>
      </c>
      <c r="J147" t="s">
        <v>28</v>
      </c>
      <c r="K147" s="2">
        <v>45589</v>
      </c>
      <c r="L147" s="4" t="str">
        <f t="shared" si="8"/>
        <v>2024-10</v>
      </c>
      <c r="M147">
        <f t="shared" si="9"/>
        <v>-11679.65</v>
      </c>
      <c r="N147" t="str">
        <f t="shared" si="10"/>
        <v>Yes</v>
      </c>
      <c r="O147" t="str">
        <f t="shared" si="11"/>
        <v>Digital</v>
      </c>
    </row>
    <row r="148" spans="1:15" ht="15" x14ac:dyDescent="0.4">
      <c r="A148" s="1">
        <v>146</v>
      </c>
      <c r="B148">
        <v>509018</v>
      </c>
      <c r="C148" t="s">
        <v>224</v>
      </c>
      <c r="D148" t="s">
        <v>11</v>
      </c>
      <c r="E148" t="s">
        <v>30</v>
      </c>
      <c r="F148" t="s">
        <v>31</v>
      </c>
      <c r="G148" t="s">
        <v>14</v>
      </c>
      <c r="H148" t="s">
        <v>15</v>
      </c>
      <c r="I148">
        <v>38842.36</v>
      </c>
      <c r="J148" t="s">
        <v>33</v>
      </c>
      <c r="K148" s="2">
        <v>45477</v>
      </c>
      <c r="L148" s="4" t="str">
        <f t="shared" si="8"/>
        <v>2024-07</v>
      </c>
      <c r="M148">
        <f t="shared" si="9"/>
        <v>-38842.36</v>
      </c>
      <c r="N148" t="str">
        <f t="shared" si="10"/>
        <v>Yes</v>
      </c>
      <c r="O148" t="str">
        <f t="shared" si="11"/>
        <v>Digital</v>
      </c>
    </row>
    <row r="149" spans="1:15" ht="15" x14ac:dyDescent="0.4">
      <c r="A149" s="1">
        <v>147</v>
      </c>
      <c r="B149">
        <v>555851</v>
      </c>
      <c r="C149" t="s">
        <v>225</v>
      </c>
      <c r="D149" t="s">
        <v>67</v>
      </c>
      <c r="E149" t="s">
        <v>76</v>
      </c>
      <c r="F149" t="s">
        <v>77</v>
      </c>
      <c r="G149" t="s">
        <v>41</v>
      </c>
      <c r="H149" t="s">
        <v>15</v>
      </c>
      <c r="I149">
        <v>77267.179999999993</v>
      </c>
      <c r="J149" t="s">
        <v>28</v>
      </c>
      <c r="K149" s="2">
        <v>45369</v>
      </c>
      <c r="L149" s="4" t="str">
        <f t="shared" si="8"/>
        <v>2024-03</v>
      </c>
      <c r="M149">
        <f t="shared" si="9"/>
        <v>-77267.179999999993</v>
      </c>
      <c r="N149" t="str">
        <f t="shared" si="10"/>
        <v>Yes</v>
      </c>
      <c r="O149" t="str">
        <f t="shared" si="11"/>
        <v>Digital</v>
      </c>
    </row>
    <row r="150" spans="1:15" ht="15" x14ac:dyDescent="0.4">
      <c r="A150" s="1">
        <v>148</v>
      </c>
      <c r="B150">
        <v>431023</v>
      </c>
      <c r="C150" t="s">
        <v>226</v>
      </c>
      <c r="D150" t="s">
        <v>18</v>
      </c>
      <c r="E150" t="s">
        <v>79</v>
      </c>
      <c r="F150" t="s">
        <v>80</v>
      </c>
      <c r="G150" t="s">
        <v>21</v>
      </c>
      <c r="H150" t="s">
        <v>32</v>
      </c>
      <c r="I150">
        <v>147196.89000000001</v>
      </c>
      <c r="J150" t="s">
        <v>16</v>
      </c>
      <c r="K150" s="2">
        <v>45555</v>
      </c>
      <c r="L150" s="4" t="str">
        <f t="shared" si="8"/>
        <v>2024-09</v>
      </c>
      <c r="M150">
        <f t="shared" si="9"/>
        <v>147196.89000000001</v>
      </c>
      <c r="N150" t="str">
        <f t="shared" si="10"/>
        <v>No</v>
      </c>
      <c r="O150" t="str">
        <f t="shared" si="11"/>
        <v>Digital</v>
      </c>
    </row>
    <row r="151" spans="1:15" ht="15" x14ac:dyDescent="0.4">
      <c r="A151" s="1">
        <v>149</v>
      </c>
      <c r="B151">
        <v>985249</v>
      </c>
      <c r="C151" t="s">
        <v>227</v>
      </c>
      <c r="D151" t="s">
        <v>38</v>
      </c>
      <c r="E151" t="s">
        <v>64</v>
      </c>
      <c r="F151" t="s">
        <v>65</v>
      </c>
      <c r="G151" t="s">
        <v>14</v>
      </c>
      <c r="H151" t="s">
        <v>32</v>
      </c>
      <c r="I151">
        <v>136447.74</v>
      </c>
      <c r="J151" t="s">
        <v>33</v>
      </c>
      <c r="K151" s="2">
        <v>45287</v>
      </c>
      <c r="L151" s="4" t="str">
        <f t="shared" si="8"/>
        <v>2023-12</v>
      </c>
      <c r="M151">
        <f t="shared" si="9"/>
        <v>136447.74</v>
      </c>
      <c r="N151" t="str">
        <f t="shared" si="10"/>
        <v>No</v>
      </c>
      <c r="O151" t="str">
        <f t="shared" si="11"/>
        <v>Digital</v>
      </c>
    </row>
    <row r="152" spans="1:15" ht="15" x14ac:dyDescent="0.4">
      <c r="A152" s="1">
        <v>150</v>
      </c>
      <c r="B152">
        <v>941289</v>
      </c>
      <c r="C152" t="s">
        <v>228</v>
      </c>
      <c r="D152" t="s">
        <v>47</v>
      </c>
      <c r="E152" t="s">
        <v>100</v>
      </c>
      <c r="F152" t="s">
        <v>101</v>
      </c>
      <c r="G152" t="s">
        <v>41</v>
      </c>
      <c r="H152" t="s">
        <v>27</v>
      </c>
      <c r="I152">
        <v>51035.89</v>
      </c>
      <c r="J152" t="s">
        <v>33</v>
      </c>
      <c r="K152" s="2">
        <v>45427</v>
      </c>
      <c r="L152" s="4" t="str">
        <f t="shared" si="8"/>
        <v>2024-05</v>
      </c>
      <c r="M152">
        <f t="shared" si="9"/>
        <v>51035.89</v>
      </c>
      <c r="N152" t="str">
        <f t="shared" si="10"/>
        <v>No</v>
      </c>
      <c r="O152" t="str">
        <f t="shared" si="11"/>
        <v>Digital</v>
      </c>
    </row>
    <row r="153" spans="1:15" ht="15" x14ac:dyDescent="0.4">
      <c r="A153" s="1">
        <v>151</v>
      </c>
      <c r="B153">
        <v>808094</v>
      </c>
      <c r="C153" t="s">
        <v>229</v>
      </c>
      <c r="D153" t="s">
        <v>18</v>
      </c>
      <c r="E153" t="s">
        <v>19</v>
      </c>
      <c r="F153" t="s">
        <v>20</v>
      </c>
      <c r="G153" t="s">
        <v>41</v>
      </c>
      <c r="H153" t="s">
        <v>15</v>
      </c>
      <c r="I153">
        <v>194668.18</v>
      </c>
      <c r="J153" t="s">
        <v>23</v>
      </c>
      <c r="K153" s="2">
        <v>45336</v>
      </c>
      <c r="L153" s="4" t="str">
        <f t="shared" si="8"/>
        <v>2024-02</v>
      </c>
      <c r="M153">
        <f t="shared" si="9"/>
        <v>-194668.18</v>
      </c>
      <c r="N153" t="str">
        <f t="shared" si="10"/>
        <v>Yes</v>
      </c>
      <c r="O153" t="str">
        <f t="shared" si="11"/>
        <v>Branch Based</v>
      </c>
    </row>
    <row r="154" spans="1:15" ht="15" x14ac:dyDescent="0.4">
      <c r="A154" s="1">
        <v>152</v>
      </c>
      <c r="B154">
        <v>823809</v>
      </c>
      <c r="C154" t="s">
        <v>230</v>
      </c>
      <c r="D154" t="s">
        <v>67</v>
      </c>
      <c r="E154" t="s">
        <v>68</v>
      </c>
      <c r="F154" t="s">
        <v>69</v>
      </c>
      <c r="G154" t="s">
        <v>41</v>
      </c>
      <c r="H154" t="s">
        <v>15</v>
      </c>
      <c r="I154">
        <v>158980.88</v>
      </c>
      <c r="J154" t="s">
        <v>53</v>
      </c>
      <c r="K154" s="2">
        <v>45581</v>
      </c>
      <c r="L154" s="4" t="str">
        <f t="shared" si="8"/>
        <v>2024-10</v>
      </c>
      <c r="M154">
        <f t="shared" si="9"/>
        <v>-158980.88</v>
      </c>
      <c r="N154" t="str">
        <f t="shared" si="10"/>
        <v>Yes</v>
      </c>
      <c r="O154" t="str">
        <f t="shared" si="11"/>
        <v>Digital</v>
      </c>
    </row>
    <row r="155" spans="1:15" ht="15" x14ac:dyDescent="0.4">
      <c r="A155" s="1">
        <v>153</v>
      </c>
      <c r="B155">
        <v>972089</v>
      </c>
      <c r="C155" t="s">
        <v>231</v>
      </c>
      <c r="D155" t="s">
        <v>11</v>
      </c>
      <c r="E155" t="s">
        <v>35</v>
      </c>
      <c r="F155" t="s">
        <v>36</v>
      </c>
      <c r="G155" t="s">
        <v>21</v>
      </c>
      <c r="H155" t="s">
        <v>27</v>
      </c>
      <c r="I155">
        <v>193782.57</v>
      </c>
      <c r="J155" t="s">
        <v>53</v>
      </c>
      <c r="K155" s="2">
        <v>45161</v>
      </c>
      <c r="L155" s="4" t="str">
        <f t="shared" si="8"/>
        <v>2023-08</v>
      </c>
      <c r="M155">
        <f t="shared" si="9"/>
        <v>193782.57</v>
      </c>
      <c r="N155" t="str">
        <f t="shared" si="10"/>
        <v>No</v>
      </c>
      <c r="O155" t="str">
        <f t="shared" si="11"/>
        <v>Digital</v>
      </c>
    </row>
    <row r="156" spans="1:15" ht="15" x14ac:dyDescent="0.4">
      <c r="A156" s="1">
        <v>154</v>
      </c>
      <c r="B156">
        <v>208954</v>
      </c>
      <c r="C156" t="s">
        <v>232</v>
      </c>
      <c r="D156" t="s">
        <v>67</v>
      </c>
      <c r="E156" t="s">
        <v>143</v>
      </c>
      <c r="F156" t="s">
        <v>144</v>
      </c>
      <c r="G156" t="s">
        <v>21</v>
      </c>
      <c r="H156" t="s">
        <v>22</v>
      </c>
      <c r="I156">
        <v>154274</v>
      </c>
      <c r="J156" t="s">
        <v>23</v>
      </c>
      <c r="K156" s="2">
        <v>45620</v>
      </c>
      <c r="L156" s="4" t="str">
        <f t="shared" si="8"/>
        <v>2024-11</v>
      </c>
      <c r="M156">
        <f t="shared" si="9"/>
        <v>154274</v>
      </c>
      <c r="N156" t="str">
        <f t="shared" si="10"/>
        <v>No</v>
      </c>
      <c r="O156" t="str">
        <f t="shared" si="11"/>
        <v>Branch Based</v>
      </c>
    </row>
    <row r="157" spans="1:15" ht="15" x14ac:dyDescent="0.4">
      <c r="A157" s="1">
        <v>155</v>
      </c>
      <c r="B157">
        <v>364132</v>
      </c>
      <c r="C157" t="s">
        <v>233</v>
      </c>
      <c r="D157" t="s">
        <v>18</v>
      </c>
      <c r="E157" t="s">
        <v>92</v>
      </c>
      <c r="F157" t="s">
        <v>93</v>
      </c>
      <c r="G157" t="s">
        <v>41</v>
      </c>
      <c r="H157" t="s">
        <v>22</v>
      </c>
      <c r="I157">
        <v>186204.33</v>
      </c>
      <c r="J157" t="s">
        <v>16</v>
      </c>
      <c r="K157" s="2">
        <v>45542</v>
      </c>
      <c r="L157" s="4" t="str">
        <f t="shared" si="8"/>
        <v>2024-09</v>
      </c>
      <c r="M157">
        <f t="shared" si="9"/>
        <v>186204.33</v>
      </c>
      <c r="N157" t="str">
        <f t="shared" si="10"/>
        <v>No</v>
      </c>
      <c r="O157" t="str">
        <f t="shared" si="11"/>
        <v>Digital</v>
      </c>
    </row>
    <row r="158" spans="1:15" ht="15" x14ac:dyDescent="0.4">
      <c r="A158" s="1">
        <v>156</v>
      </c>
      <c r="B158">
        <v>159645</v>
      </c>
      <c r="C158" t="s">
        <v>234</v>
      </c>
      <c r="D158" t="s">
        <v>11</v>
      </c>
      <c r="E158" t="s">
        <v>25</v>
      </c>
      <c r="F158" t="s">
        <v>26</v>
      </c>
      <c r="G158" t="s">
        <v>21</v>
      </c>
      <c r="H158" t="s">
        <v>27</v>
      </c>
      <c r="I158">
        <v>25602.58</v>
      </c>
      <c r="J158" t="s">
        <v>23</v>
      </c>
      <c r="K158" s="2">
        <v>45153</v>
      </c>
      <c r="L158" s="4" t="str">
        <f t="shared" si="8"/>
        <v>2023-08</v>
      </c>
      <c r="M158">
        <f t="shared" si="9"/>
        <v>25602.58</v>
      </c>
      <c r="N158" t="str">
        <f t="shared" si="10"/>
        <v>No</v>
      </c>
      <c r="O158" t="str">
        <f t="shared" si="11"/>
        <v>Branch Based</v>
      </c>
    </row>
    <row r="159" spans="1:15" ht="15" x14ac:dyDescent="0.4">
      <c r="A159" s="1">
        <v>157</v>
      </c>
      <c r="B159">
        <v>734059</v>
      </c>
      <c r="C159" t="s">
        <v>235</v>
      </c>
      <c r="D159" t="s">
        <v>47</v>
      </c>
      <c r="E159" t="s">
        <v>48</v>
      </c>
      <c r="F159" t="s">
        <v>49</v>
      </c>
      <c r="G159" t="s">
        <v>50</v>
      </c>
      <c r="H159" t="s">
        <v>32</v>
      </c>
      <c r="I159">
        <v>146771.17000000001</v>
      </c>
      <c r="J159" t="s">
        <v>16</v>
      </c>
      <c r="K159" s="2">
        <v>45744</v>
      </c>
      <c r="L159" s="4" t="str">
        <f t="shared" si="8"/>
        <v>2025-03</v>
      </c>
      <c r="M159">
        <f t="shared" si="9"/>
        <v>146771.17000000001</v>
      </c>
      <c r="N159" t="str">
        <f t="shared" si="10"/>
        <v>No</v>
      </c>
      <c r="O159" t="str">
        <f t="shared" si="11"/>
        <v>Digital</v>
      </c>
    </row>
    <row r="160" spans="1:15" ht="15" x14ac:dyDescent="0.4">
      <c r="A160" s="1">
        <v>158</v>
      </c>
      <c r="B160">
        <v>829445</v>
      </c>
      <c r="C160" t="s">
        <v>236</v>
      </c>
      <c r="D160" t="s">
        <v>67</v>
      </c>
      <c r="E160" t="s">
        <v>68</v>
      </c>
      <c r="F160" t="s">
        <v>69</v>
      </c>
      <c r="G160" t="s">
        <v>21</v>
      </c>
      <c r="H160" t="s">
        <v>22</v>
      </c>
      <c r="I160">
        <v>179783.28</v>
      </c>
      <c r="J160" t="s">
        <v>28</v>
      </c>
      <c r="K160" s="2">
        <v>45431</v>
      </c>
      <c r="L160" s="4" t="str">
        <f t="shared" si="8"/>
        <v>2024-05</v>
      </c>
      <c r="M160">
        <f t="shared" si="9"/>
        <v>179783.28</v>
      </c>
      <c r="N160" t="str">
        <f t="shared" si="10"/>
        <v>No</v>
      </c>
      <c r="O160" t="str">
        <f t="shared" si="11"/>
        <v>Digital</v>
      </c>
    </row>
    <row r="161" spans="1:15" ht="15" x14ac:dyDescent="0.4">
      <c r="A161" s="1">
        <v>159</v>
      </c>
      <c r="B161">
        <v>179392</v>
      </c>
      <c r="C161" t="s">
        <v>237</v>
      </c>
      <c r="D161" t="s">
        <v>67</v>
      </c>
      <c r="E161" t="s">
        <v>143</v>
      </c>
      <c r="F161" t="s">
        <v>144</v>
      </c>
      <c r="G161" t="s">
        <v>50</v>
      </c>
      <c r="H161" t="s">
        <v>32</v>
      </c>
      <c r="I161">
        <v>38360.28</v>
      </c>
      <c r="J161" t="s">
        <v>23</v>
      </c>
      <c r="K161" s="2">
        <v>45596</v>
      </c>
      <c r="L161" s="4" t="str">
        <f t="shared" si="8"/>
        <v>2024-10</v>
      </c>
      <c r="M161">
        <f t="shared" si="9"/>
        <v>38360.28</v>
      </c>
      <c r="N161" t="str">
        <f t="shared" si="10"/>
        <v>No</v>
      </c>
      <c r="O161" t="str">
        <f t="shared" si="11"/>
        <v>Branch Based</v>
      </c>
    </row>
    <row r="162" spans="1:15" ht="15" x14ac:dyDescent="0.4">
      <c r="A162" s="1">
        <v>160</v>
      </c>
      <c r="B162">
        <v>800007</v>
      </c>
      <c r="C162" t="s">
        <v>238</v>
      </c>
      <c r="D162" t="s">
        <v>38</v>
      </c>
      <c r="E162" t="s">
        <v>117</v>
      </c>
      <c r="F162" t="s">
        <v>118</v>
      </c>
      <c r="G162" t="s">
        <v>50</v>
      </c>
      <c r="H162" t="s">
        <v>32</v>
      </c>
      <c r="I162">
        <v>55427.23</v>
      </c>
      <c r="J162" t="s">
        <v>53</v>
      </c>
      <c r="K162" s="2">
        <v>45660</v>
      </c>
      <c r="L162" s="4" t="str">
        <f t="shared" si="8"/>
        <v>2025-01</v>
      </c>
      <c r="M162">
        <f t="shared" si="9"/>
        <v>55427.23</v>
      </c>
      <c r="N162" t="str">
        <f t="shared" si="10"/>
        <v>No</v>
      </c>
      <c r="O162" t="str">
        <f t="shared" si="11"/>
        <v>Digital</v>
      </c>
    </row>
    <row r="163" spans="1:15" ht="15" x14ac:dyDescent="0.4">
      <c r="A163" s="1">
        <v>161</v>
      </c>
      <c r="B163">
        <v>390756</v>
      </c>
      <c r="C163" t="s">
        <v>239</v>
      </c>
      <c r="D163" t="s">
        <v>38</v>
      </c>
      <c r="E163" t="s">
        <v>64</v>
      </c>
      <c r="F163" t="s">
        <v>65</v>
      </c>
      <c r="G163" t="s">
        <v>41</v>
      </c>
      <c r="H163" t="s">
        <v>15</v>
      </c>
      <c r="I163">
        <v>90152.15</v>
      </c>
      <c r="J163" t="s">
        <v>33</v>
      </c>
      <c r="K163" s="2">
        <v>45333</v>
      </c>
      <c r="L163" s="4" t="str">
        <f t="shared" si="8"/>
        <v>2024-02</v>
      </c>
      <c r="M163">
        <f t="shared" si="9"/>
        <v>-90152.15</v>
      </c>
      <c r="N163" t="str">
        <f t="shared" si="10"/>
        <v>Yes</v>
      </c>
      <c r="O163" t="str">
        <f t="shared" si="11"/>
        <v>Digital</v>
      </c>
    </row>
    <row r="164" spans="1:15" ht="15" x14ac:dyDescent="0.4">
      <c r="A164" s="1">
        <v>162</v>
      </c>
      <c r="B164">
        <v>162976</v>
      </c>
      <c r="C164" t="s">
        <v>240</v>
      </c>
      <c r="D164" t="s">
        <v>38</v>
      </c>
      <c r="E164" t="s">
        <v>117</v>
      </c>
      <c r="F164" t="s">
        <v>118</v>
      </c>
      <c r="G164" t="s">
        <v>14</v>
      </c>
      <c r="H164" t="s">
        <v>27</v>
      </c>
      <c r="I164">
        <v>155295.62</v>
      </c>
      <c r="J164" t="s">
        <v>53</v>
      </c>
      <c r="K164" s="2">
        <v>45412</v>
      </c>
      <c r="L164" s="4" t="str">
        <f t="shared" si="8"/>
        <v>2024-04</v>
      </c>
      <c r="M164">
        <f t="shared" si="9"/>
        <v>155295.62</v>
      </c>
      <c r="N164" t="str">
        <f t="shared" si="10"/>
        <v>No</v>
      </c>
      <c r="O164" t="str">
        <f t="shared" si="11"/>
        <v>Digital</v>
      </c>
    </row>
    <row r="165" spans="1:15" ht="15" x14ac:dyDescent="0.4">
      <c r="A165" s="1">
        <v>163</v>
      </c>
      <c r="B165">
        <v>615607</v>
      </c>
      <c r="C165" t="s">
        <v>241</v>
      </c>
      <c r="D165" t="s">
        <v>67</v>
      </c>
      <c r="E165" t="s">
        <v>170</v>
      </c>
      <c r="F165" t="s">
        <v>171</v>
      </c>
      <c r="G165" t="s">
        <v>41</v>
      </c>
      <c r="H165" t="s">
        <v>22</v>
      </c>
      <c r="I165">
        <v>155315.31</v>
      </c>
      <c r="J165" t="s">
        <v>23</v>
      </c>
      <c r="K165" s="2">
        <v>45561</v>
      </c>
      <c r="L165" s="4" t="str">
        <f t="shared" si="8"/>
        <v>2024-09</v>
      </c>
      <c r="M165">
        <f t="shared" si="9"/>
        <v>155315.31</v>
      </c>
      <c r="N165" t="str">
        <f t="shared" si="10"/>
        <v>No</v>
      </c>
      <c r="O165" t="str">
        <f t="shared" si="11"/>
        <v>Branch Based</v>
      </c>
    </row>
    <row r="166" spans="1:15" ht="15" x14ac:dyDescent="0.4">
      <c r="A166" s="1">
        <v>164</v>
      </c>
      <c r="B166">
        <v>213697</v>
      </c>
      <c r="C166" t="s">
        <v>242</v>
      </c>
      <c r="D166" t="s">
        <v>47</v>
      </c>
      <c r="E166" t="s">
        <v>55</v>
      </c>
      <c r="F166" t="s">
        <v>56</v>
      </c>
      <c r="G166" t="s">
        <v>14</v>
      </c>
      <c r="H166" t="s">
        <v>15</v>
      </c>
      <c r="I166">
        <v>105051.92</v>
      </c>
      <c r="J166" t="s">
        <v>28</v>
      </c>
      <c r="K166" s="2">
        <v>45538</v>
      </c>
      <c r="L166" s="4" t="str">
        <f t="shared" si="8"/>
        <v>2024-09</v>
      </c>
      <c r="M166">
        <f t="shared" si="9"/>
        <v>-105051.92</v>
      </c>
      <c r="N166" t="str">
        <f t="shared" si="10"/>
        <v>Yes</v>
      </c>
      <c r="O166" t="str">
        <f t="shared" si="11"/>
        <v>Digital</v>
      </c>
    </row>
    <row r="167" spans="1:15" ht="15" x14ac:dyDescent="0.4">
      <c r="A167" s="1">
        <v>165</v>
      </c>
      <c r="B167">
        <v>211410</v>
      </c>
      <c r="C167" t="s">
        <v>243</v>
      </c>
      <c r="D167" t="s">
        <v>38</v>
      </c>
      <c r="E167" t="s">
        <v>64</v>
      </c>
      <c r="F167" t="s">
        <v>65</v>
      </c>
      <c r="G167" t="s">
        <v>50</v>
      </c>
      <c r="H167" t="s">
        <v>22</v>
      </c>
      <c r="I167">
        <v>82256</v>
      </c>
      <c r="J167" t="s">
        <v>33</v>
      </c>
      <c r="K167" s="2">
        <v>45115</v>
      </c>
      <c r="L167" s="4" t="str">
        <f t="shared" si="8"/>
        <v>2023-07</v>
      </c>
      <c r="M167">
        <f t="shared" si="9"/>
        <v>82256</v>
      </c>
      <c r="N167" t="str">
        <f t="shared" si="10"/>
        <v>No</v>
      </c>
      <c r="O167" t="str">
        <f t="shared" si="11"/>
        <v>Digital</v>
      </c>
    </row>
    <row r="168" spans="1:15" ht="15" x14ac:dyDescent="0.4">
      <c r="A168" s="1">
        <v>166</v>
      </c>
      <c r="B168">
        <v>173832</v>
      </c>
      <c r="C168" t="s">
        <v>244</v>
      </c>
      <c r="D168" t="s">
        <v>11</v>
      </c>
      <c r="E168" t="s">
        <v>12</v>
      </c>
      <c r="F168" t="s">
        <v>13</v>
      </c>
      <c r="G168" t="s">
        <v>41</v>
      </c>
      <c r="H168" t="s">
        <v>27</v>
      </c>
      <c r="I168">
        <v>167121.07</v>
      </c>
      <c r="J168" t="s">
        <v>23</v>
      </c>
      <c r="K168" s="2">
        <v>45745</v>
      </c>
      <c r="L168" s="4" t="str">
        <f t="shared" si="8"/>
        <v>2025-03</v>
      </c>
      <c r="M168">
        <f t="shared" si="9"/>
        <v>167121.07</v>
      </c>
      <c r="N168" t="str">
        <f t="shared" si="10"/>
        <v>No</v>
      </c>
      <c r="O168" t="str">
        <f t="shared" si="11"/>
        <v>Branch Based</v>
      </c>
    </row>
    <row r="169" spans="1:15" ht="15" x14ac:dyDescent="0.4">
      <c r="A169" s="1">
        <v>167</v>
      </c>
      <c r="B169">
        <v>256085</v>
      </c>
      <c r="C169" t="s">
        <v>245</v>
      </c>
      <c r="D169" t="s">
        <v>18</v>
      </c>
      <c r="E169" t="s">
        <v>79</v>
      </c>
      <c r="F169" t="s">
        <v>80</v>
      </c>
      <c r="G169" t="s">
        <v>21</v>
      </c>
      <c r="H169" t="s">
        <v>27</v>
      </c>
      <c r="I169">
        <v>97331.37</v>
      </c>
      <c r="J169" t="s">
        <v>16</v>
      </c>
      <c r="K169" s="2">
        <v>45284</v>
      </c>
      <c r="L169" s="4" t="str">
        <f t="shared" si="8"/>
        <v>2023-12</v>
      </c>
      <c r="M169">
        <f t="shared" si="9"/>
        <v>97331.37</v>
      </c>
      <c r="N169" t="str">
        <f t="shared" si="10"/>
        <v>No</v>
      </c>
      <c r="O169" t="str">
        <f t="shared" si="11"/>
        <v>Digital</v>
      </c>
    </row>
    <row r="170" spans="1:15" ht="15" x14ac:dyDescent="0.4">
      <c r="A170" s="1">
        <v>168</v>
      </c>
      <c r="B170">
        <v>834061</v>
      </c>
      <c r="C170" t="s">
        <v>246</v>
      </c>
      <c r="D170" t="s">
        <v>11</v>
      </c>
      <c r="E170" t="s">
        <v>30</v>
      </c>
      <c r="F170" t="s">
        <v>31</v>
      </c>
      <c r="G170" t="s">
        <v>14</v>
      </c>
      <c r="H170" t="s">
        <v>32</v>
      </c>
      <c r="I170">
        <v>105401.36</v>
      </c>
      <c r="J170" t="s">
        <v>53</v>
      </c>
      <c r="K170" s="2">
        <v>45466</v>
      </c>
      <c r="L170" s="4" t="str">
        <f t="shared" si="8"/>
        <v>2024-06</v>
      </c>
      <c r="M170">
        <f t="shared" si="9"/>
        <v>105401.36</v>
      </c>
      <c r="N170" t="str">
        <f t="shared" si="10"/>
        <v>No</v>
      </c>
      <c r="O170" t="str">
        <f t="shared" si="11"/>
        <v>Digital</v>
      </c>
    </row>
    <row r="171" spans="1:15" ht="15" x14ac:dyDescent="0.4">
      <c r="A171" s="1">
        <v>169</v>
      </c>
      <c r="B171">
        <v>908442</v>
      </c>
      <c r="C171" t="s">
        <v>247</v>
      </c>
      <c r="D171" t="s">
        <v>47</v>
      </c>
      <c r="E171" t="s">
        <v>55</v>
      </c>
      <c r="F171" t="s">
        <v>56</v>
      </c>
      <c r="G171" t="s">
        <v>50</v>
      </c>
      <c r="H171" t="s">
        <v>15</v>
      </c>
      <c r="I171">
        <v>121387.75</v>
      </c>
      <c r="J171" t="s">
        <v>16</v>
      </c>
      <c r="K171" s="2">
        <v>45385</v>
      </c>
      <c r="L171" s="4" t="str">
        <f t="shared" si="8"/>
        <v>2024-04</v>
      </c>
      <c r="M171">
        <f t="shared" si="9"/>
        <v>-121387.75</v>
      </c>
      <c r="N171" t="str">
        <f t="shared" si="10"/>
        <v>Yes</v>
      </c>
      <c r="O171" t="str">
        <f t="shared" si="11"/>
        <v>Digital</v>
      </c>
    </row>
    <row r="172" spans="1:15" ht="15" x14ac:dyDescent="0.4">
      <c r="A172" s="1">
        <v>170</v>
      </c>
      <c r="B172">
        <v>863119</v>
      </c>
      <c r="C172" t="s">
        <v>248</v>
      </c>
      <c r="D172" t="s">
        <v>11</v>
      </c>
      <c r="E172" t="s">
        <v>44</v>
      </c>
      <c r="F172" t="s">
        <v>45</v>
      </c>
      <c r="G172" t="s">
        <v>14</v>
      </c>
      <c r="H172" t="s">
        <v>27</v>
      </c>
      <c r="I172">
        <v>93877.8</v>
      </c>
      <c r="J172" t="s">
        <v>16</v>
      </c>
      <c r="K172" s="2">
        <v>45371</v>
      </c>
      <c r="L172" s="4" t="str">
        <f t="shared" si="8"/>
        <v>2024-03</v>
      </c>
      <c r="M172">
        <f t="shared" si="9"/>
        <v>93877.8</v>
      </c>
      <c r="N172" t="str">
        <f t="shared" si="10"/>
        <v>No</v>
      </c>
      <c r="O172" t="str">
        <f t="shared" si="11"/>
        <v>Digital</v>
      </c>
    </row>
    <row r="173" spans="1:15" ht="15" x14ac:dyDescent="0.4">
      <c r="A173" s="1">
        <v>171</v>
      </c>
      <c r="B173">
        <v>822742</v>
      </c>
      <c r="C173" t="s">
        <v>249</v>
      </c>
      <c r="D173" t="s">
        <v>47</v>
      </c>
      <c r="E173" t="s">
        <v>48</v>
      </c>
      <c r="F173" t="s">
        <v>49</v>
      </c>
      <c r="G173" t="s">
        <v>14</v>
      </c>
      <c r="H173" t="s">
        <v>22</v>
      </c>
      <c r="I173">
        <v>158952.79</v>
      </c>
      <c r="J173" t="s">
        <v>16</v>
      </c>
      <c r="K173" s="2">
        <v>45773</v>
      </c>
      <c r="L173" s="4" t="str">
        <f t="shared" si="8"/>
        <v>2025-04</v>
      </c>
      <c r="M173">
        <f t="shared" si="9"/>
        <v>158952.79</v>
      </c>
      <c r="N173" t="str">
        <f t="shared" si="10"/>
        <v>No</v>
      </c>
      <c r="O173" t="str">
        <f t="shared" si="11"/>
        <v>Digital</v>
      </c>
    </row>
    <row r="174" spans="1:15" ht="15" x14ac:dyDescent="0.4">
      <c r="A174" s="1">
        <v>172</v>
      </c>
      <c r="B174">
        <v>476353</v>
      </c>
      <c r="C174" t="s">
        <v>250</v>
      </c>
      <c r="D174" t="s">
        <v>38</v>
      </c>
      <c r="E174" t="s">
        <v>117</v>
      </c>
      <c r="F174" t="s">
        <v>118</v>
      </c>
      <c r="G174" t="s">
        <v>41</v>
      </c>
      <c r="H174" t="s">
        <v>27</v>
      </c>
      <c r="I174">
        <v>166974.07</v>
      </c>
      <c r="J174" t="s">
        <v>16</v>
      </c>
      <c r="K174" s="2">
        <v>45130</v>
      </c>
      <c r="L174" s="4" t="str">
        <f t="shared" si="8"/>
        <v>2023-07</v>
      </c>
      <c r="M174">
        <f t="shared" si="9"/>
        <v>166974.07</v>
      </c>
      <c r="N174" t="str">
        <f t="shared" si="10"/>
        <v>No</v>
      </c>
      <c r="O174" t="str">
        <f t="shared" si="11"/>
        <v>Digital</v>
      </c>
    </row>
    <row r="175" spans="1:15" ht="15" x14ac:dyDescent="0.4">
      <c r="A175" s="1">
        <v>173</v>
      </c>
      <c r="B175">
        <v>778506</v>
      </c>
      <c r="C175" t="s">
        <v>251</v>
      </c>
      <c r="D175" t="s">
        <v>18</v>
      </c>
      <c r="E175" t="s">
        <v>121</v>
      </c>
      <c r="F175" t="s">
        <v>122</v>
      </c>
      <c r="G175" t="s">
        <v>41</v>
      </c>
      <c r="H175" t="s">
        <v>27</v>
      </c>
      <c r="I175">
        <v>145171.79999999999</v>
      </c>
      <c r="J175" t="s">
        <v>53</v>
      </c>
      <c r="K175" s="2">
        <v>45713</v>
      </c>
      <c r="L175" s="4" t="str">
        <f t="shared" si="8"/>
        <v>2025-02</v>
      </c>
      <c r="M175">
        <f t="shared" si="9"/>
        <v>145171.79999999999</v>
      </c>
      <c r="N175" t="str">
        <f t="shared" si="10"/>
        <v>No</v>
      </c>
      <c r="O175" t="str">
        <f t="shared" si="11"/>
        <v>Digital</v>
      </c>
    </row>
    <row r="176" spans="1:15" ht="15" x14ac:dyDescent="0.4">
      <c r="A176" s="1">
        <v>174</v>
      </c>
      <c r="B176">
        <v>456581</v>
      </c>
      <c r="C176" t="s">
        <v>252</v>
      </c>
      <c r="D176" t="s">
        <v>67</v>
      </c>
      <c r="E176" t="s">
        <v>170</v>
      </c>
      <c r="F176" t="s">
        <v>171</v>
      </c>
      <c r="G176" t="s">
        <v>21</v>
      </c>
      <c r="H176" t="s">
        <v>15</v>
      </c>
      <c r="I176">
        <v>114220.52</v>
      </c>
      <c r="J176" t="s">
        <v>23</v>
      </c>
      <c r="K176" s="2">
        <v>45563</v>
      </c>
      <c r="L176" s="4" t="str">
        <f t="shared" si="8"/>
        <v>2024-09</v>
      </c>
      <c r="M176">
        <f t="shared" si="9"/>
        <v>-114220.52</v>
      </c>
      <c r="N176" t="str">
        <f t="shared" si="10"/>
        <v>Yes</v>
      </c>
      <c r="O176" t="str">
        <f t="shared" si="11"/>
        <v>Branch Based</v>
      </c>
    </row>
    <row r="177" spans="1:15" ht="15" x14ac:dyDescent="0.4">
      <c r="A177" s="1">
        <v>175</v>
      </c>
      <c r="B177">
        <v>285197</v>
      </c>
      <c r="C177" t="s">
        <v>253</v>
      </c>
      <c r="D177" t="s">
        <v>38</v>
      </c>
      <c r="E177" t="s">
        <v>71</v>
      </c>
      <c r="F177" t="s">
        <v>72</v>
      </c>
      <c r="G177" t="s">
        <v>14</v>
      </c>
      <c r="H177" t="s">
        <v>27</v>
      </c>
      <c r="I177">
        <v>153373.54</v>
      </c>
      <c r="J177" t="s">
        <v>53</v>
      </c>
      <c r="K177" s="2">
        <v>45308</v>
      </c>
      <c r="L177" s="4" t="str">
        <f t="shared" si="8"/>
        <v>2024-01</v>
      </c>
      <c r="M177">
        <f t="shared" si="9"/>
        <v>153373.54</v>
      </c>
      <c r="N177" t="str">
        <f t="shared" si="10"/>
        <v>No</v>
      </c>
      <c r="O177" t="str">
        <f t="shared" si="11"/>
        <v>Digital</v>
      </c>
    </row>
    <row r="178" spans="1:15" ht="15" x14ac:dyDescent="0.4">
      <c r="A178" s="1">
        <v>176</v>
      </c>
      <c r="B178">
        <v>509054</v>
      </c>
      <c r="C178" t="s">
        <v>254</v>
      </c>
      <c r="D178" t="s">
        <v>47</v>
      </c>
      <c r="E178" t="s">
        <v>83</v>
      </c>
      <c r="F178" t="s">
        <v>84</v>
      </c>
      <c r="G178" t="s">
        <v>14</v>
      </c>
      <c r="H178" t="s">
        <v>27</v>
      </c>
      <c r="I178">
        <v>33778.46</v>
      </c>
      <c r="J178" t="s">
        <v>23</v>
      </c>
      <c r="K178" s="2">
        <v>45152</v>
      </c>
      <c r="L178" s="4" t="str">
        <f t="shared" si="8"/>
        <v>2023-08</v>
      </c>
      <c r="M178">
        <f t="shared" si="9"/>
        <v>33778.46</v>
      </c>
      <c r="N178" t="str">
        <f t="shared" si="10"/>
        <v>No</v>
      </c>
      <c r="O178" t="str">
        <f t="shared" si="11"/>
        <v>Branch Based</v>
      </c>
    </row>
    <row r="179" spans="1:15" ht="15" x14ac:dyDescent="0.4">
      <c r="A179" s="1">
        <v>177</v>
      </c>
      <c r="B179">
        <v>763529</v>
      </c>
      <c r="C179" t="s">
        <v>255</v>
      </c>
      <c r="D179" t="s">
        <v>38</v>
      </c>
      <c r="E179" t="s">
        <v>96</v>
      </c>
      <c r="F179" t="s">
        <v>97</v>
      </c>
      <c r="G179" t="s">
        <v>50</v>
      </c>
      <c r="H179" t="s">
        <v>15</v>
      </c>
      <c r="I179">
        <v>107013.15</v>
      </c>
      <c r="J179" t="s">
        <v>53</v>
      </c>
      <c r="K179" s="2">
        <v>45116</v>
      </c>
      <c r="L179" s="4" t="str">
        <f t="shared" si="8"/>
        <v>2023-07</v>
      </c>
      <c r="M179">
        <f t="shared" si="9"/>
        <v>-107013.15</v>
      </c>
      <c r="N179" t="str">
        <f t="shared" si="10"/>
        <v>Yes</v>
      </c>
      <c r="O179" t="str">
        <f t="shared" si="11"/>
        <v>Digital</v>
      </c>
    </row>
    <row r="180" spans="1:15" ht="15" x14ac:dyDescent="0.4">
      <c r="A180" s="1">
        <v>178</v>
      </c>
      <c r="B180">
        <v>126596</v>
      </c>
      <c r="C180" t="s">
        <v>256</v>
      </c>
      <c r="D180" t="s">
        <v>67</v>
      </c>
      <c r="E180" t="s">
        <v>68</v>
      </c>
      <c r="F180" t="s">
        <v>69</v>
      </c>
      <c r="G180" t="s">
        <v>50</v>
      </c>
      <c r="H180" t="s">
        <v>22</v>
      </c>
      <c r="I180">
        <v>169048.38</v>
      </c>
      <c r="J180" t="s">
        <v>28</v>
      </c>
      <c r="K180" s="2">
        <v>45136</v>
      </c>
      <c r="L180" s="4" t="str">
        <f t="shared" si="8"/>
        <v>2023-07</v>
      </c>
      <c r="M180">
        <f t="shared" si="9"/>
        <v>169048.38</v>
      </c>
      <c r="N180" t="str">
        <f t="shared" si="10"/>
        <v>No</v>
      </c>
      <c r="O180" t="str">
        <f t="shared" si="11"/>
        <v>Digital</v>
      </c>
    </row>
    <row r="181" spans="1:15" ht="15" x14ac:dyDescent="0.4">
      <c r="A181" s="1">
        <v>179</v>
      </c>
      <c r="B181">
        <v>666809</v>
      </c>
      <c r="C181" t="s">
        <v>257</v>
      </c>
      <c r="D181" t="s">
        <v>67</v>
      </c>
      <c r="E181" t="s">
        <v>68</v>
      </c>
      <c r="F181" t="s">
        <v>69</v>
      </c>
      <c r="G181" t="s">
        <v>21</v>
      </c>
      <c r="H181" t="s">
        <v>15</v>
      </c>
      <c r="I181">
        <v>75325.08</v>
      </c>
      <c r="J181" t="s">
        <v>53</v>
      </c>
      <c r="K181" s="2">
        <v>45795</v>
      </c>
      <c r="L181" s="4" t="str">
        <f t="shared" si="8"/>
        <v>2025-05</v>
      </c>
      <c r="M181">
        <f t="shared" si="9"/>
        <v>-75325.08</v>
      </c>
      <c r="N181" t="str">
        <f t="shared" si="10"/>
        <v>Yes</v>
      </c>
      <c r="O181" t="str">
        <f t="shared" si="11"/>
        <v>Digital</v>
      </c>
    </row>
    <row r="182" spans="1:15" ht="15" x14ac:dyDescent="0.4">
      <c r="A182" s="1">
        <v>180</v>
      </c>
      <c r="B182">
        <v>951211</v>
      </c>
      <c r="C182" t="s">
        <v>258</v>
      </c>
      <c r="D182" t="s">
        <v>47</v>
      </c>
      <c r="E182" t="s">
        <v>60</v>
      </c>
      <c r="F182" t="s">
        <v>61</v>
      </c>
      <c r="G182" t="s">
        <v>14</v>
      </c>
      <c r="H182" t="s">
        <v>32</v>
      </c>
      <c r="I182">
        <v>191984.97</v>
      </c>
      <c r="J182" t="s">
        <v>16</v>
      </c>
      <c r="K182" s="2">
        <v>45338</v>
      </c>
      <c r="L182" s="4" t="str">
        <f t="shared" si="8"/>
        <v>2024-02</v>
      </c>
      <c r="M182">
        <f t="shared" si="9"/>
        <v>191984.97</v>
      </c>
      <c r="N182" t="str">
        <f t="shared" si="10"/>
        <v>No</v>
      </c>
      <c r="O182" t="str">
        <f t="shared" si="11"/>
        <v>Digital</v>
      </c>
    </row>
    <row r="183" spans="1:15" ht="15" x14ac:dyDescent="0.4">
      <c r="A183" s="1">
        <v>181</v>
      </c>
      <c r="B183">
        <v>454123</v>
      </c>
      <c r="C183" t="s">
        <v>259</v>
      </c>
      <c r="D183" t="s">
        <v>11</v>
      </c>
      <c r="E183" t="s">
        <v>25</v>
      </c>
      <c r="F183" t="s">
        <v>26</v>
      </c>
      <c r="G183" t="s">
        <v>41</v>
      </c>
      <c r="H183" t="s">
        <v>15</v>
      </c>
      <c r="I183">
        <v>198685.7</v>
      </c>
      <c r="J183" t="s">
        <v>33</v>
      </c>
      <c r="K183" s="2">
        <v>45244</v>
      </c>
      <c r="L183" s="4" t="str">
        <f t="shared" si="8"/>
        <v>2023-11</v>
      </c>
      <c r="M183">
        <f t="shared" si="9"/>
        <v>-198685.7</v>
      </c>
      <c r="N183" t="str">
        <f t="shared" si="10"/>
        <v>Yes</v>
      </c>
      <c r="O183" t="str">
        <f t="shared" si="11"/>
        <v>Digital</v>
      </c>
    </row>
    <row r="184" spans="1:15" ht="15" x14ac:dyDescent="0.4">
      <c r="A184" s="1">
        <v>182</v>
      </c>
      <c r="B184">
        <v>785611</v>
      </c>
      <c r="C184" t="s">
        <v>260</v>
      </c>
      <c r="D184" t="s">
        <v>11</v>
      </c>
      <c r="E184" t="s">
        <v>25</v>
      </c>
      <c r="F184" t="s">
        <v>26</v>
      </c>
      <c r="G184" t="s">
        <v>21</v>
      </c>
      <c r="H184" t="s">
        <v>15</v>
      </c>
      <c r="I184">
        <v>171216.22</v>
      </c>
      <c r="J184" t="s">
        <v>16</v>
      </c>
      <c r="K184" s="2">
        <v>45766</v>
      </c>
      <c r="L184" s="4" t="str">
        <f t="shared" si="8"/>
        <v>2025-04</v>
      </c>
      <c r="M184">
        <f t="shared" si="9"/>
        <v>-171216.22</v>
      </c>
      <c r="N184" t="str">
        <f t="shared" si="10"/>
        <v>Yes</v>
      </c>
      <c r="O184" t="str">
        <f t="shared" si="11"/>
        <v>Digital</v>
      </c>
    </row>
    <row r="185" spans="1:15" ht="15" x14ac:dyDescent="0.4">
      <c r="A185" s="1">
        <v>183</v>
      </c>
      <c r="B185">
        <v>138669</v>
      </c>
      <c r="C185" t="s">
        <v>261</v>
      </c>
      <c r="D185" t="s">
        <v>47</v>
      </c>
      <c r="E185" t="s">
        <v>48</v>
      </c>
      <c r="F185" t="s">
        <v>49</v>
      </c>
      <c r="G185" t="s">
        <v>21</v>
      </c>
      <c r="H185" t="s">
        <v>27</v>
      </c>
      <c r="I185">
        <v>8028.39</v>
      </c>
      <c r="J185" t="s">
        <v>33</v>
      </c>
      <c r="K185" s="2">
        <v>45434</v>
      </c>
      <c r="L185" s="4" t="str">
        <f t="shared" si="8"/>
        <v>2024-05</v>
      </c>
      <c r="M185">
        <f t="shared" si="9"/>
        <v>8028.39</v>
      </c>
      <c r="N185" t="str">
        <f t="shared" si="10"/>
        <v>No</v>
      </c>
      <c r="O185" t="str">
        <f t="shared" si="11"/>
        <v>Digital</v>
      </c>
    </row>
    <row r="186" spans="1:15" ht="15" x14ac:dyDescent="0.4">
      <c r="A186" s="1">
        <v>184</v>
      </c>
      <c r="B186">
        <v>748410</v>
      </c>
      <c r="C186" t="s">
        <v>262</v>
      </c>
      <c r="D186" t="s">
        <v>18</v>
      </c>
      <c r="E186" t="s">
        <v>105</v>
      </c>
      <c r="F186" t="s">
        <v>106</v>
      </c>
      <c r="G186" t="s">
        <v>50</v>
      </c>
      <c r="H186" t="s">
        <v>22</v>
      </c>
      <c r="I186">
        <v>177980.26</v>
      </c>
      <c r="J186" t="s">
        <v>23</v>
      </c>
      <c r="K186" s="2">
        <v>45100</v>
      </c>
      <c r="L186" s="4" t="str">
        <f t="shared" si="8"/>
        <v>2023-06</v>
      </c>
      <c r="M186">
        <f t="shared" si="9"/>
        <v>177980.26</v>
      </c>
      <c r="N186" t="str">
        <f t="shared" si="10"/>
        <v>No</v>
      </c>
      <c r="O186" t="str">
        <f t="shared" si="11"/>
        <v>Branch Based</v>
      </c>
    </row>
    <row r="187" spans="1:15" ht="15" x14ac:dyDescent="0.4">
      <c r="A187" s="1">
        <v>185</v>
      </c>
      <c r="B187">
        <v>763393</v>
      </c>
      <c r="C187" t="s">
        <v>263</v>
      </c>
      <c r="D187" t="s">
        <v>18</v>
      </c>
      <c r="E187" t="s">
        <v>19</v>
      </c>
      <c r="F187" t="s">
        <v>20</v>
      </c>
      <c r="G187" t="s">
        <v>50</v>
      </c>
      <c r="H187" t="s">
        <v>27</v>
      </c>
      <c r="I187">
        <v>114312.19</v>
      </c>
      <c r="J187" t="s">
        <v>53</v>
      </c>
      <c r="K187" s="2">
        <v>45423</v>
      </c>
      <c r="L187" s="4" t="str">
        <f t="shared" si="8"/>
        <v>2024-05</v>
      </c>
      <c r="M187">
        <f t="shared" si="9"/>
        <v>114312.19</v>
      </c>
      <c r="N187" t="str">
        <f t="shared" si="10"/>
        <v>No</v>
      </c>
      <c r="O187" t="str">
        <f t="shared" si="11"/>
        <v>Digital</v>
      </c>
    </row>
    <row r="188" spans="1:15" ht="15" x14ac:dyDescent="0.4">
      <c r="A188" s="1">
        <v>186</v>
      </c>
      <c r="B188">
        <v>278980</v>
      </c>
      <c r="C188" t="s">
        <v>264</v>
      </c>
      <c r="D188" t="s">
        <v>18</v>
      </c>
      <c r="E188" t="s">
        <v>79</v>
      </c>
      <c r="F188" t="s">
        <v>80</v>
      </c>
      <c r="G188" t="s">
        <v>50</v>
      </c>
      <c r="H188" t="s">
        <v>32</v>
      </c>
      <c r="I188">
        <v>34994.050000000003</v>
      </c>
      <c r="J188" t="s">
        <v>53</v>
      </c>
      <c r="K188" s="2">
        <v>45453</v>
      </c>
      <c r="L188" s="4" t="str">
        <f t="shared" si="8"/>
        <v>2024-06</v>
      </c>
      <c r="M188">
        <f t="shared" si="9"/>
        <v>34994.050000000003</v>
      </c>
      <c r="N188" t="str">
        <f t="shared" si="10"/>
        <v>No</v>
      </c>
      <c r="O188" t="str">
        <f t="shared" si="11"/>
        <v>Digital</v>
      </c>
    </row>
    <row r="189" spans="1:15" ht="15" x14ac:dyDescent="0.4">
      <c r="A189" s="1">
        <v>187</v>
      </c>
      <c r="B189">
        <v>937995</v>
      </c>
      <c r="C189" t="s">
        <v>265</v>
      </c>
      <c r="D189" t="s">
        <v>11</v>
      </c>
      <c r="E189" t="s">
        <v>30</v>
      </c>
      <c r="F189" t="s">
        <v>31</v>
      </c>
      <c r="G189" t="s">
        <v>50</v>
      </c>
      <c r="H189" t="s">
        <v>27</v>
      </c>
      <c r="I189">
        <v>146292.48000000001</v>
      </c>
      <c r="J189" t="s">
        <v>53</v>
      </c>
      <c r="K189" s="2">
        <v>45401</v>
      </c>
      <c r="L189" s="4" t="str">
        <f t="shared" si="8"/>
        <v>2024-04</v>
      </c>
      <c r="M189">
        <f t="shared" si="9"/>
        <v>146292.48000000001</v>
      </c>
      <c r="N189" t="str">
        <f t="shared" si="10"/>
        <v>No</v>
      </c>
      <c r="O189" t="str">
        <f t="shared" si="11"/>
        <v>Digital</v>
      </c>
    </row>
    <row r="190" spans="1:15" ht="15" x14ac:dyDescent="0.4">
      <c r="A190" s="1">
        <v>188</v>
      </c>
      <c r="B190">
        <v>950941</v>
      </c>
      <c r="C190" t="s">
        <v>266</v>
      </c>
      <c r="D190" t="s">
        <v>67</v>
      </c>
      <c r="E190" t="s">
        <v>76</v>
      </c>
      <c r="F190" t="s">
        <v>77</v>
      </c>
      <c r="G190" t="s">
        <v>41</v>
      </c>
      <c r="H190" t="s">
        <v>22</v>
      </c>
      <c r="I190">
        <v>69912.08</v>
      </c>
      <c r="J190" t="s">
        <v>28</v>
      </c>
      <c r="K190" s="2">
        <v>45803</v>
      </c>
      <c r="L190" s="4" t="str">
        <f t="shared" si="8"/>
        <v>2025-05</v>
      </c>
      <c r="M190">
        <f t="shared" si="9"/>
        <v>69912.08</v>
      </c>
      <c r="N190" t="str">
        <f t="shared" si="10"/>
        <v>No</v>
      </c>
      <c r="O190" t="str">
        <f t="shared" si="11"/>
        <v>Digital</v>
      </c>
    </row>
    <row r="191" spans="1:15" ht="15" x14ac:dyDescent="0.4">
      <c r="A191" s="1">
        <v>189</v>
      </c>
      <c r="B191">
        <v>703945</v>
      </c>
      <c r="C191" t="s">
        <v>267</v>
      </c>
      <c r="D191" t="s">
        <v>67</v>
      </c>
      <c r="E191" t="s">
        <v>76</v>
      </c>
      <c r="F191" t="s">
        <v>77</v>
      </c>
      <c r="G191" t="s">
        <v>21</v>
      </c>
      <c r="H191" t="s">
        <v>27</v>
      </c>
      <c r="I191">
        <v>126960.48</v>
      </c>
      <c r="J191" t="s">
        <v>28</v>
      </c>
      <c r="K191" s="2">
        <v>45648</v>
      </c>
      <c r="L191" s="4" t="str">
        <f t="shared" si="8"/>
        <v>2024-12</v>
      </c>
      <c r="M191">
        <f t="shared" si="9"/>
        <v>126960.48</v>
      </c>
      <c r="N191" t="str">
        <f t="shared" si="10"/>
        <v>No</v>
      </c>
      <c r="O191" t="str">
        <f t="shared" si="11"/>
        <v>Digital</v>
      </c>
    </row>
    <row r="192" spans="1:15" ht="15" x14ac:dyDescent="0.4">
      <c r="A192" s="1">
        <v>190</v>
      </c>
      <c r="B192">
        <v>721894</v>
      </c>
      <c r="C192" t="s">
        <v>268</v>
      </c>
      <c r="D192" t="s">
        <v>11</v>
      </c>
      <c r="E192" t="s">
        <v>25</v>
      </c>
      <c r="F192" t="s">
        <v>26</v>
      </c>
      <c r="G192" t="s">
        <v>41</v>
      </c>
      <c r="H192" t="s">
        <v>22</v>
      </c>
      <c r="I192">
        <v>108215.98</v>
      </c>
      <c r="J192" t="s">
        <v>23</v>
      </c>
      <c r="K192" s="2">
        <v>45178</v>
      </c>
      <c r="L192" s="4" t="str">
        <f t="shared" si="8"/>
        <v>2023-09</v>
      </c>
      <c r="M192">
        <f t="shared" si="9"/>
        <v>108215.98</v>
      </c>
      <c r="N192" t="str">
        <f t="shared" si="10"/>
        <v>No</v>
      </c>
      <c r="O192" t="str">
        <f t="shared" si="11"/>
        <v>Branch Based</v>
      </c>
    </row>
    <row r="193" spans="1:15" ht="15" x14ac:dyDescent="0.4">
      <c r="A193" s="1">
        <v>191</v>
      </c>
      <c r="B193">
        <v>248097</v>
      </c>
      <c r="C193" t="s">
        <v>269</v>
      </c>
      <c r="D193" t="s">
        <v>47</v>
      </c>
      <c r="E193" t="s">
        <v>48</v>
      </c>
      <c r="F193" t="s">
        <v>49</v>
      </c>
      <c r="G193" t="s">
        <v>21</v>
      </c>
      <c r="H193" t="s">
        <v>15</v>
      </c>
      <c r="I193">
        <v>10578.7</v>
      </c>
      <c r="J193" t="s">
        <v>28</v>
      </c>
      <c r="K193" s="2">
        <v>45494</v>
      </c>
      <c r="L193" s="4" t="str">
        <f t="shared" si="8"/>
        <v>2024-07</v>
      </c>
      <c r="M193">
        <f t="shared" si="9"/>
        <v>-10578.7</v>
      </c>
      <c r="N193" t="str">
        <f t="shared" si="10"/>
        <v>Yes</v>
      </c>
      <c r="O193" t="str">
        <f t="shared" si="11"/>
        <v>Digital</v>
      </c>
    </row>
    <row r="194" spans="1:15" ht="15" x14ac:dyDescent="0.4">
      <c r="A194" s="1">
        <v>192</v>
      </c>
      <c r="B194">
        <v>559969</v>
      </c>
      <c r="C194" t="s">
        <v>270</v>
      </c>
      <c r="D194" t="s">
        <v>67</v>
      </c>
      <c r="E194" t="s">
        <v>143</v>
      </c>
      <c r="F194" t="s">
        <v>144</v>
      </c>
      <c r="G194" t="s">
        <v>41</v>
      </c>
      <c r="H194" t="s">
        <v>15</v>
      </c>
      <c r="I194">
        <v>86671.17</v>
      </c>
      <c r="J194" t="s">
        <v>28</v>
      </c>
      <c r="K194" s="2">
        <v>45163</v>
      </c>
      <c r="L194" s="4" t="str">
        <f t="shared" si="8"/>
        <v>2023-08</v>
      </c>
      <c r="M194">
        <f t="shared" si="9"/>
        <v>-86671.17</v>
      </c>
      <c r="N194" t="str">
        <f t="shared" si="10"/>
        <v>Yes</v>
      </c>
      <c r="O194" t="str">
        <f t="shared" si="11"/>
        <v>Digital</v>
      </c>
    </row>
    <row r="195" spans="1:15" ht="15" x14ac:dyDescent="0.4">
      <c r="A195" s="1">
        <v>193</v>
      </c>
      <c r="B195">
        <v>988528</v>
      </c>
      <c r="C195" t="s">
        <v>271</v>
      </c>
      <c r="D195" t="s">
        <v>18</v>
      </c>
      <c r="E195" t="s">
        <v>105</v>
      </c>
      <c r="F195" t="s">
        <v>106</v>
      </c>
      <c r="G195" t="s">
        <v>50</v>
      </c>
      <c r="H195" t="s">
        <v>27</v>
      </c>
      <c r="I195">
        <v>95433</v>
      </c>
      <c r="J195" t="s">
        <v>16</v>
      </c>
      <c r="K195" s="2">
        <v>45733</v>
      </c>
      <c r="L195" s="4" t="str">
        <f t="shared" ref="L195:L258" si="12">TEXT(K195,"yyyy-mm")</f>
        <v>2025-03</v>
      </c>
      <c r="M195">
        <f t="shared" ref="M195:M258" si="13">IF(H195="Withdrawal",-I195,I195)</f>
        <v>95433</v>
      </c>
      <c r="N195" t="str">
        <f t="shared" ref="N195:N258" si="14">IF(M195&lt;0,"Yes","No")</f>
        <v>No</v>
      </c>
      <c r="O195" t="str">
        <f t="shared" ref="O195:O258" si="15">IF(OR(J195="UPI", J195="Credit Card", J195="Debit Card", J195="Net Banking",), "Digital", "Branch Based")</f>
        <v>Digital</v>
      </c>
    </row>
    <row r="196" spans="1:15" ht="15" x14ac:dyDescent="0.4">
      <c r="A196" s="1">
        <v>194</v>
      </c>
      <c r="B196">
        <v>184643</v>
      </c>
      <c r="C196" t="s">
        <v>272</v>
      </c>
      <c r="D196" t="s">
        <v>38</v>
      </c>
      <c r="E196" t="s">
        <v>96</v>
      </c>
      <c r="F196" t="s">
        <v>97</v>
      </c>
      <c r="G196" t="s">
        <v>50</v>
      </c>
      <c r="H196" t="s">
        <v>27</v>
      </c>
      <c r="I196">
        <v>80006.14</v>
      </c>
      <c r="J196" t="s">
        <v>28</v>
      </c>
      <c r="K196" s="2">
        <v>45767</v>
      </c>
      <c r="L196" s="4" t="str">
        <f t="shared" si="12"/>
        <v>2025-04</v>
      </c>
      <c r="M196">
        <f t="shared" si="13"/>
        <v>80006.14</v>
      </c>
      <c r="N196" t="str">
        <f t="shared" si="14"/>
        <v>No</v>
      </c>
      <c r="O196" t="str">
        <f t="shared" si="15"/>
        <v>Digital</v>
      </c>
    </row>
    <row r="197" spans="1:15" ht="15" x14ac:dyDescent="0.4">
      <c r="A197" s="1">
        <v>195</v>
      </c>
      <c r="B197">
        <v>841071</v>
      </c>
      <c r="C197" t="s">
        <v>273</v>
      </c>
      <c r="D197" t="s">
        <v>18</v>
      </c>
      <c r="E197" t="s">
        <v>105</v>
      </c>
      <c r="F197" t="s">
        <v>106</v>
      </c>
      <c r="G197" t="s">
        <v>14</v>
      </c>
      <c r="H197" t="s">
        <v>15</v>
      </c>
      <c r="I197">
        <v>97828.29</v>
      </c>
      <c r="J197" t="s">
        <v>53</v>
      </c>
      <c r="K197" s="2">
        <v>45596</v>
      </c>
      <c r="L197" s="4" t="str">
        <f t="shared" si="12"/>
        <v>2024-10</v>
      </c>
      <c r="M197">
        <f t="shared" si="13"/>
        <v>-97828.29</v>
      </c>
      <c r="N197" t="str">
        <f t="shared" si="14"/>
        <v>Yes</v>
      </c>
      <c r="O197" t="str">
        <f t="shared" si="15"/>
        <v>Digital</v>
      </c>
    </row>
    <row r="198" spans="1:15" ht="15" x14ac:dyDescent="0.4">
      <c r="A198" s="1">
        <v>196</v>
      </c>
      <c r="B198">
        <v>316174</v>
      </c>
      <c r="C198" t="s">
        <v>274</v>
      </c>
      <c r="D198" t="s">
        <v>18</v>
      </c>
      <c r="E198" t="s">
        <v>121</v>
      </c>
      <c r="F198" t="s">
        <v>122</v>
      </c>
      <c r="G198" t="s">
        <v>21</v>
      </c>
      <c r="H198" t="s">
        <v>15</v>
      </c>
      <c r="I198">
        <v>14792.97</v>
      </c>
      <c r="J198" t="s">
        <v>28</v>
      </c>
      <c r="K198" s="2">
        <v>45419</v>
      </c>
      <c r="L198" s="4" t="str">
        <f t="shared" si="12"/>
        <v>2024-05</v>
      </c>
      <c r="M198">
        <f t="shared" si="13"/>
        <v>-14792.97</v>
      </c>
      <c r="N198" t="str">
        <f t="shared" si="14"/>
        <v>Yes</v>
      </c>
      <c r="O198" t="str">
        <f t="shared" si="15"/>
        <v>Digital</v>
      </c>
    </row>
    <row r="199" spans="1:15" ht="15" x14ac:dyDescent="0.4">
      <c r="A199" s="1">
        <v>197</v>
      </c>
      <c r="B199">
        <v>350875</v>
      </c>
      <c r="C199" t="s">
        <v>275</v>
      </c>
      <c r="D199" t="s">
        <v>47</v>
      </c>
      <c r="E199" t="s">
        <v>48</v>
      </c>
      <c r="F199" t="s">
        <v>49</v>
      </c>
      <c r="G199" t="s">
        <v>41</v>
      </c>
      <c r="H199" t="s">
        <v>27</v>
      </c>
      <c r="I199">
        <v>134513.64000000001</v>
      </c>
      <c r="J199" t="s">
        <v>28</v>
      </c>
      <c r="K199" s="2">
        <v>45614</v>
      </c>
      <c r="L199" s="4" t="str">
        <f t="shared" si="12"/>
        <v>2024-11</v>
      </c>
      <c r="M199">
        <f t="shared" si="13"/>
        <v>134513.64000000001</v>
      </c>
      <c r="N199" t="str">
        <f t="shared" si="14"/>
        <v>No</v>
      </c>
      <c r="O199" t="str">
        <f t="shared" si="15"/>
        <v>Digital</v>
      </c>
    </row>
    <row r="200" spans="1:15" ht="15" x14ac:dyDescent="0.4">
      <c r="A200" s="1">
        <v>198</v>
      </c>
      <c r="B200">
        <v>741780</v>
      </c>
      <c r="C200" t="s">
        <v>276</v>
      </c>
      <c r="D200" t="s">
        <v>47</v>
      </c>
      <c r="E200" t="s">
        <v>60</v>
      </c>
      <c r="F200" t="s">
        <v>61</v>
      </c>
      <c r="G200" t="s">
        <v>21</v>
      </c>
      <c r="H200" t="s">
        <v>22</v>
      </c>
      <c r="I200">
        <v>69232.72</v>
      </c>
      <c r="J200" t="s">
        <v>16</v>
      </c>
      <c r="K200" s="2">
        <v>45396</v>
      </c>
      <c r="L200" s="4" t="str">
        <f t="shared" si="12"/>
        <v>2024-04</v>
      </c>
      <c r="M200">
        <f t="shared" si="13"/>
        <v>69232.72</v>
      </c>
      <c r="N200" t="str">
        <f t="shared" si="14"/>
        <v>No</v>
      </c>
      <c r="O200" t="str">
        <f t="shared" si="15"/>
        <v>Digital</v>
      </c>
    </row>
    <row r="201" spans="1:15" ht="15" x14ac:dyDescent="0.4">
      <c r="A201" s="1">
        <v>199</v>
      </c>
      <c r="B201">
        <v>684801</v>
      </c>
      <c r="C201" t="s">
        <v>277</v>
      </c>
      <c r="D201" t="s">
        <v>47</v>
      </c>
      <c r="E201" t="s">
        <v>100</v>
      </c>
      <c r="F201" t="s">
        <v>101</v>
      </c>
      <c r="G201" t="s">
        <v>50</v>
      </c>
      <c r="H201" t="s">
        <v>32</v>
      </c>
      <c r="I201">
        <v>124824.84</v>
      </c>
      <c r="J201" t="s">
        <v>28</v>
      </c>
      <c r="K201" s="2">
        <v>45811</v>
      </c>
      <c r="L201" s="4" t="str">
        <f t="shared" si="12"/>
        <v>2025-06</v>
      </c>
      <c r="M201">
        <f t="shared" si="13"/>
        <v>124824.84</v>
      </c>
      <c r="N201" t="str">
        <f t="shared" si="14"/>
        <v>No</v>
      </c>
      <c r="O201" t="str">
        <f t="shared" si="15"/>
        <v>Digital</v>
      </c>
    </row>
    <row r="202" spans="1:15" ht="15" x14ac:dyDescent="0.4">
      <c r="A202" s="1">
        <v>200</v>
      </c>
      <c r="B202">
        <v>200331</v>
      </c>
      <c r="C202" t="s">
        <v>278</v>
      </c>
      <c r="D202" t="s">
        <v>11</v>
      </c>
      <c r="E202" t="s">
        <v>44</v>
      </c>
      <c r="F202" t="s">
        <v>45</v>
      </c>
      <c r="G202" t="s">
        <v>21</v>
      </c>
      <c r="H202" t="s">
        <v>22</v>
      </c>
      <c r="I202">
        <v>31620.25</v>
      </c>
      <c r="J202" t="s">
        <v>16</v>
      </c>
      <c r="K202" s="2">
        <v>45429</v>
      </c>
      <c r="L202" s="4" t="str">
        <f t="shared" si="12"/>
        <v>2024-05</v>
      </c>
      <c r="M202">
        <f t="shared" si="13"/>
        <v>31620.25</v>
      </c>
      <c r="N202" t="str">
        <f t="shared" si="14"/>
        <v>No</v>
      </c>
      <c r="O202" t="str">
        <f t="shared" si="15"/>
        <v>Digital</v>
      </c>
    </row>
    <row r="203" spans="1:15" ht="15" x14ac:dyDescent="0.4">
      <c r="A203" s="1">
        <v>201</v>
      </c>
      <c r="B203">
        <v>756895</v>
      </c>
      <c r="C203" t="s">
        <v>279</v>
      </c>
      <c r="D203" t="s">
        <v>11</v>
      </c>
      <c r="E203" t="s">
        <v>12</v>
      </c>
      <c r="F203" t="s">
        <v>13</v>
      </c>
      <c r="G203" t="s">
        <v>21</v>
      </c>
      <c r="H203" t="s">
        <v>15</v>
      </c>
      <c r="I203">
        <v>173816.09</v>
      </c>
      <c r="J203" t="s">
        <v>33</v>
      </c>
      <c r="K203" s="2">
        <v>45231</v>
      </c>
      <c r="L203" s="4" t="str">
        <f t="shared" si="12"/>
        <v>2023-11</v>
      </c>
      <c r="M203">
        <f t="shared" si="13"/>
        <v>-173816.09</v>
      </c>
      <c r="N203" t="str">
        <f t="shared" si="14"/>
        <v>Yes</v>
      </c>
      <c r="O203" t="str">
        <f t="shared" si="15"/>
        <v>Digital</v>
      </c>
    </row>
    <row r="204" spans="1:15" ht="15" x14ac:dyDescent="0.4">
      <c r="A204" s="1">
        <v>202</v>
      </c>
      <c r="B204">
        <v>935309</v>
      </c>
      <c r="C204" t="s">
        <v>280</v>
      </c>
      <c r="D204" t="s">
        <v>11</v>
      </c>
      <c r="E204" t="s">
        <v>25</v>
      </c>
      <c r="F204" t="s">
        <v>26</v>
      </c>
      <c r="G204" t="s">
        <v>41</v>
      </c>
      <c r="H204" t="s">
        <v>22</v>
      </c>
      <c r="I204">
        <v>90287.28</v>
      </c>
      <c r="J204" t="s">
        <v>16</v>
      </c>
      <c r="K204" s="2">
        <v>45218</v>
      </c>
      <c r="L204" s="4" t="str">
        <f t="shared" si="12"/>
        <v>2023-10</v>
      </c>
      <c r="M204">
        <f t="shared" si="13"/>
        <v>90287.28</v>
      </c>
      <c r="N204" t="str">
        <f t="shared" si="14"/>
        <v>No</v>
      </c>
      <c r="O204" t="str">
        <f t="shared" si="15"/>
        <v>Digital</v>
      </c>
    </row>
    <row r="205" spans="1:15" ht="15" x14ac:dyDescent="0.4">
      <c r="A205" s="1">
        <v>203</v>
      </c>
      <c r="B205">
        <v>802695</v>
      </c>
      <c r="C205" t="s">
        <v>281</v>
      </c>
      <c r="D205" t="s">
        <v>47</v>
      </c>
      <c r="E205" t="s">
        <v>100</v>
      </c>
      <c r="F205" t="s">
        <v>101</v>
      </c>
      <c r="G205" t="s">
        <v>21</v>
      </c>
      <c r="H205" t="s">
        <v>15</v>
      </c>
      <c r="I205">
        <v>109511.63</v>
      </c>
      <c r="J205" t="s">
        <v>33</v>
      </c>
      <c r="K205" s="2">
        <v>45298</v>
      </c>
      <c r="L205" s="4" t="str">
        <f t="shared" si="12"/>
        <v>2024-01</v>
      </c>
      <c r="M205">
        <f t="shared" si="13"/>
        <v>-109511.63</v>
      </c>
      <c r="N205" t="str">
        <f t="shared" si="14"/>
        <v>Yes</v>
      </c>
      <c r="O205" t="str">
        <f t="shared" si="15"/>
        <v>Digital</v>
      </c>
    </row>
    <row r="206" spans="1:15" ht="15" x14ac:dyDescent="0.4">
      <c r="A206" s="1">
        <v>204</v>
      </c>
      <c r="B206">
        <v>555786</v>
      </c>
      <c r="C206" t="s">
        <v>282</v>
      </c>
      <c r="D206" t="s">
        <v>38</v>
      </c>
      <c r="E206" t="s">
        <v>96</v>
      </c>
      <c r="F206" t="s">
        <v>97</v>
      </c>
      <c r="G206" t="s">
        <v>21</v>
      </c>
      <c r="H206" t="s">
        <v>27</v>
      </c>
      <c r="I206">
        <v>75633.03</v>
      </c>
      <c r="J206" t="s">
        <v>53</v>
      </c>
      <c r="K206" s="2">
        <v>45121</v>
      </c>
      <c r="L206" s="4" t="str">
        <f t="shared" si="12"/>
        <v>2023-07</v>
      </c>
      <c r="M206">
        <f t="shared" si="13"/>
        <v>75633.03</v>
      </c>
      <c r="N206" t="str">
        <f t="shared" si="14"/>
        <v>No</v>
      </c>
      <c r="O206" t="str">
        <f t="shared" si="15"/>
        <v>Digital</v>
      </c>
    </row>
    <row r="207" spans="1:15" ht="15" x14ac:dyDescent="0.4">
      <c r="A207" s="1">
        <v>205</v>
      </c>
      <c r="B207">
        <v>876383</v>
      </c>
      <c r="C207" t="s">
        <v>283</v>
      </c>
      <c r="D207" t="s">
        <v>11</v>
      </c>
      <c r="E207" t="s">
        <v>25</v>
      </c>
      <c r="F207" t="s">
        <v>26</v>
      </c>
      <c r="G207" t="s">
        <v>21</v>
      </c>
      <c r="H207" t="s">
        <v>27</v>
      </c>
      <c r="I207">
        <v>57160.7</v>
      </c>
      <c r="J207" t="s">
        <v>53</v>
      </c>
      <c r="K207" s="2">
        <v>45664</v>
      </c>
      <c r="L207" s="4" t="str">
        <f t="shared" si="12"/>
        <v>2025-01</v>
      </c>
      <c r="M207">
        <f t="shared" si="13"/>
        <v>57160.7</v>
      </c>
      <c r="N207" t="str">
        <f t="shared" si="14"/>
        <v>No</v>
      </c>
      <c r="O207" t="str">
        <f t="shared" si="15"/>
        <v>Digital</v>
      </c>
    </row>
    <row r="208" spans="1:15" ht="15" x14ac:dyDescent="0.4">
      <c r="A208" s="1">
        <v>206</v>
      </c>
      <c r="B208">
        <v>608623</v>
      </c>
      <c r="C208" t="s">
        <v>284</v>
      </c>
      <c r="D208" t="s">
        <v>47</v>
      </c>
      <c r="E208" t="s">
        <v>55</v>
      </c>
      <c r="F208" t="s">
        <v>56</v>
      </c>
      <c r="G208" t="s">
        <v>14</v>
      </c>
      <c r="H208" t="s">
        <v>27</v>
      </c>
      <c r="I208">
        <v>13786.26</v>
      </c>
      <c r="J208" t="s">
        <v>33</v>
      </c>
      <c r="K208" s="2">
        <v>45617</v>
      </c>
      <c r="L208" s="4" t="str">
        <f t="shared" si="12"/>
        <v>2024-11</v>
      </c>
      <c r="M208">
        <f t="shared" si="13"/>
        <v>13786.26</v>
      </c>
      <c r="N208" t="str">
        <f t="shared" si="14"/>
        <v>No</v>
      </c>
      <c r="O208" t="str">
        <f t="shared" si="15"/>
        <v>Digital</v>
      </c>
    </row>
    <row r="209" spans="1:15" ht="15" x14ac:dyDescent="0.4">
      <c r="A209" s="1">
        <v>207</v>
      </c>
      <c r="B209">
        <v>721497</v>
      </c>
      <c r="C209" t="s">
        <v>285</v>
      </c>
      <c r="D209" t="s">
        <v>47</v>
      </c>
      <c r="E209" t="s">
        <v>55</v>
      </c>
      <c r="F209" t="s">
        <v>56</v>
      </c>
      <c r="G209" t="s">
        <v>41</v>
      </c>
      <c r="H209" t="s">
        <v>22</v>
      </c>
      <c r="I209">
        <v>173548.38</v>
      </c>
      <c r="J209" t="s">
        <v>28</v>
      </c>
      <c r="K209" s="2">
        <v>45636</v>
      </c>
      <c r="L209" s="4" t="str">
        <f t="shared" si="12"/>
        <v>2024-12</v>
      </c>
      <c r="M209">
        <f t="shared" si="13"/>
        <v>173548.38</v>
      </c>
      <c r="N209" t="str">
        <f t="shared" si="14"/>
        <v>No</v>
      </c>
      <c r="O209" t="str">
        <f t="shared" si="15"/>
        <v>Digital</v>
      </c>
    </row>
    <row r="210" spans="1:15" ht="15" x14ac:dyDescent="0.4">
      <c r="A210" s="1">
        <v>208</v>
      </c>
      <c r="B210">
        <v>441505</v>
      </c>
      <c r="C210" t="s">
        <v>286</v>
      </c>
      <c r="D210" t="s">
        <v>18</v>
      </c>
      <c r="E210" t="s">
        <v>92</v>
      </c>
      <c r="F210" t="s">
        <v>93</v>
      </c>
      <c r="G210" t="s">
        <v>41</v>
      </c>
      <c r="H210" t="s">
        <v>22</v>
      </c>
      <c r="I210">
        <v>97190.1</v>
      </c>
      <c r="J210" t="s">
        <v>53</v>
      </c>
      <c r="K210" s="2">
        <v>45256</v>
      </c>
      <c r="L210" s="4" t="str">
        <f t="shared" si="12"/>
        <v>2023-11</v>
      </c>
      <c r="M210">
        <f t="shared" si="13"/>
        <v>97190.1</v>
      </c>
      <c r="N210" t="str">
        <f t="shared" si="14"/>
        <v>No</v>
      </c>
      <c r="O210" t="str">
        <f t="shared" si="15"/>
        <v>Digital</v>
      </c>
    </row>
    <row r="211" spans="1:15" ht="15" x14ac:dyDescent="0.4">
      <c r="A211" s="1">
        <v>209</v>
      </c>
      <c r="B211">
        <v>348636</v>
      </c>
      <c r="C211" t="s">
        <v>287</v>
      </c>
      <c r="D211" t="s">
        <v>38</v>
      </c>
      <c r="E211" t="s">
        <v>39</v>
      </c>
      <c r="F211" t="s">
        <v>40</v>
      </c>
      <c r="G211" t="s">
        <v>21</v>
      </c>
      <c r="H211" t="s">
        <v>15</v>
      </c>
      <c r="I211">
        <v>100379.84</v>
      </c>
      <c r="J211" t="s">
        <v>28</v>
      </c>
      <c r="K211" s="2">
        <v>45741</v>
      </c>
      <c r="L211" s="4" t="str">
        <f t="shared" si="12"/>
        <v>2025-03</v>
      </c>
      <c r="M211">
        <f t="shared" si="13"/>
        <v>-100379.84</v>
      </c>
      <c r="N211" t="str">
        <f t="shared" si="14"/>
        <v>Yes</v>
      </c>
      <c r="O211" t="str">
        <f t="shared" si="15"/>
        <v>Digital</v>
      </c>
    </row>
    <row r="212" spans="1:15" ht="15" x14ac:dyDescent="0.4">
      <c r="A212" s="1">
        <v>210</v>
      </c>
      <c r="B212">
        <v>177101</v>
      </c>
      <c r="C212" t="s">
        <v>288</v>
      </c>
      <c r="D212" t="s">
        <v>38</v>
      </c>
      <c r="E212" t="s">
        <v>39</v>
      </c>
      <c r="F212" t="s">
        <v>40</v>
      </c>
      <c r="G212" t="s">
        <v>41</v>
      </c>
      <c r="H212" t="s">
        <v>15</v>
      </c>
      <c r="I212">
        <v>184492.89</v>
      </c>
      <c r="J212" t="s">
        <v>33</v>
      </c>
      <c r="K212" s="2">
        <v>45740</v>
      </c>
      <c r="L212" s="4" t="str">
        <f t="shared" si="12"/>
        <v>2025-03</v>
      </c>
      <c r="M212">
        <f t="shared" si="13"/>
        <v>-184492.89</v>
      </c>
      <c r="N212" t="str">
        <f t="shared" si="14"/>
        <v>Yes</v>
      </c>
      <c r="O212" t="str">
        <f t="shared" si="15"/>
        <v>Digital</v>
      </c>
    </row>
    <row r="213" spans="1:15" ht="15" x14ac:dyDescent="0.4">
      <c r="A213" s="1">
        <v>211</v>
      </c>
      <c r="B213">
        <v>251981</v>
      </c>
      <c r="C213" t="s">
        <v>289</v>
      </c>
      <c r="D213" t="s">
        <v>47</v>
      </c>
      <c r="E213" t="s">
        <v>83</v>
      </c>
      <c r="F213" t="s">
        <v>84</v>
      </c>
      <c r="G213" t="s">
        <v>14</v>
      </c>
      <c r="H213" t="s">
        <v>15</v>
      </c>
      <c r="I213">
        <v>4165.26</v>
      </c>
      <c r="J213" t="s">
        <v>33</v>
      </c>
      <c r="K213" s="2">
        <v>45373</v>
      </c>
      <c r="L213" s="4" t="str">
        <f t="shared" si="12"/>
        <v>2024-03</v>
      </c>
      <c r="M213">
        <f t="shared" si="13"/>
        <v>-4165.26</v>
      </c>
      <c r="N213" t="str">
        <f t="shared" si="14"/>
        <v>Yes</v>
      </c>
      <c r="O213" t="str">
        <f t="shared" si="15"/>
        <v>Digital</v>
      </c>
    </row>
    <row r="214" spans="1:15" ht="15" x14ac:dyDescent="0.4">
      <c r="A214" s="1">
        <v>212</v>
      </c>
      <c r="B214">
        <v>243030</v>
      </c>
      <c r="C214" t="s">
        <v>290</v>
      </c>
      <c r="D214" t="s">
        <v>47</v>
      </c>
      <c r="E214" t="s">
        <v>60</v>
      </c>
      <c r="F214" t="s">
        <v>61</v>
      </c>
      <c r="G214" t="s">
        <v>21</v>
      </c>
      <c r="H214" t="s">
        <v>22</v>
      </c>
      <c r="I214">
        <v>162472.63</v>
      </c>
      <c r="J214" t="s">
        <v>33</v>
      </c>
      <c r="K214" s="2">
        <v>45803</v>
      </c>
      <c r="L214" s="4" t="str">
        <f t="shared" si="12"/>
        <v>2025-05</v>
      </c>
      <c r="M214">
        <f t="shared" si="13"/>
        <v>162472.63</v>
      </c>
      <c r="N214" t="str">
        <f t="shared" si="14"/>
        <v>No</v>
      </c>
      <c r="O214" t="str">
        <f t="shared" si="15"/>
        <v>Digital</v>
      </c>
    </row>
    <row r="215" spans="1:15" ht="15" x14ac:dyDescent="0.4">
      <c r="A215" s="1">
        <v>213</v>
      </c>
      <c r="B215">
        <v>312033</v>
      </c>
      <c r="C215" t="s">
        <v>291</v>
      </c>
      <c r="D215" t="s">
        <v>67</v>
      </c>
      <c r="E215" t="s">
        <v>76</v>
      </c>
      <c r="F215" t="s">
        <v>77</v>
      </c>
      <c r="G215" t="s">
        <v>50</v>
      </c>
      <c r="H215" t="s">
        <v>15</v>
      </c>
      <c r="I215">
        <v>30765.78</v>
      </c>
      <c r="J215" t="s">
        <v>28</v>
      </c>
      <c r="K215" s="2">
        <v>45596</v>
      </c>
      <c r="L215" s="4" t="str">
        <f t="shared" si="12"/>
        <v>2024-10</v>
      </c>
      <c r="M215">
        <f t="shared" si="13"/>
        <v>-30765.78</v>
      </c>
      <c r="N215" t="str">
        <f t="shared" si="14"/>
        <v>Yes</v>
      </c>
      <c r="O215" t="str">
        <f t="shared" si="15"/>
        <v>Digital</v>
      </c>
    </row>
    <row r="216" spans="1:15" ht="15" x14ac:dyDescent="0.4">
      <c r="A216" s="1">
        <v>214</v>
      </c>
      <c r="B216">
        <v>162549</v>
      </c>
      <c r="C216" t="s">
        <v>292</v>
      </c>
      <c r="D216" t="s">
        <v>18</v>
      </c>
      <c r="E216" t="s">
        <v>79</v>
      </c>
      <c r="F216" t="s">
        <v>80</v>
      </c>
      <c r="G216" t="s">
        <v>14</v>
      </c>
      <c r="H216" t="s">
        <v>15</v>
      </c>
      <c r="I216">
        <v>83758</v>
      </c>
      <c r="J216" t="s">
        <v>53</v>
      </c>
      <c r="K216" s="2">
        <v>45712</v>
      </c>
      <c r="L216" s="4" t="str">
        <f t="shared" si="12"/>
        <v>2025-02</v>
      </c>
      <c r="M216">
        <f t="shared" si="13"/>
        <v>-83758</v>
      </c>
      <c r="N216" t="str">
        <f t="shared" si="14"/>
        <v>Yes</v>
      </c>
      <c r="O216" t="str">
        <f t="shared" si="15"/>
        <v>Digital</v>
      </c>
    </row>
    <row r="217" spans="1:15" ht="15" x14ac:dyDescent="0.4">
      <c r="A217" s="1">
        <v>215</v>
      </c>
      <c r="B217">
        <v>580854</v>
      </c>
      <c r="C217" t="s">
        <v>293</v>
      </c>
      <c r="D217" t="s">
        <v>18</v>
      </c>
      <c r="E217" t="s">
        <v>92</v>
      </c>
      <c r="F217" t="s">
        <v>93</v>
      </c>
      <c r="G217" t="s">
        <v>50</v>
      </c>
      <c r="H217" t="s">
        <v>22</v>
      </c>
      <c r="I217">
        <v>90109.25</v>
      </c>
      <c r="J217" t="s">
        <v>23</v>
      </c>
      <c r="K217" s="2">
        <v>45250</v>
      </c>
      <c r="L217" s="4" t="str">
        <f t="shared" si="12"/>
        <v>2023-11</v>
      </c>
      <c r="M217">
        <f t="shared" si="13"/>
        <v>90109.25</v>
      </c>
      <c r="N217" t="str">
        <f t="shared" si="14"/>
        <v>No</v>
      </c>
      <c r="O217" t="str">
        <f t="shared" si="15"/>
        <v>Branch Based</v>
      </c>
    </row>
    <row r="218" spans="1:15" ht="15" x14ac:dyDescent="0.4">
      <c r="A218" s="1">
        <v>216</v>
      </c>
      <c r="B218">
        <v>409499</v>
      </c>
      <c r="C218" t="s">
        <v>294</v>
      </c>
      <c r="D218" t="s">
        <v>18</v>
      </c>
      <c r="E218" t="s">
        <v>105</v>
      </c>
      <c r="F218" t="s">
        <v>106</v>
      </c>
      <c r="G218" t="s">
        <v>21</v>
      </c>
      <c r="H218" t="s">
        <v>15</v>
      </c>
      <c r="I218">
        <v>62145.18</v>
      </c>
      <c r="J218" t="s">
        <v>53</v>
      </c>
      <c r="K218" s="2">
        <v>45153</v>
      </c>
      <c r="L218" s="4" t="str">
        <f t="shared" si="12"/>
        <v>2023-08</v>
      </c>
      <c r="M218">
        <f t="shared" si="13"/>
        <v>-62145.18</v>
      </c>
      <c r="N218" t="str">
        <f t="shared" si="14"/>
        <v>Yes</v>
      </c>
      <c r="O218" t="str">
        <f t="shared" si="15"/>
        <v>Digital</v>
      </c>
    </row>
    <row r="219" spans="1:15" ht="15" x14ac:dyDescent="0.4">
      <c r="A219" s="1">
        <v>217</v>
      </c>
      <c r="B219">
        <v>998602</v>
      </c>
      <c r="C219" t="s">
        <v>295</v>
      </c>
      <c r="D219" t="s">
        <v>18</v>
      </c>
      <c r="E219" t="s">
        <v>92</v>
      </c>
      <c r="F219" t="s">
        <v>93</v>
      </c>
      <c r="G219" t="s">
        <v>21</v>
      </c>
      <c r="H219" t="s">
        <v>15</v>
      </c>
      <c r="I219">
        <v>63840.49</v>
      </c>
      <c r="J219" t="s">
        <v>53</v>
      </c>
      <c r="K219" s="2">
        <v>45701</v>
      </c>
      <c r="L219" s="4" t="str">
        <f t="shared" si="12"/>
        <v>2025-02</v>
      </c>
      <c r="M219">
        <f t="shared" si="13"/>
        <v>-63840.49</v>
      </c>
      <c r="N219" t="str">
        <f t="shared" si="14"/>
        <v>Yes</v>
      </c>
      <c r="O219" t="str">
        <f t="shared" si="15"/>
        <v>Digital</v>
      </c>
    </row>
    <row r="220" spans="1:15" ht="15" x14ac:dyDescent="0.4">
      <c r="A220" s="1">
        <v>218</v>
      </c>
      <c r="B220">
        <v>392731</v>
      </c>
      <c r="C220" t="s">
        <v>296</v>
      </c>
      <c r="D220" t="s">
        <v>38</v>
      </c>
      <c r="E220" t="s">
        <v>39</v>
      </c>
      <c r="F220" t="s">
        <v>40</v>
      </c>
      <c r="G220" t="s">
        <v>21</v>
      </c>
      <c r="H220" t="s">
        <v>22</v>
      </c>
      <c r="I220">
        <v>167984.74</v>
      </c>
      <c r="J220" t="s">
        <v>23</v>
      </c>
      <c r="K220" s="2">
        <v>45271</v>
      </c>
      <c r="L220" s="4" t="str">
        <f t="shared" si="12"/>
        <v>2023-12</v>
      </c>
      <c r="M220">
        <f t="shared" si="13"/>
        <v>167984.74</v>
      </c>
      <c r="N220" t="str">
        <f t="shared" si="14"/>
        <v>No</v>
      </c>
      <c r="O220" t="str">
        <f t="shared" si="15"/>
        <v>Branch Based</v>
      </c>
    </row>
    <row r="221" spans="1:15" ht="15" x14ac:dyDescent="0.4">
      <c r="A221" s="1">
        <v>219</v>
      </c>
      <c r="B221">
        <v>555342</v>
      </c>
      <c r="C221" t="s">
        <v>297</v>
      </c>
      <c r="D221" t="s">
        <v>11</v>
      </c>
      <c r="E221" t="s">
        <v>25</v>
      </c>
      <c r="F221" t="s">
        <v>26</v>
      </c>
      <c r="G221" t="s">
        <v>14</v>
      </c>
      <c r="H221" t="s">
        <v>32</v>
      </c>
      <c r="I221">
        <v>61017.95</v>
      </c>
      <c r="J221" t="s">
        <v>33</v>
      </c>
      <c r="K221" s="2">
        <v>45395</v>
      </c>
      <c r="L221" s="4" t="str">
        <f t="shared" si="12"/>
        <v>2024-04</v>
      </c>
      <c r="M221">
        <f t="shared" si="13"/>
        <v>61017.95</v>
      </c>
      <c r="N221" t="str">
        <f t="shared" si="14"/>
        <v>No</v>
      </c>
      <c r="O221" t="str">
        <f t="shared" si="15"/>
        <v>Digital</v>
      </c>
    </row>
    <row r="222" spans="1:15" ht="15" x14ac:dyDescent="0.4">
      <c r="A222" s="1">
        <v>220</v>
      </c>
      <c r="B222">
        <v>146372</v>
      </c>
      <c r="C222" t="s">
        <v>298</v>
      </c>
      <c r="D222" t="s">
        <v>18</v>
      </c>
      <c r="E222" t="s">
        <v>105</v>
      </c>
      <c r="F222" t="s">
        <v>106</v>
      </c>
      <c r="G222" t="s">
        <v>41</v>
      </c>
      <c r="H222" t="s">
        <v>15</v>
      </c>
      <c r="I222">
        <v>37356.93</v>
      </c>
      <c r="J222" t="s">
        <v>53</v>
      </c>
      <c r="K222" s="2">
        <v>45114</v>
      </c>
      <c r="L222" s="4" t="str">
        <f t="shared" si="12"/>
        <v>2023-07</v>
      </c>
      <c r="M222">
        <f t="shared" si="13"/>
        <v>-37356.93</v>
      </c>
      <c r="N222" t="str">
        <f t="shared" si="14"/>
        <v>Yes</v>
      </c>
      <c r="O222" t="str">
        <f t="shared" si="15"/>
        <v>Digital</v>
      </c>
    </row>
    <row r="223" spans="1:15" ht="15" x14ac:dyDescent="0.4">
      <c r="A223" s="1">
        <v>221</v>
      </c>
      <c r="B223">
        <v>656921</v>
      </c>
      <c r="C223" t="s">
        <v>299</v>
      </c>
      <c r="D223" t="s">
        <v>38</v>
      </c>
      <c r="E223" t="s">
        <v>117</v>
      </c>
      <c r="F223" t="s">
        <v>118</v>
      </c>
      <c r="G223" t="s">
        <v>21</v>
      </c>
      <c r="H223" t="s">
        <v>15</v>
      </c>
      <c r="I223">
        <v>46567.02</v>
      </c>
      <c r="J223" t="s">
        <v>16</v>
      </c>
      <c r="K223" s="2">
        <v>45420</v>
      </c>
      <c r="L223" s="4" t="str">
        <f t="shared" si="12"/>
        <v>2024-05</v>
      </c>
      <c r="M223">
        <f t="shared" si="13"/>
        <v>-46567.02</v>
      </c>
      <c r="N223" t="str">
        <f t="shared" si="14"/>
        <v>Yes</v>
      </c>
      <c r="O223" t="str">
        <f t="shared" si="15"/>
        <v>Digital</v>
      </c>
    </row>
    <row r="224" spans="1:15" ht="15" x14ac:dyDescent="0.4">
      <c r="A224" s="1">
        <v>222</v>
      </c>
      <c r="B224">
        <v>352194</v>
      </c>
      <c r="C224" t="s">
        <v>300</v>
      </c>
      <c r="D224" t="s">
        <v>47</v>
      </c>
      <c r="E224" t="s">
        <v>55</v>
      </c>
      <c r="F224" t="s">
        <v>56</v>
      </c>
      <c r="G224" t="s">
        <v>14</v>
      </c>
      <c r="H224" t="s">
        <v>15</v>
      </c>
      <c r="I224">
        <v>100713.76</v>
      </c>
      <c r="J224" t="s">
        <v>53</v>
      </c>
      <c r="K224" s="2">
        <v>45784</v>
      </c>
      <c r="L224" s="4" t="str">
        <f t="shared" si="12"/>
        <v>2025-05</v>
      </c>
      <c r="M224">
        <f t="shared" si="13"/>
        <v>-100713.76</v>
      </c>
      <c r="N224" t="str">
        <f t="shared" si="14"/>
        <v>Yes</v>
      </c>
      <c r="O224" t="str">
        <f t="shared" si="15"/>
        <v>Digital</v>
      </c>
    </row>
    <row r="225" spans="1:15" ht="15" x14ac:dyDescent="0.4">
      <c r="A225" s="1">
        <v>223</v>
      </c>
      <c r="B225">
        <v>239158</v>
      </c>
      <c r="C225" t="s">
        <v>301</v>
      </c>
      <c r="D225" t="s">
        <v>67</v>
      </c>
      <c r="E225" t="s">
        <v>68</v>
      </c>
      <c r="F225" t="s">
        <v>69</v>
      </c>
      <c r="G225" t="s">
        <v>21</v>
      </c>
      <c r="H225" t="s">
        <v>32</v>
      </c>
      <c r="I225">
        <v>98543.4</v>
      </c>
      <c r="J225" t="s">
        <v>23</v>
      </c>
      <c r="K225" s="2">
        <v>45563</v>
      </c>
      <c r="L225" s="4" t="str">
        <f t="shared" si="12"/>
        <v>2024-09</v>
      </c>
      <c r="M225">
        <f t="shared" si="13"/>
        <v>98543.4</v>
      </c>
      <c r="N225" t="str">
        <f t="shared" si="14"/>
        <v>No</v>
      </c>
      <c r="O225" t="str">
        <f t="shared" si="15"/>
        <v>Branch Based</v>
      </c>
    </row>
    <row r="226" spans="1:15" ht="15" x14ac:dyDescent="0.4">
      <c r="A226" s="1">
        <v>224</v>
      </c>
      <c r="B226">
        <v>195136</v>
      </c>
      <c r="C226" t="s">
        <v>302</v>
      </c>
      <c r="D226" t="s">
        <v>18</v>
      </c>
      <c r="E226" t="s">
        <v>105</v>
      </c>
      <c r="F226" t="s">
        <v>106</v>
      </c>
      <c r="G226" t="s">
        <v>21</v>
      </c>
      <c r="H226" t="s">
        <v>27</v>
      </c>
      <c r="I226">
        <v>82013.539999999994</v>
      </c>
      <c r="J226" t="s">
        <v>16</v>
      </c>
      <c r="K226" s="2">
        <v>45208</v>
      </c>
      <c r="L226" s="4" t="str">
        <f t="shared" si="12"/>
        <v>2023-10</v>
      </c>
      <c r="M226">
        <f t="shared" si="13"/>
        <v>82013.539999999994</v>
      </c>
      <c r="N226" t="str">
        <f t="shared" si="14"/>
        <v>No</v>
      </c>
      <c r="O226" t="str">
        <f t="shared" si="15"/>
        <v>Digital</v>
      </c>
    </row>
    <row r="227" spans="1:15" ht="15" x14ac:dyDescent="0.4">
      <c r="A227" s="1">
        <v>225</v>
      </c>
      <c r="B227">
        <v>581592</v>
      </c>
      <c r="C227" t="s">
        <v>303</v>
      </c>
      <c r="D227" t="s">
        <v>47</v>
      </c>
      <c r="E227" t="s">
        <v>83</v>
      </c>
      <c r="F227" t="s">
        <v>84</v>
      </c>
      <c r="G227" t="s">
        <v>21</v>
      </c>
      <c r="H227" t="s">
        <v>15</v>
      </c>
      <c r="I227">
        <v>151676.43</v>
      </c>
      <c r="J227" t="s">
        <v>16</v>
      </c>
      <c r="K227" s="2">
        <v>45654</v>
      </c>
      <c r="L227" s="4" t="str">
        <f t="shared" si="12"/>
        <v>2024-12</v>
      </c>
      <c r="M227">
        <f t="shared" si="13"/>
        <v>-151676.43</v>
      </c>
      <c r="N227" t="str">
        <f t="shared" si="14"/>
        <v>Yes</v>
      </c>
      <c r="O227" t="str">
        <f t="shared" si="15"/>
        <v>Digital</v>
      </c>
    </row>
    <row r="228" spans="1:15" ht="15" x14ac:dyDescent="0.4">
      <c r="A228" s="1">
        <v>226</v>
      </c>
      <c r="B228">
        <v>837290</v>
      </c>
      <c r="C228" t="s">
        <v>304</v>
      </c>
      <c r="D228" t="s">
        <v>18</v>
      </c>
      <c r="E228" t="s">
        <v>92</v>
      </c>
      <c r="F228" t="s">
        <v>93</v>
      </c>
      <c r="G228" t="s">
        <v>14</v>
      </c>
      <c r="H228" t="s">
        <v>22</v>
      </c>
      <c r="I228">
        <v>173421.59</v>
      </c>
      <c r="J228" t="s">
        <v>23</v>
      </c>
      <c r="K228" s="2">
        <v>45548</v>
      </c>
      <c r="L228" s="4" t="str">
        <f t="shared" si="12"/>
        <v>2024-09</v>
      </c>
      <c r="M228">
        <f t="shared" si="13"/>
        <v>173421.59</v>
      </c>
      <c r="N228" t="str">
        <f t="shared" si="14"/>
        <v>No</v>
      </c>
      <c r="O228" t="str">
        <f t="shared" si="15"/>
        <v>Branch Based</v>
      </c>
    </row>
    <row r="229" spans="1:15" ht="15" x14ac:dyDescent="0.4">
      <c r="A229" s="1">
        <v>227</v>
      </c>
      <c r="B229">
        <v>838094</v>
      </c>
      <c r="C229" t="s">
        <v>305</v>
      </c>
      <c r="D229" t="s">
        <v>67</v>
      </c>
      <c r="E229" t="s">
        <v>89</v>
      </c>
      <c r="F229" t="s">
        <v>90</v>
      </c>
      <c r="G229" t="s">
        <v>41</v>
      </c>
      <c r="H229" t="s">
        <v>32</v>
      </c>
      <c r="I229">
        <v>144180.07999999999</v>
      </c>
      <c r="J229" t="s">
        <v>28</v>
      </c>
      <c r="K229" s="2">
        <v>45743</v>
      </c>
      <c r="L229" s="4" t="str">
        <f t="shared" si="12"/>
        <v>2025-03</v>
      </c>
      <c r="M229">
        <f t="shared" si="13"/>
        <v>144180.07999999999</v>
      </c>
      <c r="N229" t="str">
        <f t="shared" si="14"/>
        <v>No</v>
      </c>
      <c r="O229" t="str">
        <f t="shared" si="15"/>
        <v>Digital</v>
      </c>
    </row>
    <row r="230" spans="1:15" ht="15" x14ac:dyDescent="0.4">
      <c r="A230" s="1">
        <v>228</v>
      </c>
      <c r="B230">
        <v>449077</v>
      </c>
      <c r="C230" t="s">
        <v>306</v>
      </c>
      <c r="D230" t="s">
        <v>38</v>
      </c>
      <c r="E230" t="s">
        <v>71</v>
      </c>
      <c r="F230" t="s">
        <v>72</v>
      </c>
      <c r="G230" t="s">
        <v>41</v>
      </c>
      <c r="H230" t="s">
        <v>27</v>
      </c>
      <c r="I230">
        <v>90596.11</v>
      </c>
      <c r="J230" t="s">
        <v>16</v>
      </c>
      <c r="K230" s="2">
        <v>45640</v>
      </c>
      <c r="L230" s="4" t="str">
        <f t="shared" si="12"/>
        <v>2024-12</v>
      </c>
      <c r="M230">
        <f t="shared" si="13"/>
        <v>90596.11</v>
      </c>
      <c r="N230" t="str">
        <f t="shared" si="14"/>
        <v>No</v>
      </c>
      <c r="O230" t="str">
        <f t="shared" si="15"/>
        <v>Digital</v>
      </c>
    </row>
    <row r="231" spans="1:15" ht="15" x14ac:dyDescent="0.4">
      <c r="A231" s="1">
        <v>229</v>
      </c>
      <c r="B231">
        <v>831963</v>
      </c>
      <c r="C231" t="s">
        <v>307</v>
      </c>
      <c r="D231" t="s">
        <v>18</v>
      </c>
      <c r="E231" t="s">
        <v>121</v>
      </c>
      <c r="F231" t="s">
        <v>122</v>
      </c>
      <c r="G231" t="s">
        <v>14</v>
      </c>
      <c r="H231" t="s">
        <v>27</v>
      </c>
      <c r="I231">
        <v>111761.34</v>
      </c>
      <c r="J231" t="s">
        <v>53</v>
      </c>
      <c r="K231" s="2">
        <v>45627</v>
      </c>
      <c r="L231" s="4" t="str">
        <f t="shared" si="12"/>
        <v>2024-12</v>
      </c>
      <c r="M231">
        <f t="shared" si="13"/>
        <v>111761.34</v>
      </c>
      <c r="N231" t="str">
        <f t="shared" si="14"/>
        <v>No</v>
      </c>
      <c r="O231" t="str">
        <f t="shared" si="15"/>
        <v>Digital</v>
      </c>
    </row>
    <row r="232" spans="1:15" ht="15" x14ac:dyDescent="0.4">
      <c r="A232" s="1">
        <v>230</v>
      </c>
      <c r="B232">
        <v>157474</v>
      </c>
      <c r="C232" t="s">
        <v>308</v>
      </c>
      <c r="D232" t="s">
        <v>11</v>
      </c>
      <c r="E232" t="s">
        <v>44</v>
      </c>
      <c r="F232" t="s">
        <v>45</v>
      </c>
      <c r="G232" t="s">
        <v>50</v>
      </c>
      <c r="H232" t="s">
        <v>32</v>
      </c>
      <c r="I232">
        <v>79908.960000000006</v>
      </c>
      <c r="J232" t="s">
        <v>33</v>
      </c>
      <c r="K232" s="2">
        <v>45369</v>
      </c>
      <c r="L232" s="4" t="str">
        <f t="shared" si="12"/>
        <v>2024-03</v>
      </c>
      <c r="M232">
        <f t="shared" si="13"/>
        <v>79908.960000000006</v>
      </c>
      <c r="N232" t="str">
        <f t="shared" si="14"/>
        <v>No</v>
      </c>
      <c r="O232" t="str">
        <f t="shared" si="15"/>
        <v>Digital</v>
      </c>
    </row>
    <row r="233" spans="1:15" ht="15" x14ac:dyDescent="0.4">
      <c r="A233" s="1">
        <v>231</v>
      </c>
      <c r="B233">
        <v>587957</v>
      </c>
      <c r="C233" t="s">
        <v>309</v>
      </c>
      <c r="D233" t="s">
        <v>47</v>
      </c>
      <c r="E233" t="s">
        <v>83</v>
      </c>
      <c r="F233" t="s">
        <v>84</v>
      </c>
      <c r="G233" t="s">
        <v>21</v>
      </c>
      <c r="H233" t="s">
        <v>32</v>
      </c>
      <c r="I233">
        <v>59236.74</v>
      </c>
      <c r="J233" t="s">
        <v>16</v>
      </c>
      <c r="K233" s="2">
        <v>45218</v>
      </c>
      <c r="L233" s="4" t="str">
        <f t="shared" si="12"/>
        <v>2023-10</v>
      </c>
      <c r="M233">
        <f t="shared" si="13"/>
        <v>59236.74</v>
      </c>
      <c r="N233" t="str">
        <f t="shared" si="14"/>
        <v>No</v>
      </c>
      <c r="O233" t="str">
        <f t="shared" si="15"/>
        <v>Digital</v>
      </c>
    </row>
    <row r="234" spans="1:15" ht="15" x14ac:dyDescent="0.4">
      <c r="A234" s="1">
        <v>232</v>
      </c>
      <c r="B234">
        <v>685934</v>
      </c>
      <c r="C234" t="s">
        <v>310</v>
      </c>
      <c r="D234" t="s">
        <v>38</v>
      </c>
      <c r="E234" t="s">
        <v>64</v>
      </c>
      <c r="F234" t="s">
        <v>65</v>
      </c>
      <c r="G234" t="s">
        <v>14</v>
      </c>
      <c r="H234" t="s">
        <v>32</v>
      </c>
      <c r="I234">
        <v>18542.939999999999</v>
      </c>
      <c r="J234" t="s">
        <v>53</v>
      </c>
      <c r="K234" s="2">
        <v>45807</v>
      </c>
      <c r="L234" s="4" t="str">
        <f t="shared" si="12"/>
        <v>2025-05</v>
      </c>
      <c r="M234">
        <f t="shared" si="13"/>
        <v>18542.939999999999</v>
      </c>
      <c r="N234" t="str">
        <f t="shared" si="14"/>
        <v>No</v>
      </c>
      <c r="O234" t="str">
        <f t="shared" si="15"/>
        <v>Digital</v>
      </c>
    </row>
    <row r="235" spans="1:15" ht="15" x14ac:dyDescent="0.4">
      <c r="A235" s="1">
        <v>233</v>
      </c>
      <c r="B235">
        <v>350224</v>
      </c>
      <c r="C235" t="s">
        <v>311</v>
      </c>
      <c r="D235" t="s">
        <v>11</v>
      </c>
      <c r="E235" t="s">
        <v>44</v>
      </c>
      <c r="F235" t="s">
        <v>45</v>
      </c>
      <c r="G235" t="s">
        <v>21</v>
      </c>
      <c r="H235" t="s">
        <v>32</v>
      </c>
      <c r="I235">
        <v>83005.08</v>
      </c>
      <c r="J235" t="s">
        <v>28</v>
      </c>
      <c r="K235" s="2">
        <v>45640</v>
      </c>
      <c r="L235" s="4" t="str">
        <f t="shared" si="12"/>
        <v>2024-12</v>
      </c>
      <c r="M235">
        <f t="shared" si="13"/>
        <v>83005.08</v>
      </c>
      <c r="N235" t="str">
        <f t="shared" si="14"/>
        <v>No</v>
      </c>
      <c r="O235" t="str">
        <f t="shared" si="15"/>
        <v>Digital</v>
      </c>
    </row>
    <row r="236" spans="1:15" ht="15" x14ac:dyDescent="0.4">
      <c r="A236" s="1">
        <v>234</v>
      </c>
      <c r="B236">
        <v>897846</v>
      </c>
      <c r="C236" t="s">
        <v>312</v>
      </c>
      <c r="D236" t="s">
        <v>11</v>
      </c>
      <c r="E236" t="s">
        <v>44</v>
      </c>
      <c r="F236" t="s">
        <v>45</v>
      </c>
      <c r="G236" t="s">
        <v>14</v>
      </c>
      <c r="H236" t="s">
        <v>15</v>
      </c>
      <c r="I236">
        <v>176568.42</v>
      </c>
      <c r="J236" t="s">
        <v>16</v>
      </c>
      <c r="K236" s="2">
        <v>45746</v>
      </c>
      <c r="L236" s="4" t="str">
        <f t="shared" si="12"/>
        <v>2025-03</v>
      </c>
      <c r="M236">
        <f t="shared" si="13"/>
        <v>-176568.42</v>
      </c>
      <c r="N236" t="str">
        <f t="shared" si="14"/>
        <v>Yes</v>
      </c>
      <c r="O236" t="str">
        <f t="shared" si="15"/>
        <v>Digital</v>
      </c>
    </row>
    <row r="237" spans="1:15" ht="15" x14ac:dyDescent="0.4">
      <c r="A237" s="1">
        <v>235</v>
      </c>
      <c r="B237">
        <v>628027</v>
      </c>
      <c r="C237" t="s">
        <v>313</v>
      </c>
      <c r="D237" t="s">
        <v>47</v>
      </c>
      <c r="E237" t="s">
        <v>60</v>
      </c>
      <c r="F237" t="s">
        <v>61</v>
      </c>
      <c r="G237" t="s">
        <v>21</v>
      </c>
      <c r="H237" t="s">
        <v>27</v>
      </c>
      <c r="I237">
        <v>18692.650000000001</v>
      </c>
      <c r="J237" t="s">
        <v>28</v>
      </c>
      <c r="K237" s="2">
        <v>45136</v>
      </c>
      <c r="L237" s="4" t="str">
        <f t="shared" si="12"/>
        <v>2023-07</v>
      </c>
      <c r="M237">
        <f t="shared" si="13"/>
        <v>18692.650000000001</v>
      </c>
      <c r="N237" t="str">
        <f t="shared" si="14"/>
        <v>No</v>
      </c>
      <c r="O237" t="str">
        <f t="shared" si="15"/>
        <v>Digital</v>
      </c>
    </row>
    <row r="238" spans="1:15" ht="15" x14ac:dyDescent="0.4">
      <c r="A238" s="1">
        <v>236</v>
      </c>
      <c r="B238">
        <v>461996</v>
      </c>
      <c r="C238" t="s">
        <v>314</v>
      </c>
      <c r="D238" t="s">
        <v>47</v>
      </c>
      <c r="E238" t="s">
        <v>55</v>
      </c>
      <c r="F238" t="s">
        <v>56</v>
      </c>
      <c r="G238" t="s">
        <v>14</v>
      </c>
      <c r="H238" t="s">
        <v>15</v>
      </c>
      <c r="I238">
        <v>76046.39</v>
      </c>
      <c r="J238" t="s">
        <v>28</v>
      </c>
      <c r="K238" s="2">
        <v>45475</v>
      </c>
      <c r="L238" s="4" t="str">
        <f t="shared" si="12"/>
        <v>2024-07</v>
      </c>
      <c r="M238">
        <f t="shared" si="13"/>
        <v>-76046.39</v>
      </c>
      <c r="N238" t="str">
        <f t="shared" si="14"/>
        <v>Yes</v>
      </c>
      <c r="O238" t="str">
        <f t="shared" si="15"/>
        <v>Digital</v>
      </c>
    </row>
    <row r="239" spans="1:15" ht="15" x14ac:dyDescent="0.4">
      <c r="A239" s="1">
        <v>237</v>
      </c>
      <c r="B239">
        <v>228670</v>
      </c>
      <c r="C239" t="s">
        <v>315</v>
      </c>
      <c r="D239" t="s">
        <v>11</v>
      </c>
      <c r="E239" t="s">
        <v>44</v>
      </c>
      <c r="F239" t="s">
        <v>45</v>
      </c>
      <c r="G239" t="s">
        <v>50</v>
      </c>
      <c r="H239" t="s">
        <v>15</v>
      </c>
      <c r="I239">
        <v>32843.760000000002</v>
      </c>
      <c r="J239" t="s">
        <v>23</v>
      </c>
      <c r="K239" s="2">
        <v>45543</v>
      </c>
      <c r="L239" s="4" t="str">
        <f t="shared" si="12"/>
        <v>2024-09</v>
      </c>
      <c r="M239">
        <f t="shared" si="13"/>
        <v>-32843.760000000002</v>
      </c>
      <c r="N239" t="str">
        <f t="shared" si="14"/>
        <v>Yes</v>
      </c>
      <c r="O239" t="str">
        <f t="shared" si="15"/>
        <v>Branch Based</v>
      </c>
    </row>
    <row r="240" spans="1:15" ht="15" x14ac:dyDescent="0.4">
      <c r="A240" s="1">
        <v>238</v>
      </c>
      <c r="B240">
        <v>938759</v>
      </c>
      <c r="C240" t="s">
        <v>316</v>
      </c>
      <c r="D240" t="s">
        <v>18</v>
      </c>
      <c r="E240" t="s">
        <v>79</v>
      </c>
      <c r="F240" t="s">
        <v>80</v>
      </c>
      <c r="G240" t="s">
        <v>14</v>
      </c>
      <c r="H240" t="s">
        <v>22</v>
      </c>
      <c r="I240">
        <v>62248.9</v>
      </c>
      <c r="J240" t="s">
        <v>28</v>
      </c>
      <c r="K240" s="2">
        <v>45153</v>
      </c>
      <c r="L240" s="4" t="str">
        <f t="shared" si="12"/>
        <v>2023-08</v>
      </c>
      <c r="M240">
        <f t="shared" si="13"/>
        <v>62248.9</v>
      </c>
      <c r="N240" t="str">
        <f t="shared" si="14"/>
        <v>No</v>
      </c>
      <c r="O240" t="str">
        <f t="shared" si="15"/>
        <v>Digital</v>
      </c>
    </row>
    <row r="241" spans="1:15" ht="15" x14ac:dyDescent="0.4">
      <c r="A241" s="1">
        <v>239</v>
      </c>
      <c r="B241">
        <v>509660</v>
      </c>
      <c r="C241" t="s">
        <v>317</v>
      </c>
      <c r="D241" t="s">
        <v>47</v>
      </c>
      <c r="E241" t="s">
        <v>100</v>
      </c>
      <c r="F241" t="s">
        <v>101</v>
      </c>
      <c r="G241" t="s">
        <v>41</v>
      </c>
      <c r="H241" t="s">
        <v>15</v>
      </c>
      <c r="I241">
        <v>192106.56</v>
      </c>
      <c r="J241" t="s">
        <v>16</v>
      </c>
      <c r="K241" s="2">
        <v>45169</v>
      </c>
      <c r="L241" s="4" t="str">
        <f t="shared" si="12"/>
        <v>2023-08</v>
      </c>
      <c r="M241">
        <f t="shared" si="13"/>
        <v>-192106.56</v>
      </c>
      <c r="N241" t="str">
        <f t="shared" si="14"/>
        <v>Yes</v>
      </c>
      <c r="O241" t="str">
        <f t="shared" si="15"/>
        <v>Digital</v>
      </c>
    </row>
    <row r="242" spans="1:15" ht="15" x14ac:dyDescent="0.4">
      <c r="A242" s="1">
        <v>240</v>
      </c>
      <c r="B242">
        <v>389346</v>
      </c>
      <c r="C242" t="s">
        <v>318</v>
      </c>
      <c r="D242" t="s">
        <v>38</v>
      </c>
      <c r="E242" t="s">
        <v>117</v>
      </c>
      <c r="F242" t="s">
        <v>118</v>
      </c>
      <c r="G242" t="s">
        <v>41</v>
      </c>
      <c r="H242" t="s">
        <v>32</v>
      </c>
      <c r="I242">
        <v>99776.71</v>
      </c>
      <c r="J242" t="s">
        <v>28</v>
      </c>
      <c r="K242" s="2">
        <v>45200</v>
      </c>
      <c r="L242" s="4" t="str">
        <f t="shared" si="12"/>
        <v>2023-10</v>
      </c>
      <c r="M242">
        <f t="shared" si="13"/>
        <v>99776.71</v>
      </c>
      <c r="N242" t="str">
        <f t="shared" si="14"/>
        <v>No</v>
      </c>
      <c r="O242" t="str">
        <f t="shared" si="15"/>
        <v>Digital</v>
      </c>
    </row>
    <row r="243" spans="1:15" ht="15" x14ac:dyDescent="0.4">
      <c r="A243" s="1">
        <v>241</v>
      </c>
      <c r="B243">
        <v>314178</v>
      </c>
      <c r="C243" t="s">
        <v>319</v>
      </c>
      <c r="D243" t="s">
        <v>38</v>
      </c>
      <c r="E243" t="s">
        <v>39</v>
      </c>
      <c r="F243" t="s">
        <v>40</v>
      </c>
      <c r="G243" t="s">
        <v>14</v>
      </c>
      <c r="H243" t="s">
        <v>15</v>
      </c>
      <c r="I243">
        <v>43766.33</v>
      </c>
      <c r="J243" t="s">
        <v>28</v>
      </c>
      <c r="K243" s="2">
        <v>45798</v>
      </c>
      <c r="L243" s="4" t="str">
        <f t="shared" si="12"/>
        <v>2025-05</v>
      </c>
      <c r="M243">
        <f t="shared" si="13"/>
        <v>-43766.33</v>
      </c>
      <c r="N243" t="str">
        <f t="shared" si="14"/>
        <v>Yes</v>
      </c>
      <c r="O243" t="str">
        <f t="shared" si="15"/>
        <v>Digital</v>
      </c>
    </row>
    <row r="244" spans="1:15" ht="15" x14ac:dyDescent="0.4">
      <c r="A244" s="1">
        <v>242</v>
      </c>
      <c r="B244">
        <v>667735</v>
      </c>
      <c r="C244" t="s">
        <v>320</v>
      </c>
      <c r="D244" t="s">
        <v>67</v>
      </c>
      <c r="E244" t="s">
        <v>89</v>
      </c>
      <c r="F244" t="s">
        <v>90</v>
      </c>
      <c r="G244" t="s">
        <v>14</v>
      </c>
      <c r="H244" t="s">
        <v>27</v>
      </c>
      <c r="I244">
        <v>120442.71</v>
      </c>
      <c r="J244" t="s">
        <v>16</v>
      </c>
      <c r="K244" s="2">
        <v>45397</v>
      </c>
      <c r="L244" s="4" t="str">
        <f t="shared" si="12"/>
        <v>2024-04</v>
      </c>
      <c r="M244">
        <f t="shared" si="13"/>
        <v>120442.71</v>
      </c>
      <c r="N244" t="str">
        <f t="shared" si="14"/>
        <v>No</v>
      </c>
      <c r="O244" t="str">
        <f t="shared" si="15"/>
        <v>Digital</v>
      </c>
    </row>
    <row r="245" spans="1:15" ht="15" x14ac:dyDescent="0.4">
      <c r="A245" s="1">
        <v>243</v>
      </c>
      <c r="B245">
        <v>873544</v>
      </c>
      <c r="C245" t="s">
        <v>321</v>
      </c>
      <c r="D245" t="s">
        <v>18</v>
      </c>
      <c r="E245" t="s">
        <v>121</v>
      </c>
      <c r="F245" t="s">
        <v>122</v>
      </c>
      <c r="G245" t="s">
        <v>50</v>
      </c>
      <c r="H245" t="s">
        <v>15</v>
      </c>
      <c r="I245">
        <v>10259.299999999999</v>
      </c>
      <c r="J245" t="s">
        <v>23</v>
      </c>
      <c r="K245" s="2">
        <v>45136</v>
      </c>
      <c r="L245" s="4" t="str">
        <f t="shared" si="12"/>
        <v>2023-07</v>
      </c>
      <c r="M245">
        <f t="shared" si="13"/>
        <v>-10259.299999999999</v>
      </c>
      <c r="N245" t="str">
        <f t="shared" si="14"/>
        <v>Yes</v>
      </c>
      <c r="O245" t="str">
        <f t="shared" si="15"/>
        <v>Branch Based</v>
      </c>
    </row>
    <row r="246" spans="1:15" ht="15" x14ac:dyDescent="0.4">
      <c r="A246" s="1">
        <v>244</v>
      </c>
      <c r="B246">
        <v>940946</v>
      </c>
      <c r="C246" t="s">
        <v>322</v>
      </c>
      <c r="D246" t="s">
        <v>11</v>
      </c>
      <c r="E246" t="s">
        <v>25</v>
      </c>
      <c r="F246" t="s">
        <v>26</v>
      </c>
      <c r="G246" t="s">
        <v>41</v>
      </c>
      <c r="H246" t="s">
        <v>15</v>
      </c>
      <c r="I246">
        <v>170838.94</v>
      </c>
      <c r="J246" t="s">
        <v>53</v>
      </c>
      <c r="K246" s="2">
        <v>45390</v>
      </c>
      <c r="L246" s="4" t="str">
        <f t="shared" si="12"/>
        <v>2024-04</v>
      </c>
      <c r="M246">
        <f t="shared" si="13"/>
        <v>-170838.94</v>
      </c>
      <c r="N246" t="str">
        <f t="shared" si="14"/>
        <v>Yes</v>
      </c>
      <c r="O246" t="str">
        <f t="shared" si="15"/>
        <v>Digital</v>
      </c>
    </row>
    <row r="247" spans="1:15" ht="15" x14ac:dyDescent="0.4">
      <c r="A247" s="1">
        <v>245</v>
      </c>
      <c r="B247">
        <v>459443</v>
      </c>
      <c r="C247" t="s">
        <v>323</v>
      </c>
      <c r="D247" t="s">
        <v>38</v>
      </c>
      <c r="E247" t="s">
        <v>117</v>
      </c>
      <c r="F247" t="s">
        <v>118</v>
      </c>
      <c r="G247" t="s">
        <v>50</v>
      </c>
      <c r="H247" t="s">
        <v>27</v>
      </c>
      <c r="I247">
        <v>10281.76</v>
      </c>
      <c r="J247" t="s">
        <v>28</v>
      </c>
      <c r="K247" s="2">
        <v>45705</v>
      </c>
      <c r="L247" s="4" t="str">
        <f t="shared" si="12"/>
        <v>2025-02</v>
      </c>
      <c r="M247">
        <f t="shared" si="13"/>
        <v>10281.76</v>
      </c>
      <c r="N247" t="str">
        <f t="shared" si="14"/>
        <v>No</v>
      </c>
      <c r="O247" t="str">
        <f t="shared" si="15"/>
        <v>Digital</v>
      </c>
    </row>
    <row r="248" spans="1:15" ht="15" x14ac:dyDescent="0.4">
      <c r="A248" s="1">
        <v>246</v>
      </c>
      <c r="B248">
        <v>566885</v>
      </c>
      <c r="C248" t="s">
        <v>324</v>
      </c>
      <c r="D248" t="s">
        <v>18</v>
      </c>
      <c r="E248" t="s">
        <v>105</v>
      </c>
      <c r="F248" t="s">
        <v>106</v>
      </c>
      <c r="G248" t="s">
        <v>50</v>
      </c>
      <c r="H248" t="s">
        <v>15</v>
      </c>
      <c r="I248">
        <v>193275.51</v>
      </c>
      <c r="J248" t="s">
        <v>53</v>
      </c>
      <c r="K248" s="2">
        <v>45746</v>
      </c>
      <c r="L248" s="4" t="str">
        <f t="shared" si="12"/>
        <v>2025-03</v>
      </c>
      <c r="M248">
        <f t="shared" si="13"/>
        <v>-193275.51</v>
      </c>
      <c r="N248" t="str">
        <f t="shared" si="14"/>
        <v>Yes</v>
      </c>
      <c r="O248" t="str">
        <f t="shared" si="15"/>
        <v>Digital</v>
      </c>
    </row>
    <row r="249" spans="1:15" ht="15" x14ac:dyDescent="0.4">
      <c r="A249" s="1">
        <v>247</v>
      </c>
      <c r="B249">
        <v>421383</v>
      </c>
      <c r="C249" t="s">
        <v>325</v>
      </c>
      <c r="D249" t="s">
        <v>47</v>
      </c>
      <c r="E249" t="s">
        <v>55</v>
      </c>
      <c r="F249" t="s">
        <v>56</v>
      </c>
      <c r="G249" t="s">
        <v>41</v>
      </c>
      <c r="H249" t="s">
        <v>22</v>
      </c>
      <c r="I249">
        <v>64902.96</v>
      </c>
      <c r="J249" t="s">
        <v>28</v>
      </c>
      <c r="K249" s="2">
        <v>45443</v>
      </c>
      <c r="L249" s="4" t="str">
        <f t="shared" si="12"/>
        <v>2024-05</v>
      </c>
      <c r="M249">
        <f t="shared" si="13"/>
        <v>64902.96</v>
      </c>
      <c r="N249" t="str">
        <f t="shared" si="14"/>
        <v>No</v>
      </c>
      <c r="O249" t="str">
        <f t="shared" si="15"/>
        <v>Digital</v>
      </c>
    </row>
    <row r="250" spans="1:15" ht="15" x14ac:dyDescent="0.4">
      <c r="A250" s="1">
        <v>248</v>
      </c>
      <c r="B250">
        <v>402143</v>
      </c>
      <c r="C250" t="s">
        <v>326</v>
      </c>
      <c r="D250" t="s">
        <v>11</v>
      </c>
      <c r="E250" t="s">
        <v>35</v>
      </c>
      <c r="F250" t="s">
        <v>36</v>
      </c>
      <c r="G250" t="s">
        <v>41</v>
      </c>
      <c r="H250" t="s">
        <v>22</v>
      </c>
      <c r="I250">
        <v>94427.96</v>
      </c>
      <c r="J250" t="s">
        <v>16</v>
      </c>
      <c r="K250" s="2">
        <v>45297</v>
      </c>
      <c r="L250" s="4" t="str">
        <f t="shared" si="12"/>
        <v>2024-01</v>
      </c>
      <c r="M250">
        <f t="shared" si="13"/>
        <v>94427.96</v>
      </c>
      <c r="N250" t="str">
        <f t="shared" si="14"/>
        <v>No</v>
      </c>
      <c r="O250" t="str">
        <f t="shared" si="15"/>
        <v>Digital</v>
      </c>
    </row>
    <row r="251" spans="1:15" ht="15" x14ac:dyDescent="0.4">
      <c r="A251" s="1">
        <v>249</v>
      </c>
      <c r="B251">
        <v>274444</v>
      </c>
      <c r="C251" t="s">
        <v>327</v>
      </c>
      <c r="D251" t="s">
        <v>47</v>
      </c>
      <c r="E251" t="s">
        <v>60</v>
      </c>
      <c r="F251" t="s">
        <v>61</v>
      </c>
      <c r="G251" t="s">
        <v>14</v>
      </c>
      <c r="H251" t="s">
        <v>15</v>
      </c>
      <c r="I251">
        <v>139317.98000000001</v>
      </c>
      <c r="J251" t="s">
        <v>53</v>
      </c>
      <c r="K251" s="2">
        <v>45801</v>
      </c>
      <c r="L251" s="4" t="str">
        <f t="shared" si="12"/>
        <v>2025-05</v>
      </c>
      <c r="M251">
        <f t="shared" si="13"/>
        <v>-139317.98000000001</v>
      </c>
      <c r="N251" t="str">
        <f t="shared" si="14"/>
        <v>Yes</v>
      </c>
      <c r="O251" t="str">
        <f t="shared" si="15"/>
        <v>Digital</v>
      </c>
    </row>
    <row r="252" spans="1:15" ht="15" x14ac:dyDescent="0.4">
      <c r="A252" s="1">
        <v>250</v>
      </c>
      <c r="B252">
        <v>980103</v>
      </c>
      <c r="C252" t="s">
        <v>328</v>
      </c>
      <c r="D252" t="s">
        <v>11</v>
      </c>
      <c r="E252" t="s">
        <v>12</v>
      </c>
      <c r="F252" t="s">
        <v>13</v>
      </c>
      <c r="G252" t="s">
        <v>41</v>
      </c>
      <c r="H252" t="s">
        <v>32</v>
      </c>
      <c r="I252">
        <v>144952.79</v>
      </c>
      <c r="J252" t="s">
        <v>53</v>
      </c>
      <c r="K252" s="2">
        <v>45175</v>
      </c>
      <c r="L252" s="4" t="str">
        <f t="shared" si="12"/>
        <v>2023-09</v>
      </c>
      <c r="M252">
        <f t="shared" si="13"/>
        <v>144952.79</v>
      </c>
      <c r="N252" t="str">
        <f t="shared" si="14"/>
        <v>No</v>
      </c>
      <c r="O252" t="str">
        <f t="shared" si="15"/>
        <v>Digital</v>
      </c>
    </row>
    <row r="253" spans="1:15" ht="15" x14ac:dyDescent="0.4">
      <c r="A253" s="1">
        <v>251</v>
      </c>
      <c r="B253">
        <v>432006</v>
      </c>
      <c r="C253" t="s">
        <v>329</v>
      </c>
      <c r="D253" t="s">
        <v>47</v>
      </c>
      <c r="E253" t="s">
        <v>83</v>
      </c>
      <c r="F253" t="s">
        <v>84</v>
      </c>
      <c r="G253" t="s">
        <v>50</v>
      </c>
      <c r="H253" t="s">
        <v>22</v>
      </c>
      <c r="I253">
        <v>105315.55</v>
      </c>
      <c r="J253" t="s">
        <v>53</v>
      </c>
      <c r="K253" s="2">
        <v>45360</v>
      </c>
      <c r="L253" s="4" t="str">
        <f t="shared" si="12"/>
        <v>2024-03</v>
      </c>
      <c r="M253">
        <f t="shared" si="13"/>
        <v>105315.55</v>
      </c>
      <c r="N253" t="str">
        <f t="shared" si="14"/>
        <v>No</v>
      </c>
      <c r="O253" t="str">
        <f t="shared" si="15"/>
        <v>Digital</v>
      </c>
    </row>
    <row r="254" spans="1:15" ht="15" x14ac:dyDescent="0.4">
      <c r="A254" s="1">
        <v>252</v>
      </c>
      <c r="B254">
        <v>315120</v>
      </c>
      <c r="C254" t="s">
        <v>330</v>
      </c>
      <c r="D254" t="s">
        <v>47</v>
      </c>
      <c r="E254" t="s">
        <v>100</v>
      </c>
      <c r="F254" t="s">
        <v>101</v>
      </c>
      <c r="G254" t="s">
        <v>14</v>
      </c>
      <c r="H254" t="s">
        <v>32</v>
      </c>
      <c r="I254">
        <v>98754.64</v>
      </c>
      <c r="J254" t="s">
        <v>23</v>
      </c>
      <c r="K254" s="2">
        <v>45198</v>
      </c>
      <c r="L254" s="4" t="str">
        <f t="shared" si="12"/>
        <v>2023-09</v>
      </c>
      <c r="M254">
        <f t="shared" si="13"/>
        <v>98754.64</v>
      </c>
      <c r="N254" t="str">
        <f t="shared" si="14"/>
        <v>No</v>
      </c>
      <c r="O254" t="str">
        <f t="shared" si="15"/>
        <v>Branch Based</v>
      </c>
    </row>
    <row r="255" spans="1:15" ht="15" x14ac:dyDescent="0.4">
      <c r="A255" s="1">
        <v>253</v>
      </c>
      <c r="B255">
        <v>570211</v>
      </c>
      <c r="C255" t="s">
        <v>331</v>
      </c>
      <c r="D255" t="s">
        <v>38</v>
      </c>
      <c r="E255" t="s">
        <v>64</v>
      </c>
      <c r="F255" t="s">
        <v>65</v>
      </c>
      <c r="G255" t="s">
        <v>50</v>
      </c>
      <c r="H255" t="s">
        <v>15</v>
      </c>
      <c r="I255">
        <v>815.39</v>
      </c>
      <c r="J255" t="s">
        <v>16</v>
      </c>
      <c r="K255" s="2">
        <v>45762</v>
      </c>
      <c r="L255" s="4" t="str">
        <f t="shared" si="12"/>
        <v>2025-04</v>
      </c>
      <c r="M255">
        <f t="shared" si="13"/>
        <v>-815.39</v>
      </c>
      <c r="N255" t="str">
        <f t="shared" si="14"/>
        <v>Yes</v>
      </c>
      <c r="O255" t="str">
        <f t="shared" si="15"/>
        <v>Digital</v>
      </c>
    </row>
    <row r="256" spans="1:15" ht="15" x14ac:dyDescent="0.4">
      <c r="A256" s="1">
        <v>254</v>
      </c>
      <c r="B256">
        <v>524214</v>
      </c>
      <c r="C256" t="s">
        <v>332</v>
      </c>
      <c r="D256" t="s">
        <v>67</v>
      </c>
      <c r="E256" t="s">
        <v>76</v>
      </c>
      <c r="F256" t="s">
        <v>77</v>
      </c>
      <c r="G256" t="s">
        <v>21</v>
      </c>
      <c r="H256" t="s">
        <v>32</v>
      </c>
      <c r="I256">
        <v>83101.210000000006</v>
      </c>
      <c r="J256" t="s">
        <v>33</v>
      </c>
      <c r="K256" s="2">
        <v>45768</v>
      </c>
      <c r="L256" s="4" t="str">
        <f t="shared" si="12"/>
        <v>2025-04</v>
      </c>
      <c r="M256">
        <f t="shared" si="13"/>
        <v>83101.210000000006</v>
      </c>
      <c r="N256" t="str">
        <f t="shared" si="14"/>
        <v>No</v>
      </c>
      <c r="O256" t="str">
        <f t="shared" si="15"/>
        <v>Digital</v>
      </c>
    </row>
    <row r="257" spans="1:15" ht="15" x14ac:dyDescent="0.4">
      <c r="A257" s="1">
        <v>255</v>
      </c>
      <c r="B257">
        <v>263633</v>
      </c>
      <c r="C257" t="s">
        <v>333</v>
      </c>
      <c r="D257" t="s">
        <v>47</v>
      </c>
      <c r="E257" t="s">
        <v>48</v>
      </c>
      <c r="F257" t="s">
        <v>49</v>
      </c>
      <c r="G257" t="s">
        <v>21</v>
      </c>
      <c r="H257" t="s">
        <v>27</v>
      </c>
      <c r="I257">
        <v>128303.35</v>
      </c>
      <c r="J257" t="s">
        <v>33</v>
      </c>
      <c r="K257" s="2">
        <v>45563</v>
      </c>
      <c r="L257" s="4" t="str">
        <f t="shared" si="12"/>
        <v>2024-09</v>
      </c>
      <c r="M257">
        <f t="shared" si="13"/>
        <v>128303.35</v>
      </c>
      <c r="N257" t="str">
        <f t="shared" si="14"/>
        <v>No</v>
      </c>
      <c r="O257" t="str">
        <f t="shared" si="15"/>
        <v>Digital</v>
      </c>
    </row>
    <row r="258" spans="1:15" ht="15" x14ac:dyDescent="0.4">
      <c r="A258" s="1">
        <v>256</v>
      </c>
      <c r="B258">
        <v>409913</v>
      </c>
      <c r="C258" t="s">
        <v>334</v>
      </c>
      <c r="D258" t="s">
        <v>47</v>
      </c>
      <c r="E258" t="s">
        <v>55</v>
      </c>
      <c r="F258" t="s">
        <v>56</v>
      </c>
      <c r="G258" t="s">
        <v>50</v>
      </c>
      <c r="H258" t="s">
        <v>22</v>
      </c>
      <c r="I258">
        <v>101584.58</v>
      </c>
      <c r="J258" t="s">
        <v>33</v>
      </c>
      <c r="K258" s="2">
        <v>45674</v>
      </c>
      <c r="L258" s="4" t="str">
        <f t="shared" si="12"/>
        <v>2025-01</v>
      </c>
      <c r="M258">
        <f t="shared" si="13"/>
        <v>101584.58</v>
      </c>
      <c r="N258" t="str">
        <f t="shared" si="14"/>
        <v>No</v>
      </c>
      <c r="O258" t="str">
        <f t="shared" si="15"/>
        <v>Digital</v>
      </c>
    </row>
    <row r="259" spans="1:15" ht="15" x14ac:dyDescent="0.4">
      <c r="A259" s="1">
        <v>257</v>
      </c>
      <c r="B259">
        <v>863933</v>
      </c>
      <c r="C259" t="s">
        <v>335</v>
      </c>
      <c r="D259" t="s">
        <v>11</v>
      </c>
      <c r="E259" t="s">
        <v>12</v>
      </c>
      <c r="F259" t="s">
        <v>13</v>
      </c>
      <c r="G259" t="s">
        <v>50</v>
      </c>
      <c r="H259" t="s">
        <v>22</v>
      </c>
      <c r="I259">
        <v>79511.839999999997</v>
      </c>
      <c r="J259" t="s">
        <v>53</v>
      </c>
      <c r="K259" s="2">
        <v>45624</v>
      </c>
      <c r="L259" s="4" t="str">
        <f t="shared" ref="L259:L322" si="16">TEXT(K259,"yyyy-mm")</f>
        <v>2024-11</v>
      </c>
      <c r="M259">
        <f t="shared" ref="M259:M322" si="17">IF(H259="Withdrawal",-I259,I259)</f>
        <v>79511.839999999997</v>
      </c>
      <c r="N259" t="str">
        <f t="shared" ref="N259:N322" si="18">IF(M259&lt;0,"Yes","No")</f>
        <v>No</v>
      </c>
      <c r="O259" t="str">
        <f t="shared" ref="O259:O322" si="19">IF(OR(J259="UPI", J259="Credit Card", J259="Debit Card", J259="Net Banking",), "Digital", "Branch Based")</f>
        <v>Digital</v>
      </c>
    </row>
    <row r="260" spans="1:15" ht="15" x14ac:dyDescent="0.4">
      <c r="A260" s="1">
        <v>258</v>
      </c>
      <c r="B260">
        <v>142027</v>
      </c>
      <c r="C260" t="s">
        <v>336</v>
      </c>
      <c r="D260" t="s">
        <v>38</v>
      </c>
      <c r="E260" t="s">
        <v>39</v>
      </c>
      <c r="F260" t="s">
        <v>40</v>
      </c>
      <c r="G260" t="s">
        <v>21</v>
      </c>
      <c r="H260" t="s">
        <v>15</v>
      </c>
      <c r="I260">
        <v>66437.710000000006</v>
      </c>
      <c r="J260" t="s">
        <v>33</v>
      </c>
      <c r="K260" s="2">
        <v>45108</v>
      </c>
      <c r="L260" s="4" t="str">
        <f t="shared" si="16"/>
        <v>2023-07</v>
      </c>
      <c r="M260">
        <f t="shared" si="17"/>
        <v>-66437.710000000006</v>
      </c>
      <c r="N260" t="str">
        <f t="shared" si="18"/>
        <v>Yes</v>
      </c>
      <c r="O260" t="str">
        <f t="shared" si="19"/>
        <v>Digital</v>
      </c>
    </row>
    <row r="261" spans="1:15" ht="15" x14ac:dyDescent="0.4">
      <c r="A261" s="1">
        <v>259</v>
      </c>
      <c r="B261">
        <v>747518</v>
      </c>
      <c r="C261" t="s">
        <v>337</v>
      </c>
      <c r="D261" t="s">
        <v>67</v>
      </c>
      <c r="E261" t="s">
        <v>89</v>
      </c>
      <c r="F261" t="s">
        <v>90</v>
      </c>
      <c r="G261" t="s">
        <v>41</v>
      </c>
      <c r="H261" t="s">
        <v>15</v>
      </c>
      <c r="I261">
        <v>96558.36</v>
      </c>
      <c r="J261" t="s">
        <v>28</v>
      </c>
      <c r="K261" s="2">
        <v>45157</v>
      </c>
      <c r="L261" s="4" t="str">
        <f t="shared" si="16"/>
        <v>2023-08</v>
      </c>
      <c r="M261">
        <f t="shared" si="17"/>
        <v>-96558.36</v>
      </c>
      <c r="N261" t="str">
        <f t="shared" si="18"/>
        <v>Yes</v>
      </c>
      <c r="O261" t="str">
        <f t="shared" si="19"/>
        <v>Digital</v>
      </c>
    </row>
    <row r="262" spans="1:15" ht="15" x14ac:dyDescent="0.4">
      <c r="A262" s="1">
        <v>260</v>
      </c>
      <c r="B262">
        <v>157706</v>
      </c>
      <c r="C262" t="s">
        <v>338</v>
      </c>
      <c r="D262" t="s">
        <v>38</v>
      </c>
      <c r="E262" t="s">
        <v>117</v>
      </c>
      <c r="F262" t="s">
        <v>118</v>
      </c>
      <c r="G262" t="s">
        <v>14</v>
      </c>
      <c r="H262" t="s">
        <v>32</v>
      </c>
      <c r="I262">
        <v>185594.1</v>
      </c>
      <c r="J262" t="s">
        <v>16</v>
      </c>
      <c r="K262" s="2">
        <v>45233</v>
      </c>
      <c r="L262" s="4" t="str">
        <f t="shared" si="16"/>
        <v>2023-11</v>
      </c>
      <c r="M262">
        <f t="shared" si="17"/>
        <v>185594.1</v>
      </c>
      <c r="N262" t="str">
        <f t="shared" si="18"/>
        <v>No</v>
      </c>
      <c r="O262" t="str">
        <f t="shared" si="19"/>
        <v>Digital</v>
      </c>
    </row>
    <row r="263" spans="1:15" ht="15" x14ac:dyDescent="0.4">
      <c r="A263" s="1">
        <v>261</v>
      </c>
      <c r="B263">
        <v>187649</v>
      </c>
      <c r="C263" t="s">
        <v>339</v>
      </c>
      <c r="D263" t="s">
        <v>38</v>
      </c>
      <c r="E263" t="s">
        <v>117</v>
      </c>
      <c r="F263" t="s">
        <v>118</v>
      </c>
      <c r="G263" t="s">
        <v>50</v>
      </c>
      <c r="H263" t="s">
        <v>27</v>
      </c>
      <c r="I263">
        <v>42048.36</v>
      </c>
      <c r="J263" t="s">
        <v>33</v>
      </c>
      <c r="K263" s="2">
        <v>45378</v>
      </c>
      <c r="L263" s="4" t="str">
        <f t="shared" si="16"/>
        <v>2024-03</v>
      </c>
      <c r="M263">
        <f t="shared" si="17"/>
        <v>42048.36</v>
      </c>
      <c r="N263" t="str">
        <f t="shared" si="18"/>
        <v>No</v>
      </c>
      <c r="O263" t="str">
        <f t="shared" si="19"/>
        <v>Digital</v>
      </c>
    </row>
    <row r="264" spans="1:15" ht="15" x14ac:dyDescent="0.4">
      <c r="A264" s="1">
        <v>262</v>
      </c>
      <c r="B264">
        <v>614290</v>
      </c>
      <c r="C264" t="s">
        <v>340</v>
      </c>
      <c r="D264" t="s">
        <v>47</v>
      </c>
      <c r="E264" t="s">
        <v>55</v>
      </c>
      <c r="F264" t="s">
        <v>56</v>
      </c>
      <c r="G264" t="s">
        <v>21</v>
      </c>
      <c r="H264" t="s">
        <v>22</v>
      </c>
      <c r="I264">
        <v>168227.46</v>
      </c>
      <c r="J264" t="s">
        <v>33</v>
      </c>
      <c r="K264" s="2">
        <v>45754</v>
      </c>
      <c r="L264" s="4" t="str">
        <f t="shared" si="16"/>
        <v>2025-04</v>
      </c>
      <c r="M264">
        <f t="shared" si="17"/>
        <v>168227.46</v>
      </c>
      <c r="N264" t="str">
        <f t="shared" si="18"/>
        <v>No</v>
      </c>
      <c r="O264" t="str">
        <f t="shared" si="19"/>
        <v>Digital</v>
      </c>
    </row>
    <row r="265" spans="1:15" ht="15" x14ac:dyDescent="0.4">
      <c r="A265" s="1">
        <v>263</v>
      </c>
      <c r="B265">
        <v>478603</v>
      </c>
      <c r="C265" t="s">
        <v>341</v>
      </c>
      <c r="D265" t="s">
        <v>67</v>
      </c>
      <c r="E265" t="s">
        <v>143</v>
      </c>
      <c r="F265" t="s">
        <v>144</v>
      </c>
      <c r="G265" t="s">
        <v>21</v>
      </c>
      <c r="H265" t="s">
        <v>32</v>
      </c>
      <c r="I265">
        <v>37882.089999999997</v>
      </c>
      <c r="J265" t="s">
        <v>16</v>
      </c>
      <c r="K265" s="2">
        <v>45360</v>
      </c>
      <c r="L265" s="4" t="str">
        <f t="shared" si="16"/>
        <v>2024-03</v>
      </c>
      <c r="M265">
        <f t="shared" si="17"/>
        <v>37882.089999999997</v>
      </c>
      <c r="N265" t="str">
        <f t="shared" si="18"/>
        <v>No</v>
      </c>
      <c r="O265" t="str">
        <f t="shared" si="19"/>
        <v>Digital</v>
      </c>
    </row>
    <row r="266" spans="1:15" ht="15" x14ac:dyDescent="0.4">
      <c r="A266" s="1">
        <v>264</v>
      </c>
      <c r="B266">
        <v>490941</v>
      </c>
      <c r="C266" t="s">
        <v>342</v>
      </c>
      <c r="D266" t="s">
        <v>47</v>
      </c>
      <c r="E266" t="s">
        <v>60</v>
      </c>
      <c r="F266" t="s">
        <v>61</v>
      </c>
      <c r="G266" t="s">
        <v>41</v>
      </c>
      <c r="H266" t="s">
        <v>22</v>
      </c>
      <c r="I266">
        <v>83066.98</v>
      </c>
      <c r="J266" t="s">
        <v>28</v>
      </c>
      <c r="K266" s="2">
        <v>45346</v>
      </c>
      <c r="L266" s="4" t="str">
        <f t="shared" si="16"/>
        <v>2024-02</v>
      </c>
      <c r="M266">
        <f t="shared" si="17"/>
        <v>83066.98</v>
      </c>
      <c r="N266" t="str">
        <f t="shared" si="18"/>
        <v>No</v>
      </c>
      <c r="O266" t="str">
        <f t="shared" si="19"/>
        <v>Digital</v>
      </c>
    </row>
    <row r="267" spans="1:15" ht="15" x14ac:dyDescent="0.4">
      <c r="A267" s="1">
        <v>265</v>
      </c>
      <c r="B267">
        <v>567220</v>
      </c>
      <c r="C267" t="s">
        <v>343</v>
      </c>
      <c r="D267" t="s">
        <v>18</v>
      </c>
      <c r="E267" t="s">
        <v>19</v>
      </c>
      <c r="F267" t="s">
        <v>20</v>
      </c>
      <c r="G267" t="s">
        <v>14</v>
      </c>
      <c r="H267" t="s">
        <v>22</v>
      </c>
      <c r="I267">
        <v>43619.91</v>
      </c>
      <c r="J267" t="s">
        <v>33</v>
      </c>
      <c r="K267" s="2">
        <v>45632</v>
      </c>
      <c r="L267" s="4" t="str">
        <f t="shared" si="16"/>
        <v>2024-12</v>
      </c>
      <c r="M267">
        <f t="shared" si="17"/>
        <v>43619.91</v>
      </c>
      <c r="N267" t="str">
        <f t="shared" si="18"/>
        <v>No</v>
      </c>
      <c r="O267" t="str">
        <f t="shared" si="19"/>
        <v>Digital</v>
      </c>
    </row>
    <row r="268" spans="1:15" ht="15" x14ac:dyDescent="0.4">
      <c r="A268" s="1">
        <v>266</v>
      </c>
      <c r="B268">
        <v>535798</v>
      </c>
      <c r="C268" t="s">
        <v>344</v>
      </c>
      <c r="D268" t="s">
        <v>18</v>
      </c>
      <c r="E268" t="s">
        <v>79</v>
      </c>
      <c r="F268" t="s">
        <v>80</v>
      </c>
      <c r="G268" t="s">
        <v>50</v>
      </c>
      <c r="H268" t="s">
        <v>27</v>
      </c>
      <c r="I268">
        <v>155669.18</v>
      </c>
      <c r="J268" t="s">
        <v>16</v>
      </c>
      <c r="K268" s="2">
        <v>45678</v>
      </c>
      <c r="L268" s="4" t="str">
        <f t="shared" si="16"/>
        <v>2025-01</v>
      </c>
      <c r="M268">
        <f t="shared" si="17"/>
        <v>155669.18</v>
      </c>
      <c r="N268" t="str">
        <f t="shared" si="18"/>
        <v>No</v>
      </c>
      <c r="O268" t="str">
        <f t="shared" si="19"/>
        <v>Digital</v>
      </c>
    </row>
    <row r="269" spans="1:15" ht="15" x14ac:dyDescent="0.4">
      <c r="A269" s="1">
        <v>267</v>
      </c>
      <c r="B269">
        <v>544420</v>
      </c>
      <c r="C269" t="s">
        <v>345</v>
      </c>
      <c r="D269" t="s">
        <v>67</v>
      </c>
      <c r="E269" t="s">
        <v>143</v>
      </c>
      <c r="F269" t="s">
        <v>144</v>
      </c>
      <c r="G269" t="s">
        <v>41</v>
      </c>
      <c r="H269" t="s">
        <v>32</v>
      </c>
      <c r="I269">
        <v>181038.68</v>
      </c>
      <c r="J269" t="s">
        <v>23</v>
      </c>
      <c r="K269" s="2">
        <v>45195</v>
      </c>
      <c r="L269" s="4" t="str">
        <f t="shared" si="16"/>
        <v>2023-09</v>
      </c>
      <c r="M269">
        <f t="shared" si="17"/>
        <v>181038.68</v>
      </c>
      <c r="N269" t="str">
        <f t="shared" si="18"/>
        <v>No</v>
      </c>
      <c r="O269" t="str">
        <f t="shared" si="19"/>
        <v>Branch Based</v>
      </c>
    </row>
    <row r="270" spans="1:15" ht="15" x14ac:dyDescent="0.4">
      <c r="A270" s="1">
        <v>268</v>
      </c>
      <c r="B270">
        <v>417960</v>
      </c>
      <c r="C270" t="s">
        <v>346</v>
      </c>
      <c r="D270" t="s">
        <v>18</v>
      </c>
      <c r="E270" t="s">
        <v>19</v>
      </c>
      <c r="F270" t="s">
        <v>20</v>
      </c>
      <c r="G270" t="s">
        <v>14</v>
      </c>
      <c r="H270" t="s">
        <v>22</v>
      </c>
      <c r="I270">
        <v>155218.88</v>
      </c>
      <c r="J270" t="s">
        <v>23</v>
      </c>
      <c r="K270" s="2">
        <v>45772</v>
      </c>
      <c r="L270" s="4" t="str">
        <f t="shared" si="16"/>
        <v>2025-04</v>
      </c>
      <c r="M270">
        <f t="shared" si="17"/>
        <v>155218.88</v>
      </c>
      <c r="N270" t="str">
        <f t="shared" si="18"/>
        <v>No</v>
      </c>
      <c r="O270" t="str">
        <f t="shared" si="19"/>
        <v>Branch Based</v>
      </c>
    </row>
    <row r="271" spans="1:15" ht="15" x14ac:dyDescent="0.4">
      <c r="A271" s="1">
        <v>269</v>
      </c>
      <c r="B271">
        <v>719371</v>
      </c>
      <c r="C271" t="s">
        <v>347</v>
      </c>
      <c r="D271" t="s">
        <v>11</v>
      </c>
      <c r="E271" t="s">
        <v>30</v>
      </c>
      <c r="F271" t="s">
        <v>31</v>
      </c>
      <c r="G271" t="s">
        <v>21</v>
      </c>
      <c r="H271" t="s">
        <v>15</v>
      </c>
      <c r="I271">
        <v>145051.84</v>
      </c>
      <c r="J271" t="s">
        <v>28</v>
      </c>
      <c r="K271" s="2">
        <v>45389</v>
      </c>
      <c r="L271" s="4" t="str">
        <f t="shared" si="16"/>
        <v>2024-04</v>
      </c>
      <c r="M271">
        <f t="shared" si="17"/>
        <v>-145051.84</v>
      </c>
      <c r="N271" t="str">
        <f t="shared" si="18"/>
        <v>Yes</v>
      </c>
      <c r="O271" t="str">
        <f t="shared" si="19"/>
        <v>Digital</v>
      </c>
    </row>
    <row r="272" spans="1:15" ht="15" x14ac:dyDescent="0.4">
      <c r="A272" s="1">
        <v>270</v>
      </c>
      <c r="B272">
        <v>386606</v>
      </c>
      <c r="C272" t="s">
        <v>348</v>
      </c>
      <c r="D272" t="s">
        <v>67</v>
      </c>
      <c r="E272" t="s">
        <v>143</v>
      </c>
      <c r="F272" t="s">
        <v>144</v>
      </c>
      <c r="G272" t="s">
        <v>41</v>
      </c>
      <c r="H272" t="s">
        <v>27</v>
      </c>
      <c r="I272">
        <v>62540.77</v>
      </c>
      <c r="J272" t="s">
        <v>16</v>
      </c>
      <c r="K272" s="2">
        <v>45609</v>
      </c>
      <c r="L272" s="4" t="str">
        <f t="shared" si="16"/>
        <v>2024-11</v>
      </c>
      <c r="M272">
        <f t="shared" si="17"/>
        <v>62540.77</v>
      </c>
      <c r="N272" t="str">
        <f t="shared" si="18"/>
        <v>No</v>
      </c>
      <c r="O272" t="str">
        <f t="shared" si="19"/>
        <v>Digital</v>
      </c>
    </row>
    <row r="273" spans="1:15" ht="15" x14ac:dyDescent="0.4">
      <c r="A273" s="1">
        <v>271</v>
      </c>
      <c r="B273">
        <v>891930</v>
      </c>
      <c r="C273" t="s">
        <v>349</v>
      </c>
      <c r="D273" t="s">
        <v>38</v>
      </c>
      <c r="E273" t="s">
        <v>39</v>
      </c>
      <c r="F273" t="s">
        <v>40</v>
      </c>
      <c r="G273" t="s">
        <v>50</v>
      </c>
      <c r="H273" t="s">
        <v>32</v>
      </c>
      <c r="I273">
        <v>177892.58</v>
      </c>
      <c r="J273" t="s">
        <v>16</v>
      </c>
      <c r="K273" s="2">
        <v>45698</v>
      </c>
      <c r="L273" s="4" t="str">
        <f t="shared" si="16"/>
        <v>2025-02</v>
      </c>
      <c r="M273">
        <f t="shared" si="17"/>
        <v>177892.58</v>
      </c>
      <c r="N273" t="str">
        <f t="shared" si="18"/>
        <v>No</v>
      </c>
      <c r="O273" t="str">
        <f t="shared" si="19"/>
        <v>Digital</v>
      </c>
    </row>
    <row r="274" spans="1:15" ht="15" x14ac:dyDescent="0.4">
      <c r="A274" s="1">
        <v>272</v>
      </c>
      <c r="B274">
        <v>403524</v>
      </c>
      <c r="C274" t="s">
        <v>350</v>
      </c>
      <c r="D274" t="s">
        <v>38</v>
      </c>
      <c r="E274" t="s">
        <v>117</v>
      </c>
      <c r="F274" t="s">
        <v>118</v>
      </c>
      <c r="G274" t="s">
        <v>41</v>
      </c>
      <c r="H274" t="s">
        <v>22</v>
      </c>
      <c r="I274">
        <v>127950.74</v>
      </c>
      <c r="J274" t="s">
        <v>23</v>
      </c>
      <c r="K274" s="2">
        <v>45700</v>
      </c>
      <c r="L274" s="4" t="str">
        <f t="shared" si="16"/>
        <v>2025-02</v>
      </c>
      <c r="M274">
        <f t="shared" si="17"/>
        <v>127950.74</v>
      </c>
      <c r="N274" t="str">
        <f t="shared" si="18"/>
        <v>No</v>
      </c>
      <c r="O274" t="str">
        <f t="shared" si="19"/>
        <v>Branch Based</v>
      </c>
    </row>
    <row r="275" spans="1:15" ht="15" x14ac:dyDescent="0.4">
      <c r="A275" s="1">
        <v>273</v>
      </c>
      <c r="B275">
        <v>418677</v>
      </c>
      <c r="C275" t="s">
        <v>351</v>
      </c>
      <c r="D275" t="s">
        <v>47</v>
      </c>
      <c r="E275" t="s">
        <v>100</v>
      </c>
      <c r="F275" t="s">
        <v>101</v>
      </c>
      <c r="G275" t="s">
        <v>21</v>
      </c>
      <c r="H275" t="s">
        <v>22</v>
      </c>
      <c r="I275">
        <v>55691.58</v>
      </c>
      <c r="J275" t="s">
        <v>33</v>
      </c>
      <c r="K275" s="2">
        <v>45109</v>
      </c>
      <c r="L275" s="4" t="str">
        <f t="shared" si="16"/>
        <v>2023-07</v>
      </c>
      <c r="M275">
        <f t="shared" si="17"/>
        <v>55691.58</v>
      </c>
      <c r="N275" t="str">
        <f t="shared" si="18"/>
        <v>No</v>
      </c>
      <c r="O275" t="str">
        <f t="shared" si="19"/>
        <v>Digital</v>
      </c>
    </row>
    <row r="276" spans="1:15" ht="15" x14ac:dyDescent="0.4">
      <c r="A276" s="1">
        <v>274</v>
      </c>
      <c r="B276">
        <v>102565</v>
      </c>
      <c r="C276" t="s">
        <v>352</v>
      </c>
      <c r="D276" t="s">
        <v>67</v>
      </c>
      <c r="E276" t="s">
        <v>76</v>
      </c>
      <c r="F276" t="s">
        <v>77</v>
      </c>
      <c r="G276" t="s">
        <v>50</v>
      </c>
      <c r="H276" t="s">
        <v>15</v>
      </c>
      <c r="I276">
        <v>31920.45</v>
      </c>
      <c r="J276" t="s">
        <v>16</v>
      </c>
      <c r="K276" s="2">
        <v>45788</v>
      </c>
      <c r="L276" s="4" t="str">
        <f t="shared" si="16"/>
        <v>2025-05</v>
      </c>
      <c r="M276">
        <f t="shared" si="17"/>
        <v>-31920.45</v>
      </c>
      <c r="N276" t="str">
        <f t="shared" si="18"/>
        <v>Yes</v>
      </c>
      <c r="O276" t="str">
        <f t="shared" si="19"/>
        <v>Digital</v>
      </c>
    </row>
    <row r="277" spans="1:15" ht="15" x14ac:dyDescent="0.4">
      <c r="A277" s="1">
        <v>275</v>
      </c>
      <c r="B277">
        <v>974767</v>
      </c>
      <c r="C277" t="s">
        <v>353</v>
      </c>
      <c r="D277" t="s">
        <v>11</v>
      </c>
      <c r="E277" t="s">
        <v>30</v>
      </c>
      <c r="F277" t="s">
        <v>31</v>
      </c>
      <c r="G277" t="s">
        <v>41</v>
      </c>
      <c r="H277" t="s">
        <v>15</v>
      </c>
      <c r="I277">
        <v>108734.48</v>
      </c>
      <c r="J277" t="s">
        <v>53</v>
      </c>
      <c r="K277" s="2">
        <v>45394</v>
      </c>
      <c r="L277" s="4" t="str">
        <f t="shared" si="16"/>
        <v>2024-04</v>
      </c>
      <c r="M277">
        <f t="shared" si="17"/>
        <v>-108734.48</v>
      </c>
      <c r="N277" t="str">
        <f t="shared" si="18"/>
        <v>Yes</v>
      </c>
      <c r="O277" t="str">
        <f t="shared" si="19"/>
        <v>Digital</v>
      </c>
    </row>
    <row r="278" spans="1:15" ht="15" x14ac:dyDescent="0.4">
      <c r="A278" s="1">
        <v>276</v>
      </c>
      <c r="B278">
        <v>615780</v>
      </c>
      <c r="C278" t="s">
        <v>354</v>
      </c>
      <c r="D278" t="s">
        <v>47</v>
      </c>
      <c r="E278" t="s">
        <v>60</v>
      </c>
      <c r="F278" t="s">
        <v>61</v>
      </c>
      <c r="G278" t="s">
        <v>21</v>
      </c>
      <c r="H278" t="s">
        <v>22</v>
      </c>
      <c r="I278">
        <v>115029.55</v>
      </c>
      <c r="J278" t="s">
        <v>23</v>
      </c>
      <c r="K278" s="2">
        <v>45649</v>
      </c>
      <c r="L278" s="4" t="str">
        <f t="shared" si="16"/>
        <v>2024-12</v>
      </c>
      <c r="M278">
        <f t="shared" si="17"/>
        <v>115029.55</v>
      </c>
      <c r="N278" t="str">
        <f t="shared" si="18"/>
        <v>No</v>
      </c>
      <c r="O278" t="str">
        <f t="shared" si="19"/>
        <v>Branch Based</v>
      </c>
    </row>
    <row r="279" spans="1:15" ht="15" x14ac:dyDescent="0.4">
      <c r="A279" s="1">
        <v>277</v>
      </c>
      <c r="B279">
        <v>617000</v>
      </c>
      <c r="C279" t="s">
        <v>355</v>
      </c>
      <c r="D279" t="s">
        <v>11</v>
      </c>
      <c r="E279" t="s">
        <v>25</v>
      </c>
      <c r="F279" t="s">
        <v>26</v>
      </c>
      <c r="G279" t="s">
        <v>50</v>
      </c>
      <c r="H279" t="s">
        <v>32</v>
      </c>
      <c r="I279">
        <v>10619.87</v>
      </c>
      <c r="J279" t="s">
        <v>16</v>
      </c>
      <c r="K279" s="2">
        <v>45503</v>
      </c>
      <c r="L279" s="4" t="str">
        <f t="shared" si="16"/>
        <v>2024-07</v>
      </c>
      <c r="M279">
        <f t="shared" si="17"/>
        <v>10619.87</v>
      </c>
      <c r="N279" t="str">
        <f t="shared" si="18"/>
        <v>No</v>
      </c>
      <c r="O279" t="str">
        <f t="shared" si="19"/>
        <v>Digital</v>
      </c>
    </row>
    <row r="280" spans="1:15" ht="15" x14ac:dyDescent="0.4">
      <c r="A280" s="1">
        <v>278</v>
      </c>
      <c r="B280">
        <v>370439</v>
      </c>
      <c r="C280" t="s">
        <v>356</v>
      </c>
      <c r="D280" t="s">
        <v>67</v>
      </c>
      <c r="E280" t="s">
        <v>76</v>
      </c>
      <c r="F280" t="s">
        <v>77</v>
      </c>
      <c r="G280" t="s">
        <v>41</v>
      </c>
      <c r="H280" t="s">
        <v>32</v>
      </c>
      <c r="I280">
        <v>11233.08</v>
      </c>
      <c r="J280" t="s">
        <v>28</v>
      </c>
      <c r="K280" s="2">
        <v>45464</v>
      </c>
      <c r="L280" s="4" t="str">
        <f t="shared" si="16"/>
        <v>2024-06</v>
      </c>
      <c r="M280">
        <f t="shared" si="17"/>
        <v>11233.08</v>
      </c>
      <c r="N280" t="str">
        <f t="shared" si="18"/>
        <v>No</v>
      </c>
      <c r="O280" t="str">
        <f t="shared" si="19"/>
        <v>Digital</v>
      </c>
    </row>
    <row r="281" spans="1:15" ht="15" x14ac:dyDescent="0.4">
      <c r="A281" s="1">
        <v>279</v>
      </c>
      <c r="B281">
        <v>703207</v>
      </c>
      <c r="C281" t="s">
        <v>357</v>
      </c>
      <c r="D281" t="s">
        <v>67</v>
      </c>
      <c r="E281" t="s">
        <v>170</v>
      </c>
      <c r="F281" t="s">
        <v>171</v>
      </c>
      <c r="G281" t="s">
        <v>14</v>
      </c>
      <c r="H281" t="s">
        <v>22</v>
      </c>
      <c r="I281">
        <v>62831.91</v>
      </c>
      <c r="J281" t="s">
        <v>23</v>
      </c>
      <c r="K281" s="2">
        <v>45515</v>
      </c>
      <c r="L281" s="4" t="str">
        <f t="shared" si="16"/>
        <v>2024-08</v>
      </c>
      <c r="M281">
        <f t="shared" si="17"/>
        <v>62831.91</v>
      </c>
      <c r="N281" t="str">
        <f t="shared" si="18"/>
        <v>No</v>
      </c>
      <c r="O281" t="str">
        <f t="shared" si="19"/>
        <v>Branch Based</v>
      </c>
    </row>
    <row r="282" spans="1:15" ht="15" x14ac:dyDescent="0.4">
      <c r="A282" s="1">
        <v>280</v>
      </c>
      <c r="B282">
        <v>253235</v>
      </c>
      <c r="C282" t="s">
        <v>358</v>
      </c>
      <c r="D282" t="s">
        <v>38</v>
      </c>
      <c r="E282" t="s">
        <v>39</v>
      </c>
      <c r="F282" t="s">
        <v>40</v>
      </c>
      <c r="G282" t="s">
        <v>14</v>
      </c>
      <c r="H282" t="s">
        <v>15</v>
      </c>
      <c r="I282">
        <v>19036.78</v>
      </c>
      <c r="J282" t="s">
        <v>28</v>
      </c>
      <c r="K282" s="2">
        <v>45351</v>
      </c>
      <c r="L282" s="4" t="str">
        <f t="shared" si="16"/>
        <v>2024-02</v>
      </c>
      <c r="M282">
        <f t="shared" si="17"/>
        <v>-19036.78</v>
      </c>
      <c r="N282" t="str">
        <f t="shared" si="18"/>
        <v>Yes</v>
      </c>
      <c r="O282" t="str">
        <f t="shared" si="19"/>
        <v>Digital</v>
      </c>
    </row>
    <row r="283" spans="1:15" ht="15" x14ac:dyDescent="0.4">
      <c r="A283" s="1">
        <v>281</v>
      </c>
      <c r="B283">
        <v>155457</v>
      </c>
      <c r="C283" t="s">
        <v>359</v>
      </c>
      <c r="D283" t="s">
        <v>11</v>
      </c>
      <c r="E283" t="s">
        <v>35</v>
      </c>
      <c r="F283" t="s">
        <v>36</v>
      </c>
      <c r="G283" t="s">
        <v>50</v>
      </c>
      <c r="H283" t="s">
        <v>32</v>
      </c>
      <c r="I283">
        <v>94373.9</v>
      </c>
      <c r="J283" t="s">
        <v>23</v>
      </c>
      <c r="K283" s="2">
        <v>45555</v>
      </c>
      <c r="L283" s="4" t="str">
        <f t="shared" si="16"/>
        <v>2024-09</v>
      </c>
      <c r="M283">
        <f t="shared" si="17"/>
        <v>94373.9</v>
      </c>
      <c r="N283" t="str">
        <f t="shared" si="18"/>
        <v>No</v>
      </c>
      <c r="O283" t="str">
        <f t="shared" si="19"/>
        <v>Branch Based</v>
      </c>
    </row>
    <row r="284" spans="1:15" ht="15" x14ac:dyDescent="0.4">
      <c r="A284" s="1">
        <v>282</v>
      </c>
      <c r="B284">
        <v>473276</v>
      </c>
      <c r="C284" t="s">
        <v>360</v>
      </c>
      <c r="D284" t="s">
        <v>18</v>
      </c>
      <c r="E284" t="s">
        <v>121</v>
      </c>
      <c r="F284" t="s">
        <v>122</v>
      </c>
      <c r="G284" t="s">
        <v>50</v>
      </c>
      <c r="H284" t="s">
        <v>22</v>
      </c>
      <c r="I284">
        <v>78719.350000000006</v>
      </c>
      <c r="J284" t="s">
        <v>33</v>
      </c>
      <c r="K284" s="2">
        <v>45477</v>
      </c>
      <c r="L284" s="4" t="str">
        <f t="shared" si="16"/>
        <v>2024-07</v>
      </c>
      <c r="M284">
        <f t="shared" si="17"/>
        <v>78719.350000000006</v>
      </c>
      <c r="N284" t="str">
        <f t="shared" si="18"/>
        <v>No</v>
      </c>
      <c r="O284" t="str">
        <f t="shared" si="19"/>
        <v>Digital</v>
      </c>
    </row>
    <row r="285" spans="1:15" ht="15" x14ac:dyDescent="0.4">
      <c r="A285" s="1">
        <v>283</v>
      </c>
      <c r="B285">
        <v>180558</v>
      </c>
      <c r="C285" t="s">
        <v>361</v>
      </c>
      <c r="D285" t="s">
        <v>47</v>
      </c>
      <c r="E285" t="s">
        <v>83</v>
      </c>
      <c r="F285" t="s">
        <v>84</v>
      </c>
      <c r="G285" t="s">
        <v>14</v>
      </c>
      <c r="H285" t="s">
        <v>27</v>
      </c>
      <c r="I285">
        <v>13540.36</v>
      </c>
      <c r="J285" t="s">
        <v>16</v>
      </c>
      <c r="K285" s="2">
        <v>45527</v>
      </c>
      <c r="L285" s="4" t="str">
        <f t="shared" si="16"/>
        <v>2024-08</v>
      </c>
      <c r="M285">
        <f t="shared" si="17"/>
        <v>13540.36</v>
      </c>
      <c r="N285" t="str">
        <f t="shared" si="18"/>
        <v>No</v>
      </c>
      <c r="O285" t="str">
        <f t="shared" si="19"/>
        <v>Digital</v>
      </c>
    </row>
    <row r="286" spans="1:15" ht="15" x14ac:dyDescent="0.4">
      <c r="A286" s="1">
        <v>284</v>
      </c>
      <c r="B286">
        <v>275254</v>
      </c>
      <c r="C286" t="s">
        <v>362</v>
      </c>
      <c r="D286" t="s">
        <v>47</v>
      </c>
      <c r="E286" t="s">
        <v>83</v>
      </c>
      <c r="F286" t="s">
        <v>84</v>
      </c>
      <c r="G286" t="s">
        <v>14</v>
      </c>
      <c r="H286" t="s">
        <v>15</v>
      </c>
      <c r="I286">
        <v>56810.35</v>
      </c>
      <c r="J286" t="s">
        <v>33</v>
      </c>
      <c r="K286" s="2">
        <v>45288</v>
      </c>
      <c r="L286" s="4" t="str">
        <f t="shared" si="16"/>
        <v>2023-12</v>
      </c>
      <c r="M286">
        <f t="shared" si="17"/>
        <v>-56810.35</v>
      </c>
      <c r="N286" t="str">
        <f t="shared" si="18"/>
        <v>Yes</v>
      </c>
      <c r="O286" t="str">
        <f t="shared" si="19"/>
        <v>Digital</v>
      </c>
    </row>
    <row r="287" spans="1:15" ht="15" x14ac:dyDescent="0.4">
      <c r="A287" s="1">
        <v>285</v>
      </c>
      <c r="B287">
        <v>831871</v>
      </c>
      <c r="C287" t="s">
        <v>363</v>
      </c>
      <c r="D287" t="s">
        <v>38</v>
      </c>
      <c r="E287" t="s">
        <v>71</v>
      </c>
      <c r="F287" t="s">
        <v>72</v>
      </c>
      <c r="G287" t="s">
        <v>21</v>
      </c>
      <c r="H287" t="s">
        <v>27</v>
      </c>
      <c r="I287">
        <v>81434.350000000006</v>
      </c>
      <c r="J287" t="s">
        <v>16</v>
      </c>
      <c r="K287" s="2">
        <v>45514</v>
      </c>
      <c r="L287" s="4" t="str">
        <f t="shared" si="16"/>
        <v>2024-08</v>
      </c>
      <c r="M287">
        <f t="shared" si="17"/>
        <v>81434.350000000006</v>
      </c>
      <c r="N287" t="str">
        <f t="shared" si="18"/>
        <v>No</v>
      </c>
      <c r="O287" t="str">
        <f t="shared" si="19"/>
        <v>Digital</v>
      </c>
    </row>
    <row r="288" spans="1:15" ht="15" x14ac:dyDescent="0.4">
      <c r="A288" s="1">
        <v>286</v>
      </c>
      <c r="B288">
        <v>963308</v>
      </c>
      <c r="C288" t="s">
        <v>364</v>
      </c>
      <c r="D288" t="s">
        <v>47</v>
      </c>
      <c r="E288" t="s">
        <v>48</v>
      </c>
      <c r="F288" t="s">
        <v>49</v>
      </c>
      <c r="G288" t="s">
        <v>41</v>
      </c>
      <c r="H288" t="s">
        <v>22</v>
      </c>
      <c r="I288">
        <v>106782.74</v>
      </c>
      <c r="J288" t="s">
        <v>28</v>
      </c>
      <c r="K288" s="2">
        <v>45468</v>
      </c>
      <c r="L288" s="4" t="str">
        <f t="shared" si="16"/>
        <v>2024-06</v>
      </c>
      <c r="M288">
        <f t="shared" si="17"/>
        <v>106782.74</v>
      </c>
      <c r="N288" t="str">
        <f t="shared" si="18"/>
        <v>No</v>
      </c>
      <c r="O288" t="str">
        <f t="shared" si="19"/>
        <v>Digital</v>
      </c>
    </row>
    <row r="289" spans="1:15" ht="15" x14ac:dyDescent="0.4">
      <c r="A289" s="1">
        <v>287</v>
      </c>
      <c r="B289">
        <v>491133</v>
      </c>
      <c r="C289" t="s">
        <v>365</v>
      </c>
      <c r="D289" t="s">
        <v>38</v>
      </c>
      <c r="E289" t="s">
        <v>96</v>
      </c>
      <c r="F289" t="s">
        <v>97</v>
      </c>
      <c r="G289" t="s">
        <v>21</v>
      </c>
      <c r="H289" t="s">
        <v>15</v>
      </c>
      <c r="I289">
        <v>109815.83</v>
      </c>
      <c r="J289" t="s">
        <v>28</v>
      </c>
      <c r="K289" s="2">
        <v>45763</v>
      </c>
      <c r="L289" s="4" t="str">
        <f t="shared" si="16"/>
        <v>2025-04</v>
      </c>
      <c r="M289">
        <f t="shared" si="17"/>
        <v>-109815.83</v>
      </c>
      <c r="N289" t="str">
        <f t="shared" si="18"/>
        <v>Yes</v>
      </c>
      <c r="O289" t="str">
        <f t="shared" si="19"/>
        <v>Digital</v>
      </c>
    </row>
    <row r="290" spans="1:15" ht="15" x14ac:dyDescent="0.4">
      <c r="A290" s="1">
        <v>288</v>
      </c>
      <c r="B290">
        <v>270948</v>
      </c>
      <c r="C290" t="s">
        <v>366</v>
      </c>
      <c r="D290" t="s">
        <v>67</v>
      </c>
      <c r="E290" t="s">
        <v>76</v>
      </c>
      <c r="F290" t="s">
        <v>77</v>
      </c>
      <c r="G290" t="s">
        <v>50</v>
      </c>
      <c r="H290" t="s">
        <v>15</v>
      </c>
      <c r="I290">
        <v>162876.18</v>
      </c>
      <c r="J290" t="s">
        <v>53</v>
      </c>
      <c r="K290" s="2">
        <v>45457</v>
      </c>
      <c r="L290" s="4" t="str">
        <f t="shared" si="16"/>
        <v>2024-06</v>
      </c>
      <c r="M290">
        <f t="shared" si="17"/>
        <v>-162876.18</v>
      </c>
      <c r="N290" t="str">
        <f t="shared" si="18"/>
        <v>Yes</v>
      </c>
      <c r="O290" t="str">
        <f t="shared" si="19"/>
        <v>Digital</v>
      </c>
    </row>
    <row r="291" spans="1:15" ht="15" x14ac:dyDescent="0.4">
      <c r="A291" s="1">
        <v>289</v>
      </c>
      <c r="B291">
        <v>971968</v>
      </c>
      <c r="C291" t="s">
        <v>367</v>
      </c>
      <c r="D291" t="s">
        <v>67</v>
      </c>
      <c r="E291" t="s">
        <v>89</v>
      </c>
      <c r="F291" t="s">
        <v>90</v>
      </c>
      <c r="G291" t="s">
        <v>50</v>
      </c>
      <c r="H291" t="s">
        <v>15</v>
      </c>
      <c r="I291">
        <v>35030.550000000003</v>
      </c>
      <c r="J291" t="s">
        <v>16</v>
      </c>
      <c r="K291" s="2">
        <v>45426</v>
      </c>
      <c r="L291" s="4" t="str">
        <f t="shared" si="16"/>
        <v>2024-05</v>
      </c>
      <c r="M291">
        <f t="shared" si="17"/>
        <v>-35030.550000000003</v>
      </c>
      <c r="N291" t="str">
        <f t="shared" si="18"/>
        <v>Yes</v>
      </c>
      <c r="O291" t="str">
        <f t="shared" si="19"/>
        <v>Digital</v>
      </c>
    </row>
    <row r="292" spans="1:15" ht="15" x14ac:dyDescent="0.4">
      <c r="A292" s="1">
        <v>290</v>
      </c>
      <c r="B292">
        <v>180111</v>
      </c>
      <c r="C292" t="s">
        <v>368</v>
      </c>
      <c r="D292" t="s">
        <v>38</v>
      </c>
      <c r="E292" t="s">
        <v>96</v>
      </c>
      <c r="F292" t="s">
        <v>97</v>
      </c>
      <c r="G292" t="s">
        <v>41</v>
      </c>
      <c r="H292" t="s">
        <v>32</v>
      </c>
      <c r="I292">
        <v>65412.93</v>
      </c>
      <c r="J292" t="s">
        <v>16</v>
      </c>
      <c r="K292" s="2">
        <v>45440</v>
      </c>
      <c r="L292" s="4" t="str">
        <f t="shared" si="16"/>
        <v>2024-05</v>
      </c>
      <c r="M292">
        <f t="shared" si="17"/>
        <v>65412.93</v>
      </c>
      <c r="N292" t="str">
        <f t="shared" si="18"/>
        <v>No</v>
      </c>
      <c r="O292" t="str">
        <f t="shared" si="19"/>
        <v>Digital</v>
      </c>
    </row>
    <row r="293" spans="1:15" ht="15" x14ac:dyDescent="0.4">
      <c r="A293" s="1">
        <v>291</v>
      </c>
      <c r="B293">
        <v>426708</v>
      </c>
      <c r="C293" t="s">
        <v>369</v>
      </c>
      <c r="D293" t="s">
        <v>67</v>
      </c>
      <c r="E293" t="s">
        <v>170</v>
      </c>
      <c r="F293" t="s">
        <v>171</v>
      </c>
      <c r="G293" t="s">
        <v>50</v>
      </c>
      <c r="H293" t="s">
        <v>32</v>
      </c>
      <c r="I293">
        <v>14386.72</v>
      </c>
      <c r="J293" t="s">
        <v>16</v>
      </c>
      <c r="K293" s="2">
        <v>45740</v>
      </c>
      <c r="L293" s="4" t="str">
        <f t="shared" si="16"/>
        <v>2025-03</v>
      </c>
      <c r="M293">
        <f t="shared" si="17"/>
        <v>14386.72</v>
      </c>
      <c r="N293" t="str">
        <f t="shared" si="18"/>
        <v>No</v>
      </c>
      <c r="O293" t="str">
        <f t="shared" si="19"/>
        <v>Digital</v>
      </c>
    </row>
    <row r="294" spans="1:15" ht="15" x14ac:dyDescent="0.4">
      <c r="A294" s="1">
        <v>292</v>
      </c>
      <c r="B294">
        <v>726680</v>
      </c>
      <c r="C294" t="s">
        <v>370</v>
      </c>
      <c r="D294" t="s">
        <v>38</v>
      </c>
      <c r="E294" t="s">
        <v>96</v>
      </c>
      <c r="F294" t="s">
        <v>97</v>
      </c>
      <c r="G294" t="s">
        <v>50</v>
      </c>
      <c r="H294" t="s">
        <v>32</v>
      </c>
      <c r="I294">
        <v>129175.33</v>
      </c>
      <c r="J294" t="s">
        <v>16</v>
      </c>
      <c r="K294" s="2">
        <v>45111</v>
      </c>
      <c r="L294" s="4" t="str">
        <f t="shared" si="16"/>
        <v>2023-07</v>
      </c>
      <c r="M294">
        <f t="shared" si="17"/>
        <v>129175.33</v>
      </c>
      <c r="N294" t="str">
        <f t="shared" si="18"/>
        <v>No</v>
      </c>
      <c r="O294" t="str">
        <f t="shared" si="19"/>
        <v>Digital</v>
      </c>
    </row>
    <row r="295" spans="1:15" ht="15" x14ac:dyDescent="0.4">
      <c r="A295" s="1">
        <v>293</v>
      </c>
      <c r="B295">
        <v>954142</v>
      </c>
      <c r="C295" t="s">
        <v>371</v>
      </c>
      <c r="D295" t="s">
        <v>11</v>
      </c>
      <c r="E295" t="s">
        <v>44</v>
      </c>
      <c r="F295" t="s">
        <v>45</v>
      </c>
      <c r="G295" t="s">
        <v>21</v>
      </c>
      <c r="H295" t="s">
        <v>27</v>
      </c>
      <c r="I295">
        <v>151537</v>
      </c>
      <c r="J295" t="s">
        <v>23</v>
      </c>
      <c r="K295" s="2">
        <v>45716</v>
      </c>
      <c r="L295" s="4" t="str">
        <f t="shared" si="16"/>
        <v>2025-02</v>
      </c>
      <c r="M295">
        <f t="shared" si="17"/>
        <v>151537</v>
      </c>
      <c r="N295" t="str">
        <f t="shared" si="18"/>
        <v>No</v>
      </c>
      <c r="O295" t="str">
        <f t="shared" si="19"/>
        <v>Branch Based</v>
      </c>
    </row>
    <row r="296" spans="1:15" ht="15" x14ac:dyDescent="0.4">
      <c r="A296" s="1">
        <v>294</v>
      </c>
      <c r="B296">
        <v>249274</v>
      </c>
      <c r="C296" t="s">
        <v>372</v>
      </c>
      <c r="D296" t="s">
        <v>67</v>
      </c>
      <c r="E296" t="s">
        <v>143</v>
      </c>
      <c r="F296" t="s">
        <v>144</v>
      </c>
      <c r="G296" t="s">
        <v>50</v>
      </c>
      <c r="H296" t="s">
        <v>32</v>
      </c>
      <c r="I296">
        <v>123306.65</v>
      </c>
      <c r="J296" t="s">
        <v>28</v>
      </c>
      <c r="K296" s="2">
        <v>45243</v>
      </c>
      <c r="L296" s="4" t="str">
        <f t="shared" si="16"/>
        <v>2023-11</v>
      </c>
      <c r="M296">
        <f t="shared" si="17"/>
        <v>123306.65</v>
      </c>
      <c r="N296" t="str">
        <f t="shared" si="18"/>
        <v>No</v>
      </c>
      <c r="O296" t="str">
        <f t="shared" si="19"/>
        <v>Digital</v>
      </c>
    </row>
    <row r="297" spans="1:15" ht="15" x14ac:dyDescent="0.4">
      <c r="A297" s="1">
        <v>295</v>
      </c>
      <c r="B297">
        <v>182423</v>
      </c>
      <c r="C297" t="s">
        <v>373</v>
      </c>
      <c r="D297" t="s">
        <v>18</v>
      </c>
      <c r="E297" t="s">
        <v>105</v>
      </c>
      <c r="F297" t="s">
        <v>106</v>
      </c>
      <c r="G297" t="s">
        <v>50</v>
      </c>
      <c r="H297" t="s">
        <v>22</v>
      </c>
      <c r="I297">
        <v>114270.14</v>
      </c>
      <c r="J297" t="s">
        <v>33</v>
      </c>
      <c r="K297" s="2">
        <v>45103</v>
      </c>
      <c r="L297" s="4" t="str">
        <f t="shared" si="16"/>
        <v>2023-06</v>
      </c>
      <c r="M297">
        <f t="shared" si="17"/>
        <v>114270.14</v>
      </c>
      <c r="N297" t="str">
        <f t="shared" si="18"/>
        <v>No</v>
      </c>
      <c r="O297" t="str">
        <f t="shared" si="19"/>
        <v>Digital</v>
      </c>
    </row>
    <row r="298" spans="1:15" ht="15" x14ac:dyDescent="0.4">
      <c r="A298" s="1">
        <v>296</v>
      </c>
      <c r="B298">
        <v>607778</v>
      </c>
      <c r="C298" t="s">
        <v>374</v>
      </c>
      <c r="D298" t="s">
        <v>67</v>
      </c>
      <c r="E298" t="s">
        <v>68</v>
      </c>
      <c r="F298" t="s">
        <v>69</v>
      </c>
      <c r="G298" t="s">
        <v>41</v>
      </c>
      <c r="H298" t="s">
        <v>27</v>
      </c>
      <c r="I298">
        <v>122492.41</v>
      </c>
      <c r="J298" t="s">
        <v>53</v>
      </c>
      <c r="K298" s="2">
        <v>45168</v>
      </c>
      <c r="L298" s="4" t="str">
        <f t="shared" si="16"/>
        <v>2023-08</v>
      </c>
      <c r="M298">
        <f t="shared" si="17"/>
        <v>122492.41</v>
      </c>
      <c r="N298" t="str">
        <f t="shared" si="18"/>
        <v>No</v>
      </c>
      <c r="O298" t="str">
        <f t="shared" si="19"/>
        <v>Digital</v>
      </c>
    </row>
    <row r="299" spans="1:15" ht="15" x14ac:dyDescent="0.4">
      <c r="A299" s="1">
        <v>297</v>
      </c>
      <c r="B299">
        <v>931578</v>
      </c>
      <c r="C299" t="s">
        <v>375</v>
      </c>
      <c r="D299" t="s">
        <v>67</v>
      </c>
      <c r="E299" t="s">
        <v>170</v>
      </c>
      <c r="F299" t="s">
        <v>171</v>
      </c>
      <c r="G299" t="s">
        <v>50</v>
      </c>
      <c r="H299" t="s">
        <v>27</v>
      </c>
      <c r="I299">
        <v>74159.97</v>
      </c>
      <c r="J299" t="s">
        <v>53</v>
      </c>
      <c r="K299" s="2">
        <v>45754</v>
      </c>
      <c r="L299" s="4" t="str">
        <f t="shared" si="16"/>
        <v>2025-04</v>
      </c>
      <c r="M299">
        <f t="shared" si="17"/>
        <v>74159.97</v>
      </c>
      <c r="N299" t="str">
        <f t="shared" si="18"/>
        <v>No</v>
      </c>
      <c r="O299" t="str">
        <f t="shared" si="19"/>
        <v>Digital</v>
      </c>
    </row>
    <row r="300" spans="1:15" ht="15" x14ac:dyDescent="0.4">
      <c r="A300" s="1">
        <v>298</v>
      </c>
      <c r="B300">
        <v>145383</v>
      </c>
      <c r="C300" t="s">
        <v>376</v>
      </c>
      <c r="D300" t="s">
        <v>11</v>
      </c>
      <c r="E300" t="s">
        <v>12</v>
      </c>
      <c r="F300" t="s">
        <v>13</v>
      </c>
      <c r="G300" t="s">
        <v>50</v>
      </c>
      <c r="H300" t="s">
        <v>27</v>
      </c>
      <c r="I300">
        <v>172318.94</v>
      </c>
      <c r="J300" t="s">
        <v>16</v>
      </c>
      <c r="K300" s="2">
        <v>45641</v>
      </c>
      <c r="L300" s="4" t="str">
        <f t="shared" si="16"/>
        <v>2024-12</v>
      </c>
      <c r="M300">
        <f t="shared" si="17"/>
        <v>172318.94</v>
      </c>
      <c r="N300" t="str">
        <f t="shared" si="18"/>
        <v>No</v>
      </c>
      <c r="O300" t="str">
        <f t="shared" si="19"/>
        <v>Digital</v>
      </c>
    </row>
    <row r="301" spans="1:15" ht="15" x14ac:dyDescent="0.4">
      <c r="A301" s="1">
        <v>299</v>
      </c>
      <c r="B301">
        <v>920375</v>
      </c>
      <c r="C301" t="s">
        <v>377</v>
      </c>
      <c r="D301" t="s">
        <v>18</v>
      </c>
      <c r="E301" t="s">
        <v>92</v>
      </c>
      <c r="F301" t="s">
        <v>93</v>
      </c>
      <c r="G301" t="s">
        <v>14</v>
      </c>
      <c r="H301" t="s">
        <v>22</v>
      </c>
      <c r="I301">
        <v>142498.84</v>
      </c>
      <c r="J301" t="s">
        <v>28</v>
      </c>
      <c r="K301" s="2">
        <v>45225</v>
      </c>
      <c r="L301" s="4" t="str">
        <f t="shared" si="16"/>
        <v>2023-10</v>
      </c>
      <c r="M301">
        <f t="shared" si="17"/>
        <v>142498.84</v>
      </c>
      <c r="N301" t="str">
        <f t="shared" si="18"/>
        <v>No</v>
      </c>
      <c r="O301" t="str">
        <f t="shared" si="19"/>
        <v>Digital</v>
      </c>
    </row>
    <row r="302" spans="1:15" ht="15" x14ac:dyDescent="0.4">
      <c r="A302" s="1">
        <v>300</v>
      </c>
      <c r="B302">
        <v>468609</v>
      </c>
      <c r="C302" t="s">
        <v>378</v>
      </c>
      <c r="D302" t="s">
        <v>67</v>
      </c>
      <c r="E302" t="s">
        <v>89</v>
      </c>
      <c r="F302" t="s">
        <v>90</v>
      </c>
      <c r="G302" t="s">
        <v>21</v>
      </c>
      <c r="H302" t="s">
        <v>15</v>
      </c>
      <c r="I302">
        <v>95236.85</v>
      </c>
      <c r="J302" t="s">
        <v>23</v>
      </c>
      <c r="K302" s="2">
        <v>45708</v>
      </c>
      <c r="L302" s="4" t="str">
        <f t="shared" si="16"/>
        <v>2025-02</v>
      </c>
      <c r="M302">
        <f t="shared" si="17"/>
        <v>-95236.85</v>
      </c>
      <c r="N302" t="str">
        <f t="shared" si="18"/>
        <v>Yes</v>
      </c>
      <c r="O302" t="str">
        <f t="shared" si="19"/>
        <v>Branch Based</v>
      </c>
    </row>
    <row r="303" spans="1:15" ht="15" x14ac:dyDescent="0.4">
      <c r="A303" s="1">
        <v>301</v>
      </c>
      <c r="B303">
        <v>390849</v>
      </c>
      <c r="C303" t="s">
        <v>379</v>
      </c>
      <c r="D303" t="s">
        <v>38</v>
      </c>
      <c r="E303" t="s">
        <v>96</v>
      </c>
      <c r="F303" t="s">
        <v>97</v>
      </c>
      <c r="G303" t="s">
        <v>50</v>
      </c>
      <c r="H303" t="s">
        <v>32</v>
      </c>
      <c r="I303">
        <v>31276.32</v>
      </c>
      <c r="J303" t="s">
        <v>23</v>
      </c>
      <c r="K303" s="2">
        <v>45715</v>
      </c>
      <c r="L303" s="4" t="str">
        <f t="shared" si="16"/>
        <v>2025-02</v>
      </c>
      <c r="M303">
        <f t="shared" si="17"/>
        <v>31276.32</v>
      </c>
      <c r="N303" t="str">
        <f t="shared" si="18"/>
        <v>No</v>
      </c>
      <c r="O303" t="str">
        <f t="shared" si="19"/>
        <v>Branch Based</v>
      </c>
    </row>
    <row r="304" spans="1:15" ht="15" x14ac:dyDescent="0.4">
      <c r="A304" s="1">
        <v>302</v>
      </c>
      <c r="B304">
        <v>918730</v>
      </c>
      <c r="C304" t="s">
        <v>380</v>
      </c>
      <c r="D304" t="s">
        <v>18</v>
      </c>
      <c r="E304" t="s">
        <v>79</v>
      </c>
      <c r="F304" t="s">
        <v>80</v>
      </c>
      <c r="G304" t="s">
        <v>41</v>
      </c>
      <c r="H304" t="s">
        <v>27</v>
      </c>
      <c r="I304">
        <v>29227.18</v>
      </c>
      <c r="J304" t="s">
        <v>28</v>
      </c>
      <c r="K304" s="2">
        <v>45162</v>
      </c>
      <c r="L304" s="4" t="str">
        <f t="shared" si="16"/>
        <v>2023-08</v>
      </c>
      <c r="M304">
        <f t="shared" si="17"/>
        <v>29227.18</v>
      </c>
      <c r="N304" t="str">
        <f t="shared" si="18"/>
        <v>No</v>
      </c>
      <c r="O304" t="str">
        <f t="shared" si="19"/>
        <v>Digital</v>
      </c>
    </row>
    <row r="305" spans="1:15" ht="15" x14ac:dyDescent="0.4">
      <c r="A305" s="1">
        <v>303</v>
      </c>
      <c r="B305">
        <v>706217</v>
      </c>
      <c r="C305" t="s">
        <v>381</v>
      </c>
      <c r="D305" t="s">
        <v>67</v>
      </c>
      <c r="E305" t="s">
        <v>170</v>
      </c>
      <c r="F305" t="s">
        <v>171</v>
      </c>
      <c r="G305" t="s">
        <v>41</v>
      </c>
      <c r="H305" t="s">
        <v>15</v>
      </c>
      <c r="I305">
        <v>128627.46</v>
      </c>
      <c r="J305" t="s">
        <v>28</v>
      </c>
      <c r="K305" s="2">
        <v>45794</v>
      </c>
      <c r="L305" s="4" t="str">
        <f t="shared" si="16"/>
        <v>2025-05</v>
      </c>
      <c r="M305">
        <f t="shared" si="17"/>
        <v>-128627.46</v>
      </c>
      <c r="N305" t="str">
        <f t="shared" si="18"/>
        <v>Yes</v>
      </c>
      <c r="O305" t="str">
        <f t="shared" si="19"/>
        <v>Digital</v>
      </c>
    </row>
    <row r="306" spans="1:15" ht="15" x14ac:dyDescent="0.4">
      <c r="A306" s="1">
        <v>304</v>
      </c>
      <c r="B306">
        <v>280117</v>
      </c>
      <c r="C306" t="s">
        <v>382</v>
      </c>
      <c r="D306" t="s">
        <v>67</v>
      </c>
      <c r="E306" t="s">
        <v>143</v>
      </c>
      <c r="F306" t="s">
        <v>144</v>
      </c>
      <c r="G306" t="s">
        <v>14</v>
      </c>
      <c r="H306" t="s">
        <v>15</v>
      </c>
      <c r="I306">
        <v>91151.67</v>
      </c>
      <c r="J306" t="s">
        <v>28</v>
      </c>
      <c r="K306" s="2">
        <v>45762</v>
      </c>
      <c r="L306" s="4" t="str">
        <f t="shared" si="16"/>
        <v>2025-04</v>
      </c>
      <c r="M306">
        <f t="shared" si="17"/>
        <v>-91151.67</v>
      </c>
      <c r="N306" t="str">
        <f t="shared" si="18"/>
        <v>Yes</v>
      </c>
      <c r="O306" t="str">
        <f t="shared" si="19"/>
        <v>Digital</v>
      </c>
    </row>
    <row r="307" spans="1:15" ht="15" x14ac:dyDescent="0.4">
      <c r="A307" s="1">
        <v>305</v>
      </c>
      <c r="B307">
        <v>992649</v>
      </c>
      <c r="C307" t="s">
        <v>383</v>
      </c>
      <c r="D307" t="s">
        <v>38</v>
      </c>
      <c r="E307" t="s">
        <v>96</v>
      </c>
      <c r="F307" t="s">
        <v>97</v>
      </c>
      <c r="G307" t="s">
        <v>14</v>
      </c>
      <c r="H307" t="s">
        <v>22</v>
      </c>
      <c r="I307">
        <v>45535.31</v>
      </c>
      <c r="J307" t="s">
        <v>28</v>
      </c>
      <c r="K307" s="2">
        <v>45411</v>
      </c>
      <c r="L307" s="4" t="str">
        <f t="shared" si="16"/>
        <v>2024-04</v>
      </c>
      <c r="M307">
        <f t="shared" si="17"/>
        <v>45535.31</v>
      </c>
      <c r="N307" t="str">
        <f t="shared" si="18"/>
        <v>No</v>
      </c>
      <c r="O307" t="str">
        <f t="shared" si="19"/>
        <v>Digital</v>
      </c>
    </row>
    <row r="308" spans="1:15" ht="15" x14ac:dyDescent="0.4">
      <c r="A308" s="1">
        <v>306</v>
      </c>
      <c r="B308">
        <v>212537</v>
      </c>
      <c r="C308" t="s">
        <v>384</v>
      </c>
      <c r="D308" t="s">
        <v>38</v>
      </c>
      <c r="E308" t="s">
        <v>39</v>
      </c>
      <c r="F308" t="s">
        <v>40</v>
      </c>
      <c r="G308" t="s">
        <v>14</v>
      </c>
      <c r="H308" t="s">
        <v>15</v>
      </c>
      <c r="I308">
        <v>142569.93</v>
      </c>
      <c r="J308" t="s">
        <v>33</v>
      </c>
      <c r="K308" s="2">
        <v>45400</v>
      </c>
      <c r="L308" s="4" t="str">
        <f t="shared" si="16"/>
        <v>2024-04</v>
      </c>
      <c r="M308">
        <f t="shared" si="17"/>
        <v>-142569.93</v>
      </c>
      <c r="N308" t="str">
        <f t="shared" si="18"/>
        <v>Yes</v>
      </c>
      <c r="O308" t="str">
        <f t="shared" si="19"/>
        <v>Digital</v>
      </c>
    </row>
    <row r="309" spans="1:15" ht="15" x14ac:dyDescent="0.4">
      <c r="A309" s="1">
        <v>307</v>
      </c>
      <c r="B309">
        <v>639231</v>
      </c>
      <c r="C309" t="s">
        <v>385</v>
      </c>
      <c r="D309" t="s">
        <v>67</v>
      </c>
      <c r="E309" t="s">
        <v>143</v>
      </c>
      <c r="F309" t="s">
        <v>144</v>
      </c>
      <c r="G309" t="s">
        <v>50</v>
      </c>
      <c r="H309" t="s">
        <v>27</v>
      </c>
      <c r="I309">
        <v>195657.57</v>
      </c>
      <c r="J309" t="s">
        <v>53</v>
      </c>
      <c r="K309" s="2">
        <v>45646</v>
      </c>
      <c r="L309" s="4" t="str">
        <f t="shared" si="16"/>
        <v>2024-12</v>
      </c>
      <c r="M309">
        <f t="shared" si="17"/>
        <v>195657.57</v>
      </c>
      <c r="N309" t="str">
        <f t="shared" si="18"/>
        <v>No</v>
      </c>
      <c r="O309" t="str">
        <f t="shared" si="19"/>
        <v>Digital</v>
      </c>
    </row>
    <row r="310" spans="1:15" ht="15" x14ac:dyDescent="0.4">
      <c r="A310" s="1">
        <v>308</v>
      </c>
      <c r="B310">
        <v>429546</v>
      </c>
      <c r="C310" t="s">
        <v>386</v>
      </c>
      <c r="D310" t="s">
        <v>67</v>
      </c>
      <c r="E310" t="s">
        <v>68</v>
      </c>
      <c r="F310" t="s">
        <v>69</v>
      </c>
      <c r="G310" t="s">
        <v>41</v>
      </c>
      <c r="H310" t="s">
        <v>32</v>
      </c>
      <c r="I310">
        <v>192366.68</v>
      </c>
      <c r="J310" t="s">
        <v>16</v>
      </c>
      <c r="K310" s="2">
        <v>45469</v>
      </c>
      <c r="L310" s="4" t="str">
        <f t="shared" si="16"/>
        <v>2024-06</v>
      </c>
      <c r="M310">
        <f t="shared" si="17"/>
        <v>192366.68</v>
      </c>
      <c r="N310" t="str">
        <f t="shared" si="18"/>
        <v>No</v>
      </c>
      <c r="O310" t="str">
        <f t="shared" si="19"/>
        <v>Digital</v>
      </c>
    </row>
    <row r="311" spans="1:15" ht="15" x14ac:dyDescent="0.4">
      <c r="A311" s="1">
        <v>309</v>
      </c>
      <c r="B311">
        <v>619900</v>
      </c>
      <c r="C311" t="s">
        <v>387</v>
      </c>
      <c r="D311" t="s">
        <v>18</v>
      </c>
      <c r="E311" t="s">
        <v>121</v>
      </c>
      <c r="F311" t="s">
        <v>122</v>
      </c>
      <c r="G311" t="s">
        <v>50</v>
      </c>
      <c r="H311" t="s">
        <v>32</v>
      </c>
      <c r="I311">
        <v>103631.44</v>
      </c>
      <c r="J311" t="s">
        <v>53</v>
      </c>
      <c r="K311" s="2">
        <v>45150</v>
      </c>
      <c r="L311" s="4" t="str">
        <f t="shared" si="16"/>
        <v>2023-08</v>
      </c>
      <c r="M311">
        <f t="shared" si="17"/>
        <v>103631.44</v>
      </c>
      <c r="N311" t="str">
        <f t="shared" si="18"/>
        <v>No</v>
      </c>
      <c r="O311" t="str">
        <f t="shared" si="19"/>
        <v>Digital</v>
      </c>
    </row>
    <row r="312" spans="1:15" ht="15" x14ac:dyDescent="0.4">
      <c r="A312" s="1">
        <v>310</v>
      </c>
      <c r="B312">
        <v>617695</v>
      </c>
      <c r="C312" t="s">
        <v>388</v>
      </c>
      <c r="D312" t="s">
        <v>38</v>
      </c>
      <c r="E312" t="s">
        <v>39</v>
      </c>
      <c r="F312" t="s">
        <v>40</v>
      </c>
      <c r="G312" t="s">
        <v>21</v>
      </c>
      <c r="H312" t="s">
        <v>32</v>
      </c>
      <c r="I312">
        <v>126317.24</v>
      </c>
      <c r="J312" t="s">
        <v>16</v>
      </c>
      <c r="K312" s="2">
        <v>45424</v>
      </c>
      <c r="L312" s="4" t="str">
        <f t="shared" si="16"/>
        <v>2024-05</v>
      </c>
      <c r="M312">
        <f t="shared" si="17"/>
        <v>126317.24</v>
      </c>
      <c r="N312" t="str">
        <f t="shared" si="18"/>
        <v>No</v>
      </c>
      <c r="O312" t="str">
        <f t="shared" si="19"/>
        <v>Digital</v>
      </c>
    </row>
    <row r="313" spans="1:15" ht="15" x14ac:dyDescent="0.4">
      <c r="A313" s="1">
        <v>311</v>
      </c>
      <c r="B313">
        <v>871934</v>
      </c>
      <c r="C313" t="s">
        <v>389</v>
      </c>
      <c r="D313" t="s">
        <v>38</v>
      </c>
      <c r="E313" t="s">
        <v>71</v>
      </c>
      <c r="F313" t="s">
        <v>72</v>
      </c>
      <c r="G313" t="s">
        <v>50</v>
      </c>
      <c r="H313" t="s">
        <v>27</v>
      </c>
      <c r="I313">
        <v>180765.26</v>
      </c>
      <c r="J313" t="s">
        <v>53</v>
      </c>
      <c r="K313" s="2">
        <v>45494</v>
      </c>
      <c r="L313" s="4" t="str">
        <f t="shared" si="16"/>
        <v>2024-07</v>
      </c>
      <c r="M313">
        <f t="shared" si="17"/>
        <v>180765.26</v>
      </c>
      <c r="N313" t="str">
        <f t="shared" si="18"/>
        <v>No</v>
      </c>
      <c r="O313" t="str">
        <f t="shared" si="19"/>
        <v>Digital</v>
      </c>
    </row>
    <row r="314" spans="1:15" ht="15" x14ac:dyDescent="0.4">
      <c r="A314" s="1">
        <v>312</v>
      </c>
      <c r="B314">
        <v>404704</v>
      </c>
      <c r="C314" t="s">
        <v>390</v>
      </c>
      <c r="D314" t="s">
        <v>11</v>
      </c>
      <c r="E314" t="s">
        <v>35</v>
      </c>
      <c r="F314" t="s">
        <v>36</v>
      </c>
      <c r="G314" t="s">
        <v>14</v>
      </c>
      <c r="H314" t="s">
        <v>32</v>
      </c>
      <c r="I314">
        <v>115006.08</v>
      </c>
      <c r="J314" t="s">
        <v>33</v>
      </c>
      <c r="K314" s="2">
        <v>45744</v>
      </c>
      <c r="L314" s="4" t="str">
        <f t="shared" si="16"/>
        <v>2025-03</v>
      </c>
      <c r="M314">
        <f t="shared" si="17"/>
        <v>115006.08</v>
      </c>
      <c r="N314" t="str">
        <f t="shared" si="18"/>
        <v>No</v>
      </c>
      <c r="O314" t="str">
        <f t="shared" si="19"/>
        <v>Digital</v>
      </c>
    </row>
    <row r="315" spans="1:15" ht="15" x14ac:dyDescent="0.4">
      <c r="A315" s="1">
        <v>313</v>
      </c>
      <c r="B315">
        <v>941415</v>
      </c>
      <c r="C315" t="s">
        <v>391</v>
      </c>
      <c r="D315" t="s">
        <v>67</v>
      </c>
      <c r="E315" t="s">
        <v>68</v>
      </c>
      <c r="F315" t="s">
        <v>69</v>
      </c>
      <c r="G315" t="s">
        <v>50</v>
      </c>
      <c r="H315" t="s">
        <v>22</v>
      </c>
      <c r="I315">
        <v>33917.879999999997</v>
      </c>
      <c r="J315" t="s">
        <v>53</v>
      </c>
      <c r="K315" s="2">
        <v>45099</v>
      </c>
      <c r="L315" s="4" t="str">
        <f t="shared" si="16"/>
        <v>2023-06</v>
      </c>
      <c r="M315">
        <f t="shared" si="17"/>
        <v>33917.879999999997</v>
      </c>
      <c r="N315" t="str">
        <f t="shared" si="18"/>
        <v>No</v>
      </c>
      <c r="O315" t="str">
        <f t="shared" si="19"/>
        <v>Digital</v>
      </c>
    </row>
    <row r="316" spans="1:15" ht="15" x14ac:dyDescent="0.4">
      <c r="A316" s="1">
        <v>314</v>
      </c>
      <c r="B316">
        <v>806906</v>
      </c>
      <c r="C316" t="s">
        <v>392</v>
      </c>
      <c r="D316" t="s">
        <v>47</v>
      </c>
      <c r="E316" t="s">
        <v>48</v>
      </c>
      <c r="F316" t="s">
        <v>49</v>
      </c>
      <c r="G316" t="s">
        <v>50</v>
      </c>
      <c r="H316" t="s">
        <v>27</v>
      </c>
      <c r="I316">
        <v>126045.36</v>
      </c>
      <c r="J316" t="s">
        <v>53</v>
      </c>
      <c r="K316" s="2">
        <v>45410</v>
      </c>
      <c r="L316" s="4" t="str">
        <f t="shared" si="16"/>
        <v>2024-04</v>
      </c>
      <c r="M316">
        <f t="shared" si="17"/>
        <v>126045.36</v>
      </c>
      <c r="N316" t="str">
        <f t="shared" si="18"/>
        <v>No</v>
      </c>
      <c r="O316" t="str">
        <f t="shared" si="19"/>
        <v>Digital</v>
      </c>
    </row>
    <row r="317" spans="1:15" ht="15" x14ac:dyDescent="0.4">
      <c r="A317" s="1">
        <v>315</v>
      </c>
      <c r="B317">
        <v>790537</v>
      </c>
      <c r="C317" t="s">
        <v>393</v>
      </c>
      <c r="D317" t="s">
        <v>18</v>
      </c>
      <c r="E317" t="s">
        <v>121</v>
      </c>
      <c r="F317" t="s">
        <v>122</v>
      </c>
      <c r="G317" t="s">
        <v>41</v>
      </c>
      <c r="H317" t="s">
        <v>22</v>
      </c>
      <c r="I317">
        <v>161874.71</v>
      </c>
      <c r="J317" t="s">
        <v>53</v>
      </c>
      <c r="K317" s="2">
        <v>45378</v>
      </c>
      <c r="L317" s="4" t="str">
        <f t="shared" si="16"/>
        <v>2024-03</v>
      </c>
      <c r="M317">
        <f t="shared" si="17"/>
        <v>161874.71</v>
      </c>
      <c r="N317" t="str">
        <f t="shared" si="18"/>
        <v>No</v>
      </c>
      <c r="O317" t="str">
        <f t="shared" si="19"/>
        <v>Digital</v>
      </c>
    </row>
    <row r="318" spans="1:15" ht="15" x14ac:dyDescent="0.4">
      <c r="A318" s="1">
        <v>316</v>
      </c>
      <c r="B318">
        <v>828799</v>
      </c>
      <c r="C318" t="s">
        <v>394</v>
      </c>
      <c r="D318" t="s">
        <v>11</v>
      </c>
      <c r="E318" t="s">
        <v>25</v>
      </c>
      <c r="F318" t="s">
        <v>26</v>
      </c>
      <c r="G318" t="s">
        <v>14</v>
      </c>
      <c r="H318" t="s">
        <v>27</v>
      </c>
      <c r="I318">
        <v>25800.86</v>
      </c>
      <c r="J318" t="s">
        <v>16</v>
      </c>
      <c r="K318" s="2">
        <v>45355</v>
      </c>
      <c r="L318" s="4" t="str">
        <f t="shared" si="16"/>
        <v>2024-03</v>
      </c>
      <c r="M318">
        <f t="shared" si="17"/>
        <v>25800.86</v>
      </c>
      <c r="N318" t="str">
        <f t="shared" si="18"/>
        <v>No</v>
      </c>
      <c r="O318" t="str">
        <f t="shared" si="19"/>
        <v>Digital</v>
      </c>
    </row>
    <row r="319" spans="1:15" ht="15" x14ac:dyDescent="0.4">
      <c r="A319" s="1">
        <v>317</v>
      </c>
      <c r="B319">
        <v>308757</v>
      </c>
      <c r="C319" t="s">
        <v>395</v>
      </c>
      <c r="D319" t="s">
        <v>47</v>
      </c>
      <c r="E319" t="s">
        <v>60</v>
      </c>
      <c r="F319" t="s">
        <v>61</v>
      </c>
      <c r="G319" t="s">
        <v>21</v>
      </c>
      <c r="H319" t="s">
        <v>22</v>
      </c>
      <c r="I319">
        <v>55405.81</v>
      </c>
      <c r="J319" t="s">
        <v>33</v>
      </c>
      <c r="K319" s="2">
        <v>45179</v>
      </c>
      <c r="L319" s="4" t="str">
        <f t="shared" si="16"/>
        <v>2023-09</v>
      </c>
      <c r="M319">
        <f t="shared" si="17"/>
        <v>55405.81</v>
      </c>
      <c r="N319" t="str">
        <f t="shared" si="18"/>
        <v>No</v>
      </c>
      <c r="O319" t="str">
        <f t="shared" si="19"/>
        <v>Digital</v>
      </c>
    </row>
    <row r="320" spans="1:15" ht="15" x14ac:dyDescent="0.4">
      <c r="A320" s="1">
        <v>318</v>
      </c>
      <c r="B320">
        <v>978821</v>
      </c>
      <c r="C320" t="s">
        <v>396</v>
      </c>
      <c r="D320" t="s">
        <v>11</v>
      </c>
      <c r="E320" t="s">
        <v>12</v>
      </c>
      <c r="F320" t="s">
        <v>13</v>
      </c>
      <c r="G320" t="s">
        <v>21</v>
      </c>
      <c r="H320" t="s">
        <v>15</v>
      </c>
      <c r="I320">
        <v>132001.54999999999</v>
      </c>
      <c r="J320" t="s">
        <v>33</v>
      </c>
      <c r="K320" s="2">
        <v>45649</v>
      </c>
      <c r="L320" s="4" t="str">
        <f t="shared" si="16"/>
        <v>2024-12</v>
      </c>
      <c r="M320">
        <f t="shared" si="17"/>
        <v>-132001.54999999999</v>
      </c>
      <c r="N320" t="str">
        <f t="shared" si="18"/>
        <v>Yes</v>
      </c>
      <c r="O320" t="str">
        <f t="shared" si="19"/>
        <v>Digital</v>
      </c>
    </row>
    <row r="321" spans="1:15" ht="15" x14ac:dyDescent="0.4">
      <c r="A321" s="1">
        <v>319</v>
      </c>
      <c r="B321">
        <v>903180</v>
      </c>
      <c r="C321" t="s">
        <v>397</v>
      </c>
      <c r="D321" t="s">
        <v>18</v>
      </c>
      <c r="E321" t="s">
        <v>19</v>
      </c>
      <c r="F321" t="s">
        <v>20</v>
      </c>
      <c r="G321" t="s">
        <v>21</v>
      </c>
      <c r="H321" t="s">
        <v>32</v>
      </c>
      <c r="I321">
        <v>36571.43</v>
      </c>
      <c r="J321" t="s">
        <v>53</v>
      </c>
      <c r="K321" s="2">
        <v>45437</v>
      </c>
      <c r="L321" s="4" t="str">
        <f t="shared" si="16"/>
        <v>2024-05</v>
      </c>
      <c r="M321">
        <f t="shared" si="17"/>
        <v>36571.43</v>
      </c>
      <c r="N321" t="str">
        <f t="shared" si="18"/>
        <v>No</v>
      </c>
      <c r="O321" t="str">
        <f t="shared" si="19"/>
        <v>Digital</v>
      </c>
    </row>
    <row r="322" spans="1:15" ht="15" x14ac:dyDescent="0.4">
      <c r="A322" s="1">
        <v>320</v>
      </c>
      <c r="B322">
        <v>732464</v>
      </c>
      <c r="C322" t="s">
        <v>398</v>
      </c>
      <c r="D322" t="s">
        <v>11</v>
      </c>
      <c r="E322" t="s">
        <v>25</v>
      </c>
      <c r="F322" t="s">
        <v>26</v>
      </c>
      <c r="G322" t="s">
        <v>41</v>
      </c>
      <c r="H322" t="s">
        <v>15</v>
      </c>
      <c r="I322">
        <v>119311.05</v>
      </c>
      <c r="J322" t="s">
        <v>23</v>
      </c>
      <c r="K322" s="2">
        <v>45293</v>
      </c>
      <c r="L322" s="4" t="str">
        <f t="shared" si="16"/>
        <v>2024-01</v>
      </c>
      <c r="M322">
        <f t="shared" si="17"/>
        <v>-119311.05</v>
      </c>
      <c r="N322" t="str">
        <f t="shared" si="18"/>
        <v>Yes</v>
      </c>
      <c r="O322" t="str">
        <f t="shared" si="19"/>
        <v>Branch Based</v>
      </c>
    </row>
    <row r="323" spans="1:15" ht="15" x14ac:dyDescent="0.4">
      <c r="A323" s="1">
        <v>321</v>
      </c>
      <c r="B323">
        <v>905305</v>
      </c>
      <c r="C323" t="s">
        <v>399</v>
      </c>
      <c r="D323" t="s">
        <v>67</v>
      </c>
      <c r="E323" t="s">
        <v>89</v>
      </c>
      <c r="F323" t="s">
        <v>90</v>
      </c>
      <c r="G323" t="s">
        <v>14</v>
      </c>
      <c r="H323" t="s">
        <v>15</v>
      </c>
      <c r="I323">
        <v>132303.12</v>
      </c>
      <c r="J323" t="s">
        <v>23</v>
      </c>
      <c r="K323" s="2">
        <v>45273</v>
      </c>
      <c r="L323" s="4" t="str">
        <f t="shared" ref="L323:L386" si="20">TEXT(K323,"yyyy-mm")</f>
        <v>2023-12</v>
      </c>
      <c r="M323">
        <f t="shared" ref="M323:M386" si="21">IF(H323="Withdrawal",-I323,I323)</f>
        <v>-132303.12</v>
      </c>
      <c r="N323" t="str">
        <f t="shared" ref="N323:N386" si="22">IF(M323&lt;0,"Yes","No")</f>
        <v>Yes</v>
      </c>
      <c r="O323" t="str">
        <f t="shared" ref="O323:O386" si="23">IF(OR(J323="UPI", J323="Credit Card", J323="Debit Card", J323="Net Banking",), "Digital", "Branch Based")</f>
        <v>Branch Based</v>
      </c>
    </row>
    <row r="324" spans="1:15" ht="15" x14ac:dyDescent="0.4">
      <c r="A324" s="1">
        <v>322</v>
      </c>
      <c r="B324">
        <v>621429</v>
      </c>
      <c r="C324" t="s">
        <v>400</v>
      </c>
      <c r="D324" t="s">
        <v>18</v>
      </c>
      <c r="E324" t="s">
        <v>121</v>
      </c>
      <c r="F324" t="s">
        <v>122</v>
      </c>
      <c r="G324" t="s">
        <v>50</v>
      </c>
      <c r="H324" t="s">
        <v>27</v>
      </c>
      <c r="I324">
        <v>128631.09</v>
      </c>
      <c r="J324" t="s">
        <v>16</v>
      </c>
      <c r="K324" s="2">
        <v>45162</v>
      </c>
      <c r="L324" s="4" t="str">
        <f t="shared" si="20"/>
        <v>2023-08</v>
      </c>
      <c r="M324">
        <f t="shared" si="21"/>
        <v>128631.09</v>
      </c>
      <c r="N324" t="str">
        <f t="shared" si="22"/>
        <v>No</v>
      </c>
      <c r="O324" t="str">
        <f t="shared" si="23"/>
        <v>Digital</v>
      </c>
    </row>
    <row r="325" spans="1:15" ht="15" x14ac:dyDescent="0.4">
      <c r="A325" s="1">
        <v>323</v>
      </c>
      <c r="B325">
        <v>155419</v>
      </c>
      <c r="C325" t="s">
        <v>401</v>
      </c>
      <c r="D325" t="s">
        <v>11</v>
      </c>
      <c r="E325" t="s">
        <v>44</v>
      </c>
      <c r="F325" t="s">
        <v>45</v>
      </c>
      <c r="G325" t="s">
        <v>14</v>
      </c>
      <c r="H325" t="s">
        <v>32</v>
      </c>
      <c r="I325">
        <v>95508.27</v>
      </c>
      <c r="J325" t="s">
        <v>28</v>
      </c>
      <c r="K325" s="2">
        <v>45800</v>
      </c>
      <c r="L325" s="4" t="str">
        <f t="shared" si="20"/>
        <v>2025-05</v>
      </c>
      <c r="M325">
        <f t="shared" si="21"/>
        <v>95508.27</v>
      </c>
      <c r="N325" t="str">
        <f t="shared" si="22"/>
        <v>No</v>
      </c>
      <c r="O325" t="str">
        <f t="shared" si="23"/>
        <v>Digital</v>
      </c>
    </row>
    <row r="326" spans="1:15" ht="15" x14ac:dyDescent="0.4">
      <c r="A326" s="1">
        <v>324</v>
      </c>
      <c r="B326">
        <v>501219</v>
      </c>
      <c r="C326" t="s">
        <v>402</v>
      </c>
      <c r="D326" t="s">
        <v>38</v>
      </c>
      <c r="E326" t="s">
        <v>64</v>
      </c>
      <c r="F326" t="s">
        <v>65</v>
      </c>
      <c r="G326" t="s">
        <v>14</v>
      </c>
      <c r="H326" t="s">
        <v>32</v>
      </c>
      <c r="I326">
        <v>95180.62</v>
      </c>
      <c r="J326" t="s">
        <v>23</v>
      </c>
      <c r="K326" s="2">
        <v>45544</v>
      </c>
      <c r="L326" s="4" t="str">
        <f t="shared" si="20"/>
        <v>2024-09</v>
      </c>
      <c r="M326">
        <f t="shared" si="21"/>
        <v>95180.62</v>
      </c>
      <c r="N326" t="str">
        <f t="shared" si="22"/>
        <v>No</v>
      </c>
      <c r="O326" t="str">
        <f t="shared" si="23"/>
        <v>Branch Based</v>
      </c>
    </row>
    <row r="327" spans="1:15" ht="15" x14ac:dyDescent="0.4">
      <c r="A327" s="1">
        <v>325</v>
      </c>
      <c r="B327">
        <v>201013</v>
      </c>
      <c r="C327" t="s">
        <v>403</v>
      </c>
      <c r="D327" t="s">
        <v>38</v>
      </c>
      <c r="E327" t="s">
        <v>96</v>
      </c>
      <c r="F327" t="s">
        <v>97</v>
      </c>
      <c r="G327" t="s">
        <v>41</v>
      </c>
      <c r="H327" t="s">
        <v>22</v>
      </c>
      <c r="I327">
        <v>185480.89</v>
      </c>
      <c r="J327" t="s">
        <v>28</v>
      </c>
      <c r="K327" s="2">
        <v>45669</v>
      </c>
      <c r="L327" s="4" t="str">
        <f t="shared" si="20"/>
        <v>2025-01</v>
      </c>
      <c r="M327">
        <f t="shared" si="21"/>
        <v>185480.89</v>
      </c>
      <c r="N327" t="str">
        <f t="shared" si="22"/>
        <v>No</v>
      </c>
      <c r="O327" t="str">
        <f t="shared" si="23"/>
        <v>Digital</v>
      </c>
    </row>
    <row r="328" spans="1:15" ht="15" x14ac:dyDescent="0.4">
      <c r="A328" s="1">
        <v>326</v>
      </c>
      <c r="B328">
        <v>311740</v>
      </c>
      <c r="C328" t="s">
        <v>404</v>
      </c>
      <c r="D328" t="s">
        <v>67</v>
      </c>
      <c r="E328" t="s">
        <v>68</v>
      </c>
      <c r="F328" t="s">
        <v>69</v>
      </c>
      <c r="G328" t="s">
        <v>41</v>
      </c>
      <c r="H328" t="s">
        <v>27</v>
      </c>
      <c r="I328">
        <v>183583.57</v>
      </c>
      <c r="J328" t="s">
        <v>33</v>
      </c>
      <c r="K328" s="2">
        <v>45459</v>
      </c>
      <c r="L328" s="4" t="str">
        <f t="shared" si="20"/>
        <v>2024-06</v>
      </c>
      <c r="M328">
        <f t="shared" si="21"/>
        <v>183583.57</v>
      </c>
      <c r="N328" t="str">
        <f t="shared" si="22"/>
        <v>No</v>
      </c>
      <c r="O328" t="str">
        <f t="shared" si="23"/>
        <v>Digital</v>
      </c>
    </row>
    <row r="329" spans="1:15" ht="15" x14ac:dyDescent="0.4">
      <c r="A329" s="1">
        <v>327</v>
      </c>
      <c r="B329">
        <v>668787</v>
      </c>
      <c r="C329" t="s">
        <v>405</v>
      </c>
      <c r="D329" t="s">
        <v>67</v>
      </c>
      <c r="E329" t="s">
        <v>143</v>
      </c>
      <c r="F329" t="s">
        <v>144</v>
      </c>
      <c r="G329" t="s">
        <v>50</v>
      </c>
      <c r="H329" t="s">
        <v>22</v>
      </c>
      <c r="I329">
        <v>54430.06</v>
      </c>
      <c r="J329" t="s">
        <v>16</v>
      </c>
      <c r="K329" s="2">
        <v>45814</v>
      </c>
      <c r="L329" s="4" t="str">
        <f t="shared" si="20"/>
        <v>2025-06</v>
      </c>
      <c r="M329">
        <f t="shared" si="21"/>
        <v>54430.06</v>
      </c>
      <c r="N329" t="str">
        <f t="shared" si="22"/>
        <v>No</v>
      </c>
      <c r="O329" t="str">
        <f t="shared" si="23"/>
        <v>Digital</v>
      </c>
    </row>
    <row r="330" spans="1:15" ht="15" x14ac:dyDescent="0.4">
      <c r="A330" s="1">
        <v>328</v>
      </c>
      <c r="B330">
        <v>224921</v>
      </c>
      <c r="C330" t="s">
        <v>406</v>
      </c>
      <c r="D330" t="s">
        <v>47</v>
      </c>
      <c r="E330" t="s">
        <v>48</v>
      </c>
      <c r="F330" t="s">
        <v>49</v>
      </c>
      <c r="G330" t="s">
        <v>14</v>
      </c>
      <c r="H330" t="s">
        <v>32</v>
      </c>
      <c r="I330">
        <v>154743.63</v>
      </c>
      <c r="J330" t="s">
        <v>23</v>
      </c>
      <c r="K330" s="2">
        <v>45713</v>
      </c>
      <c r="L330" s="4" t="str">
        <f t="shared" si="20"/>
        <v>2025-02</v>
      </c>
      <c r="M330">
        <f t="shared" si="21"/>
        <v>154743.63</v>
      </c>
      <c r="N330" t="str">
        <f t="shared" si="22"/>
        <v>No</v>
      </c>
      <c r="O330" t="str">
        <f t="shared" si="23"/>
        <v>Branch Based</v>
      </c>
    </row>
    <row r="331" spans="1:15" ht="15" x14ac:dyDescent="0.4">
      <c r="A331" s="1">
        <v>329</v>
      </c>
      <c r="B331">
        <v>564053</v>
      </c>
      <c r="C331" t="s">
        <v>407</v>
      </c>
      <c r="D331" t="s">
        <v>38</v>
      </c>
      <c r="E331" t="s">
        <v>64</v>
      </c>
      <c r="F331" t="s">
        <v>65</v>
      </c>
      <c r="G331" t="s">
        <v>50</v>
      </c>
      <c r="H331" t="s">
        <v>15</v>
      </c>
      <c r="I331">
        <v>62997.33</v>
      </c>
      <c r="J331" t="s">
        <v>16</v>
      </c>
      <c r="K331" s="2">
        <v>45219</v>
      </c>
      <c r="L331" s="4" t="str">
        <f t="shared" si="20"/>
        <v>2023-10</v>
      </c>
      <c r="M331">
        <f t="shared" si="21"/>
        <v>-62997.33</v>
      </c>
      <c r="N331" t="str">
        <f t="shared" si="22"/>
        <v>Yes</v>
      </c>
      <c r="O331" t="str">
        <f t="shared" si="23"/>
        <v>Digital</v>
      </c>
    </row>
    <row r="332" spans="1:15" ht="15" x14ac:dyDescent="0.4">
      <c r="A332" s="1">
        <v>330</v>
      </c>
      <c r="B332">
        <v>791442</v>
      </c>
      <c r="C332" t="s">
        <v>408</v>
      </c>
      <c r="D332" t="s">
        <v>11</v>
      </c>
      <c r="E332" t="s">
        <v>12</v>
      </c>
      <c r="F332" t="s">
        <v>13</v>
      </c>
      <c r="G332" t="s">
        <v>41</v>
      </c>
      <c r="H332" t="s">
        <v>32</v>
      </c>
      <c r="I332">
        <v>19990.900000000001</v>
      </c>
      <c r="J332" t="s">
        <v>16</v>
      </c>
      <c r="K332" s="2">
        <v>45404</v>
      </c>
      <c r="L332" s="4" t="str">
        <f t="shared" si="20"/>
        <v>2024-04</v>
      </c>
      <c r="M332">
        <f t="shared" si="21"/>
        <v>19990.900000000001</v>
      </c>
      <c r="N332" t="str">
        <f t="shared" si="22"/>
        <v>No</v>
      </c>
      <c r="O332" t="str">
        <f t="shared" si="23"/>
        <v>Digital</v>
      </c>
    </row>
    <row r="333" spans="1:15" ht="15" x14ac:dyDescent="0.4">
      <c r="A333" s="1">
        <v>331</v>
      </c>
      <c r="B333">
        <v>427637</v>
      </c>
      <c r="C333" t="s">
        <v>409</v>
      </c>
      <c r="D333" t="s">
        <v>67</v>
      </c>
      <c r="E333" t="s">
        <v>68</v>
      </c>
      <c r="F333" t="s">
        <v>69</v>
      </c>
      <c r="G333" t="s">
        <v>21</v>
      </c>
      <c r="H333" t="s">
        <v>22</v>
      </c>
      <c r="I333">
        <v>50753.27</v>
      </c>
      <c r="J333" t="s">
        <v>16</v>
      </c>
      <c r="K333" s="2">
        <v>45505</v>
      </c>
      <c r="L333" s="4" t="str">
        <f t="shared" si="20"/>
        <v>2024-08</v>
      </c>
      <c r="M333">
        <f t="shared" si="21"/>
        <v>50753.27</v>
      </c>
      <c r="N333" t="str">
        <f t="shared" si="22"/>
        <v>No</v>
      </c>
      <c r="O333" t="str">
        <f t="shared" si="23"/>
        <v>Digital</v>
      </c>
    </row>
    <row r="334" spans="1:15" ht="15" x14ac:dyDescent="0.4">
      <c r="A334" s="1">
        <v>332</v>
      </c>
      <c r="B334">
        <v>614382</v>
      </c>
      <c r="C334" t="s">
        <v>410</v>
      </c>
      <c r="D334" t="s">
        <v>11</v>
      </c>
      <c r="E334" t="s">
        <v>30</v>
      </c>
      <c r="F334" t="s">
        <v>31</v>
      </c>
      <c r="G334" t="s">
        <v>41</v>
      </c>
      <c r="H334" t="s">
        <v>27</v>
      </c>
      <c r="I334">
        <v>187731.84</v>
      </c>
      <c r="J334" t="s">
        <v>23</v>
      </c>
      <c r="K334" s="2">
        <v>45460</v>
      </c>
      <c r="L334" s="4" t="str">
        <f t="shared" si="20"/>
        <v>2024-06</v>
      </c>
      <c r="M334">
        <f t="shared" si="21"/>
        <v>187731.84</v>
      </c>
      <c r="N334" t="str">
        <f t="shared" si="22"/>
        <v>No</v>
      </c>
      <c r="O334" t="str">
        <f t="shared" si="23"/>
        <v>Branch Based</v>
      </c>
    </row>
    <row r="335" spans="1:15" ht="15" x14ac:dyDescent="0.4">
      <c r="A335" s="1">
        <v>333</v>
      </c>
      <c r="B335">
        <v>510396</v>
      </c>
      <c r="C335" t="s">
        <v>411</v>
      </c>
      <c r="D335" t="s">
        <v>38</v>
      </c>
      <c r="E335" t="s">
        <v>39</v>
      </c>
      <c r="F335" t="s">
        <v>40</v>
      </c>
      <c r="G335" t="s">
        <v>41</v>
      </c>
      <c r="H335" t="s">
        <v>27</v>
      </c>
      <c r="I335">
        <v>171359.94</v>
      </c>
      <c r="J335" t="s">
        <v>23</v>
      </c>
      <c r="K335" s="2">
        <v>45540</v>
      </c>
      <c r="L335" s="4" t="str">
        <f t="shared" si="20"/>
        <v>2024-09</v>
      </c>
      <c r="M335">
        <f t="shared" si="21"/>
        <v>171359.94</v>
      </c>
      <c r="N335" t="str">
        <f t="shared" si="22"/>
        <v>No</v>
      </c>
      <c r="O335" t="str">
        <f t="shared" si="23"/>
        <v>Branch Based</v>
      </c>
    </row>
    <row r="336" spans="1:15" ht="15" x14ac:dyDescent="0.4">
      <c r="A336" s="1">
        <v>334</v>
      </c>
      <c r="B336">
        <v>469899</v>
      </c>
      <c r="C336" t="s">
        <v>412</v>
      </c>
      <c r="D336" t="s">
        <v>67</v>
      </c>
      <c r="E336" t="s">
        <v>143</v>
      </c>
      <c r="F336" t="s">
        <v>144</v>
      </c>
      <c r="G336" t="s">
        <v>21</v>
      </c>
      <c r="H336" t="s">
        <v>27</v>
      </c>
      <c r="I336">
        <v>139282.9</v>
      </c>
      <c r="J336" t="s">
        <v>33</v>
      </c>
      <c r="K336" s="2">
        <v>45110</v>
      </c>
      <c r="L336" s="4" t="str">
        <f t="shared" si="20"/>
        <v>2023-07</v>
      </c>
      <c r="M336">
        <f t="shared" si="21"/>
        <v>139282.9</v>
      </c>
      <c r="N336" t="str">
        <f t="shared" si="22"/>
        <v>No</v>
      </c>
      <c r="O336" t="str">
        <f t="shared" si="23"/>
        <v>Digital</v>
      </c>
    </row>
    <row r="337" spans="1:15" ht="15" x14ac:dyDescent="0.4">
      <c r="A337" s="1">
        <v>335</v>
      </c>
      <c r="B337">
        <v>147310</v>
      </c>
      <c r="C337" t="s">
        <v>413</v>
      </c>
      <c r="D337" t="s">
        <v>47</v>
      </c>
      <c r="E337" t="s">
        <v>83</v>
      </c>
      <c r="F337" t="s">
        <v>84</v>
      </c>
      <c r="G337" t="s">
        <v>41</v>
      </c>
      <c r="H337" t="s">
        <v>32</v>
      </c>
      <c r="I337">
        <v>184577.73</v>
      </c>
      <c r="J337" t="s">
        <v>33</v>
      </c>
      <c r="K337" s="2">
        <v>45681</v>
      </c>
      <c r="L337" s="4" t="str">
        <f t="shared" si="20"/>
        <v>2025-01</v>
      </c>
      <c r="M337">
        <f t="shared" si="21"/>
        <v>184577.73</v>
      </c>
      <c r="N337" t="str">
        <f t="shared" si="22"/>
        <v>No</v>
      </c>
      <c r="O337" t="str">
        <f t="shared" si="23"/>
        <v>Digital</v>
      </c>
    </row>
    <row r="338" spans="1:15" ht="15" x14ac:dyDescent="0.4">
      <c r="A338" s="1">
        <v>336</v>
      </c>
      <c r="B338">
        <v>712333</v>
      </c>
      <c r="C338" t="s">
        <v>414</v>
      </c>
      <c r="D338" t="s">
        <v>67</v>
      </c>
      <c r="E338" t="s">
        <v>68</v>
      </c>
      <c r="F338" t="s">
        <v>69</v>
      </c>
      <c r="G338" t="s">
        <v>50</v>
      </c>
      <c r="H338" t="s">
        <v>15</v>
      </c>
      <c r="I338">
        <v>156255.89000000001</v>
      </c>
      <c r="J338" t="s">
        <v>33</v>
      </c>
      <c r="K338" s="2">
        <v>45161</v>
      </c>
      <c r="L338" s="4" t="str">
        <f t="shared" si="20"/>
        <v>2023-08</v>
      </c>
      <c r="M338">
        <f t="shared" si="21"/>
        <v>-156255.89000000001</v>
      </c>
      <c r="N338" t="str">
        <f t="shared" si="22"/>
        <v>Yes</v>
      </c>
      <c r="O338" t="str">
        <f t="shared" si="23"/>
        <v>Digital</v>
      </c>
    </row>
    <row r="339" spans="1:15" ht="15" x14ac:dyDescent="0.4">
      <c r="A339" s="1">
        <v>337</v>
      </c>
      <c r="B339">
        <v>461908</v>
      </c>
      <c r="C339" t="s">
        <v>415</v>
      </c>
      <c r="D339" t="s">
        <v>11</v>
      </c>
      <c r="E339" t="s">
        <v>35</v>
      </c>
      <c r="F339" t="s">
        <v>36</v>
      </c>
      <c r="G339" t="s">
        <v>14</v>
      </c>
      <c r="H339" t="s">
        <v>22</v>
      </c>
      <c r="I339">
        <v>199193.73</v>
      </c>
      <c r="J339" t="s">
        <v>33</v>
      </c>
      <c r="K339" s="2">
        <v>45131</v>
      </c>
      <c r="L339" s="4" t="str">
        <f t="shared" si="20"/>
        <v>2023-07</v>
      </c>
      <c r="M339">
        <f t="shared" si="21"/>
        <v>199193.73</v>
      </c>
      <c r="N339" t="str">
        <f t="shared" si="22"/>
        <v>No</v>
      </c>
      <c r="O339" t="str">
        <f t="shared" si="23"/>
        <v>Digital</v>
      </c>
    </row>
    <row r="340" spans="1:15" ht="15" x14ac:dyDescent="0.4">
      <c r="A340" s="1">
        <v>338</v>
      </c>
      <c r="B340">
        <v>356092</v>
      </c>
      <c r="C340" t="s">
        <v>416</v>
      </c>
      <c r="D340" t="s">
        <v>47</v>
      </c>
      <c r="E340" t="s">
        <v>100</v>
      </c>
      <c r="F340" t="s">
        <v>101</v>
      </c>
      <c r="G340" t="s">
        <v>14</v>
      </c>
      <c r="H340" t="s">
        <v>27</v>
      </c>
      <c r="I340">
        <v>98598.5</v>
      </c>
      <c r="J340" t="s">
        <v>23</v>
      </c>
      <c r="K340" s="2">
        <v>45523</v>
      </c>
      <c r="L340" s="4" t="str">
        <f t="shared" si="20"/>
        <v>2024-08</v>
      </c>
      <c r="M340">
        <f t="shared" si="21"/>
        <v>98598.5</v>
      </c>
      <c r="N340" t="str">
        <f t="shared" si="22"/>
        <v>No</v>
      </c>
      <c r="O340" t="str">
        <f t="shared" si="23"/>
        <v>Branch Based</v>
      </c>
    </row>
    <row r="341" spans="1:15" ht="15" x14ac:dyDescent="0.4">
      <c r="A341" s="1">
        <v>339</v>
      </c>
      <c r="B341">
        <v>821411</v>
      </c>
      <c r="C341" t="s">
        <v>417</v>
      </c>
      <c r="D341" t="s">
        <v>38</v>
      </c>
      <c r="E341" t="s">
        <v>96</v>
      </c>
      <c r="F341" t="s">
        <v>97</v>
      </c>
      <c r="G341" t="s">
        <v>21</v>
      </c>
      <c r="H341" t="s">
        <v>32</v>
      </c>
      <c r="I341">
        <v>22131.88</v>
      </c>
      <c r="J341" t="s">
        <v>53</v>
      </c>
      <c r="K341" s="2">
        <v>45336</v>
      </c>
      <c r="L341" s="4" t="str">
        <f t="shared" si="20"/>
        <v>2024-02</v>
      </c>
      <c r="M341">
        <f t="shared" si="21"/>
        <v>22131.88</v>
      </c>
      <c r="N341" t="str">
        <f t="shared" si="22"/>
        <v>No</v>
      </c>
      <c r="O341" t="str">
        <f t="shared" si="23"/>
        <v>Digital</v>
      </c>
    </row>
    <row r="342" spans="1:15" ht="15" x14ac:dyDescent="0.4">
      <c r="A342" s="1">
        <v>340</v>
      </c>
      <c r="B342">
        <v>120669</v>
      </c>
      <c r="C342" t="s">
        <v>418</v>
      </c>
      <c r="D342" t="s">
        <v>67</v>
      </c>
      <c r="E342" t="s">
        <v>170</v>
      </c>
      <c r="F342" t="s">
        <v>171</v>
      </c>
      <c r="G342" t="s">
        <v>41</v>
      </c>
      <c r="H342" t="s">
        <v>32</v>
      </c>
      <c r="I342">
        <v>143222.35999999999</v>
      </c>
      <c r="J342" t="s">
        <v>16</v>
      </c>
      <c r="K342" s="2">
        <v>45570</v>
      </c>
      <c r="L342" s="4" t="str">
        <f t="shared" si="20"/>
        <v>2024-10</v>
      </c>
      <c r="M342">
        <f t="shared" si="21"/>
        <v>143222.35999999999</v>
      </c>
      <c r="N342" t="str">
        <f t="shared" si="22"/>
        <v>No</v>
      </c>
      <c r="O342" t="str">
        <f t="shared" si="23"/>
        <v>Digital</v>
      </c>
    </row>
    <row r="343" spans="1:15" ht="15" x14ac:dyDescent="0.4">
      <c r="A343" s="1">
        <v>341</v>
      </c>
      <c r="B343">
        <v>542995</v>
      </c>
      <c r="C343" t="s">
        <v>419</v>
      </c>
      <c r="D343" t="s">
        <v>11</v>
      </c>
      <c r="E343" t="s">
        <v>12</v>
      </c>
      <c r="F343" t="s">
        <v>13</v>
      </c>
      <c r="G343" t="s">
        <v>41</v>
      </c>
      <c r="H343" t="s">
        <v>22</v>
      </c>
      <c r="I343">
        <v>155558.81</v>
      </c>
      <c r="J343" t="s">
        <v>16</v>
      </c>
      <c r="K343" s="2">
        <v>45598</v>
      </c>
      <c r="L343" s="4" t="str">
        <f t="shared" si="20"/>
        <v>2024-11</v>
      </c>
      <c r="M343">
        <f t="shared" si="21"/>
        <v>155558.81</v>
      </c>
      <c r="N343" t="str">
        <f t="shared" si="22"/>
        <v>No</v>
      </c>
      <c r="O343" t="str">
        <f t="shared" si="23"/>
        <v>Digital</v>
      </c>
    </row>
    <row r="344" spans="1:15" ht="15" x14ac:dyDescent="0.4">
      <c r="A344" s="1">
        <v>342</v>
      </c>
      <c r="B344">
        <v>716551</v>
      </c>
      <c r="C344" t="s">
        <v>420</v>
      </c>
      <c r="D344" t="s">
        <v>67</v>
      </c>
      <c r="E344" t="s">
        <v>170</v>
      </c>
      <c r="F344" t="s">
        <v>171</v>
      </c>
      <c r="G344" t="s">
        <v>41</v>
      </c>
      <c r="H344" t="s">
        <v>27</v>
      </c>
      <c r="I344">
        <v>133088.85999999999</v>
      </c>
      <c r="J344" t="s">
        <v>33</v>
      </c>
      <c r="K344" s="2">
        <v>45506</v>
      </c>
      <c r="L344" s="4" t="str">
        <f t="shared" si="20"/>
        <v>2024-08</v>
      </c>
      <c r="M344">
        <f t="shared" si="21"/>
        <v>133088.85999999999</v>
      </c>
      <c r="N344" t="str">
        <f t="shared" si="22"/>
        <v>No</v>
      </c>
      <c r="O344" t="str">
        <f t="shared" si="23"/>
        <v>Digital</v>
      </c>
    </row>
    <row r="345" spans="1:15" ht="15" x14ac:dyDescent="0.4">
      <c r="A345" s="1">
        <v>343</v>
      </c>
      <c r="B345">
        <v>438083</v>
      </c>
      <c r="C345" t="s">
        <v>421</v>
      </c>
      <c r="D345" t="s">
        <v>18</v>
      </c>
      <c r="E345" t="s">
        <v>19</v>
      </c>
      <c r="F345" t="s">
        <v>20</v>
      </c>
      <c r="G345" t="s">
        <v>14</v>
      </c>
      <c r="H345" t="s">
        <v>27</v>
      </c>
      <c r="I345">
        <v>103318.91</v>
      </c>
      <c r="J345" t="s">
        <v>28</v>
      </c>
      <c r="K345" s="2">
        <v>45595</v>
      </c>
      <c r="L345" s="4" t="str">
        <f t="shared" si="20"/>
        <v>2024-10</v>
      </c>
      <c r="M345">
        <f t="shared" si="21"/>
        <v>103318.91</v>
      </c>
      <c r="N345" t="str">
        <f t="shared" si="22"/>
        <v>No</v>
      </c>
      <c r="O345" t="str">
        <f t="shared" si="23"/>
        <v>Digital</v>
      </c>
    </row>
    <row r="346" spans="1:15" ht="15" x14ac:dyDescent="0.4">
      <c r="A346" s="1">
        <v>344</v>
      </c>
      <c r="B346">
        <v>315910</v>
      </c>
      <c r="C346" t="s">
        <v>422</v>
      </c>
      <c r="D346" t="s">
        <v>67</v>
      </c>
      <c r="E346" t="s">
        <v>89</v>
      </c>
      <c r="F346" t="s">
        <v>90</v>
      </c>
      <c r="G346" t="s">
        <v>14</v>
      </c>
      <c r="H346" t="s">
        <v>27</v>
      </c>
      <c r="I346">
        <v>108255.67999999999</v>
      </c>
      <c r="J346" t="s">
        <v>16</v>
      </c>
      <c r="K346" s="2">
        <v>45683</v>
      </c>
      <c r="L346" s="4" t="str">
        <f t="shared" si="20"/>
        <v>2025-01</v>
      </c>
      <c r="M346">
        <f t="shared" si="21"/>
        <v>108255.67999999999</v>
      </c>
      <c r="N346" t="str">
        <f t="shared" si="22"/>
        <v>No</v>
      </c>
      <c r="O346" t="str">
        <f t="shared" si="23"/>
        <v>Digital</v>
      </c>
    </row>
    <row r="347" spans="1:15" ht="15" x14ac:dyDescent="0.4">
      <c r="A347" s="1">
        <v>345</v>
      </c>
      <c r="B347">
        <v>799806</v>
      </c>
      <c r="C347" t="s">
        <v>423</v>
      </c>
      <c r="D347" t="s">
        <v>67</v>
      </c>
      <c r="E347" t="s">
        <v>89</v>
      </c>
      <c r="F347" t="s">
        <v>90</v>
      </c>
      <c r="G347" t="s">
        <v>41</v>
      </c>
      <c r="H347" t="s">
        <v>22</v>
      </c>
      <c r="I347">
        <v>67021.22</v>
      </c>
      <c r="J347" t="s">
        <v>33</v>
      </c>
      <c r="K347" s="2">
        <v>45355</v>
      </c>
      <c r="L347" s="4" t="str">
        <f t="shared" si="20"/>
        <v>2024-03</v>
      </c>
      <c r="M347">
        <f t="shared" si="21"/>
        <v>67021.22</v>
      </c>
      <c r="N347" t="str">
        <f t="shared" si="22"/>
        <v>No</v>
      </c>
      <c r="O347" t="str">
        <f t="shared" si="23"/>
        <v>Digital</v>
      </c>
    </row>
    <row r="348" spans="1:15" ht="15" x14ac:dyDescent="0.4">
      <c r="A348" s="1">
        <v>346</v>
      </c>
      <c r="B348">
        <v>557169</v>
      </c>
      <c r="C348" t="s">
        <v>424</v>
      </c>
      <c r="D348" t="s">
        <v>67</v>
      </c>
      <c r="E348" t="s">
        <v>76</v>
      </c>
      <c r="F348" t="s">
        <v>77</v>
      </c>
      <c r="G348" t="s">
        <v>41</v>
      </c>
      <c r="H348" t="s">
        <v>22</v>
      </c>
      <c r="I348">
        <v>107157.95</v>
      </c>
      <c r="J348" t="s">
        <v>33</v>
      </c>
      <c r="K348" s="2">
        <v>45704</v>
      </c>
      <c r="L348" s="4" t="str">
        <f t="shared" si="20"/>
        <v>2025-02</v>
      </c>
      <c r="M348">
        <f t="shared" si="21"/>
        <v>107157.95</v>
      </c>
      <c r="N348" t="str">
        <f t="shared" si="22"/>
        <v>No</v>
      </c>
      <c r="O348" t="str">
        <f t="shared" si="23"/>
        <v>Digital</v>
      </c>
    </row>
    <row r="349" spans="1:15" ht="15" x14ac:dyDescent="0.4">
      <c r="A349" s="1">
        <v>347</v>
      </c>
      <c r="B349">
        <v>661862</v>
      </c>
      <c r="C349" t="s">
        <v>425</v>
      </c>
      <c r="D349" t="s">
        <v>11</v>
      </c>
      <c r="E349" t="s">
        <v>35</v>
      </c>
      <c r="F349" t="s">
        <v>36</v>
      </c>
      <c r="G349" t="s">
        <v>50</v>
      </c>
      <c r="H349" t="s">
        <v>15</v>
      </c>
      <c r="I349">
        <v>35735.35</v>
      </c>
      <c r="J349" t="s">
        <v>16</v>
      </c>
      <c r="K349" s="2">
        <v>45124</v>
      </c>
      <c r="L349" s="4" t="str">
        <f t="shared" si="20"/>
        <v>2023-07</v>
      </c>
      <c r="M349">
        <f t="shared" si="21"/>
        <v>-35735.35</v>
      </c>
      <c r="N349" t="str">
        <f t="shared" si="22"/>
        <v>Yes</v>
      </c>
      <c r="O349" t="str">
        <f t="shared" si="23"/>
        <v>Digital</v>
      </c>
    </row>
    <row r="350" spans="1:15" ht="15" x14ac:dyDescent="0.4">
      <c r="A350" s="1">
        <v>348</v>
      </c>
      <c r="B350">
        <v>701380</v>
      </c>
      <c r="C350" t="s">
        <v>426</v>
      </c>
      <c r="D350" t="s">
        <v>67</v>
      </c>
      <c r="E350" t="s">
        <v>170</v>
      </c>
      <c r="F350" t="s">
        <v>171</v>
      </c>
      <c r="G350" t="s">
        <v>50</v>
      </c>
      <c r="H350" t="s">
        <v>32</v>
      </c>
      <c r="I350">
        <v>179343.91</v>
      </c>
      <c r="J350" t="s">
        <v>33</v>
      </c>
      <c r="K350" s="2">
        <v>45614</v>
      </c>
      <c r="L350" s="4" t="str">
        <f t="shared" si="20"/>
        <v>2024-11</v>
      </c>
      <c r="M350">
        <f t="shared" si="21"/>
        <v>179343.91</v>
      </c>
      <c r="N350" t="str">
        <f t="shared" si="22"/>
        <v>No</v>
      </c>
      <c r="O350" t="str">
        <f t="shared" si="23"/>
        <v>Digital</v>
      </c>
    </row>
    <row r="351" spans="1:15" ht="15" x14ac:dyDescent="0.4">
      <c r="A351" s="1">
        <v>349</v>
      </c>
      <c r="B351">
        <v>706279</v>
      </c>
      <c r="C351" t="s">
        <v>427</v>
      </c>
      <c r="D351" t="s">
        <v>67</v>
      </c>
      <c r="E351" t="s">
        <v>76</v>
      </c>
      <c r="F351" t="s">
        <v>77</v>
      </c>
      <c r="G351" t="s">
        <v>14</v>
      </c>
      <c r="H351" t="s">
        <v>15</v>
      </c>
      <c r="I351">
        <v>28418.62</v>
      </c>
      <c r="J351" t="s">
        <v>23</v>
      </c>
      <c r="K351" s="2">
        <v>45139</v>
      </c>
      <c r="L351" s="4" t="str">
        <f t="shared" si="20"/>
        <v>2023-08</v>
      </c>
      <c r="M351">
        <f t="shared" si="21"/>
        <v>-28418.62</v>
      </c>
      <c r="N351" t="str">
        <f t="shared" si="22"/>
        <v>Yes</v>
      </c>
      <c r="O351" t="str">
        <f t="shared" si="23"/>
        <v>Branch Based</v>
      </c>
    </row>
    <row r="352" spans="1:15" ht="15" x14ac:dyDescent="0.4">
      <c r="A352" s="1">
        <v>350</v>
      </c>
      <c r="B352">
        <v>940104</v>
      </c>
      <c r="C352" t="s">
        <v>428</v>
      </c>
      <c r="D352" t="s">
        <v>11</v>
      </c>
      <c r="E352" t="s">
        <v>30</v>
      </c>
      <c r="F352" t="s">
        <v>31</v>
      </c>
      <c r="G352" t="s">
        <v>21</v>
      </c>
      <c r="H352" t="s">
        <v>32</v>
      </c>
      <c r="I352">
        <v>78059.12</v>
      </c>
      <c r="J352" t="s">
        <v>53</v>
      </c>
      <c r="K352" s="2">
        <v>45343</v>
      </c>
      <c r="L352" s="4" t="str">
        <f t="shared" si="20"/>
        <v>2024-02</v>
      </c>
      <c r="M352">
        <f t="shared" si="21"/>
        <v>78059.12</v>
      </c>
      <c r="N352" t="str">
        <f t="shared" si="22"/>
        <v>No</v>
      </c>
      <c r="O352" t="str">
        <f t="shared" si="23"/>
        <v>Digital</v>
      </c>
    </row>
    <row r="353" spans="1:15" ht="15" x14ac:dyDescent="0.4">
      <c r="A353" s="1">
        <v>351</v>
      </c>
      <c r="B353">
        <v>180385</v>
      </c>
      <c r="C353" t="s">
        <v>429</v>
      </c>
      <c r="D353" t="s">
        <v>47</v>
      </c>
      <c r="E353" t="s">
        <v>83</v>
      </c>
      <c r="F353" t="s">
        <v>84</v>
      </c>
      <c r="G353" t="s">
        <v>14</v>
      </c>
      <c r="H353" t="s">
        <v>27</v>
      </c>
      <c r="I353">
        <v>7890.01</v>
      </c>
      <c r="J353" t="s">
        <v>16</v>
      </c>
      <c r="K353" s="2">
        <v>45406</v>
      </c>
      <c r="L353" s="4" t="str">
        <f t="shared" si="20"/>
        <v>2024-04</v>
      </c>
      <c r="M353">
        <f t="shared" si="21"/>
        <v>7890.01</v>
      </c>
      <c r="N353" t="str">
        <f t="shared" si="22"/>
        <v>No</v>
      </c>
      <c r="O353" t="str">
        <f t="shared" si="23"/>
        <v>Digital</v>
      </c>
    </row>
    <row r="354" spans="1:15" ht="15" x14ac:dyDescent="0.4">
      <c r="A354" s="1">
        <v>352</v>
      </c>
      <c r="B354">
        <v>666176</v>
      </c>
      <c r="C354" t="s">
        <v>430</v>
      </c>
      <c r="D354" t="s">
        <v>47</v>
      </c>
      <c r="E354" t="s">
        <v>55</v>
      </c>
      <c r="F354" t="s">
        <v>56</v>
      </c>
      <c r="G354" t="s">
        <v>14</v>
      </c>
      <c r="H354" t="s">
        <v>27</v>
      </c>
      <c r="I354">
        <v>42729.8</v>
      </c>
      <c r="J354" t="s">
        <v>53</v>
      </c>
      <c r="K354" s="2">
        <v>45384</v>
      </c>
      <c r="L354" s="4" t="str">
        <f t="shared" si="20"/>
        <v>2024-04</v>
      </c>
      <c r="M354">
        <f t="shared" si="21"/>
        <v>42729.8</v>
      </c>
      <c r="N354" t="str">
        <f t="shared" si="22"/>
        <v>No</v>
      </c>
      <c r="O354" t="str">
        <f t="shared" si="23"/>
        <v>Digital</v>
      </c>
    </row>
    <row r="355" spans="1:15" ht="15" x14ac:dyDescent="0.4">
      <c r="A355" s="1">
        <v>353</v>
      </c>
      <c r="B355">
        <v>755322</v>
      </c>
      <c r="C355" t="s">
        <v>431</v>
      </c>
      <c r="D355" t="s">
        <v>67</v>
      </c>
      <c r="E355" t="s">
        <v>143</v>
      </c>
      <c r="F355" t="s">
        <v>144</v>
      </c>
      <c r="G355" t="s">
        <v>21</v>
      </c>
      <c r="H355" t="s">
        <v>15</v>
      </c>
      <c r="I355">
        <v>185000.75</v>
      </c>
      <c r="J355" t="s">
        <v>16</v>
      </c>
      <c r="K355" s="2">
        <v>45548</v>
      </c>
      <c r="L355" s="4" t="str">
        <f t="shared" si="20"/>
        <v>2024-09</v>
      </c>
      <c r="M355">
        <f t="shared" si="21"/>
        <v>-185000.75</v>
      </c>
      <c r="N355" t="str">
        <f t="shared" si="22"/>
        <v>Yes</v>
      </c>
      <c r="O355" t="str">
        <f t="shared" si="23"/>
        <v>Digital</v>
      </c>
    </row>
    <row r="356" spans="1:15" ht="15" x14ac:dyDescent="0.4">
      <c r="A356" s="1">
        <v>354</v>
      </c>
      <c r="B356">
        <v>641300</v>
      </c>
      <c r="C356" t="s">
        <v>432</v>
      </c>
      <c r="D356" t="s">
        <v>18</v>
      </c>
      <c r="E356" t="s">
        <v>92</v>
      </c>
      <c r="F356" t="s">
        <v>93</v>
      </c>
      <c r="G356" t="s">
        <v>41</v>
      </c>
      <c r="H356" t="s">
        <v>32</v>
      </c>
      <c r="I356">
        <v>181482.19</v>
      </c>
      <c r="J356" t="s">
        <v>53</v>
      </c>
      <c r="K356" s="2">
        <v>45573</v>
      </c>
      <c r="L356" s="4" t="str">
        <f t="shared" si="20"/>
        <v>2024-10</v>
      </c>
      <c r="M356">
        <f t="shared" si="21"/>
        <v>181482.19</v>
      </c>
      <c r="N356" t="str">
        <f t="shared" si="22"/>
        <v>No</v>
      </c>
      <c r="O356" t="str">
        <f t="shared" si="23"/>
        <v>Digital</v>
      </c>
    </row>
    <row r="357" spans="1:15" ht="15" x14ac:dyDescent="0.4">
      <c r="A357" s="1">
        <v>355</v>
      </c>
      <c r="B357">
        <v>963930</v>
      </c>
      <c r="C357" t="s">
        <v>433</v>
      </c>
      <c r="D357" t="s">
        <v>11</v>
      </c>
      <c r="E357" t="s">
        <v>44</v>
      </c>
      <c r="F357" t="s">
        <v>45</v>
      </c>
      <c r="G357" t="s">
        <v>21</v>
      </c>
      <c r="H357" t="s">
        <v>27</v>
      </c>
      <c r="I357">
        <v>34863.68</v>
      </c>
      <c r="J357" t="s">
        <v>16</v>
      </c>
      <c r="K357" s="2">
        <v>45681</v>
      </c>
      <c r="L357" s="4" t="str">
        <f t="shared" si="20"/>
        <v>2025-01</v>
      </c>
      <c r="M357">
        <f t="shared" si="21"/>
        <v>34863.68</v>
      </c>
      <c r="N357" t="str">
        <f t="shared" si="22"/>
        <v>No</v>
      </c>
      <c r="O357" t="str">
        <f t="shared" si="23"/>
        <v>Digital</v>
      </c>
    </row>
    <row r="358" spans="1:15" ht="15" x14ac:dyDescent="0.4">
      <c r="A358" s="1">
        <v>356</v>
      </c>
      <c r="B358">
        <v>994199</v>
      </c>
      <c r="C358" t="s">
        <v>434</v>
      </c>
      <c r="D358" t="s">
        <v>47</v>
      </c>
      <c r="E358" t="s">
        <v>55</v>
      </c>
      <c r="F358" t="s">
        <v>56</v>
      </c>
      <c r="G358" t="s">
        <v>14</v>
      </c>
      <c r="H358" t="s">
        <v>15</v>
      </c>
      <c r="I358">
        <v>167152.76</v>
      </c>
      <c r="J358" t="s">
        <v>16</v>
      </c>
      <c r="K358" s="2">
        <v>45236</v>
      </c>
      <c r="L358" s="4" t="str">
        <f t="shared" si="20"/>
        <v>2023-11</v>
      </c>
      <c r="M358">
        <f t="shared" si="21"/>
        <v>-167152.76</v>
      </c>
      <c r="N358" t="str">
        <f t="shared" si="22"/>
        <v>Yes</v>
      </c>
      <c r="O358" t="str">
        <f t="shared" si="23"/>
        <v>Digital</v>
      </c>
    </row>
    <row r="359" spans="1:15" ht="15" x14ac:dyDescent="0.4">
      <c r="A359" s="1">
        <v>357</v>
      </c>
      <c r="B359">
        <v>584952</v>
      </c>
      <c r="C359" t="s">
        <v>435</v>
      </c>
      <c r="D359" t="s">
        <v>11</v>
      </c>
      <c r="E359" t="s">
        <v>12</v>
      </c>
      <c r="F359" t="s">
        <v>13</v>
      </c>
      <c r="G359" t="s">
        <v>14</v>
      </c>
      <c r="H359" t="s">
        <v>15</v>
      </c>
      <c r="I359">
        <v>13090.47</v>
      </c>
      <c r="J359" t="s">
        <v>23</v>
      </c>
      <c r="K359" s="2">
        <v>45635</v>
      </c>
      <c r="L359" s="4" t="str">
        <f t="shared" si="20"/>
        <v>2024-12</v>
      </c>
      <c r="M359">
        <f t="shared" si="21"/>
        <v>-13090.47</v>
      </c>
      <c r="N359" t="str">
        <f t="shared" si="22"/>
        <v>Yes</v>
      </c>
      <c r="O359" t="str">
        <f t="shared" si="23"/>
        <v>Branch Based</v>
      </c>
    </row>
    <row r="360" spans="1:15" ht="15" x14ac:dyDescent="0.4">
      <c r="A360" s="1">
        <v>358</v>
      </c>
      <c r="B360">
        <v>902716</v>
      </c>
      <c r="C360" t="s">
        <v>436</v>
      </c>
      <c r="D360" t="s">
        <v>67</v>
      </c>
      <c r="E360" t="s">
        <v>68</v>
      </c>
      <c r="F360" t="s">
        <v>69</v>
      </c>
      <c r="G360" t="s">
        <v>14</v>
      </c>
      <c r="H360" t="s">
        <v>22</v>
      </c>
      <c r="I360">
        <v>24600.09</v>
      </c>
      <c r="J360" t="s">
        <v>53</v>
      </c>
      <c r="K360" s="2">
        <v>45322</v>
      </c>
      <c r="L360" s="4" t="str">
        <f t="shared" si="20"/>
        <v>2024-01</v>
      </c>
      <c r="M360">
        <f t="shared" si="21"/>
        <v>24600.09</v>
      </c>
      <c r="N360" t="str">
        <f t="shared" si="22"/>
        <v>No</v>
      </c>
      <c r="O360" t="str">
        <f t="shared" si="23"/>
        <v>Digital</v>
      </c>
    </row>
    <row r="361" spans="1:15" ht="15" x14ac:dyDescent="0.4">
      <c r="A361" s="1">
        <v>359</v>
      </c>
      <c r="B361">
        <v>970542</v>
      </c>
      <c r="C361" t="s">
        <v>437</v>
      </c>
      <c r="D361" t="s">
        <v>38</v>
      </c>
      <c r="E361" t="s">
        <v>64</v>
      </c>
      <c r="F361" t="s">
        <v>65</v>
      </c>
      <c r="G361" t="s">
        <v>50</v>
      </c>
      <c r="H361" t="s">
        <v>15</v>
      </c>
      <c r="I361">
        <v>152963.46</v>
      </c>
      <c r="J361" t="s">
        <v>53</v>
      </c>
      <c r="K361" s="2">
        <v>45285</v>
      </c>
      <c r="L361" s="4" t="str">
        <f t="shared" si="20"/>
        <v>2023-12</v>
      </c>
      <c r="M361">
        <f t="shared" si="21"/>
        <v>-152963.46</v>
      </c>
      <c r="N361" t="str">
        <f t="shared" si="22"/>
        <v>Yes</v>
      </c>
      <c r="O361" t="str">
        <f t="shared" si="23"/>
        <v>Digital</v>
      </c>
    </row>
    <row r="362" spans="1:15" ht="15" x14ac:dyDescent="0.4">
      <c r="A362" s="1">
        <v>360</v>
      </c>
      <c r="B362">
        <v>400988</v>
      </c>
      <c r="C362" t="s">
        <v>438</v>
      </c>
      <c r="D362" t="s">
        <v>18</v>
      </c>
      <c r="E362" t="s">
        <v>19</v>
      </c>
      <c r="F362" t="s">
        <v>20</v>
      </c>
      <c r="G362" t="s">
        <v>41</v>
      </c>
      <c r="H362" t="s">
        <v>27</v>
      </c>
      <c r="I362">
        <v>55141.72</v>
      </c>
      <c r="J362" t="s">
        <v>28</v>
      </c>
      <c r="K362" s="2">
        <v>45386</v>
      </c>
      <c r="L362" s="4" t="str">
        <f t="shared" si="20"/>
        <v>2024-04</v>
      </c>
      <c r="M362">
        <f t="shared" si="21"/>
        <v>55141.72</v>
      </c>
      <c r="N362" t="str">
        <f t="shared" si="22"/>
        <v>No</v>
      </c>
      <c r="O362" t="str">
        <f t="shared" si="23"/>
        <v>Digital</v>
      </c>
    </row>
    <row r="363" spans="1:15" ht="15" x14ac:dyDescent="0.4">
      <c r="A363" s="1">
        <v>361</v>
      </c>
      <c r="B363">
        <v>219074</v>
      </c>
      <c r="C363" t="s">
        <v>439</v>
      </c>
      <c r="D363" t="s">
        <v>18</v>
      </c>
      <c r="E363" t="s">
        <v>19</v>
      </c>
      <c r="F363" t="s">
        <v>20</v>
      </c>
      <c r="G363" t="s">
        <v>21</v>
      </c>
      <c r="H363" t="s">
        <v>32</v>
      </c>
      <c r="I363">
        <v>49107.1</v>
      </c>
      <c r="J363" t="s">
        <v>53</v>
      </c>
      <c r="K363" s="2">
        <v>45269</v>
      </c>
      <c r="L363" s="4" t="str">
        <f t="shared" si="20"/>
        <v>2023-12</v>
      </c>
      <c r="M363">
        <f t="shared" si="21"/>
        <v>49107.1</v>
      </c>
      <c r="N363" t="str">
        <f t="shared" si="22"/>
        <v>No</v>
      </c>
      <c r="O363" t="str">
        <f t="shared" si="23"/>
        <v>Digital</v>
      </c>
    </row>
    <row r="364" spans="1:15" ht="15" x14ac:dyDescent="0.4">
      <c r="A364" s="1">
        <v>362</v>
      </c>
      <c r="B364">
        <v>967412</v>
      </c>
      <c r="C364" t="s">
        <v>440</v>
      </c>
      <c r="D364" t="s">
        <v>11</v>
      </c>
      <c r="E364" t="s">
        <v>44</v>
      </c>
      <c r="F364" t="s">
        <v>45</v>
      </c>
      <c r="G364" t="s">
        <v>41</v>
      </c>
      <c r="H364" t="s">
        <v>32</v>
      </c>
      <c r="I364">
        <v>155643.5</v>
      </c>
      <c r="J364" t="s">
        <v>16</v>
      </c>
      <c r="K364" s="2">
        <v>45499</v>
      </c>
      <c r="L364" s="4" t="str">
        <f t="shared" si="20"/>
        <v>2024-07</v>
      </c>
      <c r="M364">
        <f t="shared" si="21"/>
        <v>155643.5</v>
      </c>
      <c r="N364" t="str">
        <f t="shared" si="22"/>
        <v>No</v>
      </c>
      <c r="O364" t="str">
        <f t="shared" si="23"/>
        <v>Digital</v>
      </c>
    </row>
    <row r="365" spans="1:15" ht="15" x14ac:dyDescent="0.4">
      <c r="A365" s="1">
        <v>363</v>
      </c>
      <c r="B365">
        <v>557318</v>
      </c>
      <c r="C365" t="s">
        <v>441</v>
      </c>
      <c r="D365" t="s">
        <v>67</v>
      </c>
      <c r="E365" t="s">
        <v>76</v>
      </c>
      <c r="F365" t="s">
        <v>77</v>
      </c>
      <c r="G365" t="s">
        <v>41</v>
      </c>
      <c r="H365" t="s">
        <v>27</v>
      </c>
      <c r="I365">
        <v>36292.86</v>
      </c>
      <c r="J365" t="s">
        <v>16</v>
      </c>
      <c r="K365" s="2">
        <v>45206</v>
      </c>
      <c r="L365" s="4" t="str">
        <f t="shared" si="20"/>
        <v>2023-10</v>
      </c>
      <c r="M365">
        <f t="shared" si="21"/>
        <v>36292.86</v>
      </c>
      <c r="N365" t="str">
        <f t="shared" si="22"/>
        <v>No</v>
      </c>
      <c r="O365" t="str">
        <f t="shared" si="23"/>
        <v>Digital</v>
      </c>
    </row>
    <row r="366" spans="1:15" ht="15" x14ac:dyDescent="0.4">
      <c r="A366" s="1">
        <v>364</v>
      </c>
      <c r="B366">
        <v>243057</v>
      </c>
      <c r="C366" t="s">
        <v>442</v>
      </c>
      <c r="D366" t="s">
        <v>38</v>
      </c>
      <c r="E366" t="s">
        <v>117</v>
      </c>
      <c r="F366" t="s">
        <v>118</v>
      </c>
      <c r="G366" t="s">
        <v>14</v>
      </c>
      <c r="H366" t="s">
        <v>32</v>
      </c>
      <c r="I366">
        <v>138625.49</v>
      </c>
      <c r="J366" t="s">
        <v>23</v>
      </c>
      <c r="K366" s="2">
        <v>45571</v>
      </c>
      <c r="L366" s="4" t="str">
        <f t="shared" si="20"/>
        <v>2024-10</v>
      </c>
      <c r="M366">
        <f t="shared" si="21"/>
        <v>138625.49</v>
      </c>
      <c r="N366" t="str">
        <f t="shared" si="22"/>
        <v>No</v>
      </c>
      <c r="O366" t="str">
        <f t="shared" si="23"/>
        <v>Branch Based</v>
      </c>
    </row>
    <row r="367" spans="1:15" ht="15" x14ac:dyDescent="0.4">
      <c r="A367" s="1">
        <v>365</v>
      </c>
      <c r="B367">
        <v>284533</v>
      </c>
      <c r="C367" t="s">
        <v>443</v>
      </c>
      <c r="D367" t="s">
        <v>18</v>
      </c>
      <c r="E367" t="s">
        <v>19</v>
      </c>
      <c r="F367" t="s">
        <v>20</v>
      </c>
      <c r="G367" t="s">
        <v>14</v>
      </c>
      <c r="H367" t="s">
        <v>32</v>
      </c>
      <c r="I367">
        <v>48231.12</v>
      </c>
      <c r="J367" t="s">
        <v>23</v>
      </c>
      <c r="K367" s="2">
        <v>45130</v>
      </c>
      <c r="L367" s="4" t="str">
        <f t="shared" si="20"/>
        <v>2023-07</v>
      </c>
      <c r="M367">
        <f t="shared" si="21"/>
        <v>48231.12</v>
      </c>
      <c r="N367" t="str">
        <f t="shared" si="22"/>
        <v>No</v>
      </c>
      <c r="O367" t="str">
        <f t="shared" si="23"/>
        <v>Branch Based</v>
      </c>
    </row>
    <row r="368" spans="1:15" ht="15" x14ac:dyDescent="0.4">
      <c r="A368" s="1">
        <v>366</v>
      </c>
      <c r="B368">
        <v>188006</v>
      </c>
      <c r="C368" t="s">
        <v>444</v>
      </c>
      <c r="D368" t="s">
        <v>38</v>
      </c>
      <c r="E368" t="s">
        <v>39</v>
      </c>
      <c r="F368" t="s">
        <v>40</v>
      </c>
      <c r="G368" t="s">
        <v>21</v>
      </c>
      <c r="H368" t="s">
        <v>32</v>
      </c>
      <c r="I368">
        <v>122603.94</v>
      </c>
      <c r="J368" t="s">
        <v>16</v>
      </c>
      <c r="K368" s="2">
        <v>45748</v>
      </c>
      <c r="L368" s="4" t="str">
        <f t="shared" si="20"/>
        <v>2025-04</v>
      </c>
      <c r="M368">
        <f t="shared" si="21"/>
        <v>122603.94</v>
      </c>
      <c r="N368" t="str">
        <f t="shared" si="22"/>
        <v>No</v>
      </c>
      <c r="O368" t="str">
        <f t="shared" si="23"/>
        <v>Digital</v>
      </c>
    </row>
    <row r="369" spans="1:15" ht="15" x14ac:dyDescent="0.4">
      <c r="A369" s="1">
        <v>367</v>
      </c>
      <c r="B369">
        <v>526777</v>
      </c>
      <c r="C369" t="s">
        <v>445</v>
      </c>
      <c r="D369" t="s">
        <v>47</v>
      </c>
      <c r="E369" t="s">
        <v>60</v>
      </c>
      <c r="F369" t="s">
        <v>61</v>
      </c>
      <c r="G369" t="s">
        <v>14</v>
      </c>
      <c r="H369" t="s">
        <v>27</v>
      </c>
      <c r="I369">
        <v>111763.23</v>
      </c>
      <c r="J369" t="s">
        <v>23</v>
      </c>
      <c r="K369" s="2">
        <v>45779</v>
      </c>
      <c r="L369" s="4" t="str">
        <f t="shared" si="20"/>
        <v>2025-05</v>
      </c>
      <c r="M369">
        <f t="shared" si="21"/>
        <v>111763.23</v>
      </c>
      <c r="N369" t="str">
        <f t="shared" si="22"/>
        <v>No</v>
      </c>
      <c r="O369" t="str">
        <f t="shared" si="23"/>
        <v>Branch Based</v>
      </c>
    </row>
    <row r="370" spans="1:15" ht="15" x14ac:dyDescent="0.4">
      <c r="A370" s="1">
        <v>368</v>
      </c>
      <c r="B370">
        <v>859414</v>
      </c>
      <c r="C370" t="s">
        <v>446</v>
      </c>
      <c r="D370" t="s">
        <v>11</v>
      </c>
      <c r="E370" t="s">
        <v>30</v>
      </c>
      <c r="F370" t="s">
        <v>31</v>
      </c>
      <c r="G370" t="s">
        <v>41</v>
      </c>
      <c r="H370" t="s">
        <v>22</v>
      </c>
      <c r="I370">
        <v>172614.85</v>
      </c>
      <c r="J370" t="s">
        <v>53</v>
      </c>
      <c r="K370" s="2">
        <v>45507</v>
      </c>
      <c r="L370" s="4" t="str">
        <f t="shared" si="20"/>
        <v>2024-08</v>
      </c>
      <c r="M370">
        <f t="shared" si="21"/>
        <v>172614.85</v>
      </c>
      <c r="N370" t="str">
        <f t="shared" si="22"/>
        <v>No</v>
      </c>
      <c r="O370" t="str">
        <f t="shared" si="23"/>
        <v>Digital</v>
      </c>
    </row>
    <row r="371" spans="1:15" ht="15" x14ac:dyDescent="0.4">
      <c r="A371" s="1">
        <v>369</v>
      </c>
      <c r="B371">
        <v>624548</v>
      </c>
      <c r="C371" t="s">
        <v>447</v>
      </c>
      <c r="D371" t="s">
        <v>38</v>
      </c>
      <c r="E371" t="s">
        <v>64</v>
      </c>
      <c r="F371" t="s">
        <v>65</v>
      </c>
      <c r="G371" t="s">
        <v>14</v>
      </c>
      <c r="H371" t="s">
        <v>15</v>
      </c>
      <c r="I371">
        <v>55647.1</v>
      </c>
      <c r="J371" t="s">
        <v>23</v>
      </c>
      <c r="K371" s="2">
        <v>45736</v>
      </c>
      <c r="L371" s="4" t="str">
        <f t="shared" si="20"/>
        <v>2025-03</v>
      </c>
      <c r="M371">
        <f t="shared" si="21"/>
        <v>-55647.1</v>
      </c>
      <c r="N371" t="str">
        <f t="shared" si="22"/>
        <v>Yes</v>
      </c>
      <c r="O371" t="str">
        <f t="shared" si="23"/>
        <v>Branch Based</v>
      </c>
    </row>
    <row r="372" spans="1:15" ht="15" x14ac:dyDescent="0.4">
      <c r="A372" s="1">
        <v>370</v>
      </c>
      <c r="B372">
        <v>349641</v>
      </c>
      <c r="C372" t="s">
        <v>448</v>
      </c>
      <c r="D372" t="s">
        <v>11</v>
      </c>
      <c r="E372" t="s">
        <v>44</v>
      </c>
      <c r="F372" t="s">
        <v>45</v>
      </c>
      <c r="G372" t="s">
        <v>14</v>
      </c>
      <c r="H372" t="s">
        <v>32</v>
      </c>
      <c r="I372">
        <v>35676.6</v>
      </c>
      <c r="J372" t="s">
        <v>16</v>
      </c>
      <c r="K372" s="2">
        <v>45698</v>
      </c>
      <c r="L372" s="4" t="str">
        <f t="shared" si="20"/>
        <v>2025-02</v>
      </c>
      <c r="M372">
        <f t="shared" si="21"/>
        <v>35676.6</v>
      </c>
      <c r="N372" t="str">
        <f t="shared" si="22"/>
        <v>No</v>
      </c>
      <c r="O372" t="str">
        <f t="shared" si="23"/>
        <v>Digital</v>
      </c>
    </row>
    <row r="373" spans="1:15" ht="15" x14ac:dyDescent="0.4">
      <c r="A373" s="1">
        <v>371</v>
      </c>
      <c r="B373">
        <v>873048</v>
      </c>
      <c r="C373" t="s">
        <v>449</v>
      </c>
      <c r="D373" t="s">
        <v>11</v>
      </c>
      <c r="E373" t="s">
        <v>25</v>
      </c>
      <c r="F373" t="s">
        <v>26</v>
      </c>
      <c r="G373" t="s">
        <v>50</v>
      </c>
      <c r="H373" t="s">
        <v>15</v>
      </c>
      <c r="I373">
        <v>87216.99</v>
      </c>
      <c r="J373" t="s">
        <v>33</v>
      </c>
      <c r="K373" s="2">
        <v>45249</v>
      </c>
      <c r="L373" s="4" t="str">
        <f t="shared" si="20"/>
        <v>2023-11</v>
      </c>
      <c r="M373">
        <f t="shared" si="21"/>
        <v>-87216.99</v>
      </c>
      <c r="N373" t="str">
        <f t="shared" si="22"/>
        <v>Yes</v>
      </c>
      <c r="O373" t="str">
        <f t="shared" si="23"/>
        <v>Digital</v>
      </c>
    </row>
    <row r="374" spans="1:15" ht="15" x14ac:dyDescent="0.4">
      <c r="A374" s="1">
        <v>372</v>
      </c>
      <c r="B374">
        <v>212002</v>
      </c>
      <c r="C374" t="s">
        <v>450</v>
      </c>
      <c r="D374" t="s">
        <v>38</v>
      </c>
      <c r="E374" t="s">
        <v>96</v>
      </c>
      <c r="F374" t="s">
        <v>97</v>
      </c>
      <c r="G374" t="s">
        <v>41</v>
      </c>
      <c r="H374" t="s">
        <v>27</v>
      </c>
      <c r="I374">
        <v>148213.17000000001</v>
      </c>
      <c r="J374" t="s">
        <v>53</v>
      </c>
      <c r="K374" s="2">
        <v>45411</v>
      </c>
      <c r="L374" s="4" t="str">
        <f t="shared" si="20"/>
        <v>2024-04</v>
      </c>
      <c r="M374">
        <f t="shared" si="21"/>
        <v>148213.17000000001</v>
      </c>
      <c r="N374" t="str">
        <f t="shared" si="22"/>
        <v>No</v>
      </c>
      <c r="O374" t="str">
        <f t="shared" si="23"/>
        <v>Digital</v>
      </c>
    </row>
    <row r="375" spans="1:15" ht="15" x14ac:dyDescent="0.4">
      <c r="A375" s="1">
        <v>373</v>
      </c>
      <c r="B375">
        <v>366659</v>
      </c>
      <c r="C375" t="s">
        <v>451</v>
      </c>
      <c r="D375" t="s">
        <v>18</v>
      </c>
      <c r="E375" t="s">
        <v>105</v>
      </c>
      <c r="F375" t="s">
        <v>106</v>
      </c>
      <c r="G375" t="s">
        <v>41</v>
      </c>
      <c r="H375" t="s">
        <v>32</v>
      </c>
      <c r="I375">
        <v>103223.29</v>
      </c>
      <c r="J375" t="s">
        <v>16</v>
      </c>
      <c r="K375" s="2">
        <v>45363</v>
      </c>
      <c r="L375" s="4" t="str">
        <f t="shared" si="20"/>
        <v>2024-03</v>
      </c>
      <c r="M375">
        <f t="shared" si="21"/>
        <v>103223.29</v>
      </c>
      <c r="N375" t="str">
        <f t="shared" si="22"/>
        <v>No</v>
      </c>
      <c r="O375" t="str">
        <f t="shared" si="23"/>
        <v>Digital</v>
      </c>
    </row>
    <row r="376" spans="1:15" ht="15" x14ac:dyDescent="0.4">
      <c r="A376" s="1">
        <v>374</v>
      </c>
      <c r="B376">
        <v>218448</v>
      </c>
      <c r="C376" t="s">
        <v>452</v>
      </c>
      <c r="D376" t="s">
        <v>18</v>
      </c>
      <c r="E376" t="s">
        <v>92</v>
      </c>
      <c r="F376" t="s">
        <v>93</v>
      </c>
      <c r="G376" t="s">
        <v>50</v>
      </c>
      <c r="H376" t="s">
        <v>32</v>
      </c>
      <c r="I376">
        <v>40150.9</v>
      </c>
      <c r="J376" t="s">
        <v>33</v>
      </c>
      <c r="K376" s="2">
        <v>45589</v>
      </c>
      <c r="L376" s="4" t="str">
        <f t="shared" si="20"/>
        <v>2024-10</v>
      </c>
      <c r="M376">
        <f t="shared" si="21"/>
        <v>40150.9</v>
      </c>
      <c r="N376" t="str">
        <f t="shared" si="22"/>
        <v>No</v>
      </c>
      <c r="O376" t="str">
        <f t="shared" si="23"/>
        <v>Digital</v>
      </c>
    </row>
    <row r="377" spans="1:15" ht="15" x14ac:dyDescent="0.4">
      <c r="A377" s="1">
        <v>375</v>
      </c>
      <c r="B377">
        <v>391224</v>
      </c>
      <c r="C377" t="s">
        <v>453</v>
      </c>
      <c r="D377" t="s">
        <v>18</v>
      </c>
      <c r="E377" t="s">
        <v>79</v>
      </c>
      <c r="F377" t="s">
        <v>80</v>
      </c>
      <c r="G377" t="s">
        <v>50</v>
      </c>
      <c r="H377" t="s">
        <v>15</v>
      </c>
      <c r="I377">
        <v>20063.79</v>
      </c>
      <c r="J377" t="s">
        <v>28</v>
      </c>
      <c r="K377" s="2">
        <v>45613</v>
      </c>
      <c r="L377" s="4" t="str">
        <f t="shared" si="20"/>
        <v>2024-11</v>
      </c>
      <c r="M377">
        <f t="shared" si="21"/>
        <v>-20063.79</v>
      </c>
      <c r="N377" t="str">
        <f t="shared" si="22"/>
        <v>Yes</v>
      </c>
      <c r="O377" t="str">
        <f t="shared" si="23"/>
        <v>Digital</v>
      </c>
    </row>
    <row r="378" spans="1:15" ht="15" x14ac:dyDescent="0.4">
      <c r="A378" s="1">
        <v>376</v>
      </c>
      <c r="B378">
        <v>961264</v>
      </c>
      <c r="C378" t="s">
        <v>454</v>
      </c>
      <c r="D378" t="s">
        <v>18</v>
      </c>
      <c r="E378" t="s">
        <v>92</v>
      </c>
      <c r="F378" t="s">
        <v>93</v>
      </c>
      <c r="G378" t="s">
        <v>21</v>
      </c>
      <c r="H378" t="s">
        <v>27</v>
      </c>
      <c r="I378">
        <v>94462.56</v>
      </c>
      <c r="J378" t="s">
        <v>28</v>
      </c>
      <c r="K378" s="2">
        <v>45705</v>
      </c>
      <c r="L378" s="4" t="str">
        <f t="shared" si="20"/>
        <v>2025-02</v>
      </c>
      <c r="M378">
        <f t="shared" si="21"/>
        <v>94462.56</v>
      </c>
      <c r="N378" t="str">
        <f t="shared" si="22"/>
        <v>No</v>
      </c>
      <c r="O378" t="str">
        <f t="shared" si="23"/>
        <v>Digital</v>
      </c>
    </row>
    <row r="379" spans="1:15" ht="15" x14ac:dyDescent="0.4">
      <c r="A379" s="1">
        <v>377</v>
      </c>
      <c r="B379">
        <v>794391</v>
      </c>
      <c r="C379" t="s">
        <v>455</v>
      </c>
      <c r="D379" t="s">
        <v>11</v>
      </c>
      <c r="E379" t="s">
        <v>35</v>
      </c>
      <c r="F379" t="s">
        <v>36</v>
      </c>
      <c r="G379" t="s">
        <v>21</v>
      </c>
      <c r="H379" t="s">
        <v>15</v>
      </c>
      <c r="I379">
        <v>185613.48</v>
      </c>
      <c r="J379" t="s">
        <v>28</v>
      </c>
      <c r="K379" s="2">
        <v>45494</v>
      </c>
      <c r="L379" s="4" t="str">
        <f t="shared" si="20"/>
        <v>2024-07</v>
      </c>
      <c r="M379">
        <f t="shared" si="21"/>
        <v>-185613.48</v>
      </c>
      <c r="N379" t="str">
        <f t="shared" si="22"/>
        <v>Yes</v>
      </c>
      <c r="O379" t="str">
        <f t="shared" si="23"/>
        <v>Digital</v>
      </c>
    </row>
    <row r="380" spans="1:15" ht="15" x14ac:dyDescent="0.4">
      <c r="A380" s="1">
        <v>378</v>
      </c>
      <c r="B380">
        <v>424291</v>
      </c>
      <c r="C380" t="s">
        <v>456</v>
      </c>
      <c r="D380" t="s">
        <v>18</v>
      </c>
      <c r="E380" t="s">
        <v>92</v>
      </c>
      <c r="F380" t="s">
        <v>93</v>
      </c>
      <c r="G380" t="s">
        <v>50</v>
      </c>
      <c r="H380" t="s">
        <v>15</v>
      </c>
      <c r="I380">
        <v>91819.17</v>
      </c>
      <c r="J380" t="s">
        <v>23</v>
      </c>
      <c r="K380" s="2">
        <v>45723</v>
      </c>
      <c r="L380" s="4" t="str">
        <f t="shared" si="20"/>
        <v>2025-03</v>
      </c>
      <c r="M380">
        <f t="shared" si="21"/>
        <v>-91819.17</v>
      </c>
      <c r="N380" t="str">
        <f t="shared" si="22"/>
        <v>Yes</v>
      </c>
      <c r="O380" t="str">
        <f t="shared" si="23"/>
        <v>Branch Based</v>
      </c>
    </row>
    <row r="381" spans="1:15" ht="15" x14ac:dyDescent="0.4">
      <c r="A381" s="1">
        <v>379</v>
      </c>
      <c r="B381">
        <v>999308</v>
      </c>
      <c r="C381" t="s">
        <v>457</v>
      </c>
      <c r="D381" t="s">
        <v>47</v>
      </c>
      <c r="E381" t="s">
        <v>60</v>
      </c>
      <c r="F381" t="s">
        <v>61</v>
      </c>
      <c r="G381" t="s">
        <v>21</v>
      </c>
      <c r="H381" t="s">
        <v>22</v>
      </c>
      <c r="I381">
        <v>25878.75</v>
      </c>
      <c r="J381" t="s">
        <v>53</v>
      </c>
      <c r="K381" s="2">
        <v>45755</v>
      </c>
      <c r="L381" s="4" t="str">
        <f t="shared" si="20"/>
        <v>2025-04</v>
      </c>
      <c r="M381">
        <f t="shared" si="21"/>
        <v>25878.75</v>
      </c>
      <c r="N381" t="str">
        <f t="shared" si="22"/>
        <v>No</v>
      </c>
      <c r="O381" t="str">
        <f t="shared" si="23"/>
        <v>Digital</v>
      </c>
    </row>
    <row r="382" spans="1:15" ht="15" x14ac:dyDescent="0.4">
      <c r="A382" s="1">
        <v>380</v>
      </c>
      <c r="B382">
        <v>512064</v>
      </c>
      <c r="C382" t="s">
        <v>458</v>
      </c>
      <c r="D382" t="s">
        <v>11</v>
      </c>
      <c r="E382" t="s">
        <v>25</v>
      </c>
      <c r="F382" t="s">
        <v>26</v>
      </c>
      <c r="G382" t="s">
        <v>21</v>
      </c>
      <c r="H382" t="s">
        <v>27</v>
      </c>
      <c r="I382">
        <v>170404.45</v>
      </c>
      <c r="J382" t="s">
        <v>28</v>
      </c>
      <c r="K382" s="2">
        <v>45774</v>
      </c>
      <c r="L382" s="4" t="str">
        <f t="shared" si="20"/>
        <v>2025-04</v>
      </c>
      <c r="M382">
        <f t="shared" si="21"/>
        <v>170404.45</v>
      </c>
      <c r="N382" t="str">
        <f t="shared" si="22"/>
        <v>No</v>
      </c>
      <c r="O382" t="str">
        <f t="shared" si="23"/>
        <v>Digital</v>
      </c>
    </row>
    <row r="383" spans="1:15" ht="15" x14ac:dyDescent="0.4">
      <c r="A383" s="1">
        <v>381</v>
      </c>
      <c r="B383">
        <v>893423</v>
      </c>
      <c r="C383" t="s">
        <v>459</v>
      </c>
      <c r="D383" t="s">
        <v>67</v>
      </c>
      <c r="E383" t="s">
        <v>170</v>
      </c>
      <c r="F383" t="s">
        <v>171</v>
      </c>
      <c r="G383" t="s">
        <v>50</v>
      </c>
      <c r="H383" t="s">
        <v>15</v>
      </c>
      <c r="I383">
        <v>177338.59</v>
      </c>
      <c r="J383" t="s">
        <v>53</v>
      </c>
      <c r="K383" s="2">
        <v>45718</v>
      </c>
      <c r="L383" s="4" t="str">
        <f t="shared" si="20"/>
        <v>2025-03</v>
      </c>
      <c r="M383">
        <f t="shared" si="21"/>
        <v>-177338.59</v>
      </c>
      <c r="N383" t="str">
        <f t="shared" si="22"/>
        <v>Yes</v>
      </c>
      <c r="O383" t="str">
        <f t="shared" si="23"/>
        <v>Digital</v>
      </c>
    </row>
    <row r="384" spans="1:15" ht="15" x14ac:dyDescent="0.4">
      <c r="A384" s="1">
        <v>382</v>
      </c>
      <c r="B384">
        <v>268010</v>
      </c>
      <c r="C384" t="s">
        <v>460</v>
      </c>
      <c r="D384" t="s">
        <v>18</v>
      </c>
      <c r="E384" t="s">
        <v>121</v>
      </c>
      <c r="F384" t="s">
        <v>122</v>
      </c>
      <c r="G384" t="s">
        <v>21</v>
      </c>
      <c r="H384" t="s">
        <v>15</v>
      </c>
      <c r="I384">
        <v>17751.63</v>
      </c>
      <c r="J384" t="s">
        <v>53</v>
      </c>
      <c r="K384" s="2">
        <v>45666</v>
      </c>
      <c r="L384" s="4" t="str">
        <f t="shared" si="20"/>
        <v>2025-01</v>
      </c>
      <c r="M384">
        <f t="shared" si="21"/>
        <v>-17751.63</v>
      </c>
      <c r="N384" t="str">
        <f t="shared" si="22"/>
        <v>Yes</v>
      </c>
      <c r="O384" t="str">
        <f t="shared" si="23"/>
        <v>Digital</v>
      </c>
    </row>
    <row r="385" spans="1:15" ht="15" x14ac:dyDescent="0.4">
      <c r="A385" s="1">
        <v>383</v>
      </c>
      <c r="B385">
        <v>387348</v>
      </c>
      <c r="C385" t="s">
        <v>461</v>
      </c>
      <c r="D385" t="s">
        <v>67</v>
      </c>
      <c r="E385" t="s">
        <v>170</v>
      </c>
      <c r="F385" t="s">
        <v>171</v>
      </c>
      <c r="G385" t="s">
        <v>14</v>
      </c>
      <c r="H385" t="s">
        <v>32</v>
      </c>
      <c r="I385">
        <v>56194.59</v>
      </c>
      <c r="J385" t="s">
        <v>28</v>
      </c>
      <c r="K385" s="2">
        <v>45628</v>
      </c>
      <c r="L385" s="4" t="str">
        <f t="shared" si="20"/>
        <v>2024-12</v>
      </c>
      <c r="M385">
        <f t="shared" si="21"/>
        <v>56194.59</v>
      </c>
      <c r="N385" t="str">
        <f t="shared" si="22"/>
        <v>No</v>
      </c>
      <c r="O385" t="str">
        <f t="shared" si="23"/>
        <v>Digital</v>
      </c>
    </row>
    <row r="386" spans="1:15" ht="15" x14ac:dyDescent="0.4">
      <c r="A386" s="1">
        <v>384</v>
      </c>
      <c r="B386">
        <v>982023</v>
      </c>
      <c r="C386" t="s">
        <v>462</v>
      </c>
      <c r="D386" t="s">
        <v>18</v>
      </c>
      <c r="E386" t="s">
        <v>105</v>
      </c>
      <c r="F386" t="s">
        <v>106</v>
      </c>
      <c r="G386" t="s">
        <v>50</v>
      </c>
      <c r="H386" t="s">
        <v>32</v>
      </c>
      <c r="I386">
        <v>116103.67</v>
      </c>
      <c r="J386" t="s">
        <v>53</v>
      </c>
      <c r="K386" s="2">
        <v>45692</v>
      </c>
      <c r="L386" s="4" t="str">
        <f t="shared" si="20"/>
        <v>2025-02</v>
      </c>
      <c r="M386">
        <f t="shared" si="21"/>
        <v>116103.67</v>
      </c>
      <c r="N386" t="str">
        <f t="shared" si="22"/>
        <v>No</v>
      </c>
      <c r="O386" t="str">
        <f t="shared" si="23"/>
        <v>Digital</v>
      </c>
    </row>
    <row r="387" spans="1:15" ht="15" x14ac:dyDescent="0.4">
      <c r="A387" s="1">
        <v>385</v>
      </c>
      <c r="B387">
        <v>832411</v>
      </c>
      <c r="C387" t="s">
        <v>463</v>
      </c>
      <c r="D387" t="s">
        <v>18</v>
      </c>
      <c r="E387" t="s">
        <v>121</v>
      </c>
      <c r="F387" t="s">
        <v>122</v>
      </c>
      <c r="G387" t="s">
        <v>41</v>
      </c>
      <c r="H387" t="s">
        <v>32</v>
      </c>
      <c r="I387">
        <v>196046.72</v>
      </c>
      <c r="J387" t="s">
        <v>16</v>
      </c>
      <c r="K387" s="2">
        <v>45347</v>
      </c>
      <c r="L387" s="4" t="str">
        <f t="shared" ref="L387:L450" si="24">TEXT(K387,"yyyy-mm")</f>
        <v>2024-02</v>
      </c>
      <c r="M387">
        <f t="shared" ref="M387:M450" si="25">IF(H387="Withdrawal",-I387,I387)</f>
        <v>196046.72</v>
      </c>
      <c r="N387" t="str">
        <f t="shared" ref="N387:N450" si="26">IF(M387&lt;0,"Yes","No")</f>
        <v>No</v>
      </c>
      <c r="O387" t="str">
        <f t="shared" ref="O387:O450" si="27">IF(OR(J387="UPI", J387="Credit Card", J387="Debit Card", J387="Net Banking",), "Digital", "Branch Based")</f>
        <v>Digital</v>
      </c>
    </row>
    <row r="388" spans="1:15" ht="15" x14ac:dyDescent="0.4">
      <c r="A388" s="1">
        <v>386</v>
      </c>
      <c r="B388">
        <v>731364</v>
      </c>
      <c r="C388" t="s">
        <v>464</v>
      </c>
      <c r="D388" t="s">
        <v>67</v>
      </c>
      <c r="E388" t="s">
        <v>143</v>
      </c>
      <c r="F388" t="s">
        <v>144</v>
      </c>
      <c r="G388" t="s">
        <v>41</v>
      </c>
      <c r="H388" t="s">
        <v>32</v>
      </c>
      <c r="I388">
        <v>106458.78</v>
      </c>
      <c r="J388" t="s">
        <v>28</v>
      </c>
      <c r="K388" s="2">
        <v>45647</v>
      </c>
      <c r="L388" s="4" t="str">
        <f t="shared" si="24"/>
        <v>2024-12</v>
      </c>
      <c r="M388">
        <f t="shared" si="25"/>
        <v>106458.78</v>
      </c>
      <c r="N388" t="str">
        <f t="shared" si="26"/>
        <v>No</v>
      </c>
      <c r="O388" t="str">
        <f t="shared" si="27"/>
        <v>Digital</v>
      </c>
    </row>
    <row r="389" spans="1:15" ht="15" x14ac:dyDescent="0.4">
      <c r="A389" s="1">
        <v>387</v>
      </c>
      <c r="B389">
        <v>772528</v>
      </c>
      <c r="C389" t="s">
        <v>465</v>
      </c>
      <c r="D389" t="s">
        <v>11</v>
      </c>
      <c r="E389" t="s">
        <v>35</v>
      </c>
      <c r="F389" t="s">
        <v>36</v>
      </c>
      <c r="G389" t="s">
        <v>14</v>
      </c>
      <c r="H389" t="s">
        <v>15</v>
      </c>
      <c r="I389">
        <v>17076.759999999998</v>
      </c>
      <c r="J389" t="s">
        <v>16</v>
      </c>
      <c r="K389" s="2">
        <v>45092</v>
      </c>
      <c r="L389" s="4" t="str">
        <f t="shared" si="24"/>
        <v>2023-06</v>
      </c>
      <c r="M389">
        <f t="shared" si="25"/>
        <v>-17076.759999999998</v>
      </c>
      <c r="N389" t="str">
        <f t="shared" si="26"/>
        <v>Yes</v>
      </c>
      <c r="O389" t="str">
        <f t="shared" si="27"/>
        <v>Digital</v>
      </c>
    </row>
    <row r="390" spans="1:15" ht="15" x14ac:dyDescent="0.4">
      <c r="A390" s="1">
        <v>388</v>
      </c>
      <c r="B390">
        <v>309794</v>
      </c>
      <c r="C390" t="s">
        <v>466</v>
      </c>
      <c r="D390" t="s">
        <v>67</v>
      </c>
      <c r="E390" t="s">
        <v>170</v>
      </c>
      <c r="F390" t="s">
        <v>171</v>
      </c>
      <c r="G390" t="s">
        <v>21</v>
      </c>
      <c r="H390" t="s">
        <v>22</v>
      </c>
      <c r="I390">
        <v>59510.19</v>
      </c>
      <c r="J390" t="s">
        <v>16</v>
      </c>
      <c r="K390" s="2">
        <v>45171</v>
      </c>
      <c r="L390" s="4" t="str">
        <f t="shared" si="24"/>
        <v>2023-09</v>
      </c>
      <c r="M390">
        <f t="shared" si="25"/>
        <v>59510.19</v>
      </c>
      <c r="N390" t="str">
        <f t="shared" si="26"/>
        <v>No</v>
      </c>
      <c r="O390" t="str">
        <f t="shared" si="27"/>
        <v>Digital</v>
      </c>
    </row>
    <row r="391" spans="1:15" ht="15" x14ac:dyDescent="0.4">
      <c r="A391" s="1">
        <v>389</v>
      </c>
      <c r="B391">
        <v>361728</v>
      </c>
      <c r="C391" t="s">
        <v>467</v>
      </c>
      <c r="D391" t="s">
        <v>11</v>
      </c>
      <c r="E391" t="s">
        <v>35</v>
      </c>
      <c r="F391" t="s">
        <v>36</v>
      </c>
      <c r="G391" t="s">
        <v>50</v>
      </c>
      <c r="H391" t="s">
        <v>15</v>
      </c>
      <c r="I391">
        <v>140809.25</v>
      </c>
      <c r="J391" t="s">
        <v>53</v>
      </c>
      <c r="K391" s="2">
        <v>45420</v>
      </c>
      <c r="L391" s="4" t="str">
        <f t="shared" si="24"/>
        <v>2024-05</v>
      </c>
      <c r="M391">
        <f t="shared" si="25"/>
        <v>-140809.25</v>
      </c>
      <c r="N391" t="str">
        <f t="shared" si="26"/>
        <v>Yes</v>
      </c>
      <c r="O391" t="str">
        <f t="shared" si="27"/>
        <v>Digital</v>
      </c>
    </row>
    <row r="392" spans="1:15" ht="15" x14ac:dyDescent="0.4">
      <c r="A392" s="1">
        <v>390</v>
      </c>
      <c r="B392">
        <v>870883</v>
      </c>
      <c r="C392" t="s">
        <v>468</v>
      </c>
      <c r="D392" t="s">
        <v>38</v>
      </c>
      <c r="E392" t="s">
        <v>39</v>
      </c>
      <c r="F392" t="s">
        <v>40</v>
      </c>
      <c r="G392" t="s">
        <v>14</v>
      </c>
      <c r="H392" t="s">
        <v>32</v>
      </c>
      <c r="I392">
        <v>154481.07999999999</v>
      </c>
      <c r="J392" t="s">
        <v>28</v>
      </c>
      <c r="K392" s="2">
        <v>45592</v>
      </c>
      <c r="L392" s="4" t="str">
        <f t="shared" si="24"/>
        <v>2024-10</v>
      </c>
      <c r="M392">
        <f t="shared" si="25"/>
        <v>154481.07999999999</v>
      </c>
      <c r="N392" t="str">
        <f t="shared" si="26"/>
        <v>No</v>
      </c>
      <c r="O392" t="str">
        <f t="shared" si="27"/>
        <v>Digital</v>
      </c>
    </row>
    <row r="393" spans="1:15" ht="15" x14ac:dyDescent="0.4">
      <c r="A393" s="1">
        <v>391</v>
      </c>
      <c r="B393">
        <v>966929</v>
      </c>
      <c r="C393" t="s">
        <v>469</v>
      </c>
      <c r="D393" t="s">
        <v>18</v>
      </c>
      <c r="E393" t="s">
        <v>19</v>
      </c>
      <c r="F393" t="s">
        <v>20</v>
      </c>
      <c r="G393" t="s">
        <v>14</v>
      </c>
      <c r="H393" t="s">
        <v>27</v>
      </c>
      <c r="I393">
        <v>172146.34</v>
      </c>
      <c r="J393" t="s">
        <v>16</v>
      </c>
      <c r="K393" s="2">
        <v>45151</v>
      </c>
      <c r="L393" s="4" t="str">
        <f t="shared" si="24"/>
        <v>2023-08</v>
      </c>
      <c r="M393">
        <f t="shared" si="25"/>
        <v>172146.34</v>
      </c>
      <c r="N393" t="str">
        <f t="shared" si="26"/>
        <v>No</v>
      </c>
      <c r="O393" t="str">
        <f t="shared" si="27"/>
        <v>Digital</v>
      </c>
    </row>
    <row r="394" spans="1:15" ht="15" x14ac:dyDescent="0.4">
      <c r="A394" s="1">
        <v>392</v>
      </c>
      <c r="B394">
        <v>485456</v>
      </c>
      <c r="C394" t="s">
        <v>470</v>
      </c>
      <c r="D394" t="s">
        <v>67</v>
      </c>
      <c r="E394" t="s">
        <v>68</v>
      </c>
      <c r="F394" t="s">
        <v>69</v>
      </c>
      <c r="G394" t="s">
        <v>41</v>
      </c>
      <c r="H394" t="s">
        <v>22</v>
      </c>
      <c r="I394">
        <v>85467.5</v>
      </c>
      <c r="J394" t="s">
        <v>33</v>
      </c>
      <c r="K394" s="2">
        <v>45780</v>
      </c>
      <c r="L394" s="4" t="str">
        <f t="shared" si="24"/>
        <v>2025-05</v>
      </c>
      <c r="M394">
        <f t="shared" si="25"/>
        <v>85467.5</v>
      </c>
      <c r="N394" t="str">
        <f t="shared" si="26"/>
        <v>No</v>
      </c>
      <c r="O394" t="str">
        <f t="shared" si="27"/>
        <v>Digital</v>
      </c>
    </row>
    <row r="395" spans="1:15" ht="15" x14ac:dyDescent="0.4">
      <c r="A395" s="1">
        <v>393</v>
      </c>
      <c r="B395">
        <v>698097</v>
      </c>
      <c r="C395" t="s">
        <v>471</v>
      </c>
      <c r="D395" t="s">
        <v>38</v>
      </c>
      <c r="E395" t="s">
        <v>71</v>
      </c>
      <c r="F395" t="s">
        <v>72</v>
      </c>
      <c r="G395" t="s">
        <v>21</v>
      </c>
      <c r="H395" t="s">
        <v>27</v>
      </c>
      <c r="I395">
        <v>124280.81</v>
      </c>
      <c r="J395" t="s">
        <v>33</v>
      </c>
      <c r="K395" s="2">
        <v>45764</v>
      </c>
      <c r="L395" s="4" t="str">
        <f t="shared" si="24"/>
        <v>2025-04</v>
      </c>
      <c r="M395">
        <f t="shared" si="25"/>
        <v>124280.81</v>
      </c>
      <c r="N395" t="str">
        <f t="shared" si="26"/>
        <v>No</v>
      </c>
      <c r="O395" t="str">
        <f t="shared" si="27"/>
        <v>Digital</v>
      </c>
    </row>
    <row r="396" spans="1:15" ht="15" x14ac:dyDescent="0.4">
      <c r="A396" s="1">
        <v>394</v>
      </c>
      <c r="B396">
        <v>778540</v>
      </c>
      <c r="C396" t="s">
        <v>472</v>
      </c>
      <c r="D396" t="s">
        <v>11</v>
      </c>
      <c r="E396" t="s">
        <v>30</v>
      </c>
      <c r="F396" t="s">
        <v>31</v>
      </c>
      <c r="G396" t="s">
        <v>50</v>
      </c>
      <c r="H396" t="s">
        <v>27</v>
      </c>
      <c r="I396">
        <v>22637.83</v>
      </c>
      <c r="J396" t="s">
        <v>33</v>
      </c>
      <c r="K396" s="2">
        <v>45234</v>
      </c>
      <c r="L396" s="4" t="str">
        <f t="shared" si="24"/>
        <v>2023-11</v>
      </c>
      <c r="M396">
        <f t="shared" si="25"/>
        <v>22637.83</v>
      </c>
      <c r="N396" t="str">
        <f t="shared" si="26"/>
        <v>No</v>
      </c>
      <c r="O396" t="str">
        <f t="shared" si="27"/>
        <v>Digital</v>
      </c>
    </row>
    <row r="397" spans="1:15" ht="15" x14ac:dyDescent="0.4">
      <c r="A397" s="1">
        <v>395</v>
      </c>
      <c r="B397">
        <v>835325</v>
      </c>
      <c r="C397" t="s">
        <v>473</v>
      </c>
      <c r="D397" t="s">
        <v>67</v>
      </c>
      <c r="E397" t="s">
        <v>143</v>
      </c>
      <c r="F397" t="s">
        <v>144</v>
      </c>
      <c r="G397" t="s">
        <v>41</v>
      </c>
      <c r="H397" t="s">
        <v>22</v>
      </c>
      <c r="I397">
        <v>73603.38</v>
      </c>
      <c r="J397" t="s">
        <v>53</v>
      </c>
      <c r="K397" s="2">
        <v>45541</v>
      </c>
      <c r="L397" s="4" t="str">
        <f t="shared" si="24"/>
        <v>2024-09</v>
      </c>
      <c r="M397">
        <f t="shared" si="25"/>
        <v>73603.38</v>
      </c>
      <c r="N397" t="str">
        <f t="shared" si="26"/>
        <v>No</v>
      </c>
      <c r="O397" t="str">
        <f t="shared" si="27"/>
        <v>Digital</v>
      </c>
    </row>
    <row r="398" spans="1:15" ht="15" x14ac:dyDescent="0.4">
      <c r="A398" s="1">
        <v>396</v>
      </c>
      <c r="B398">
        <v>729557</v>
      </c>
      <c r="C398" t="s">
        <v>474</v>
      </c>
      <c r="D398" t="s">
        <v>11</v>
      </c>
      <c r="E398" t="s">
        <v>30</v>
      </c>
      <c r="F398" t="s">
        <v>31</v>
      </c>
      <c r="G398" t="s">
        <v>21</v>
      </c>
      <c r="H398" t="s">
        <v>15</v>
      </c>
      <c r="I398">
        <v>196259.7</v>
      </c>
      <c r="J398" t="s">
        <v>23</v>
      </c>
      <c r="K398" s="2">
        <v>45790</v>
      </c>
      <c r="L398" s="4" t="str">
        <f t="shared" si="24"/>
        <v>2025-05</v>
      </c>
      <c r="M398">
        <f t="shared" si="25"/>
        <v>-196259.7</v>
      </c>
      <c r="N398" t="str">
        <f t="shared" si="26"/>
        <v>Yes</v>
      </c>
      <c r="O398" t="str">
        <f t="shared" si="27"/>
        <v>Branch Based</v>
      </c>
    </row>
    <row r="399" spans="1:15" ht="15" x14ac:dyDescent="0.4">
      <c r="A399" s="1">
        <v>397</v>
      </c>
      <c r="B399">
        <v>278386</v>
      </c>
      <c r="C399" t="s">
        <v>475</v>
      </c>
      <c r="D399" t="s">
        <v>38</v>
      </c>
      <c r="E399" t="s">
        <v>39</v>
      </c>
      <c r="F399" t="s">
        <v>40</v>
      </c>
      <c r="G399" t="s">
        <v>14</v>
      </c>
      <c r="H399" t="s">
        <v>15</v>
      </c>
      <c r="I399">
        <v>150758.10999999999</v>
      </c>
      <c r="J399" t="s">
        <v>23</v>
      </c>
      <c r="K399" s="2">
        <v>45408</v>
      </c>
      <c r="L399" s="4" t="str">
        <f t="shared" si="24"/>
        <v>2024-04</v>
      </c>
      <c r="M399">
        <f t="shared" si="25"/>
        <v>-150758.10999999999</v>
      </c>
      <c r="N399" t="str">
        <f t="shared" si="26"/>
        <v>Yes</v>
      </c>
      <c r="O399" t="str">
        <f t="shared" si="27"/>
        <v>Branch Based</v>
      </c>
    </row>
    <row r="400" spans="1:15" ht="15" x14ac:dyDescent="0.4">
      <c r="A400" s="1">
        <v>398</v>
      </c>
      <c r="B400">
        <v>575747</v>
      </c>
      <c r="C400" t="s">
        <v>476</v>
      </c>
      <c r="D400" t="s">
        <v>47</v>
      </c>
      <c r="E400" t="s">
        <v>60</v>
      </c>
      <c r="F400" t="s">
        <v>61</v>
      </c>
      <c r="G400" t="s">
        <v>50</v>
      </c>
      <c r="H400" t="s">
        <v>32</v>
      </c>
      <c r="I400">
        <v>55790.49</v>
      </c>
      <c r="J400" t="s">
        <v>16</v>
      </c>
      <c r="K400" s="2">
        <v>45611</v>
      </c>
      <c r="L400" s="4" t="str">
        <f t="shared" si="24"/>
        <v>2024-11</v>
      </c>
      <c r="M400">
        <f t="shared" si="25"/>
        <v>55790.49</v>
      </c>
      <c r="N400" t="str">
        <f t="shared" si="26"/>
        <v>No</v>
      </c>
      <c r="O400" t="str">
        <f t="shared" si="27"/>
        <v>Digital</v>
      </c>
    </row>
    <row r="401" spans="1:15" ht="15" x14ac:dyDescent="0.4">
      <c r="A401" s="1">
        <v>399</v>
      </c>
      <c r="B401">
        <v>299800</v>
      </c>
      <c r="C401" t="s">
        <v>477</v>
      </c>
      <c r="D401" t="s">
        <v>47</v>
      </c>
      <c r="E401" t="s">
        <v>60</v>
      </c>
      <c r="F401" t="s">
        <v>61</v>
      </c>
      <c r="G401" t="s">
        <v>14</v>
      </c>
      <c r="H401" t="s">
        <v>32</v>
      </c>
      <c r="I401">
        <v>100539.29</v>
      </c>
      <c r="J401" t="s">
        <v>16</v>
      </c>
      <c r="K401" s="2">
        <v>45369</v>
      </c>
      <c r="L401" s="4" t="str">
        <f t="shared" si="24"/>
        <v>2024-03</v>
      </c>
      <c r="M401">
        <f t="shared" si="25"/>
        <v>100539.29</v>
      </c>
      <c r="N401" t="str">
        <f t="shared" si="26"/>
        <v>No</v>
      </c>
      <c r="O401" t="str">
        <f t="shared" si="27"/>
        <v>Digital</v>
      </c>
    </row>
    <row r="402" spans="1:15" ht="15" x14ac:dyDescent="0.4">
      <c r="A402" s="1">
        <v>400</v>
      </c>
      <c r="B402">
        <v>552259</v>
      </c>
      <c r="C402" t="s">
        <v>478</v>
      </c>
      <c r="D402" t="s">
        <v>67</v>
      </c>
      <c r="E402" t="s">
        <v>143</v>
      </c>
      <c r="F402" t="s">
        <v>144</v>
      </c>
      <c r="G402" t="s">
        <v>50</v>
      </c>
      <c r="H402" t="s">
        <v>32</v>
      </c>
      <c r="I402">
        <v>124379.78</v>
      </c>
      <c r="J402" t="s">
        <v>16</v>
      </c>
      <c r="K402" s="2">
        <v>45621</v>
      </c>
      <c r="L402" s="4" t="str">
        <f t="shared" si="24"/>
        <v>2024-11</v>
      </c>
      <c r="M402">
        <f t="shared" si="25"/>
        <v>124379.78</v>
      </c>
      <c r="N402" t="str">
        <f t="shared" si="26"/>
        <v>No</v>
      </c>
      <c r="O402" t="str">
        <f t="shared" si="27"/>
        <v>Digital</v>
      </c>
    </row>
    <row r="403" spans="1:15" ht="15" x14ac:dyDescent="0.4">
      <c r="A403" s="1">
        <v>401</v>
      </c>
      <c r="B403">
        <v>298561</v>
      </c>
      <c r="C403" t="s">
        <v>479</v>
      </c>
      <c r="D403" t="s">
        <v>18</v>
      </c>
      <c r="E403" t="s">
        <v>92</v>
      </c>
      <c r="F403" t="s">
        <v>93</v>
      </c>
      <c r="G403" t="s">
        <v>41</v>
      </c>
      <c r="H403" t="s">
        <v>27</v>
      </c>
      <c r="I403">
        <v>78441.16</v>
      </c>
      <c r="J403" t="s">
        <v>23</v>
      </c>
      <c r="K403" s="2">
        <v>45669</v>
      </c>
      <c r="L403" s="4" t="str">
        <f t="shared" si="24"/>
        <v>2025-01</v>
      </c>
      <c r="M403">
        <f t="shared" si="25"/>
        <v>78441.16</v>
      </c>
      <c r="N403" t="str">
        <f t="shared" si="26"/>
        <v>No</v>
      </c>
      <c r="O403" t="str">
        <f t="shared" si="27"/>
        <v>Branch Based</v>
      </c>
    </row>
    <row r="404" spans="1:15" ht="15" x14ac:dyDescent="0.4">
      <c r="A404" s="1">
        <v>402</v>
      </c>
      <c r="B404">
        <v>130170</v>
      </c>
      <c r="C404" t="s">
        <v>480</v>
      </c>
      <c r="D404" t="s">
        <v>47</v>
      </c>
      <c r="E404" t="s">
        <v>55</v>
      </c>
      <c r="F404" t="s">
        <v>56</v>
      </c>
      <c r="G404" t="s">
        <v>41</v>
      </c>
      <c r="H404" t="s">
        <v>15</v>
      </c>
      <c r="I404">
        <v>55550.58</v>
      </c>
      <c r="J404" t="s">
        <v>23</v>
      </c>
      <c r="K404" s="2">
        <v>45541</v>
      </c>
      <c r="L404" s="4" t="str">
        <f t="shared" si="24"/>
        <v>2024-09</v>
      </c>
      <c r="M404">
        <f t="shared" si="25"/>
        <v>-55550.58</v>
      </c>
      <c r="N404" t="str">
        <f t="shared" si="26"/>
        <v>Yes</v>
      </c>
      <c r="O404" t="str">
        <f t="shared" si="27"/>
        <v>Branch Based</v>
      </c>
    </row>
    <row r="405" spans="1:15" ht="15" x14ac:dyDescent="0.4">
      <c r="A405" s="1">
        <v>403</v>
      </c>
      <c r="B405">
        <v>360380</v>
      </c>
      <c r="C405" t="s">
        <v>481</v>
      </c>
      <c r="D405" t="s">
        <v>67</v>
      </c>
      <c r="E405" t="s">
        <v>170</v>
      </c>
      <c r="F405" t="s">
        <v>171</v>
      </c>
      <c r="G405" t="s">
        <v>21</v>
      </c>
      <c r="H405" t="s">
        <v>27</v>
      </c>
      <c r="I405">
        <v>58987.3</v>
      </c>
      <c r="J405" t="s">
        <v>53</v>
      </c>
      <c r="K405" s="2">
        <v>45097</v>
      </c>
      <c r="L405" s="4" t="str">
        <f t="shared" si="24"/>
        <v>2023-06</v>
      </c>
      <c r="M405">
        <f t="shared" si="25"/>
        <v>58987.3</v>
      </c>
      <c r="N405" t="str">
        <f t="shared" si="26"/>
        <v>No</v>
      </c>
      <c r="O405" t="str">
        <f t="shared" si="27"/>
        <v>Digital</v>
      </c>
    </row>
    <row r="406" spans="1:15" ht="15" x14ac:dyDescent="0.4">
      <c r="A406" s="1">
        <v>404</v>
      </c>
      <c r="B406">
        <v>239675</v>
      </c>
      <c r="C406" t="s">
        <v>482</v>
      </c>
      <c r="D406" t="s">
        <v>18</v>
      </c>
      <c r="E406" t="s">
        <v>92</v>
      </c>
      <c r="F406" t="s">
        <v>93</v>
      </c>
      <c r="G406" t="s">
        <v>50</v>
      </c>
      <c r="H406" t="s">
        <v>32</v>
      </c>
      <c r="I406">
        <v>89050.08</v>
      </c>
      <c r="J406" t="s">
        <v>16</v>
      </c>
      <c r="K406" s="2">
        <v>45611</v>
      </c>
      <c r="L406" s="4" t="str">
        <f t="shared" si="24"/>
        <v>2024-11</v>
      </c>
      <c r="M406">
        <f t="shared" si="25"/>
        <v>89050.08</v>
      </c>
      <c r="N406" t="str">
        <f t="shared" si="26"/>
        <v>No</v>
      </c>
      <c r="O406" t="str">
        <f t="shared" si="27"/>
        <v>Digital</v>
      </c>
    </row>
    <row r="407" spans="1:15" ht="15" x14ac:dyDescent="0.4">
      <c r="A407" s="1">
        <v>405</v>
      </c>
      <c r="B407">
        <v>842866</v>
      </c>
      <c r="C407" t="s">
        <v>483</v>
      </c>
      <c r="D407" t="s">
        <v>47</v>
      </c>
      <c r="E407" t="s">
        <v>100</v>
      </c>
      <c r="F407" t="s">
        <v>101</v>
      </c>
      <c r="G407" t="s">
        <v>41</v>
      </c>
      <c r="H407" t="s">
        <v>27</v>
      </c>
      <c r="I407">
        <v>174422.84</v>
      </c>
      <c r="J407" t="s">
        <v>23</v>
      </c>
      <c r="K407" s="2">
        <v>45159</v>
      </c>
      <c r="L407" s="4" t="str">
        <f t="shared" si="24"/>
        <v>2023-08</v>
      </c>
      <c r="M407">
        <f t="shared" si="25"/>
        <v>174422.84</v>
      </c>
      <c r="N407" t="str">
        <f t="shared" si="26"/>
        <v>No</v>
      </c>
      <c r="O407" t="str">
        <f t="shared" si="27"/>
        <v>Branch Based</v>
      </c>
    </row>
    <row r="408" spans="1:15" ht="15" x14ac:dyDescent="0.4">
      <c r="A408" s="1">
        <v>406</v>
      </c>
      <c r="B408">
        <v>161606</v>
      </c>
      <c r="C408" t="s">
        <v>484</v>
      </c>
      <c r="D408" t="s">
        <v>38</v>
      </c>
      <c r="E408" t="s">
        <v>117</v>
      </c>
      <c r="F408" t="s">
        <v>118</v>
      </c>
      <c r="G408" t="s">
        <v>14</v>
      </c>
      <c r="H408" t="s">
        <v>22</v>
      </c>
      <c r="I408">
        <v>131324.22</v>
      </c>
      <c r="J408" t="s">
        <v>33</v>
      </c>
      <c r="K408" s="2">
        <v>45434</v>
      </c>
      <c r="L408" s="4" t="str">
        <f t="shared" si="24"/>
        <v>2024-05</v>
      </c>
      <c r="M408">
        <f t="shared" si="25"/>
        <v>131324.22</v>
      </c>
      <c r="N408" t="str">
        <f t="shared" si="26"/>
        <v>No</v>
      </c>
      <c r="O408" t="str">
        <f t="shared" si="27"/>
        <v>Digital</v>
      </c>
    </row>
    <row r="409" spans="1:15" ht="15" x14ac:dyDescent="0.4">
      <c r="A409" s="1">
        <v>407</v>
      </c>
      <c r="B409">
        <v>471512</v>
      </c>
      <c r="C409" t="s">
        <v>485</v>
      </c>
      <c r="D409" t="s">
        <v>67</v>
      </c>
      <c r="E409" t="s">
        <v>143</v>
      </c>
      <c r="F409" t="s">
        <v>144</v>
      </c>
      <c r="G409" t="s">
        <v>14</v>
      </c>
      <c r="H409" t="s">
        <v>32</v>
      </c>
      <c r="I409">
        <v>61164.43</v>
      </c>
      <c r="J409" t="s">
        <v>23</v>
      </c>
      <c r="K409" s="2">
        <v>45458</v>
      </c>
      <c r="L409" s="4" t="str">
        <f t="shared" si="24"/>
        <v>2024-06</v>
      </c>
      <c r="M409">
        <f t="shared" si="25"/>
        <v>61164.43</v>
      </c>
      <c r="N409" t="str">
        <f t="shared" si="26"/>
        <v>No</v>
      </c>
      <c r="O409" t="str">
        <f t="shared" si="27"/>
        <v>Branch Based</v>
      </c>
    </row>
    <row r="410" spans="1:15" ht="15" x14ac:dyDescent="0.4">
      <c r="A410" s="1">
        <v>408</v>
      </c>
      <c r="B410">
        <v>499442</v>
      </c>
      <c r="C410" t="s">
        <v>486</v>
      </c>
      <c r="D410" t="s">
        <v>47</v>
      </c>
      <c r="E410" t="s">
        <v>100</v>
      </c>
      <c r="F410" t="s">
        <v>101</v>
      </c>
      <c r="G410" t="s">
        <v>50</v>
      </c>
      <c r="H410" t="s">
        <v>15</v>
      </c>
      <c r="I410">
        <v>97106.5</v>
      </c>
      <c r="J410" t="s">
        <v>33</v>
      </c>
      <c r="K410" s="2">
        <v>45186</v>
      </c>
      <c r="L410" s="4" t="str">
        <f t="shared" si="24"/>
        <v>2023-09</v>
      </c>
      <c r="M410">
        <f t="shared" si="25"/>
        <v>-97106.5</v>
      </c>
      <c r="N410" t="str">
        <f t="shared" si="26"/>
        <v>Yes</v>
      </c>
      <c r="O410" t="str">
        <f t="shared" si="27"/>
        <v>Digital</v>
      </c>
    </row>
    <row r="411" spans="1:15" ht="15" x14ac:dyDescent="0.4">
      <c r="A411" s="1">
        <v>409</v>
      </c>
      <c r="B411">
        <v>686741</v>
      </c>
      <c r="C411" t="s">
        <v>487</v>
      </c>
      <c r="D411" t="s">
        <v>11</v>
      </c>
      <c r="E411" t="s">
        <v>44</v>
      </c>
      <c r="F411" t="s">
        <v>45</v>
      </c>
      <c r="G411" t="s">
        <v>50</v>
      </c>
      <c r="H411" t="s">
        <v>22</v>
      </c>
      <c r="I411">
        <v>91457.34</v>
      </c>
      <c r="J411" t="s">
        <v>23</v>
      </c>
      <c r="K411" s="2">
        <v>45214</v>
      </c>
      <c r="L411" s="4" t="str">
        <f t="shared" si="24"/>
        <v>2023-10</v>
      </c>
      <c r="M411">
        <f t="shared" si="25"/>
        <v>91457.34</v>
      </c>
      <c r="N411" t="str">
        <f t="shared" si="26"/>
        <v>No</v>
      </c>
      <c r="O411" t="str">
        <f t="shared" si="27"/>
        <v>Branch Based</v>
      </c>
    </row>
    <row r="412" spans="1:15" ht="15" x14ac:dyDescent="0.4">
      <c r="A412" s="1">
        <v>410</v>
      </c>
      <c r="B412">
        <v>616780</v>
      </c>
      <c r="C412" t="s">
        <v>488</v>
      </c>
      <c r="D412" t="s">
        <v>38</v>
      </c>
      <c r="E412" t="s">
        <v>64</v>
      </c>
      <c r="F412" t="s">
        <v>65</v>
      </c>
      <c r="G412" t="s">
        <v>50</v>
      </c>
      <c r="H412" t="s">
        <v>15</v>
      </c>
      <c r="I412">
        <v>194654.61</v>
      </c>
      <c r="J412" t="s">
        <v>23</v>
      </c>
      <c r="K412" s="2">
        <v>45155</v>
      </c>
      <c r="L412" s="4" t="str">
        <f t="shared" si="24"/>
        <v>2023-08</v>
      </c>
      <c r="M412">
        <f t="shared" si="25"/>
        <v>-194654.61</v>
      </c>
      <c r="N412" t="str">
        <f t="shared" si="26"/>
        <v>Yes</v>
      </c>
      <c r="O412" t="str">
        <f t="shared" si="27"/>
        <v>Branch Based</v>
      </c>
    </row>
    <row r="413" spans="1:15" ht="15" x14ac:dyDescent="0.4">
      <c r="A413" s="1">
        <v>411</v>
      </c>
      <c r="B413">
        <v>844756</v>
      </c>
      <c r="C413" t="s">
        <v>489</v>
      </c>
      <c r="D413" t="s">
        <v>18</v>
      </c>
      <c r="E413" t="s">
        <v>105</v>
      </c>
      <c r="F413" t="s">
        <v>106</v>
      </c>
      <c r="G413" t="s">
        <v>41</v>
      </c>
      <c r="H413" t="s">
        <v>27</v>
      </c>
      <c r="I413">
        <v>198757.72</v>
      </c>
      <c r="J413" t="s">
        <v>53</v>
      </c>
      <c r="K413" s="2">
        <v>45175</v>
      </c>
      <c r="L413" s="4" t="str">
        <f t="shared" si="24"/>
        <v>2023-09</v>
      </c>
      <c r="M413">
        <f t="shared" si="25"/>
        <v>198757.72</v>
      </c>
      <c r="N413" t="str">
        <f t="shared" si="26"/>
        <v>No</v>
      </c>
      <c r="O413" t="str">
        <f t="shared" si="27"/>
        <v>Digital</v>
      </c>
    </row>
    <row r="414" spans="1:15" ht="15" x14ac:dyDescent="0.4">
      <c r="A414" s="1">
        <v>412</v>
      </c>
      <c r="B414">
        <v>146307</v>
      </c>
      <c r="C414" t="s">
        <v>490</v>
      </c>
      <c r="D414" t="s">
        <v>18</v>
      </c>
      <c r="E414" t="s">
        <v>92</v>
      </c>
      <c r="F414" t="s">
        <v>93</v>
      </c>
      <c r="G414" t="s">
        <v>50</v>
      </c>
      <c r="H414" t="s">
        <v>22</v>
      </c>
      <c r="I414">
        <v>37307.07</v>
      </c>
      <c r="J414" t="s">
        <v>53</v>
      </c>
      <c r="K414" s="2">
        <v>45636</v>
      </c>
      <c r="L414" s="4" t="str">
        <f t="shared" si="24"/>
        <v>2024-12</v>
      </c>
      <c r="M414">
        <f t="shared" si="25"/>
        <v>37307.07</v>
      </c>
      <c r="N414" t="str">
        <f t="shared" si="26"/>
        <v>No</v>
      </c>
      <c r="O414" t="str">
        <f t="shared" si="27"/>
        <v>Digital</v>
      </c>
    </row>
    <row r="415" spans="1:15" ht="15" x14ac:dyDescent="0.4">
      <c r="A415" s="1">
        <v>413</v>
      </c>
      <c r="B415">
        <v>550977</v>
      </c>
      <c r="C415" t="s">
        <v>491</v>
      </c>
      <c r="D415" t="s">
        <v>11</v>
      </c>
      <c r="E415" t="s">
        <v>25</v>
      </c>
      <c r="F415" t="s">
        <v>26</v>
      </c>
      <c r="G415" t="s">
        <v>50</v>
      </c>
      <c r="H415" t="s">
        <v>15</v>
      </c>
      <c r="I415">
        <v>74896.53</v>
      </c>
      <c r="J415" t="s">
        <v>53</v>
      </c>
      <c r="K415" s="2">
        <v>45467</v>
      </c>
      <c r="L415" s="4" t="str">
        <f t="shared" si="24"/>
        <v>2024-06</v>
      </c>
      <c r="M415">
        <f t="shared" si="25"/>
        <v>-74896.53</v>
      </c>
      <c r="N415" t="str">
        <f t="shared" si="26"/>
        <v>Yes</v>
      </c>
      <c r="O415" t="str">
        <f t="shared" si="27"/>
        <v>Digital</v>
      </c>
    </row>
    <row r="416" spans="1:15" ht="15" x14ac:dyDescent="0.4">
      <c r="A416" s="1">
        <v>414</v>
      </c>
      <c r="B416">
        <v>556943</v>
      </c>
      <c r="C416" t="s">
        <v>492</v>
      </c>
      <c r="D416" t="s">
        <v>18</v>
      </c>
      <c r="E416" t="s">
        <v>121</v>
      </c>
      <c r="F416" t="s">
        <v>122</v>
      </c>
      <c r="G416" t="s">
        <v>50</v>
      </c>
      <c r="H416" t="s">
        <v>27</v>
      </c>
      <c r="I416">
        <v>184126.58</v>
      </c>
      <c r="J416" t="s">
        <v>28</v>
      </c>
      <c r="K416" s="2">
        <v>45648</v>
      </c>
      <c r="L416" s="4" t="str">
        <f t="shared" si="24"/>
        <v>2024-12</v>
      </c>
      <c r="M416">
        <f t="shared" si="25"/>
        <v>184126.58</v>
      </c>
      <c r="N416" t="str">
        <f t="shared" si="26"/>
        <v>No</v>
      </c>
      <c r="O416" t="str">
        <f t="shared" si="27"/>
        <v>Digital</v>
      </c>
    </row>
    <row r="417" spans="1:15" ht="15" x14ac:dyDescent="0.4">
      <c r="A417" s="1">
        <v>415</v>
      </c>
      <c r="B417">
        <v>258612</v>
      </c>
      <c r="C417" t="s">
        <v>493</v>
      </c>
      <c r="D417" t="s">
        <v>67</v>
      </c>
      <c r="E417" t="s">
        <v>170</v>
      </c>
      <c r="F417" t="s">
        <v>171</v>
      </c>
      <c r="G417" t="s">
        <v>14</v>
      </c>
      <c r="H417" t="s">
        <v>22</v>
      </c>
      <c r="I417">
        <v>31632.63</v>
      </c>
      <c r="J417" t="s">
        <v>53</v>
      </c>
      <c r="K417" s="2">
        <v>45198</v>
      </c>
      <c r="L417" s="4" t="str">
        <f t="shared" si="24"/>
        <v>2023-09</v>
      </c>
      <c r="M417">
        <f t="shared" si="25"/>
        <v>31632.63</v>
      </c>
      <c r="N417" t="str">
        <f t="shared" si="26"/>
        <v>No</v>
      </c>
      <c r="O417" t="str">
        <f t="shared" si="27"/>
        <v>Digital</v>
      </c>
    </row>
    <row r="418" spans="1:15" ht="15" x14ac:dyDescent="0.4">
      <c r="A418" s="1">
        <v>416</v>
      </c>
      <c r="B418">
        <v>341026</v>
      </c>
      <c r="C418" t="s">
        <v>494</v>
      </c>
      <c r="D418" t="s">
        <v>38</v>
      </c>
      <c r="E418" t="s">
        <v>117</v>
      </c>
      <c r="F418" t="s">
        <v>118</v>
      </c>
      <c r="G418" t="s">
        <v>50</v>
      </c>
      <c r="H418" t="s">
        <v>32</v>
      </c>
      <c r="I418">
        <v>179247.5</v>
      </c>
      <c r="J418" t="s">
        <v>53</v>
      </c>
      <c r="K418" s="2">
        <v>45280</v>
      </c>
      <c r="L418" s="4" t="str">
        <f t="shared" si="24"/>
        <v>2023-12</v>
      </c>
      <c r="M418">
        <f t="shared" si="25"/>
        <v>179247.5</v>
      </c>
      <c r="N418" t="str">
        <f t="shared" si="26"/>
        <v>No</v>
      </c>
      <c r="O418" t="str">
        <f t="shared" si="27"/>
        <v>Digital</v>
      </c>
    </row>
    <row r="419" spans="1:15" ht="15" x14ac:dyDescent="0.4">
      <c r="A419" s="1">
        <v>417</v>
      </c>
      <c r="B419">
        <v>840255</v>
      </c>
      <c r="C419" t="s">
        <v>495</v>
      </c>
      <c r="D419" t="s">
        <v>18</v>
      </c>
      <c r="E419" t="s">
        <v>121</v>
      </c>
      <c r="F419" t="s">
        <v>122</v>
      </c>
      <c r="G419" t="s">
        <v>14</v>
      </c>
      <c r="H419" t="s">
        <v>22</v>
      </c>
      <c r="I419">
        <v>137984.82</v>
      </c>
      <c r="J419" t="s">
        <v>28</v>
      </c>
      <c r="K419" s="2">
        <v>45817</v>
      </c>
      <c r="L419" s="4" t="str">
        <f t="shared" si="24"/>
        <v>2025-06</v>
      </c>
      <c r="M419">
        <f t="shared" si="25"/>
        <v>137984.82</v>
      </c>
      <c r="N419" t="str">
        <f t="shared" si="26"/>
        <v>No</v>
      </c>
      <c r="O419" t="str">
        <f t="shared" si="27"/>
        <v>Digital</v>
      </c>
    </row>
    <row r="420" spans="1:15" ht="15" x14ac:dyDescent="0.4">
      <c r="A420" s="1">
        <v>418</v>
      </c>
      <c r="B420">
        <v>618951</v>
      </c>
      <c r="C420" t="s">
        <v>496</v>
      </c>
      <c r="D420" t="s">
        <v>11</v>
      </c>
      <c r="E420" t="s">
        <v>44</v>
      </c>
      <c r="F420" t="s">
        <v>45</v>
      </c>
      <c r="G420" t="s">
        <v>41</v>
      </c>
      <c r="H420" t="s">
        <v>22</v>
      </c>
      <c r="I420">
        <v>5446.72</v>
      </c>
      <c r="J420" t="s">
        <v>53</v>
      </c>
      <c r="K420" s="2">
        <v>45812</v>
      </c>
      <c r="L420" s="4" t="str">
        <f t="shared" si="24"/>
        <v>2025-06</v>
      </c>
      <c r="M420">
        <f t="shared" si="25"/>
        <v>5446.72</v>
      </c>
      <c r="N420" t="str">
        <f t="shared" si="26"/>
        <v>No</v>
      </c>
      <c r="O420" t="str">
        <f t="shared" si="27"/>
        <v>Digital</v>
      </c>
    </row>
    <row r="421" spans="1:15" ht="15" x14ac:dyDescent="0.4">
      <c r="A421" s="1">
        <v>419</v>
      </c>
      <c r="B421">
        <v>688098</v>
      </c>
      <c r="C421" t="s">
        <v>497</v>
      </c>
      <c r="D421" t="s">
        <v>18</v>
      </c>
      <c r="E421" t="s">
        <v>92</v>
      </c>
      <c r="F421" t="s">
        <v>93</v>
      </c>
      <c r="G421" t="s">
        <v>50</v>
      </c>
      <c r="H421" t="s">
        <v>27</v>
      </c>
      <c r="I421">
        <v>65610.11</v>
      </c>
      <c r="J421" t="s">
        <v>53</v>
      </c>
      <c r="K421" s="2">
        <v>45172</v>
      </c>
      <c r="L421" s="4" t="str">
        <f t="shared" si="24"/>
        <v>2023-09</v>
      </c>
      <c r="M421">
        <f t="shared" si="25"/>
        <v>65610.11</v>
      </c>
      <c r="N421" t="str">
        <f t="shared" si="26"/>
        <v>No</v>
      </c>
      <c r="O421" t="str">
        <f t="shared" si="27"/>
        <v>Digital</v>
      </c>
    </row>
    <row r="422" spans="1:15" ht="15" x14ac:dyDescent="0.4">
      <c r="A422" s="1">
        <v>420</v>
      </c>
      <c r="B422">
        <v>854727</v>
      </c>
      <c r="C422" t="s">
        <v>498</v>
      </c>
      <c r="D422" t="s">
        <v>18</v>
      </c>
      <c r="E422" t="s">
        <v>121</v>
      </c>
      <c r="F422" t="s">
        <v>122</v>
      </c>
      <c r="G422" t="s">
        <v>21</v>
      </c>
      <c r="H422" t="s">
        <v>22</v>
      </c>
      <c r="I422">
        <v>39545.279999999999</v>
      </c>
      <c r="J422" t="s">
        <v>16</v>
      </c>
      <c r="K422" s="2">
        <v>45158</v>
      </c>
      <c r="L422" s="4" t="str">
        <f t="shared" si="24"/>
        <v>2023-08</v>
      </c>
      <c r="M422">
        <f t="shared" si="25"/>
        <v>39545.279999999999</v>
      </c>
      <c r="N422" t="str">
        <f t="shared" si="26"/>
        <v>No</v>
      </c>
      <c r="O422" t="str">
        <f t="shared" si="27"/>
        <v>Digital</v>
      </c>
    </row>
    <row r="423" spans="1:15" ht="15" x14ac:dyDescent="0.4">
      <c r="A423" s="1">
        <v>421</v>
      </c>
      <c r="B423">
        <v>397917</v>
      </c>
      <c r="C423" t="s">
        <v>499</v>
      </c>
      <c r="D423" t="s">
        <v>38</v>
      </c>
      <c r="E423" t="s">
        <v>96</v>
      </c>
      <c r="F423" t="s">
        <v>97</v>
      </c>
      <c r="G423" t="s">
        <v>41</v>
      </c>
      <c r="H423" t="s">
        <v>32</v>
      </c>
      <c r="I423">
        <v>39292.78</v>
      </c>
      <c r="J423" t="s">
        <v>33</v>
      </c>
      <c r="K423" s="2">
        <v>45691</v>
      </c>
      <c r="L423" s="4" t="str">
        <f t="shared" si="24"/>
        <v>2025-02</v>
      </c>
      <c r="M423">
        <f t="shared" si="25"/>
        <v>39292.78</v>
      </c>
      <c r="N423" t="str">
        <f t="shared" si="26"/>
        <v>No</v>
      </c>
      <c r="O423" t="str">
        <f t="shared" si="27"/>
        <v>Digital</v>
      </c>
    </row>
    <row r="424" spans="1:15" ht="15" x14ac:dyDescent="0.4">
      <c r="A424" s="1">
        <v>422</v>
      </c>
      <c r="B424">
        <v>690607</v>
      </c>
      <c r="C424" t="s">
        <v>500</v>
      </c>
      <c r="D424" t="s">
        <v>38</v>
      </c>
      <c r="E424" t="s">
        <v>71</v>
      </c>
      <c r="F424" t="s">
        <v>72</v>
      </c>
      <c r="G424" t="s">
        <v>41</v>
      </c>
      <c r="H424" t="s">
        <v>22</v>
      </c>
      <c r="I424">
        <v>79812.820000000007</v>
      </c>
      <c r="J424" t="s">
        <v>28</v>
      </c>
      <c r="K424" s="2">
        <v>45650</v>
      </c>
      <c r="L424" s="4" t="str">
        <f t="shared" si="24"/>
        <v>2024-12</v>
      </c>
      <c r="M424">
        <f t="shared" si="25"/>
        <v>79812.820000000007</v>
      </c>
      <c r="N424" t="str">
        <f t="shared" si="26"/>
        <v>No</v>
      </c>
      <c r="O424" t="str">
        <f t="shared" si="27"/>
        <v>Digital</v>
      </c>
    </row>
    <row r="425" spans="1:15" ht="15" x14ac:dyDescent="0.4">
      <c r="A425" s="1">
        <v>423</v>
      </c>
      <c r="B425">
        <v>289340</v>
      </c>
      <c r="C425" t="s">
        <v>501</v>
      </c>
      <c r="D425" t="s">
        <v>47</v>
      </c>
      <c r="E425" t="s">
        <v>83</v>
      </c>
      <c r="F425" t="s">
        <v>84</v>
      </c>
      <c r="G425" t="s">
        <v>50</v>
      </c>
      <c r="H425" t="s">
        <v>27</v>
      </c>
      <c r="I425">
        <v>57287.75</v>
      </c>
      <c r="J425" t="s">
        <v>33</v>
      </c>
      <c r="K425" s="2">
        <v>45651</v>
      </c>
      <c r="L425" s="4" t="str">
        <f t="shared" si="24"/>
        <v>2024-12</v>
      </c>
      <c r="M425">
        <f t="shared" si="25"/>
        <v>57287.75</v>
      </c>
      <c r="N425" t="str">
        <f t="shared" si="26"/>
        <v>No</v>
      </c>
      <c r="O425" t="str">
        <f t="shared" si="27"/>
        <v>Digital</v>
      </c>
    </row>
    <row r="426" spans="1:15" ht="15" x14ac:dyDescent="0.4">
      <c r="A426" s="1">
        <v>424</v>
      </c>
      <c r="B426">
        <v>809790</v>
      </c>
      <c r="C426" t="s">
        <v>502</v>
      </c>
      <c r="D426" t="s">
        <v>47</v>
      </c>
      <c r="E426" t="s">
        <v>83</v>
      </c>
      <c r="F426" t="s">
        <v>84</v>
      </c>
      <c r="G426" t="s">
        <v>41</v>
      </c>
      <c r="H426" t="s">
        <v>15</v>
      </c>
      <c r="I426">
        <v>145706.74</v>
      </c>
      <c r="J426" t="s">
        <v>28</v>
      </c>
      <c r="K426" s="2">
        <v>45297</v>
      </c>
      <c r="L426" s="4" t="str">
        <f t="shared" si="24"/>
        <v>2024-01</v>
      </c>
      <c r="M426">
        <f t="shared" si="25"/>
        <v>-145706.74</v>
      </c>
      <c r="N426" t="str">
        <f t="shared" si="26"/>
        <v>Yes</v>
      </c>
      <c r="O426" t="str">
        <f t="shared" si="27"/>
        <v>Digital</v>
      </c>
    </row>
    <row r="427" spans="1:15" ht="15" x14ac:dyDescent="0.4">
      <c r="A427" s="1">
        <v>425</v>
      </c>
      <c r="B427">
        <v>813702</v>
      </c>
      <c r="C427" t="s">
        <v>503</v>
      </c>
      <c r="D427" t="s">
        <v>67</v>
      </c>
      <c r="E427" t="s">
        <v>89</v>
      </c>
      <c r="F427" t="s">
        <v>90</v>
      </c>
      <c r="G427" t="s">
        <v>50</v>
      </c>
      <c r="H427" t="s">
        <v>15</v>
      </c>
      <c r="I427">
        <v>161231.72</v>
      </c>
      <c r="J427" t="s">
        <v>28</v>
      </c>
      <c r="K427" s="2">
        <v>45521</v>
      </c>
      <c r="L427" s="4" t="str">
        <f t="shared" si="24"/>
        <v>2024-08</v>
      </c>
      <c r="M427">
        <f t="shared" si="25"/>
        <v>-161231.72</v>
      </c>
      <c r="N427" t="str">
        <f t="shared" si="26"/>
        <v>Yes</v>
      </c>
      <c r="O427" t="str">
        <f t="shared" si="27"/>
        <v>Digital</v>
      </c>
    </row>
    <row r="428" spans="1:15" ht="15" x14ac:dyDescent="0.4">
      <c r="A428" s="1">
        <v>426</v>
      </c>
      <c r="B428">
        <v>211222</v>
      </c>
      <c r="C428" t="s">
        <v>504</v>
      </c>
      <c r="D428" t="s">
        <v>67</v>
      </c>
      <c r="E428" t="s">
        <v>170</v>
      </c>
      <c r="F428" t="s">
        <v>171</v>
      </c>
      <c r="G428" t="s">
        <v>41</v>
      </c>
      <c r="H428" t="s">
        <v>15</v>
      </c>
      <c r="I428">
        <v>41952.87</v>
      </c>
      <c r="J428" t="s">
        <v>28</v>
      </c>
      <c r="K428" s="2">
        <v>45149</v>
      </c>
      <c r="L428" s="4" t="str">
        <f t="shared" si="24"/>
        <v>2023-08</v>
      </c>
      <c r="M428">
        <f t="shared" si="25"/>
        <v>-41952.87</v>
      </c>
      <c r="N428" t="str">
        <f t="shared" si="26"/>
        <v>Yes</v>
      </c>
      <c r="O428" t="str">
        <f t="shared" si="27"/>
        <v>Digital</v>
      </c>
    </row>
    <row r="429" spans="1:15" ht="15" x14ac:dyDescent="0.4">
      <c r="A429" s="1">
        <v>427</v>
      </c>
      <c r="B429">
        <v>971051</v>
      </c>
      <c r="C429" t="s">
        <v>505</v>
      </c>
      <c r="D429" t="s">
        <v>38</v>
      </c>
      <c r="E429" t="s">
        <v>117</v>
      </c>
      <c r="F429" t="s">
        <v>118</v>
      </c>
      <c r="G429" t="s">
        <v>41</v>
      </c>
      <c r="H429" t="s">
        <v>32</v>
      </c>
      <c r="I429">
        <v>18145.43</v>
      </c>
      <c r="J429" t="s">
        <v>28</v>
      </c>
      <c r="K429" s="2">
        <v>45524</v>
      </c>
      <c r="L429" s="4" t="str">
        <f t="shared" si="24"/>
        <v>2024-08</v>
      </c>
      <c r="M429">
        <f t="shared" si="25"/>
        <v>18145.43</v>
      </c>
      <c r="N429" t="str">
        <f t="shared" si="26"/>
        <v>No</v>
      </c>
      <c r="O429" t="str">
        <f t="shared" si="27"/>
        <v>Digital</v>
      </c>
    </row>
    <row r="430" spans="1:15" ht="15" x14ac:dyDescent="0.4">
      <c r="A430" s="1">
        <v>428</v>
      </c>
      <c r="B430">
        <v>106087</v>
      </c>
      <c r="C430" t="s">
        <v>506</v>
      </c>
      <c r="D430" t="s">
        <v>47</v>
      </c>
      <c r="E430" t="s">
        <v>83</v>
      </c>
      <c r="F430" t="s">
        <v>84</v>
      </c>
      <c r="G430" t="s">
        <v>21</v>
      </c>
      <c r="H430" t="s">
        <v>32</v>
      </c>
      <c r="I430">
        <v>142194.28</v>
      </c>
      <c r="J430" t="s">
        <v>23</v>
      </c>
      <c r="K430" s="2">
        <v>45327</v>
      </c>
      <c r="L430" s="4" t="str">
        <f t="shared" si="24"/>
        <v>2024-02</v>
      </c>
      <c r="M430">
        <f t="shared" si="25"/>
        <v>142194.28</v>
      </c>
      <c r="N430" t="str">
        <f t="shared" si="26"/>
        <v>No</v>
      </c>
      <c r="O430" t="str">
        <f t="shared" si="27"/>
        <v>Branch Based</v>
      </c>
    </row>
    <row r="431" spans="1:15" ht="15" x14ac:dyDescent="0.4">
      <c r="A431" s="1">
        <v>429</v>
      </c>
      <c r="B431">
        <v>867080</v>
      </c>
      <c r="C431" t="s">
        <v>507</v>
      </c>
      <c r="D431" t="s">
        <v>18</v>
      </c>
      <c r="E431" t="s">
        <v>105</v>
      </c>
      <c r="F431" t="s">
        <v>106</v>
      </c>
      <c r="G431" t="s">
        <v>14</v>
      </c>
      <c r="H431" t="s">
        <v>22</v>
      </c>
      <c r="I431">
        <v>110996.45</v>
      </c>
      <c r="J431" t="s">
        <v>16</v>
      </c>
      <c r="K431" s="2">
        <v>45675</v>
      </c>
      <c r="L431" s="4" t="str">
        <f t="shared" si="24"/>
        <v>2025-01</v>
      </c>
      <c r="M431">
        <f t="shared" si="25"/>
        <v>110996.45</v>
      </c>
      <c r="N431" t="str">
        <f t="shared" si="26"/>
        <v>No</v>
      </c>
      <c r="O431" t="str">
        <f t="shared" si="27"/>
        <v>Digital</v>
      </c>
    </row>
    <row r="432" spans="1:15" ht="15" x14ac:dyDescent="0.4">
      <c r="A432" s="1">
        <v>430</v>
      </c>
      <c r="B432">
        <v>396698</v>
      </c>
      <c r="C432" t="s">
        <v>508</v>
      </c>
      <c r="D432" t="s">
        <v>47</v>
      </c>
      <c r="E432" t="s">
        <v>48</v>
      </c>
      <c r="F432" t="s">
        <v>49</v>
      </c>
      <c r="G432" t="s">
        <v>50</v>
      </c>
      <c r="H432" t="s">
        <v>32</v>
      </c>
      <c r="I432">
        <v>112076.57</v>
      </c>
      <c r="J432" t="s">
        <v>28</v>
      </c>
      <c r="K432" s="2">
        <v>45489</v>
      </c>
      <c r="L432" s="4" t="str">
        <f t="shared" si="24"/>
        <v>2024-07</v>
      </c>
      <c r="M432">
        <f t="shared" si="25"/>
        <v>112076.57</v>
      </c>
      <c r="N432" t="str">
        <f t="shared" si="26"/>
        <v>No</v>
      </c>
      <c r="O432" t="str">
        <f t="shared" si="27"/>
        <v>Digital</v>
      </c>
    </row>
    <row r="433" spans="1:15" ht="15" x14ac:dyDescent="0.4">
      <c r="A433" s="1">
        <v>431</v>
      </c>
      <c r="B433">
        <v>731548</v>
      </c>
      <c r="C433" t="s">
        <v>509</v>
      </c>
      <c r="D433" t="s">
        <v>18</v>
      </c>
      <c r="E433" t="s">
        <v>79</v>
      </c>
      <c r="F433" t="s">
        <v>80</v>
      </c>
      <c r="G433" t="s">
        <v>41</v>
      </c>
      <c r="H433" t="s">
        <v>15</v>
      </c>
      <c r="I433">
        <v>52904.07</v>
      </c>
      <c r="J433" t="s">
        <v>28</v>
      </c>
      <c r="K433" s="2">
        <v>45276</v>
      </c>
      <c r="L433" s="4" t="str">
        <f t="shared" si="24"/>
        <v>2023-12</v>
      </c>
      <c r="M433">
        <f t="shared" si="25"/>
        <v>-52904.07</v>
      </c>
      <c r="N433" t="str">
        <f t="shared" si="26"/>
        <v>Yes</v>
      </c>
      <c r="O433" t="str">
        <f t="shared" si="27"/>
        <v>Digital</v>
      </c>
    </row>
    <row r="434" spans="1:15" ht="15" x14ac:dyDescent="0.4">
      <c r="A434" s="1">
        <v>432</v>
      </c>
      <c r="B434">
        <v>351742</v>
      </c>
      <c r="C434" t="s">
        <v>510</v>
      </c>
      <c r="D434" t="s">
        <v>11</v>
      </c>
      <c r="E434" t="s">
        <v>25</v>
      </c>
      <c r="F434" t="s">
        <v>26</v>
      </c>
      <c r="G434" t="s">
        <v>14</v>
      </c>
      <c r="H434" t="s">
        <v>15</v>
      </c>
      <c r="I434">
        <v>98631.360000000001</v>
      </c>
      <c r="J434" t="s">
        <v>23</v>
      </c>
      <c r="K434" s="2">
        <v>45713</v>
      </c>
      <c r="L434" s="4" t="str">
        <f t="shared" si="24"/>
        <v>2025-02</v>
      </c>
      <c r="M434">
        <f t="shared" si="25"/>
        <v>-98631.360000000001</v>
      </c>
      <c r="N434" t="str">
        <f t="shared" si="26"/>
        <v>Yes</v>
      </c>
      <c r="O434" t="str">
        <f t="shared" si="27"/>
        <v>Branch Based</v>
      </c>
    </row>
    <row r="435" spans="1:15" ht="15" x14ac:dyDescent="0.4">
      <c r="A435" s="1">
        <v>433</v>
      </c>
      <c r="B435">
        <v>270855</v>
      </c>
      <c r="C435" t="s">
        <v>511</v>
      </c>
      <c r="D435" t="s">
        <v>11</v>
      </c>
      <c r="E435" t="s">
        <v>12</v>
      </c>
      <c r="F435" t="s">
        <v>13</v>
      </c>
      <c r="G435" t="s">
        <v>50</v>
      </c>
      <c r="H435" t="s">
        <v>32</v>
      </c>
      <c r="I435">
        <v>198869.42</v>
      </c>
      <c r="J435" t="s">
        <v>16</v>
      </c>
      <c r="K435" s="2">
        <v>45563</v>
      </c>
      <c r="L435" s="4" t="str">
        <f t="shared" si="24"/>
        <v>2024-09</v>
      </c>
      <c r="M435">
        <f t="shared" si="25"/>
        <v>198869.42</v>
      </c>
      <c r="N435" t="str">
        <f t="shared" si="26"/>
        <v>No</v>
      </c>
      <c r="O435" t="str">
        <f t="shared" si="27"/>
        <v>Digital</v>
      </c>
    </row>
    <row r="436" spans="1:15" ht="15" x14ac:dyDescent="0.4">
      <c r="A436" s="1">
        <v>434</v>
      </c>
      <c r="B436">
        <v>785836</v>
      </c>
      <c r="C436" t="s">
        <v>512</v>
      </c>
      <c r="D436" t="s">
        <v>38</v>
      </c>
      <c r="E436" t="s">
        <v>117</v>
      </c>
      <c r="F436" t="s">
        <v>118</v>
      </c>
      <c r="G436" t="s">
        <v>14</v>
      </c>
      <c r="H436" t="s">
        <v>32</v>
      </c>
      <c r="I436">
        <v>173735.01</v>
      </c>
      <c r="J436" t="s">
        <v>28</v>
      </c>
      <c r="K436" s="2">
        <v>45448</v>
      </c>
      <c r="L436" s="4" t="str">
        <f t="shared" si="24"/>
        <v>2024-06</v>
      </c>
      <c r="M436">
        <f t="shared" si="25"/>
        <v>173735.01</v>
      </c>
      <c r="N436" t="str">
        <f t="shared" si="26"/>
        <v>No</v>
      </c>
      <c r="O436" t="str">
        <f t="shared" si="27"/>
        <v>Digital</v>
      </c>
    </row>
    <row r="437" spans="1:15" ht="15" x14ac:dyDescent="0.4">
      <c r="A437" s="1">
        <v>435</v>
      </c>
      <c r="B437">
        <v>553360</v>
      </c>
      <c r="C437" t="s">
        <v>513</v>
      </c>
      <c r="D437" t="s">
        <v>11</v>
      </c>
      <c r="E437" t="s">
        <v>25</v>
      </c>
      <c r="F437" t="s">
        <v>26</v>
      </c>
      <c r="G437" t="s">
        <v>41</v>
      </c>
      <c r="H437" t="s">
        <v>22</v>
      </c>
      <c r="I437">
        <v>32988.019999999997</v>
      </c>
      <c r="J437" t="s">
        <v>16</v>
      </c>
      <c r="K437" s="2">
        <v>45576</v>
      </c>
      <c r="L437" s="4" t="str">
        <f t="shared" si="24"/>
        <v>2024-10</v>
      </c>
      <c r="M437">
        <f t="shared" si="25"/>
        <v>32988.019999999997</v>
      </c>
      <c r="N437" t="str">
        <f t="shared" si="26"/>
        <v>No</v>
      </c>
      <c r="O437" t="str">
        <f t="shared" si="27"/>
        <v>Digital</v>
      </c>
    </row>
    <row r="438" spans="1:15" ht="15" x14ac:dyDescent="0.4">
      <c r="A438" s="1">
        <v>436</v>
      </c>
      <c r="B438">
        <v>972470</v>
      </c>
      <c r="C438" t="s">
        <v>514</v>
      </c>
      <c r="D438" t="s">
        <v>18</v>
      </c>
      <c r="E438" t="s">
        <v>19</v>
      </c>
      <c r="F438" t="s">
        <v>20</v>
      </c>
      <c r="G438" t="s">
        <v>14</v>
      </c>
      <c r="H438" t="s">
        <v>15</v>
      </c>
      <c r="I438">
        <v>71798.399999999994</v>
      </c>
      <c r="J438" t="s">
        <v>16</v>
      </c>
      <c r="K438" s="2">
        <v>45447</v>
      </c>
      <c r="L438" s="4" t="str">
        <f t="shared" si="24"/>
        <v>2024-06</v>
      </c>
      <c r="M438">
        <f t="shared" si="25"/>
        <v>-71798.399999999994</v>
      </c>
      <c r="N438" t="str">
        <f t="shared" si="26"/>
        <v>Yes</v>
      </c>
      <c r="O438" t="str">
        <f t="shared" si="27"/>
        <v>Digital</v>
      </c>
    </row>
    <row r="439" spans="1:15" ht="15" x14ac:dyDescent="0.4">
      <c r="A439" s="1">
        <v>437</v>
      </c>
      <c r="B439">
        <v>506941</v>
      </c>
      <c r="C439" t="s">
        <v>515</v>
      </c>
      <c r="D439" t="s">
        <v>47</v>
      </c>
      <c r="E439" t="s">
        <v>60</v>
      </c>
      <c r="F439" t="s">
        <v>61</v>
      </c>
      <c r="G439" t="s">
        <v>14</v>
      </c>
      <c r="H439" t="s">
        <v>22</v>
      </c>
      <c r="I439">
        <v>10218.620000000001</v>
      </c>
      <c r="J439" t="s">
        <v>33</v>
      </c>
      <c r="K439" s="2">
        <v>45155</v>
      </c>
      <c r="L439" s="4" t="str">
        <f t="shared" si="24"/>
        <v>2023-08</v>
      </c>
      <c r="M439">
        <f t="shared" si="25"/>
        <v>10218.620000000001</v>
      </c>
      <c r="N439" t="str">
        <f t="shared" si="26"/>
        <v>No</v>
      </c>
      <c r="O439" t="str">
        <f t="shared" si="27"/>
        <v>Digital</v>
      </c>
    </row>
    <row r="440" spans="1:15" ht="15" x14ac:dyDescent="0.4">
      <c r="A440" s="1">
        <v>438</v>
      </c>
      <c r="B440">
        <v>543061</v>
      </c>
      <c r="C440" t="s">
        <v>516</v>
      </c>
      <c r="D440" t="s">
        <v>38</v>
      </c>
      <c r="E440" t="s">
        <v>39</v>
      </c>
      <c r="F440" t="s">
        <v>40</v>
      </c>
      <c r="G440" t="s">
        <v>21</v>
      </c>
      <c r="H440" t="s">
        <v>15</v>
      </c>
      <c r="I440">
        <v>153055.53</v>
      </c>
      <c r="J440" t="s">
        <v>53</v>
      </c>
      <c r="K440" s="2">
        <v>45551</v>
      </c>
      <c r="L440" s="4" t="str">
        <f t="shared" si="24"/>
        <v>2024-09</v>
      </c>
      <c r="M440">
        <f t="shared" si="25"/>
        <v>-153055.53</v>
      </c>
      <c r="N440" t="str">
        <f t="shared" si="26"/>
        <v>Yes</v>
      </c>
      <c r="O440" t="str">
        <f t="shared" si="27"/>
        <v>Digital</v>
      </c>
    </row>
    <row r="441" spans="1:15" ht="15" x14ac:dyDescent="0.4">
      <c r="A441" s="1">
        <v>439</v>
      </c>
      <c r="B441">
        <v>197462</v>
      </c>
      <c r="C441" t="s">
        <v>517</v>
      </c>
      <c r="D441" t="s">
        <v>18</v>
      </c>
      <c r="E441" t="s">
        <v>121</v>
      </c>
      <c r="F441" t="s">
        <v>122</v>
      </c>
      <c r="G441" t="s">
        <v>50</v>
      </c>
      <c r="H441" t="s">
        <v>22</v>
      </c>
      <c r="I441">
        <v>165450.99</v>
      </c>
      <c r="J441" t="s">
        <v>33</v>
      </c>
      <c r="K441" s="2">
        <v>45801</v>
      </c>
      <c r="L441" s="4" t="str">
        <f t="shared" si="24"/>
        <v>2025-05</v>
      </c>
      <c r="M441">
        <f t="shared" si="25"/>
        <v>165450.99</v>
      </c>
      <c r="N441" t="str">
        <f t="shared" si="26"/>
        <v>No</v>
      </c>
      <c r="O441" t="str">
        <f t="shared" si="27"/>
        <v>Digital</v>
      </c>
    </row>
    <row r="442" spans="1:15" ht="15" x14ac:dyDescent="0.4">
      <c r="A442" s="1">
        <v>440</v>
      </c>
      <c r="B442">
        <v>809298</v>
      </c>
      <c r="C442" t="s">
        <v>518</v>
      </c>
      <c r="D442" t="s">
        <v>47</v>
      </c>
      <c r="E442" t="s">
        <v>60</v>
      </c>
      <c r="F442" t="s">
        <v>61</v>
      </c>
      <c r="G442" t="s">
        <v>41</v>
      </c>
      <c r="H442" t="s">
        <v>22</v>
      </c>
      <c r="I442">
        <v>164751.31</v>
      </c>
      <c r="J442" t="s">
        <v>16</v>
      </c>
      <c r="K442" s="2">
        <v>45475</v>
      </c>
      <c r="L442" s="4" t="str">
        <f t="shared" si="24"/>
        <v>2024-07</v>
      </c>
      <c r="M442">
        <f t="shared" si="25"/>
        <v>164751.31</v>
      </c>
      <c r="N442" t="str">
        <f t="shared" si="26"/>
        <v>No</v>
      </c>
      <c r="O442" t="str">
        <f t="shared" si="27"/>
        <v>Digital</v>
      </c>
    </row>
    <row r="443" spans="1:15" ht="15" x14ac:dyDescent="0.4">
      <c r="A443" s="1">
        <v>441</v>
      </c>
      <c r="B443">
        <v>778665</v>
      </c>
      <c r="C443" t="s">
        <v>519</v>
      </c>
      <c r="D443" t="s">
        <v>18</v>
      </c>
      <c r="E443" t="s">
        <v>121</v>
      </c>
      <c r="F443" t="s">
        <v>122</v>
      </c>
      <c r="G443" t="s">
        <v>50</v>
      </c>
      <c r="H443" t="s">
        <v>22</v>
      </c>
      <c r="I443">
        <v>155872.17000000001</v>
      </c>
      <c r="J443" t="s">
        <v>28</v>
      </c>
      <c r="K443" s="2">
        <v>45409</v>
      </c>
      <c r="L443" s="4" t="str">
        <f t="shared" si="24"/>
        <v>2024-04</v>
      </c>
      <c r="M443">
        <f t="shared" si="25"/>
        <v>155872.17000000001</v>
      </c>
      <c r="N443" t="str">
        <f t="shared" si="26"/>
        <v>No</v>
      </c>
      <c r="O443" t="str">
        <f t="shared" si="27"/>
        <v>Digital</v>
      </c>
    </row>
    <row r="444" spans="1:15" ht="15" x14ac:dyDescent="0.4">
      <c r="A444" s="1">
        <v>442</v>
      </c>
      <c r="B444">
        <v>940480</v>
      </c>
      <c r="C444" t="s">
        <v>520</v>
      </c>
      <c r="D444" t="s">
        <v>47</v>
      </c>
      <c r="E444" t="s">
        <v>100</v>
      </c>
      <c r="F444" t="s">
        <v>101</v>
      </c>
      <c r="G444" t="s">
        <v>41</v>
      </c>
      <c r="H444" t="s">
        <v>15</v>
      </c>
      <c r="I444">
        <v>31333.71</v>
      </c>
      <c r="J444" t="s">
        <v>23</v>
      </c>
      <c r="K444" s="2">
        <v>45809</v>
      </c>
      <c r="L444" s="4" t="str">
        <f t="shared" si="24"/>
        <v>2025-06</v>
      </c>
      <c r="M444">
        <f t="shared" si="25"/>
        <v>-31333.71</v>
      </c>
      <c r="N444" t="str">
        <f t="shared" si="26"/>
        <v>Yes</v>
      </c>
      <c r="O444" t="str">
        <f t="shared" si="27"/>
        <v>Branch Based</v>
      </c>
    </row>
    <row r="445" spans="1:15" ht="15" x14ac:dyDescent="0.4">
      <c r="A445" s="1">
        <v>443</v>
      </c>
      <c r="B445">
        <v>817555</v>
      </c>
      <c r="C445" t="s">
        <v>521</v>
      </c>
      <c r="D445" t="s">
        <v>18</v>
      </c>
      <c r="E445" t="s">
        <v>121</v>
      </c>
      <c r="F445" t="s">
        <v>122</v>
      </c>
      <c r="G445" t="s">
        <v>41</v>
      </c>
      <c r="H445" t="s">
        <v>32</v>
      </c>
      <c r="I445">
        <v>92368.03</v>
      </c>
      <c r="J445" t="s">
        <v>16</v>
      </c>
      <c r="K445" s="2">
        <v>45402</v>
      </c>
      <c r="L445" s="4" t="str">
        <f t="shared" si="24"/>
        <v>2024-04</v>
      </c>
      <c r="M445">
        <f t="shared" si="25"/>
        <v>92368.03</v>
      </c>
      <c r="N445" t="str">
        <f t="shared" si="26"/>
        <v>No</v>
      </c>
      <c r="O445" t="str">
        <f t="shared" si="27"/>
        <v>Digital</v>
      </c>
    </row>
    <row r="446" spans="1:15" ht="15" x14ac:dyDescent="0.4">
      <c r="A446" s="1">
        <v>444</v>
      </c>
      <c r="B446">
        <v>696152</v>
      </c>
      <c r="C446" t="s">
        <v>522</v>
      </c>
      <c r="D446" t="s">
        <v>11</v>
      </c>
      <c r="E446" t="s">
        <v>44</v>
      </c>
      <c r="F446" t="s">
        <v>45</v>
      </c>
      <c r="G446" t="s">
        <v>41</v>
      </c>
      <c r="H446" t="s">
        <v>32</v>
      </c>
      <c r="I446">
        <v>69967.88</v>
      </c>
      <c r="J446" t="s">
        <v>33</v>
      </c>
      <c r="K446" s="2">
        <v>45465</v>
      </c>
      <c r="L446" s="4" t="str">
        <f t="shared" si="24"/>
        <v>2024-06</v>
      </c>
      <c r="M446">
        <f t="shared" si="25"/>
        <v>69967.88</v>
      </c>
      <c r="N446" t="str">
        <f t="shared" si="26"/>
        <v>No</v>
      </c>
      <c r="O446" t="str">
        <f t="shared" si="27"/>
        <v>Digital</v>
      </c>
    </row>
    <row r="447" spans="1:15" ht="15" x14ac:dyDescent="0.4">
      <c r="A447" s="1">
        <v>445</v>
      </c>
      <c r="B447">
        <v>635456</v>
      </c>
      <c r="C447" t="s">
        <v>523</v>
      </c>
      <c r="D447" t="s">
        <v>18</v>
      </c>
      <c r="E447" t="s">
        <v>92</v>
      </c>
      <c r="F447" t="s">
        <v>93</v>
      </c>
      <c r="G447" t="s">
        <v>50</v>
      </c>
      <c r="H447" t="s">
        <v>15</v>
      </c>
      <c r="I447">
        <v>142124.03</v>
      </c>
      <c r="J447" t="s">
        <v>16</v>
      </c>
      <c r="K447" s="2">
        <v>45429</v>
      </c>
      <c r="L447" s="4" t="str">
        <f t="shared" si="24"/>
        <v>2024-05</v>
      </c>
      <c r="M447">
        <f t="shared" si="25"/>
        <v>-142124.03</v>
      </c>
      <c r="N447" t="str">
        <f t="shared" si="26"/>
        <v>Yes</v>
      </c>
      <c r="O447" t="str">
        <f t="shared" si="27"/>
        <v>Digital</v>
      </c>
    </row>
    <row r="448" spans="1:15" ht="15" x14ac:dyDescent="0.4">
      <c r="A448" s="1">
        <v>446</v>
      </c>
      <c r="B448">
        <v>855299</v>
      </c>
      <c r="C448" t="s">
        <v>524</v>
      </c>
      <c r="D448" t="s">
        <v>11</v>
      </c>
      <c r="E448" t="s">
        <v>44</v>
      </c>
      <c r="F448" t="s">
        <v>45</v>
      </c>
      <c r="G448" t="s">
        <v>21</v>
      </c>
      <c r="H448" t="s">
        <v>15</v>
      </c>
      <c r="I448">
        <v>137765.41</v>
      </c>
      <c r="J448" t="s">
        <v>33</v>
      </c>
      <c r="K448" s="2">
        <v>45518</v>
      </c>
      <c r="L448" s="4" t="str">
        <f t="shared" si="24"/>
        <v>2024-08</v>
      </c>
      <c r="M448">
        <f t="shared" si="25"/>
        <v>-137765.41</v>
      </c>
      <c r="N448" t="str">
        <f t="shared" si="26"/>
        <v>Yes</v>
      </c>
      <c r="O448" t="str">
        <f t="shared" si="27"/>
        <v>Digital</v>
      </c>
    </row>
    <row r="449" spans="1:15" ht="15" x14ac:dyDescent="0.4">
      <c r="A449" s="1">
        <v>447</v>
      </c>
      <c r="B449">
        <v>905984</v>
      </c>
      <c r="C449" t="s">
        <v>525</v>
      </c>
      <c r="D449" t="s">
        <v>18</v>
      </c>
      <c r="E449" t="s">
        <v>105</v>
      </c>
      <c r="F449" t="s">
        <v>106</v>
      </c>
      <c r="G449" t="s">
        <v>21</v>
      </c>
      <c r="H449" t="s">
        <v>27</v>
      </c>
      <c r="I449">
        <v>85248.61</v>
      </c>
      <c r="J449" t="s">
        <v>16</v>
      </c>
      <c r="K449" s="2">
        <v>45221</v>
      </c>
      <c r="L449" s="4" t="str">
        <f t="shared" si="24"/>
        <v>2023-10</v>
      </c>
      <c r="M449">
        <f t="shared" si="25"/>
        <v>85248.61</v>
      </c>
      <c r="N449" t="str">
        <f t="shared" si="26"/>
        <v>No</v>
      </c>
      <c r="O449" t="str">
        <f t="shared" si="27"/>
        <v>Digital</v>
      </c>
    </row>
    <row r="450" spans="1:15" ht="15" x14ac:dyDescent="0.4">
      <c r="A450" s="1">
        <v>448</v>
      </c>
      <c r="B450">
        <v>291059</v>
      </c>
      <c r="C450" t="s">
        <v>526</v>
      </c>
      <c r="D450" t="s">
        <v>11</v>
      </c>
      <c r="E450" t="s">
        <v>12</v>
      </c>
      <c r="F450" t="s">
        <v>13</v>
      </c>
      <c r="G450" t="s">
        <v>14</v>
      </c>
      <c r="H450" t="s">
        <v>32</v>
      </c>
      <c r="I450">
        <v>8982.1299999999992</v>
      </c>
      <c r="J450" t="s">
        <v>16</v>
      </c>
      <c r="K450" s="2">
        <v>45394</v>
      </c>
      <c r="L450" s="4" t="str">
        <f t="shared" si="24"/>
        <v>2024-04</v>
      </c>
      <c r="M450">
        <f t="shared" si="25"/>
        <v>8982.1299999999992</v>
      </c>
      <c r="N450" t="str">
        <f t="shared" si="26"/>
        <v>No</v>
      </c>
      <c r="O450" t="str">
        <f t="shared" si="27"/>
        <v>Digital</v>
      </c>
    </row>
    <row r="451" spans="1:15" ht="15" x14ac:dyDescent="0.4">
      <c r="A451" s="1">
        <v>449</v>
      </c>
      <c r="B451">
        <v>838594</v>
      </c>
      <c r="C451" t="s">
        <v>527</v>
      </c>
      <c r="D451" t="s">
        <v>11</v>
      </c>
      <c r="E451" t="s">
        <v>30</v>
      </c>
      <c r="F451" t="s">
        <v>31</v>
      </c>
      <c r="G451" t="s">
        <v>41</v>
      </c>
      <c r="H451" t="s">
        <v>32</v>
      </c>
      <c r="I451">
        <v>24224.98</v>
      </c>
      <c r="J451" t="s">
        <v>33</v>
      </c>
      <c r="K451" s="2">
        <v>45643</v>
      </c>
      <c r="L451" s="4" t="str">
        <f t="shared" ref="L451:L501" si="28">TEXT(K451,"yyyy-mm")</f>
        <v>2024-12</v>
      </c>
      <c r="M451">
        <f t="shared" ref="M451:M501" si="29">IF(H451="Withdrawal",-I451,I451)</f>
        <v>24224.98</v>
      </c>
      <c r="N451" t="str">
        <f t="shared" ref="N451:N501" si="30">IF(M451&lt;0,"Yes","No")</f>
        <v>No</v>
      </c>
      <c r="O451" t="str">
        <f t="shared" ref="O451:O501" si="31">IF(OR(J451="UPI", J451="Credit Card", J451="Debit Card", J451="Net Banking",), "Digital", "Branch Based")</f>
        <v>Digital</v>
      </c>
    </row>
    <row r="452" spans="1:15" ht="15" x14ac:dyDescent="0.4">
      <c r="A452" s="1">
        <v>450</v>
      </c>
      <c r="B452">
        <v>571804</v>
      </c>
      <c r="C452" t="s">
        <v>528</v>
      </c>
      <c r="D452" t="s">
        <v>11</v>
      </c>
      <c r="E452" t="s">
        <v>12</v>
      </c>
      <c r="F452" t="s">
        <v>13</v>
      </c>
      <c r="G452" t="s">
        <v>50</v>
      </c>
      <c r="H452" t="s">
        <v>27</v>
      </c>
      <c r="I452">
        <v>151032.78</v>
      </c>
      <c r="J452" t="s">
        <v>16</v>
      </c>
      <c r="K452" s="2">
        <v>45244</v>
      </c>
      <c r="L452" s="4" t="str">
        <f t="shared" si="28"/>
        <v>2023-11</v>
      </c>
      <c r="M452">
        <f t="shared" si="29"/>
        <v>151032.78</v>
      </c>
      <c r="N452" t="str">
        <f t="shared" si="30"/>
        <v>No</v>
      </c>
      <c r="O452" t="str">
        <f t="shared" si="31"/>
        <v>Digital</v>
      </c>
    </row>
    <row r="453" spans="1:15" ht="15" x14ac:dyDescent="0.4">
      <c r="A453" s="1">
        <v>451</v>
      </c>
      <c r="B453">
        <v>182020</v>
      </c>
      <c r="C453" t="s">
        <v>529</v>
      </c>
      <c r="D453" t="s">
        <v>38</v>
      </c>
      <c r="E453" t="s">
        <v>64</v>
      </c>
      <c r="F453" t="s">
        <v>65</v>
      </c>
      <c r="G453" t="s">
        <v>21</v>
      </c>
      <c r="H453" t="s">
        <v>15</v>
      </c>
      <c r="I453">
        <v>134284.82999999999</v>
      </c>
      <c r="J453" t="s">
        <v>16</v>
      </c>
      <c r="K453" s="2">
        <v>45480</v>
      </c>
      <c r="L453" s="4" t="str">
        <f t="shared" si="28"/>
        <v>2024-07</v>
      </c>
      <c r="M453">
        <f t="shared" si="29"/>
        <v>-134284.82999999999</v>
      </c>
      <c r="N453" t="str">
        <f t="shared" si="30"/>
        <v>Yes</v>
      </c>
      <c r="O453" t="str">
        <f t="shared" si="31"/>
        <v>Digital</v>
      </c>
    </row>
    <row r="454" spans="1:15" ht="15" x14ac:dyDescent="0.4">
      <c r="A454" s="1">
        <v>452</v>
      </c>
      <c r="B454">
        <v>106131</v>
      </c>
      <c r="C454" t="s">
        <v>530</v>
      </c>
      <c r="D454" t="s">
        <v>11</v>
      </c>
      <c r="E454" t="s">
        <v>44</v>
      </c>
      <c r="F454" t="s">
        <v>45</v>
      </c>
      <c r="G454" t="s">
        <v>50</v>
      </c>
      <c r="H454" t="s">
        <v>22</v>
      </c>
      <c r="I454">
        <v>70764.55</v>
      </c>
      <c r="J454" t="s">
        <v>53</v>
      </c>
      <c r="K454" s="2">
        <v>45215</v>
      </c>
      <c r="L454" s="4" t="str">
        <f t="shared" si="28"/>
        <v>2023-10</v>
      </c>
      <c r="M454">
        <f t="shared" si="29"/>
        <v>70764.55</v>
      </c>
      <c r="N454" t="str">
        <f t="shared" si="30"/>
        <v>No</v>
      </c>
      <c r="O454" t="str">
        <f t="shared" si="31"/>
        <v>Digital</v>
      </c>
    </row>
    <row r="455" spans="1:15" ht="15" x14ac:dyDescent="0.4">
      <c r="A455" s="1">
        <v>453</v>
      </c>
      <c r="B455">
        <v>600296</v>
      </c>
      <c r="C455" t="s">
        <v>531</v>
      </c>
      <c r="D455" t="s">
        <v>38</v>
      </c>
      <c r="E455" t="s">
        <v>64</v>
      </c>
      <c r="F455" t="s">
        <v>65</v>
      </c>
      <c r="G455" t="s">
        <v>41</v>
      </c>
      <c r="H455" t="s">
        <v>27</v>
      </c>
      <c r="I455">
        <v>164007.51</v>
      </c>
      <c r="J455" t="s">
        <v>16</v>
      </c>
      <c r="K455" s="2">
        <v>45311</v>
      </c>
      <c r="L455" s="4" t="str">
        <f t="shared" si="28"/>
        <v>2024-01</v>
      </c>
      <c r="M455">
        <f t="shared" si="29"/>
        <v>164007.51</v>
      </c>
      <c r="N455" t="str">
        <f t="shared" si="30"/>
        <v>No</v>
      </c>
      <c r="O455" t="str">
        <f t="shared" si="31"/>
        <v>Digital</v>
      </c>
    </row>
    <row r="456" spans="1:15" ht="15" x14ac:dyDescent="0.4">
      <c r="A456" s="1">
        <v>454</v>
      </c>
      <c r="B456">
        <v>952631</v>
      </c>
      <c r="C456" t="s">
        <v>532</v>
      </c>
      <c r="D456" t="s">
        <v>38</v>
      </c>
      <c r="E456" t="s">
        <v>64</v>
      </c>
      <c r="F456" t="s">
        <v>65</v>
      </c>
      <c r="G456" t="s">
        <v>21</v>
      </c>
      <c r="H456" t="s">
        <v>22</v>
      </c>
      <c r="I456">
        <v>34768.81</v>
      </c>
      <c r="J456" t="s">
        <v>53</v>
      </c>
      <c r="K456" s="2">
        <v>45154</v>
      </c>
      <c r="L456" s="4" t="str">
        <f t="shared" si="28"/>
        <v>2023-08</v>
      </c>
      <c r="M456">
        <f t="shared" si="29"/>
        <v>34768.81</v>
      </c>
      <c r="N456" t="str">
        <f t="shared" si="30"/>
        <v>No</v>
      </c>
      <c r="O456" t="str">
        <f t="shared" si="31"/>
        <v>Digital</v>
      </c>
    </row>
    <row r="457" spans="1:15" ht="15" x14ac:dyDescent="0.4">
      <c r="A457" s="1">
        <v>455</v>
      </c>
      <c r="B457">
        <v>241677</v>
      </c>
      <c r="C457" t="s">
        <v>533</v>
      </c>
      <c r="D457" t="s">
        <v>11</v>
      </c>
      <c r="E457" t="s">
        <v>12</v>
      </c>
      <c r="F457" t="s">
        <v>13</v>
      </c>
      <c r="G457" t="s">
        <v>21</v>
      </c>
      <c r="H457" t="s">
        <v>32</v>
      </c>
      <c r="I457">
        <v>73609.37</v>
      </c>
      <c r="J457" t="s">
        <v>53</v>
      </c>
      <c r="K457" s="2">
        <v>45686</v>
      </c>
      <c r="L457" s="4" t="str">
        <f t="shared" si="28"/>
        <v>2025-01</v>
      </c>
      <c r="M457">
        <f t="shared" si="29"/>
        <v>73609.37</v>
      </c>
      <c r="N457" t="str">
        <f t="shared" si="30"/>
        <v>No</v>
      </c>
      <c r="O457" t="str">
        <f t="shared" si="31"/>
        <v>Digital</v>
      </c>
    </row>
    <row r="458" spans="1:15" ht="15" x14ac:dyDescent="0.4">
      <c r="A458" s="1">
        <v>456</v>
      </c>
      <c r="B458">
        <v>829842</v>
      </c>
      <c r="C458" t="s">
        <v>534</v>
      </c>
      <c r="D458" t="s">
        <v>18</v>
      </c>
      <c r="E458" t="s">
        <v>92</v>
      </c>
      <c r="F458" t="s">
        <v>93</v>
      </c>
      <c r="G458" t="s">
        <v>41</v>
      </c>
      <c r="H458" t="s">
        <v>15</v>
      </c>
      <c r="I458">
        <v>167031.06</v>
      </c>
      <c r="J458" t="s">
        <v>28</v>
      </c>
      <c r="K458" s="2">
        <v>45441</v>
      </c>
      <c r="L458" s="4" t="str">
        <f t="shared" si="28"/>
        <v>2024-05</v>
      </c>
      <c r="M458">
        <f t="shared" si="29"/>
        <v>-167031.06</v>
      </c>
      <c r="N458" t="str">
        <f t="shared" si="30"/>
        <v>Yes</v>
      </c>
      <c r="O458" t="str">
        <f t="shared" si="31"/>
        <v>Digital</v>
      </c>
    </row>
    <row r="459" spans="1:15" ht="15" x14ac:dyDescent="0.4">
      <c r="A459" s="1">
        <v>457</v>
      </c>
      <c r="B459">
        <v>252205</v>
      </c>
      <c r="C459" t="s">
        <v>535</v>
      </c>
      <c r="D459" t="s">
        <v>67</v>
      </c>
      <c r="E459" t="s">
        <v>170</v>
      </c>
      <c r="F459" t="s">
        <v>171</v>
      </c>
      <c r="G459" t="s">
        <v>21</v>
      </c>
      <c r="H459" t="s">
        <v>32</v>
      </c>
      <c r="I459">
        <v>23012.67</v>
      </c>
      <c r="J459" t="s">
        <v>33</v>
      </c>
      <c r="K459" s="2">
        <v>45229</v>
      </c>
      <c r="L459" s="4" t="str">
        <f t="shared" si="28"/>
        <v>2023-10</v>
      </c>
      <c r="M459">
        <f t="shared" si="29"/>
        <v>23012.67</v>
      </c>
      <c r="N459" t="str">
        <f t="shared" si="30"/>
        <v>No</v>
      </c>
      <c r="O459" t="str">
        <f t="shared" si="31"/>
        <v>Digital</v>
      </c>
    </row>
    <row r="460" spans="1:15" ht="15" x14ac:dyDescent="0.4">
      <c r="A460" s="1">
        <v>458</v>
      </c>
      <c r="B460">
        <v>415535</v>
      </c>
      <c r="C460" t="s">
        <v>536</v>
      </c>
      <c r="D460" t="s">
        <v>11</v>
      </c>
      <c r="E460" t="s">
        <v>35</v>
      </c>
      <c r="F460" t="s">
        <v>36</v>
      </c>
      <c r="G460" t="s">
        <v>41</v>
      </c>
      <c r="H460" t="s">
        <v>15</v>
      </c>
      <c r="I460">
        <v>99415.3</v>
      </c>
      <c r="J460" t="s">
        <v>33</v>
      </c>
      <c r="K460" s="2">
        <v>45398</v>
      </c>
      <c r="L460" s="4" t="str">
        <f t="shared" si="28"/>
        <v>2024-04</v>
      </c>
      <c r="M460">
        <f t="shared" si="29"/>
        <v>-99415.3</v>
      </c>
      <c r="N460" t="str">
        <f t="shared" si="30"/>
        <v>Yes</v>
      </c>
      <c r="O460" t="str">
        <f t="shared" si="31"/>
        <v>Digital</v>
      </c>
    </row>
    <row r="461" spans="1:15" ht="15" x14ac:dyDescent="0.4">
      <c r="A461" s="1">
        <v>459</v>
      </c>
      <c r="B461">
        <v>222115</v>
      </c>
      <c r="C461" t="s">
        <v>537</v>
      </c>
      <c r="D461" t="s">
        <v>47</v>
      </c>
      <c r="E461" t="s">
        <v>48</v>
      </c>
      <c r="F461" t="s">
        <v>49</v>
      </c>
      <c r="G461" t="s">
        <v>41</v>
      </c>
      <c r="H461" t="s">
        <v>27</v>
      </c>
      <c r="I461">
        <v>65959.02</v>
      </c>
      <c r="J461" t="s">
        <v>16</v>
      </c>
      <c r="K461" s="2">
        <v>45794</v>
      </c>
      <c r="L461" s="4" t="str">
        <f t="shared" si="28"/>
        <v>2025-05</v>
      </c>
      <c r="M461">
        <f t="shared" si="29"/>
        <v>65959.02</v>
      </c>
      <c r="N461" t="str">
        <f t="shared" si="30"/>
        <v>No</v>
      </c>
      <c r="O461" t="str">
        <f t="shared" si="31"/>
        <v>Digital</v>
      </c>
    </row>
    <row r="462" spans="1:15" ht="15" x14ac:dyDescent="0.4">
      <c r="A462" s="1">
        <v>460</v>
      </c>
      <c r="B462">
        <v>594392</v>
      </c>
      <c r="C462" t="s">
        <v>538</v>
      </c>
      <c r="D462" t="s">
        <v>67</v>
      </c>
      <c r="E462" t="s">
        <v>68</v>
      </c>
      <c r="F462" t="s">
        <v>69</v>
      </c>
      <c r="G462" t="s">
        <v>14</v>
      </c>
      <c r="H462" t="s">
        <v>22</v>
      </c>
      <c r="I462">
        <v>137565.79</v>
      </c>
      <c r="J462" t="s">
        <v>28</v>
      </c>
      <c r="K462" s="2">
        <v>45237</v>
      </c>
      <c r="L462" s="4" t="str">
        <f t="shared" si="28"/>
        <v>2023-11</v>
      </c>
      <c r="M462">
        <f t="shared" si="29"/>
        <v>137565.79</v>
      </c>
      <c r="N462" t="str">
        <f t="shared" si="30"/>
        <v>No</v>
      </c>
      <c r="O462" t="str">
        <f t="shared" si="31"/>
        <v>Digital</v>
      </c>
    </row>
    <row r="463" spans="1:15" ht="15" x14ac:dyDescent="0.4">
      <c r="A463" s="1">
        <v>461</v>
      </c>
      <c r="B463">
        <v>697091</v>
      </c>
      <c r="C463" t="s">
        <v>539</v>
      </c>
      <c r="D463" t="s">
        <v>18</v>
      </c>
      <c r="E463" t="s">
        <v>121</v>
      </c>
      <c r="F463" t="s">
        <v>122</v>
      </c>
      <c r="G463" t="s">
        <v>14</v>
      </c>
      <c r="H463" t="s">
        <v>22</v>
      </c>
      <c r="I463">
        <v>196999.98</v>
      </c>
      <c r="J463" t="s">
        <v>28</v>
      </c>
      <c r="K463" s="2">
        <v>45095</v>
      </c>
      <c r="L463" s="4" t="str">
        <f t="shared" si="28"/>
        <v>2023-06</v>
      </c>
      <c r="M463">
        <f t="shared" si="29"/>
        <v>196999.98</v>
      </c>
      <c r="N463" t="str">
        <f t="shared" si="30"/>
        <v>No</v>
      </c>
      <c r="O463" t="str">
        <f t="shared" si="31"/>
        <v>Digital</v>
      </c>
    </row>
    <row r="464" spans="1:15" ht="15" x14ac:dyDescent="0.4">
      <c r="A464" s="1">
        <v>462</v>
      </c>
      <c r="B464">
        <v>761032</v>
      </c>
      <c r="C464" t="s">
        <v>540</v>
      </c>
      <c r="D464" t="s">
        <v>18</v>
      </c>
      <c r="E464" t="s">
        <v>79</v>
      </c>
      <c r="F464" t="s">
        <v>80</v>
      </c>
      <c r="G464" t="s">
        <v>14</v>
      </c>
      <c r="H464" t="s">
        <v>22</v>
      </c>
      <c r="I464">
        <v>36269.81</v>
      </c>
      <c r="J464" t="s">
        <v>28</v>
      </c>
      <c r="K464" s="2">
        <v>45628</v>
      </c>
      <c r="L464" s="4" t="str">
        <f t="shared" si="28"/>
        <v>2024-12</v>
      </c>
      <c r="M464">
        <f t="shared" si="29"/>
        <v>36269.81</v>
      </c>
      <c r="N464" t="str">
        <f t="shared" si="30"/>
        <v>No</v>
      </c>
      <c r="O464" t="str">
        <f t="shared" si="31"/>
        <v>Digital</v>
      </c>
    </row>
    <row r="465" spans="1:15" ht="15" x14ac:dyDescent="0.4">
      <c r="A465" s="1">
        <v>463</v>
      </c>
      <c r="B465">
        <v>724783</v>
      </c>
      <c r="C465" t="s">
        <v>541</v>
      </c>
      <c r="D465" t="s">
        <v>11</v>
      </c>
      <c r="E465" t="s">
        <v>35</v>
      </c>
      <c r="F465" t="s">
        <v>36</v>
      </c>
      <c r="G465" t="s">
        <v>14</v>
      </c>
      <c r="H465" t="s">
        <v>27</v>
      </c>
      <c r="I465">
        <v>24283.96</v>
      </c>
      <c r="J465" t="s">
        <v>28</v>
      </c>
      <c r="K465" s="2">
        <v>45382</v>
      </c>
      <c r="L465" s="4" t="str">
        <f t="shared" si="28"/>
        <v>2024-03</v>
      </c>
      <c r="M465">
        <f t="shared" si="29"/>
        <v>24283.96</v>
      </c>
      <c r="N465" t="str">
        <f t="shared" si="30"/>
        <v>No</v>
      </c>
      <c r="O465" t="str">
        <f t="shared" si="31"/>
        <v>Digital</v>
      </c>
    </row>
    <row r="466" spans="1:15" ht="15" x14ac:dyDescent="0.4">
      <c r="A466" s="1">
        <v>464</v>
      </c>
      <c r="B466">
        <v>638292</v>
      </c>
      <c r="C466" t="s">
        <v>542</v>
      </c>
      <c r="D466" t="s">
        <v>67</v>
      </c>
      <c r="E466" t="s">
        <v>143</v>
      </c>
      <c r="F466" t="s">
        <v>144</v>
      </c>
      <c r="G466" t="s">
        <v>41</v>
      </c>
      <c r="H466" t="s">
        <v>15</v>
      </c>
      <c r="I466">
        <v>13409.73</v>
      </c>
      <c r="J466" t="s">
        <v>23</v>
      </c>
      <c r="K466" s="2">
        <v>45476</v>
      </c>
      <c r="L466" s="4" t="str">
        <f t="shared" si="28"/>
        <v>2024-07</v>
      </c>
      <c r="M466">
        <f t="shared" si="29"/>
        <v>-13409.73</v>
      </c>
      <c r="N466" t="str">
        <f t="shared" si="30"/>
        <v>Yes</v>
      </c>
      <c r="O466" t="str">
        <f t="shared" si="31"/>
        <v>Branch Based</v>
      </c>
    </row>
    <row r="467" spans="1:15" ht="15" x14ac:dyDescent="0.4">
      <c r="A467" s="1">
        <v>465</v>
      </c>
      <c r="B467">
        <v>542503</v>
      </c>
      <c r="C467" t="s">
        <v>543</v>
      </c>
      <c r="D467" t="s">
        <v>47</v>
      </c>
      <c r="E467" t="s">
        <v>100</v>
      </c>
      <c r="F467" t="s">
        <v>101</v>
      </c>
      <c r="G467" t="s">
        <v>14</v>
      </c>
      <c r="H467" t="s">
        <v>27</v>
      </c>
      <c r="I467">
        <v>46957.49</v>
      </c>
      <c r="J467" t="s">
        <v>28</v>
      </c>
      <c r="K467" s="2">
        <v>45742</v>
      </c>
      <c r="L467" s="4" t="str">
        <f t="shared" si="28"/>
        <v>2025-03</v>
      </c>
      <c r="M467">
        <f t="shared" si="29"/>
        <v>46957.49</v>
      </c>
      <c r="N467" t="str">
        <f t="shared" si="30"/>
        <v>No</v>
      </c>
      <c r="O467" t="str">
        <f t="shared" si="31"/>
        <v>Digital</v>
      </c>
    </row>
    <row r="468" spans="1:15" ht="15" x14ac:dyDescent="0.4">
      <c r="A468" s="1">
        <v>466</v>
      </c>
      <c r="B468">
        <v>537400</v>
      </c>
      <c r="C468" t="s">
        <v>544</v>
      </c>
      <c r="D468" t="s">
        <v>67</v>
      </c>
      <c r="E468" t="s">
        <v>68</v>
      </c>
      <c r="F468" t="s">
        <v>69</v>
      </c>
      <c r="G468" t="s">
        <v>50</v>
      </c>
      <c r="H468" t="s">
        <v>32</v>
      </c>
      <c r="I468">
        <v>71541.41</v>
      </c>
      <c r="J468" t="s">
        <v>53</v>
      </c>
      <c r="K468" s="2">
        <v>45545</v>
      </c>
      <c r="L468" s="4" t="str">
        <f t="shared" si="28"/>
        <v>2024-09</v>
      </c>
      <c r="M468">
        <f t="shared" si="29"/>
        <v>71541.41</v>
      </c>
      <c r="N468" t="str">
        <f t="shared" si="30"/>
        <v>No</v>
      </c>
      <c r="O468" t="str">
        <f t="shared" si="31"/>
        <v>Digital</v>
      </c>
    </row>
    <row r="469" spans="1:15" ht="15" x14ac:dyDescent="0.4">
      <c r="A469" s="1">
        <v>467</v>
      </c>
      <c r="B469">
        <v>777568</v>
      </c>
      <c r="C469" t="s">
        <v>545</v>
      </c>
      <c r="D469" t="s">
        <v>67</v>
      </c>
      <c r="E469" t="s">
        <v>89</v>
      </c>
      <c r="F469" t="s">
        <v>90</v>
      </c>
      <c r="G469" t="s">
        <v>50</v>
      </c>
      <c r="H469" t="s">
        <v>15</v>
      </c>
      <c r="I469">
        <v>153715.91</v>
      </c>
      <c r="J469" t="s">
        <v>16</v>
      </c>
      <c r="K469" s="2">
        <v>45105</v>
      </c>
      <c r="L469" s="4" t="str">
        <f t="shared" si="28"/>
        <v>2023-06</v>
      </c>
      <c r="M469">
        <f t="shared" si="29"/>
        <v>-153715.91</v>
      </c>
      <c r="N469" t="str">
        <f t="shared" si="30"/>
        <v>Yes</v>
      </c>
      <c r="O469" t="str">
        <f t="shared" si="31"/>
        <v>Digital</v>
      </c>
    </row>
    <row r="470" spans="1:15" ht="15" x14ac:dyDescent="0.4">
      <c r="A470" s="1">
        <v>468</v>
      </c>
      <c r="B470">
        <v>402001</v>
      </c>
      <c r="C470" t="s">
        <v>546</v>
      </c>
      <c r="D470" t="s">
        <v>11</v>
      </c>
      <c r="E470" t="s">
        <v>25</v>
      </c>
      <c r="F470" t="s">
        <v>26</v>
      </c>
      <c r="G470" t="s">
        <v>14</v>
      </c>
      <c r="H470" t="s">
        <v>32</v>
      </c>
      <c r="I470">
        <v>46548.95</v>
      </c>
      <c r="J470" t="s">
        <v>23</v>
      </c>
      <c r="K470" s="2">
        <v>45410</v>
      </c>
      <c r="L470" s="4" t="str">
        <f t="shared" si="28"/>
        <v>2024-04</v>
      </c>
      <c r="M470">
        <f t="shared" si="29"/>
        <v>46548.95</v>
      </c>
      <c r="N470" t="str">
        <f t="shared" si="30"/>
        <v>No</v>
      </c>
      <c r="O470" t="str">
        <f t="shared" si="31"/>
        <v>Branch Based</v>
      </c>
    </row>
    <row r="471" spans="1:15" ht="15" x14ac:dyDescent="0.4">
      <c r="A471" s="1">
        <v>469</v>
      </c>
      <c r="B471">
        <v>632294</v>
      </c>
      <c r="C471" t="s">
        <v>547</v>
      </c>
      <c r="D471" t="s">
        <v>11</v>
      </c>
      <c r="E471" t="s">
        <v>12</v>
      </c>
      <c r="F471" t="s">
        <v>13</v>
      </c>
      <c r="G471" t="s">
        <v>41</v>
      </c>
      <c r="H471" t="s">
        <v>27</v>
      </c>
      <c r="I471">
        <v>99877.91</v>
      </c>
      <c r="J471" t="s">
        <v>16</v>
      </c>
      <c r="K471" s="2">
        <v>45185</v>
      </c>
      <c r="L471" s="4" t="str">
        <f t="shared" si="28"/>
        <v>2023-09</v>
      </c>
      <c r="M471">
        <f t="shared" si="29"/>
        <v>99877.91</v>
      </c>
      <c r="N471" t="str">
        <f t="shared" si="30"/>
        <v>No</v>
      </c>
      <c r="O471" t="str">
        <f t="shared" si="31"/>
        <v>Digital</v>
      </c>
    </row>
    <row r="472" spans="1:15" ht="15" x14ac:dyDescent="0.4">
      <c r="A472" s="1">
        <v>470</v>
      </c>
      <c r="B472">
        <v>407645</v>
      </c>
      <c r="C472" t="s">
        <v>548</v>
      </c>
      <c r="D472" t="s">
        <v>18</v>
      </c>
      <c r="E472" t="s">
        <v>92</v>
      </c>
      <c r="F472" t="s">
        <v>93</v>
      </c>
      <c r="G472" t="s">
        <v>50</v>
      </c>
      <c r="H472" t="s">
        <v>15</v>
      </c>
      <c r="I472">
        <v>60899.15</v>
      </c>
      <c r="J472" t="s">
        <v>53</v>
      </c>
      <c r="K472" s="2">
        <v>45671</v>
      </c>
      <c r="L472" s="4" t="str">
        <f t="shared" si="28"/>
        <v>2025-01</v>
      </c>
      <c r="M472">
        <f t="shared" si="29"/>
        <v>-60899.15</v>
      </c>
      <c r="N472" t="str">
        <f t="shared" si="30"/>
        <v>Yes</v>
      </c>
      <c r="O472" t="str">
        <f t="shared" si="31"/>
        <v>Digital</v>
      </c>
    </row>
    <row r="473" spans="1:15" ht="15" x14ac:dyDescent="0.4">
      <c r="A473" s="1">
        <v>471</v>
      </c>
      <c r="B473">
        <v>938603</v>
      </c>
      <c r="C473" t="s">
        <v>549</v>
      </c>
      <c r="D473" t="s">
        <v>11</v>
      </c>
      <c r="E473" t="s">
        <v>12</v>
      </c>
      <c r="F473" t="s">
        <v>13</v>
      </c>
      <c r="G473" t="s">
        <v>14</v>
      </c>
      <c r="H473" t="s">
        <v>32</v>
      </c>
      <c r="I473">
        <v>40785.39</v>
      </c>
      <c r="J473" t="s">
        <v>28</v>
      </c>
      <c r="K473" s="2">
        <v>45594</v>
      </c>
      <c r="L473" s="4" t="str">
        <f t="shared" si="28"/>
        <v>2024-10</v>
      </c>
      <c r="M473">
        <f t="shared" si="29"/>
        <v>40785.39</v>
      </c>
      <c r="N473" t="str">
        <f t="shared" si="30"/>
        <v>No</v>
      </c>
      <c r="O473" t="str">
        <f t="shared" si="31"/>
        <v>Digital</v>
      </c>
    </row>
    <row r="474" spans="1:15" ht="15" x14ac:dyDescent="0.4">
      <c r="A474" s="1">
        <v>472</v>
      </c>
      <c r="B474">
        <v>190378</v>
      </c>
      <c r="C474" t="s">
        <v>550</v>
      </c>
      <c r="D474" t="s">
        <v>67</v>
      </c>
      <c r="E474" t="s">
        <v>143</v>
      </c>
      <c r="F474" t="s">
        <v>144</v>
      </c>
      <c r="G474" t="s">
        <v>50</v>
      </c>
      <c r="H474" t="s">
        <v>22</v>
      </c>
      <c r="I474">
        <v>161991.57999999999</v>
      </c>
      <c r="J474" t="s">
        <v>53</v>
      </c>
      <c r="K474" s="2">
        <v>45235</v>
      </c>
      <c r="L474" s="4" t="str">
        <f t="shared" si="28"/>
        <v>2023-11</v>
      </c>
      <c r="M474">
        <f t="shared" si="29"/>
        <v>161991.57999999999</v>
      </c>
      <c r="N474" t="str">
        <f t="shared" si="30"/>
        <v>No</v>
      </c>
      <c r="O474" t="str">
        <f t="shared" si="31"/>
        <v>Digital</v>
      </c>
    </row>
    <row r="475" spans="1:15" ht="15" x14ac:dyDescent="0.4">
      <c r="A475" s="1">
        <v>473</v>
      </c>
      <c r="B475">
        <v>735173</v>
      </c>
      <c r="C475" t="s">
        <v>551</v>
      </c>
      <c r="D475" t="s">
        <v>38</v>
      </c>
      <c r="E475" t="s">
        <v>39</v>
      </c>
      <c r="F475" t="s">
        <v>40</v>
      </c>
      <c r="G475" t="s">
        <v>41</v>
      </c>
      <c r="H475" t="s">
        <v>32</v>
      </c>
      <c r="I475">
        <v>176085.07</v>
      </c>
      <c r="J475" t="s">
        <v>16</v>
      </c>
      <c r="K475" s="2">
        <v>45779</v>
      </c>
      <c r="L475" s="4" t="str">
        <f t="shared" si="28"/>
        <v>2025-05</v>
      </c>
      <c r="M475">
        <f t="shared" si="29"/>
        <v>176085.07</v>
      </c>
      <c r="N475" t="str">
        <f t="shared" si="30"/>
        <v>No</v>
      </c>
      <c r="O475" t="str">
        <f t="shared" si="31"/>
        <v>Digital</v>
      </c>
    </row>
    <row r="476" spans="1:15" ht="15" x14ac:dyDescent="0.4">
      <c r="A476" s="1">
        <v>474</v>
      </c>
      <c r="B476">
        <v>617708</v>
      </c>
      <c r="C476" t="s">
        <v>552</v>
      </c>
      <c r="D476" t="s">
        <v>67</v>
      </c>
      <c r="E476" t="s">
        <v>89</v>
      </c>
      <c r="F476" t="s">
        <v>90</v>
      </c>
      <c r="G476" t="s">
        <v>50</v>
      </c>
      <c r="H476" t="s">
        <v>32</v>
      </c>
      <c r="I476">
        <v>88789.95</v>
      </c>
      <c r="J476" t="s">
        <v>16</v>
      </c>
      <c r="K476" s="2">
        <v>45497</v>
      </c>
      <c r="L476" s="4" t="str">
        <f t="shared" si="28"/>
        <v>2024-07</v>
      </c>
      <c r="M476">
        <f t="shared" si="29"/>
        <v>88789.95</v>
      </c>
      <c r="N476" t="str">
        <f t="shared" si="30"/>
        <v>No</v>
      </c>
      <c r="O476" t="str">
        <f t="shared" si="31"/>
        <v>Digital</v>
      </c>
    </row>
    <row r="477" spans="1:15" ht="15" x14ac:dyDescent="0.4">
      <c r="A477" s="1">
        <v>475</v>
      </c>
      <c r="B477">
        <v>119011</v>
      </c>
      <c r="C477" t="s">
        <v>553</v>
      </c>
      <c r="D477" t="s">
        <v>11</v>
      </c>
      <c r="E477" t="s">
        <v>44</v>
      </c>
      <c r="F477" t="s">
        <v>45</v>
      </c>
      <c r="G477" t="s">
        <v>50</v>
      </c>
      <c r="H477" t="s">
        <v>15</v>
      </c>
      <c r="I477">
        <v>98550.18</v>
      </c>
      <c r="J477" t="s">
        <v>23</v>
      </c>
      <c r="K477" s="2">
        <v>45584</v>
      </c>
      <c r="L477" s="4" t="str">
        <f t="shared" si="28"/>
        <v>2024-10</v>
      </c>
      <c r="M477">
        <f t="shared" si="29"/>
        <v>-98550.18</v>
      </c>
      <c r="N477" t="str">
        <f t="shared" si="30"/>
        <v>Yes</v>
      </c>
      <c r="O477" t="str">
        <f t="shared" si="31"/>
        <v>Branch Based</v>
      </c>
    </row>
    <row r="478" spans="1:15" ht="15" x14ac:dyDescent="0.4">
      <c r="A478" s="1">
        <v>476</v>
      </c>
      <c r="B478">
        <v>283201</v>
      </c>
      <c r="C478" t="s">
        <v>554</v>
      </c>
      <c r="D478" t="s">
        <v>47</v>
      </c>
      <c r="E478" t="s">
        <v>83</v>
      </c>
      <c r="F478" t="s">
        <v>84</v>
      </c>
      <c r="G478" t="s">
        <v>14</v>
      </c>
      <c r="H478" t="s">
        <v>27</v>
      </c>
      <c r="I478">
        <v>113986.62</v>
      </c>
      <c r="J478" t="s">
        <v>28</v>
      </c>
      <c r="K478" s="2">
        <v>45404</v>
      </c>
      <c r="L478" s="4" t="str">
        <f t="shared" si="28"/>
        <v>2024-04</v>
      </c>
      <c r="M478">
        <f t="shared" si="29"/>
        <v>113986.62</v>
      </c>
      <c r="N478" t="str">
        <f t="shared" si="30"/>
        <v>No</v>
      </c>
      <c r="O478" t="str">
        <f t="shared" si="31"/>
        <v>Digital</v>
      </c>
    </row>
    <row r="479" spans="1:15" ht="15" x14ac:dyDescent="0.4">
      <c r="A479" s="1">
        <v>477</v>
      </c>
      <c r="B479">
        <v>747561</v>
      </c>
      <c r="C479" t="s">
        <v>555</v>
      </c>
      <c r="D479" t="s">
        <v>38</v>
      </c>
      <c r="E479" t="s">
        <v>71</v>
      </c>
      <c r="F479" t="s">
        <v>72</v>
      </c>
      <c r="G479" t="s">
        <v>14</v>
      </c>
      <c r="H479" t="s">
        <v>32</v>
      </c>
      <c r="I479">
        <v>112669.95</v>
      </c>
      <c r="J479" t="s">
        <v>23</v>
      </c>
      <c r="K479" s="2">
        <v>45445</v>
      </c>
      <c r="L479" s="4" t="str">
        <f t="shared" si="28"/>
        <v>2024-06</v>
      </c>
      <c r="M479">
        <f t="shared" si="29"/>
        <v>112669.95</v>
      </c>
      <c r="N479" t="str">
        <f t="shared" si="30"/>
        <v>No</v>
      </c>
      <c r="O479" t="str">
        <f t="shared" si="31"/>
        <v>Branch Based</v>
      </c>
    </row>
    <row r="480" spans="1:15" ht="15" x14ac:dyDescent="0.4">
      <c r="A480" s="1">
        <v>478</v>
      </c>
      <c r="B480">
        <v>456855</v>
      </c>
      <c r="C480" t="s">
        <v>556</v>
      </c>
      <c r="D480" t="s">
        <v>38</v>
      </c>
      <c r="E480" t="s">
        <v>39</v>
      </c>
      <c r="F480" t="s">
        <v>40</v>
      </c>
      <c r="G480" t="s">
        <v>14</v>
      </c>
      <c r="H480" t="s">
        <v>22</v>
      </c>
      <c r="I480">
        <v>99190.88</v>
      </c>
      <c r="J480" t="s">
        <v>28</v>
      </c>
      <c r="K480" s="2">
        <v>45745</v>
      </c>
      <c r="L480" s="4" t="str">
        <f t="shared" si="28"/>
        <v>2025-03</v>
      </c>
      <c r="M480">
        <f t="shared" si="29"/>
        <v>99190.88</v>
      </c>
      <c r="N480" t="str">
        <f t="shared" si="30"/>
        <v>No</v>
      </c>
      <c r="O480" t="str">
        <f t="shared" si="31"/>
        <v>Digital</v>
      </c>
    </row>
    <row r="481" spans="1:15" ht="15" x14ac:dyDescent="0.4">
      <c r="A481" s="1">
        <v>479</v>
      </c>
      <c r="B481">
        <v>994863</v>
      </c>
      <c r="C481" t="s">
        <v>557</v>
      </c>
      <c r="D481" t="s">
        <v>38</v>
      </c>
      <c r="E481" t="s">
        <v>117</v>
      </c>
      <c r="F481" t="s">
        <v>118</v>
      </c>
      <c r="G481" t="s">
        <v>50</v>
      </c>
      <c r="H481" t="s">
        <v>22</v>
      </c>
      <c r="I481">
        <v>12754.08</v>
      </c>
      <c r="J481" t="s">
        <v>53</v>
      </c>
      <c r="K481" s="2">
        <v>45674</v>
      </c>
      <c r="L481" s="4" t="str">
        <f t="shared" si="28"/>
        <v>2025-01</v>
      </c>
      <c r="M481">
        <f t="shared" si="29"/>
        <v>12754.08</v>
      </c>
      <c r="N481" t="str">
        <f t="shared" si="30"/>
        <v>No</v>
      </c>
      <c r="O481" t="str">
        <f t="shared" si="31"/>
        <v>Digital</v>
      </c>
    </row>
    <row r="482" spans="1:15" ht="15" x14ac:dyDescent="0.4">
      <c r="A482" s="1">
        <v>480</v>
      </c>
      <c r="B482">
        <v>982478</v>
      </c>
      <c r="C482" t="s">
        <v>558</v>
      </c>
      <c r="D482" t="s">
        <v>11</v>
      </c>
      <c r="E482" t="s">
        <v>44</v>
      </c>
      <c r="F482" t="s">
        <v>45</v>
      </c>
      <c r="G482" t="s">
        <v>50</v>
      </c>
      <c r="H482" t="s">
        <v>22</v>
      </c>
      <c r="I482">
        <v>162005.91</v>
      </c>
      <c r="J482" t="s">
        <v>53</v>
      </c>
      <c r="K482" s="2">
        <v>45692</v>
      </c>
      <c r="L482" s="4" t="str">
        <f t="shared" si="28"/>
        <v>2025-02</v>
      </c>
      <c r="M482">
        <f t="shared" si="29"/>
        <v>162005.91</v>
      </c>
      <c r="N482" t="str">
        <f t="shared" si="30"/>
        <v>No</v>
      </c>
      <c r="O482" t="str">
        <f t="shared" si="31"/>
        <v>Digital</v>
      </c>
    </row>
    <row r="483" spans="1:15" ht="15" x14ac:dyDescent="0.4">
      <c r="A483" s="1">
        <v>481</v>
      </c>
      <c r="B483">
        <v>144008</v>
      </c>
      <c r="C483" t="s">
        <v>559</v>
      </c>
      <c r="D483" t="s">
        <v>11</v>
      </c>
      <c r="E483" t="s">
        <v>25</v>
      </c>
      <c r="F483" t="s">
        <v>26</v>
      </c>
      <c r="G483" t="s">
        <v>14</v>
      </c>
      <c r="H483" t="s">
        <v>27</v>
      </c>
      <c r="I483">
        <v>85915.56</v>
      </c>
      <c r="J483" t="s">
        <v>33</v>
      </c>
      <c r="K483" s="2">
        <v>45726</v>
      </c>
      <c r="L483" s="4" t="str">
        <f t="shared" si="28"/>
        <v>2025-03</v>
      </c>
      <c r="M483">
        <f t="shared" si="29"/>
        <v>85915.56</v>
      </c>
      <c r="N483" t="str">
        <f t="shared" si="30"/>
        <v>No</v>
      </c>
      <c r="O483" t="str">
        <f t="shared" si="31"/>
        <v>Digital</v>
      </c>
    </row>
    <row r="484" spans="1:15" ht="15" x14ac:dyDescent="0.4">
      <c r="A484" s="1">
        <v>482</v>
      </c>
      <c r="B484">
        <v>479205</v>
      </c>
      <c r="C484" t="s">
        <v>560</v>
      </c>
      <c r="D484" t="s">
        <v>67</v>
      </c>
      <c r="E484" t="s">
        <v>68</v>
      </c>
      <c r="F484" t="s">
        <v>69</v>
      </c>
      <c r="G484" t="s">
        <v>41</v>
      </c>
      <c r="H484" t="s">
        <v>15</v>
      </c>
      <c r="I484">
        <v>49898.98</v>
      </c>
      <c r="J484" t="s">
        <v>33</v>
      </c>
      <c r="K484" s="2">
        <v>45646</v>
      </c>
      <c r="L484" s="4" t="str">
        <f t="shared" si="28"/>
        <v>2024-12</v>
      </c>
      <c r="M484">
        <f t="shared" si="29"/>
        <v>-49898.98</v>
      </c>
      <c r="N484" t="str">
        <f t="shared" si="30"/>
        <v>Yes</v>
      </c>
      <c r="O484" t="str">
        <f t="shared" si="31"/>
        <v>Digital</v>
      </c>
    </row>
    <row r="485" spans="1:15" ht="15" x14ac:dyDescent="0.4">
      <c r="A485" s="1">
        <v>483</v>
      </c>
      <c r="B485">
        <v>622600</v>
      </c>
      <c r="C485" t="s">
        <v>561</v>
      </c>
      <c r="D485" t="s">
        <v>38</v>
      </c>
      <c r="E485" t="s">
        <v>39</v>
      </c>
      <c r="F485" t="s">
        <v>40</v>
      </c>
      <c r="G485" t="s">
        <v>41</v>
      </c>
      <c r="H485" t="s">
        <v>22</v>
      </c>
      <c r="I485">
        <v>23337.02</v>
      </c>
      <c r="J485" t="s">
        <v>23</v>
      </c>
      <c r="K485" s="2">
        <v>45334</v>
      </c>
      <c r="L485" s="4" t="str">
        <f t="shared" si="28"/>
        <v>2024-02</v>
      </c>
      <c r="M485">
        <f t="shared" si="29"/>
        <v>23337.02</v>
      </c>
      <c r="N485" t="str">
        <f t="shared" si="30"/>
        <v>No</v>
      </c>
      <c r="O485" t="str">
        <f t="shared" si="31"/>
        <v>Branch Based</v>
      </c>
    </row>
    <row r="486" spans="1:15" ht="15" x14ac:dyDescent="0.4">
      <c r="A486" s="1">
        <v>484</v>
      </c>
      <c r="B486">
        <v>244464</v>
      </c>
      <c r="C486" t="s">
        <v>562</v>
      </c>
      <c r="D486" t="s">
        <v>11</v>
      </c>
      <c r="E486" t="s">
        <v>30</v>
      </c>
      <c r="F486" t="s">
        <v>31</v>
      </c>
      <c r="G486" t="s">
        <v>50</v>
      </c>
      <c r="H486" t="s">
        <v>27</v>
      </c>
      <c r="I486">
        <v>92451.42</v>
      </c>
      <c r="J486" t="s">
        <v>28</v>
      </c>
      <c r="K486" s="2">
        <v>45798</v>
      </c>
      <c r="L486" s="4" t="str">
        <f t="shared" si="28"/>
        <v>2025-05</v>
      </c>
      <c r="M486">
        <f t="shared" si="29"/>
        <v>92451.42</v>
      </c>
      <c r="N486" t="str">
        <f t="shared" si="30"/>
        <v>No</v>
      </c>
      <c r="O486" t="str">
        <f t="shared" si="31"/>
        <v>Digital</v>
      </c>
    </row>
    <row r="487" spans="1:15" ht="15" x14ac:dyDescent="0.4">
      <c r="A487" s="1">
        <v>485</v>
      </c>
      <c r="B487">
        <v>906584</v>
      </c>
      <c r="C487" t="s">
        <v>563</v>
      </c>
      <c r="D487" t="s">
        <v>38</v>
      </c>
      <c r="E487" t="s">
        <v>71</v>
      </c>
      <c r="F487" t="s">
        <v>72</v>
      </c>
      <c r="G487" t="s">
        <v>14</v>
      </c>
      <c r="H487" t="s">
        <v>22</v>
      </c>
      <c r="I487">
        <v>4570.25</v>
      </c>
      <c r="J487" t="s">
        <v>28</v>
      </c>
      <c r="K487" s="2">
        <v>45339</v>
      </c>
      <c r="L487" s="4" t="str">
        <f t="shared" si="28"/>
        <v>2024-02</v>
      </c>
      <c r="M487">
        <f t="shared" si="29"/>
        <v>4570.25</v>
      </c>
      <c r="N487" t="str">
        <f t="shared" si="30"/>
        <v>No</v>
      </c>
      <c r="O487" t="str">
        <f t="shared" si="31"/>
        <v>Digital</v>
      </c>
    </row>
    <row r="488" spans="1:15" ht="15" x14ac:dyDescent="0.4">
      <c r="A488" s="1">
        <v>486</v>
      </c>
      <c r="B488">
        <v>629554</v>
      </c>
      <c r="C488" t="s">
        <v>564</v>
      </c>
      <c r="D488" t="s">
        <v>38</v>
      </c>
      <c r="E488" t="s">
        <v>39</v>
      </c>
      <c r="F488" t="s">
        <v>40</v>
      </c>
      <c r="G488" t="s">
        <v>50</v>
      </c>
      <c r="H488" t="s">
        <v>32</v>
      </c>
      <c r="I488">
        <v>114285.53</v>
      </c>
      <c r="J488" t="s">
        <v>33</v>
      </c>
      <c r="K488" s="2">
        <v>45362</v>
      </c>
      <c r="L488" s="4" t="str">
        <f t="shared" si="28"/>
        <v>2024-03</v>
      </c>
      <c r="M488">
        <f t="shared" si="29"/>
        <v>114285.53</v>
      </c>
      <c r="N488" t="str">
        <f t="shared" si="30"/>
        <v>No</v>
      </c>
      <c r="O488" t="str">
        <f t="shared" si="31"/>
        <v>Digital</v>
      </c>
    </row>
    <row r="489" spans="1:15" ht="15" x14ac:dyDescent="0.4">
      <c r="A489" s="1">
        <v>487</v>
      </c>
      <c r="B489">
        <v>891512</v>
      </c>
      <c r="C489" t="s">
        <v>565</v>
      </c>
      <c r="D489" t="s">
        <v>38</v>
      </c>
      <c r="E489" t="s">
        <v>39</v>
      </c>
      <c r="F489" t="s">
        <v>40</v>
      </c>
      <c r="G489" t="s">
        <v>14</v>
      </c>
      <c r="H489" t="s">
        <v>27</v>
      </c>
      <c r="I489">
        <v>138327.35999999999</v>
      </c>
      <c r="J489" t="s">
        <v>23</v>
      </c>
      <c r="K489" s="2">
        <v>45200</v>
      </c>
      <c r="L489" s="4" t="str">
        <f t="shared" si="28"/>
        <v>2023-10</v>
      </c>
      <c r="M489">
        <f t="shared" si="29"/>
        <v>138327.35999999999</v>
      </c>
      <c r="N489" t="str">
        <f t="shared" si="30"/>
        <v>No</v>
      </c>
      <c r="O489" t="str">
        <f t="shared" si="31"/>
        <v>Branch Based</v>
      </c>
    </row>
    <row r="490" spans="1:15" ht="15" x14ac:dyDescent="0.4">
      <c r="A490" s="1">
        <v>488</v>
      </c>
      <c r="B490">
        <v>890109</v>
      </c>
      <c r="C490" t="s">
        <v>566</v>
      </c>
      <c r="D490" t="s">
        <v>47</v>
      </c>
      <c r="E490" t="s">
        <v>83</v>
      </c>
      <c r="F490" t="s">
        <v>84</v>
      </c>
      <c r="G490" t="s">
        <v>50</v>
      </c>
      <c r="H490" t="s">
        <v>15</v>
      </c>
      <c r="I490">
        <v>123158.16</v>
      </c>
      <c r="J490" t="s">
        <v>33</v>
      </c>
      <c r="K490" s="2">
        <v>45676</v>
      </c>
      <c r="L490" s="4" t="str">
        <f t="shared" si="28"/>
        <v>2025-01</v>
      </c>
      <c r="M490">
        <f t="shared" si="29"/>
        <v>-123158.16</v>
      </c>
      <c r="N490" t="str">
        <f t="shared" si="30"/>
        <v>Yes</v>
      </c>
      <c r="O490" t="str">
        <f t="shared" si="31"/>
        <v>Digital</v>
      </c>
    </row>
    <row r="491" spans="1:15" ht="15" x14ac:dyDescent="0.4">
      <c r="A491" s="1">
        <v>489</v>
      </c>
      <c r="B491">
        <v>533491</v>
      </c>
      <c r="C491" t="s">
        <v>567</v>
      </c>
      <c r="D491" t="s">
        <v>67</v>
      </c>
      <c r="E491" t="s">
        <v>170</v>
      </c>
      <c r="F491" t="s">
        <v>171</v>
      </c>
      <c r="G491" t="s">
        <v>14</v>
      </c>
      <c r="H491" t="s">
        <v>27</v>
      </c>
      <c r="I491">
        <v>168155.91</v>
      </c>
      <c r="J491" t="s">
        <v>53</v>
      </c>
      <c r="K491" s="2">
        <v>45670</v>
      </c>
      <c r="L491" s="4" t="str">
        <f t="shared" si="28"/>
        <v>2025-01</v>
      </c>
      <c r="M491">
        <f t="shared" si="29"/>
        <v>168155.91</v>
      </c>
      <c r="N491" t="str">
        <f t="shared" si="30"/>
        <v>No</v>
      </c>
      <c r="O491" t="str">
        <f t="shared" si="31"/>
        <v>Digital</v>
      </c>
    </row>
    <row r="492" spans="1:15" ht="15" x14ac:dyDescent="0.4">
      <c r="A492" s="1">
        <v>490</v>
      </c>
      <c r="B492">
        <v>479347</v>
      </c>
      <c r="C492" t="s">
        <v>568</v>
      </c>
      <c r="D492" t="s">
        <v>18</v>
      </c>
      <c r="E492" t="s">
        <v>19</v>
      </c>
      <c r="F492" t="s">
        <v>20</v>
      </c>
      <c r="G492" t="s">
        <v>50</v>
      </c>
      <c r="H492" t="s">
        <v>27</v>
      </c>
      <c r="I492">
        <v>59815.39</v>
      </c>
      <c r="J492" t="s">
        <v>53</v>
      </c>
      <c r="K492" s="2">
        <v>45652</v>
      </c>
      <c r="L492" s="4" t="str">
        <f t="shared" si="28"/>
        <v>2024-12</v>
      </c>
      <c r="M492">
        <f t="shared" si="29"/>
        <v>59815.39</v>
      </c>
      <c r="N492" t="str">
        <f t="shared" si="30"/>
        <v>No</v>
      </c>
      <c r="O492" t="str">
        <f t="shared" si="31"/>
        <v>Digital</v>
      </c>
    </row>
    <row r="493" spans="1:15" ht="15" x14ac:dyDescent="0.4">
      <c r="A493" s="1">
        <v>491</v>
      </c>
      <c r="B493">
        <v>852485</v>
      </c>
      <c r="C493" t="s">
        <v>569</v>
      </c>
      <c r="D493" t="s">
        <v>67</v>
      </c>
      <c r="E493" t="s">
        <v>170</v>
      </c>
      <c r="F493" t="s">
        <v>171</v>
      </c>
      <c r="G493" t="s">
        <v>41</v>
      </c>
      <c r="H493" t="s">
        <v>27</v>
      </c>
      <c r="I493">
        <v>118577</v>
      </c>
      <c r="J493" t="s">
        <v>33</v>
      </c>
      <c r="K493" s="2">
        <v>45320</v>
      </c>
      <c r="L493" s="4" t="str">
        <f t="shared" si="28"/>
        <v>2024-01</v>
      </c>
      <c r="M493">
        <f t="shared" si="29"/>
        <v>118577</v>
      </c>
      <c r="N493" t="str">
        <f t="shared" si="30"/>
        <v>No</v>
      </c>
      <c r="O493" t="str">
        <f t="shared" si="31"/>
        <v>Digital</v>
      </c>
    </row>
    <row r="494" spans="1:15" ht="15" x14ac:dyDescent="0.4">
      <c r="A494" s="1">
        <v>492</v>
      </c>
      <c r="B494">
        <v>909891</v>
      </c>
      <c r="C494" t="s">
        <v>570</v>
      </c>
      <c r="D494" t="s">
        <v>11</v>
      </c>
      <c r="E494" t="s">
        <v>30</v>
      </c>
      <c r="F494" t="s">
        <v>31</v>
      </c>
      <c r="G494" t="s">
        <v>14</v>
      </c>
      <c r="H494" t="s">
        <v>32</v>
      </c>
      <c r="I494">
        <v>42342.96</v>
      </c>
      <c r="J494" t="s">
        <v>16</v>
      </c>
      <c r="K494" s="2">
        <v>45377</v>
      </c>
      <c r="L494" s="4" t="str">
        <f t="shared" si="28"/>
        <v>2024-03</v>
      </c>
      <c r="M494">
        <f t="shared" si="29"/>
        <v>42342.96</v>
      </c>
      <c r="N494" t="str">
        <f t="shared" si="30"/>
        <v>No</v>
      </c>
      <c r="O494" t="str">
        <f t="shared" si="31"/>
        <v>Digital</v>
      </c>
    </row>
    <row r="495" spans="1:15" ht="15" x14ac:dyDescent="0.4">
      <c r="A495" s="1">
        <v>493</v>
      </c>
      <c r="B495">
        <v>138895</v>
      </c>
      <c r="C495" t="s">
        <v>571</v>
      </c>
      <c r="D495" t="s">
        <v>47</v>
      </c>
      <c r="E495" t="s">
        <v>48</v>
      </c>
      <c r="F495" t="s">
        <v>49</v>
      </c>
      <c r="G495" t="s">
        <v>50</v>
      </c>
      <c r="H495" t="s">
        <v>32</v>
      </c>
      <c r="I495">
        <v>132859.60999999999</v>
      </c>
      <c r="J495" t="s">
        <v>33</v>
      </c>
      <c r="K495" s="2">
        <v>45801</v>
      </c>
      <c r="L495" s="4" t="str">
        <f t="shared" si="28"/>
        <v>2025-05</v>
      </c>
      <c r="M495">
        <f t="shared" si="29"/>
        <v>132859.60999999999</v>
      </c>
      <c r="N495" t="str">
        <f t="shared" si="30"/>
        <v>No</v>
      </c>
      <c r="O495" t="str">
        <f t="shared" si="31"/>
        <v>Digital</v>
      </c>
    </row>
    <row r="496" spans="1:15" ht="15" x14ac:dyDescent="0.4">
      <c r="A496" s="1">
        <v>494</v>
      </c>
      <c r="B496">
        <v>539673</v>
      </c>
      <c r="C496" t="s">
        <v>572</v>
      </c>
      <c r="D496" t="s">
        <v>18</v>
      </c>
      <c r="E496" t="s">
        <v>92</v>
      </c>
      <c r="F496" t="s">
        <v>93</v>
      </c>
      <c r="G496" t="s">
        <v>14</v>
      </c>
      <c r="H496" t="s">
        <v>22</v>
      </c>
      <c r="I496">
        <v>125180.29</v>
      </c>
      <c r="J496" t="s">
        <v>28</v>
      </c>
      <c r="K496" s="2">
        <v>45754</v>
      </c>
      <c r="L496" s="4" t="str">
        <f t="shared" si="28"/>
        <v>2025-04</v>
      </c>
      <c r="M496">
        <f t="shared" si="29"/>
        <v>125180.29</v>
      </c>
      <c r="N496" t="str">
        <f t="shared" si="30"/>
        <v>No</v>
      </c>
      <c r="O496" t="str">
        <f t="shared" si="31"/>
        <v>Digital</v>
      </c>
    </row>
    <row r="497" spans="1:15" ht="15" x14ac:dyDescent="0.4">
      <c r="A497" s="1">
        <v>495</v>
      </c>
      <c r="B497">
        <v>108286</v>
      </c>
      <c r="C497" t="s">
        <v>573</v>
      </c>
      <c r="D497" t="s">
        <v>38</v>
      </c>
      <c r="E497" t="s">
        <v>64</v>
      </c>
      <c r="F497" t="s">
        <v>65</v>
      </c>
      <c r="G497" t="s">
        <v>41</v>
      </c>
      <c r="H497" t="s">
        <v>15</v>
      </c>
      <c r="I497">
        <v>115580.24</v>
      </c>
      <c r="J497" t="s">
        <v>23</v>
      </c>
      <c r="K497" s="2">
        <v>45416</v>
      </c>
      <c r="L497" s="4" t="str">
        <f t="shared" si="28"/>
        <v>2024-05</v>
      </c>
      <c r="M497">
        <f t="shared" si="29"/>
        <v>-115580.24</v>
      </c>
      <c r="N497" t="str">
        <f t="shared" si="30"/>
        <v>Yes</v>
      </c>
      <c r="O497" t="str">
        <f t="shared" si="31"/>
        <v>Branch Based</v>
      </c>
    </row>
    <row r="498" spans="1:15" ht="15" x14ac:dyDescent="0.4">
      <c r="A498" s="1">
        <v>496</v>
      </c>
      <c r="B498">
        <v>315098</v>
      </c>
      <c r="C498" t="s">
        <v>574</v>
      </c>
      <c r="D498" t="s">
        <v>67</v>
      </c>
      <c r="E498" t="s">
        <v>68</v>
      </c>
      <c r="F498" t="s">
        <v>69</v>
      </c>
      <c r="G498" t="s">
        <v>14</v>
      </c>
      <c r="H498" t="s">
        <v>27</v>
      </c>
      <c r="I498">
        <v>104692.78</v>
      </c>
      <c r="J498" t="s">
        <v>33</v>
      </c>
      <c r="K498" s="2">
        <v>45656</v>
      </c>
      <c r="L498" s="4" t="str">
        <f t="shared" si="28"/>
        <v>2024-12</v>
      </c>
      <c r="M498">
        <f t="shared" si="29"/>
        <v>104692.78</v>
      </c>
      <c r="N498" t="str">
        <f t="shared" si="30"/>
        <v>No</v>
      </c>
      <c r="O498" t="str">
        <f t="shared" si="31"/>
        <v>Digital</v>
      </c>
    </row>
    <row r="499" spans="1:15" ht="15" x14ac:dyDescent="0.4">
      <c r="A499" s="1">
        <v>497</v>
      </c>
      <c r="B499">
        <v>416178</v>
      </c>
      <c r="C499" t="s">
        <v>575</v>
      </c>
      <c r="D499" t="s">
        <v>67</v>
      </c>
      <c r="E499" t="s">
        <v>170</v>
      </c>
      <c r="F499" t="s">
        <v>171</v>
      </c>
      <c r="G499" t="s">
        <v>21</v>
      </c>
      <c r="H499" t="s">
        <v>15</v>
      </c>
      <c r="I499">
        <v>149413.49</v>
      </c>
      <c r="J499" t="s">
        <v>33</v>
      </c>
      <c r="K499" s="2">
        <v>45334</v>
      </c>
      <c r="L499" s="4" t="str">
        <f t="shared" si="28"/>
        <v>2024-02</v>
      </c>
      <c r="M499">
        <f t="shared" si="29"/>
        <v>-149413.49</v>
      </c>
      <c r="N499" t="str">
        <f t="shared" si="30"/>
        <v>Yes</v>
      </c>
      <c r="O499" t="str">
        <f t="shared" si="31"/>
        <v>Digital</v>
      </c>
    </row>
    <row r="500" spans="1:15" ht="15" x14ac:dyDescent="0.4">
      <c r="A500" s="1">
        <v>498</v>
      </c>
      <c r="B500">
        <v>860321</v>
      </c>
      <c r="C500" t="s">
        <v>576</v>
      </c>
      <c r="D500" t="s">
        <v>67</v>
      </c>
      <c r="E500" t="s">
        <v>89</v>
      </c>
      <c r="F500" t="s">
        <v>90</v>
      </c>
      <c r="G500" t="s">
        <v>50</v>
      </c>
      <c r="H500" t="s">
        <v>27</v>
      </c>
      <c r="I500">
        <v>126968.53</v>
      </c>
      <c r="J500" t="s">
        <v>28</v>
      </c>
      <c r="K500" s="2">
        <v>45297</v>
      </c>
      <c r="L500" s="4" t="str">
        <f t="shared" si="28"/>
        <v>2024-01</v>
      </c>
      <c r="M500">
        <f t="shared" si="29"/>
        <v>126968.53</v>
      </c>
      <c r="N500" t="str">
        <f t="shared" si="30"/>
        <v>No</v>
      </c>
      <c r="O500" t="str">
        <f t="shared" si="31"/>
        <v>Digital</v>
      </c>
    </row>
    <row r="501" spans="1:15" ht="15" x14ac:dyDescent="0.4">
      <c r="A501" s="1">
        <v>499</v>
      </c>
      <c r="B501">
        <v>197328</v>
      </c>
      <c r="C501" t="s">
        <v>577</v>
      </c>
      <c r="D501" t="s">
        <v>47</v>
      </c>
      <c r="E501" t="s">
        <v>60</v>
      </c>
      <c r="F501" t="s">
        <v>61</v>
      </c>
      <c r="G501" t="s">
        <v>21</v>
      </c>
      <c r="H501" t="s">
        <v>22</v>
      </c>
      <c r="I501">
        <v>137527.54999999999</v>
      </c>
      <c r="J501" t="s">
        <v>23</v>
      </c>
      <c r="K501" s="2">
        <v>45107</v>
      </c>
      <c r="L501" s="4" t="str">
        <f t="shared" si="28"/>
        <v>2023-06</v>
      </c>
      <c r="M501">
        <f t="shared" si="29"/>
        <v>137527.54999999999</v>
      </c>
      <c r="N501" t="str">
        <f t="shared" si="30"/>
        <v>No</v>
      </c>
      <c r="O501" t="str">
        <f t="shared" si="31"/>
        <v>Branch Based</v>
      </c>
    </row>
  </sheetData>
  <autoFilter ref="A1:M1"/>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Dash board 2</vt:lpstr>
      <vt:lpstr>Dash board</vt:lpstr>
      <vt:lpstr>Dash board 3</vt:lpstr>
      <vt:lpstr>pivot tables</vt:lpstr>
      <vt:lpstr>pivot table 2</vt:lpstr>
      <vt:lpstr>pivot Table 3</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2025-06-13T14:22:45Z</dcterms:created>
  <dcterms:modified xsi:type="dcterms:W3CDTF">2025-06-21T04:30:42Z</dcterms:modified>
</cp:coreProperties>
</file>