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elcome\Videos\"/>
    </mc:Choice>
  </mc:AlternateContent>
  <xr:revisionPtr revIDLastSave="0" documentId="8_{708CC38F-248A-4B0E-9C24-598074246A15}" xr6:coauthVersionLast="36" xr6:coauthVersionMax="36" xr10:uidLastSave="{00000000-0000-0000-0000-000000000000}"/>
  <bookViews>
    <workbookView xWindow="0" yWindow="0" windowWidth="20490" windowHeight="7545"/>
  </bookViews>
  <sheets>
    <sheet name="SUBARANJANI NM PPT" sheetId="1" r:id="rId1"/>
    <sheet name="PIVOT TABLE" sheetId="4" r:id="rId2"/>
  </sheets>
  <definedNames>
    <definedName name="_xlnm._FilterDatabase" localSheetId="0" hidden="1">'SUBARANJANI NM PPT'!$C$1:$O$1</definedName>
  </definedNames>
  <calcPr calcId="0"/>
  <pivotCaches>
    <pivotCache cacheId="7" r:id="rId3"/>
  </pivotCaches>
</workbook>
</file>

<file path=xl/calcChain.xml><?xml version="1.0" encoding="utf-8"?>
<calcChain xmlns="http://schemas.openxmlformats.org/spreadsheetml/2006/main">
  <c r="O2" i="1" l="1"/>
  <c r="O9" i="1"/>
  <c r="O10" i="1"/>
  <c r="O11" i="1"/>
  <c r="O12" i="1"/>
  <c r="O13" i="1"/>
  <c r="O14" i="1"/>
  <c r="O3" i="1"/>
  <c r="O4" i="1"/>
  <c r="O5" i="1"/>
  <c r="O6" i="1"/>
  <c r="O7" i="1"/>
  <c r="O8" i="1"/>
</calcChain>
</file>

<file path=xl/sharedStrings.xml><?xml version="1.0" encoding="utf-8"?>
<sst xmlns="http://schemas.openxmlformats.org/spreadsheetml/2006/main" count="159" uniqueCount="100">
  <si>
    <t>EEID</t>
  </si>
  <si>
    <t>Full Name</t>
  </si>
  <si>
    <t>Job Title</t>
  </si>
  <si>
    <t>Department</t>
  </si>
  <si>
    <t>Business Unit</t>
  </si>
  <si>
    <t>Gender</t>
  </si>
  <si>
    <t>Age</t>
  </si>
  <si>
    <t>Hire Date</t>
  </si>
  <si>
    <t>Annual Salary</t>
  </si>
  <si>
    <t>Bonus %</t>
  </si>
  <si>
    <t>Country</t>
  </si>
  <si>
    <t>City</t>
  </si>
  <si>
    <t>Exit Date</t>
  </si>
  <si>
    <t xml:space="preserve">REPT FUNCTION </t>
  </si>
  <si>
    <t>E02387</t>
  </si>
  <si>
    <t>Emily Davis</t>
  </si>
  <si>
    <t>Sr. Manger</t>
  </si>
  <si>
    <t>IT</t>
  </si>
  <si>
    <t>Research &amp; Development</t>
  </si>
  <si>
    <t>Female</t>
  </si>
  <si>
    <t>United States</t>
  </si>
  <si>
    <t>Seattle</t>
  </si>
  <si>
    <t>10/16/2021</t>
  </si>
  <si>
    <t>IIIIIIIIIIIIIII</t>
  </si>
  <si>
    <t>High</t>
  </si>
  <si>
    <t>E04105</t>
  </si>
  <si>
    <t>Theodore Dinh</t>
  </si>
  <si>
    <t>Technical Architect</t>
  </si>
  <si>
    <t>Manufacturing</t>
  </si>
  <si>
    <t>Male</t>
  </si>
  <si>
    <t>11/29/1997</t>
  </si>
  <si>
    <t>China</t>
  </si>
  <si>
    <t>Chongqing</t>
  </si>
  <si>
    <t>LOW</t>
  </si>
  <si>
    <t>E02572</t>
  </si>
  <si>
    <t>Luna Sanders</t>
  </si>
  <si>
    <t>Director</t>
  </si>
  <si>
    <t>Finance</t>
  </si>
  <si>
    <t>Speciality Products</t>
  </si>
  <si>
    <t>10/26/2006</t>
  </si>
  <si>
    <t>Chicago</t>
  </si>
  <si>
    <t>IIIIIIIIIIIIIIIIIIII</t>
  </si>
  <si>
    <t>E02832</t>
  </si>
  <si>
    <t>Penelope Jordan</t>
  </si>
  <si>
    <t>Computer Systems Manager</t>
  </si>
  <si>
    <t>9/27/2019</t>
  </si>
  <si>
    <t>IIIIIII</t>
  </si>
  <si>
    <t>E01639</t>
  </si>
  <si>
    <t>Austin Vo</t>
  </si>
  <si>
    <t>Sr. Analyst</t>
  </si>
  <si>
    <t>11/20/1995</t>
  </si>
  <si>
    <t>Phoenix</t>
  </si>
  <si>
    <t>E00644</t>
  </si>
  <si>
    <t>Joshua Gupta</t>
  </si>
  <si>
    <t>Account Representative</t>
  </si>
  <si>
    <t>Sales</t>
  </si>
  <si>
    <t>Corporate</t>
  </si>
  <si>
    <t>1/24/2017</t>
  </si>
  <si>
    <t>E01550</t>
  </si>
  <si>
    <t>Ruby Barnes</t>
  </si>
  <si>
    <t>Manager</t>
  </si>
  <si>
    <t>IIIIIIIIII</t>
  </si>
  <si>
    <t>E04332</t>
  </si>
  <si>
    <t>Luke Martin</t>
  </si>
  <si>
    <t>Analyst</t>
  </si>
  <si>
    <t>5/16/2020</t>
  </si>
  <si>
    <t>Miami</t>
  </si>
  <si>
    <t>5/20/2021</t>
  </si>
  <si>
    <t>IIIIIIIIIIIIIIIIIIIIIIIIIIIIIIIIIIIIIIIIIIIIIIIIIIIIIIIIIIIIIIIIIII</t>
  </si>
  <si>
    <t>E04533</t>
  </si>
  <si>
    <t>Easton Bailey</t>
  </si>
  <si>
    <t>Accounting</t>
  </si>
  <si>
    <t>1/25/2019</t>
  </si>
  <si>
    <t>Austin</t>
  </si>
  <si>
    <t>IIIIII</t>
  </si>
  <si>
    <t>E03838</t>
  </si>
  <si>
    <t>Madeline Walker</t>
  </si>
  <si>
    <t>6/13/2018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</si>
  <si>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</si>
  <si>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</si>
  <si>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</si>
  <si>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</si>
  <si>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</si>
  <si>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</si>
  <si>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</si>
  <si>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10/21/2021</t>
  </si>
  <si>
    <t>E00530</t>
  </si>
  <si>
    <t>Eli Jones</t>
  </si>
  <si>
    <t>3/14/1999</t>
  </si>
  <si>
    <t>IIIIIIIII</t>
  </si>
  <si>
    <t xml:space="preserve">Performance </t>
  </si>
  <si>
    <t>(All)</t>
  </si>
  <si>
    <t>Column Labels</t>
  </si>
  <si>
    <t>Very high</t>
  </si>
  <si>
    <t>Grand Total</t>
  </si>
  <si>
    <t>Row Labels</t>
  </si>
  <si>
    <t>Count of City</t>
  </si>
  <si>
    <t>Total Count of City</t>
  </si>
  <si>
    <t>Total Sum of Annual Salary</t>
  </si>
  <si>
    <t>Sum of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</si>
</sst>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 [$₹-4009]\ * #,##0.00_ ;_ [$₹-4009]\ * \-#,##0.00_ ;_ [$₹-4009]\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/>
    <xf numFmtId="0" fontId="0" fillId="0" borderId="10" xfId="0" applyBorder="1"/>
    <xf numFmtId="14" fontId="0" fillId="0" borderId="10" xfId="0" applyNumberFormat="1" applyBorder="1"/>
    <xf numFmtId="9" fontId="0" fillId="0" borderId="10" xfId="0" applyNumberFormat="1" applyBorder="1"/>
    <xf numFmtId="0" fontId="18" fillId="0" borderId="10" xfId="0" applyFont="1" applyBorder="1"/>
    <xf numFmtId="168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[SUBARANJANIM NM PPT.xlsx]PIVOT TABLE!PivotTable2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TABLE'!$B$3:$B$5</c:f>
              <c:strCache>
                <c:ptCount val="1"/>
                <c:pt idx="0">
                  <c:v>High - Count of City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TABLE'!$A$6:$A$10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'PIVOT TABLE'!$B$6:$B$10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A-4E54-9CBB-5EF26B84B825}"/>
            </c:ext>
          </c:extLst>
        </c:ser>
        <c:ser>
          <c:idx val="1"/>
          <c:order val="1"/>
          <c:tx>
            <c:strRef>
              <c:f>'PIVOT TABLE'!$C$3:$C$5</c:f>
              <c:strCache>
                <c:ptCount val="1"/>
                <c:pt idx="0">
                  <c:v>High - Sum of Annual Salary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TABLE'!$A$6:$A$10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'PIVOT TABLE'!$C$6:$C$10</c:f>
              <c:numCache>
                <c:formatCode>General</c:formatCode>
                <c:ptCount val="4"/>
                <c:pt idx="1">
                  <c:v>41336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A-4E54-9CBB-5EF26B84B825}"/>
            </c:ext>
          </c:extLst>
        </c:ser>
        <c:ser>
          <c:idx val="2"/>
          <c:order val="2"/>
          <c:tx>
            <c:strRef>
              <c:f>'PIVOT TABLE'!$D$3:$D$5</c:f>
              <c:strCache>
                <c:ptCount val="1"/>
                <c:pt idx="0">
                  <c:v>LOW - Count of City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TABLE'!$A$6:$A$10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'PIVOT TABLE'!$D$6:$D$10</c:f>
              <c:numCache>
                <c:formatCode>General</c:formatCode>
                <c:ptCount val="4"/>
                <c:pt idx="1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A-4E54-9CBB-5EF26B84B825}"/>
            </c:ext>
          </c:extLst>
        </c:ser>
        <c:ser>
          <c:idx val="3"/>
          <c:order val="3"/>
          <c:tx>
            <c:strRef>
              <c:f>'PIVOT TABLE'!$E$3:$E$5</c:f>
              <c:strCache>
                <c:ptCount val="1"/>
                <c:pt idx="0">
                  <c:v>LOW - Sum of Annual Salary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TABLE'!$A$6:$A$10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'PIVOT TABLE'!$E$6:$E$10</c:f>
              <c:numCache>
                <c:formatCode>General</c:formatCode>
                <c:ptCount val="4"/>
                <c:pt idx="1">
                  <c:v>375946</c:v>
                </c:pt>
                <c:pt idx="3">
                  <c:v>187054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FA-4E54-9CBB-5EF26B84B825}"/>
            </c:ext>
          </c:extLst>
        </c:ser>
        <c:ser>
          <c:idx val="4"/>
          <c:order val="4"/>
          <c:tx>
            <c:strRef>
              <c:f>'PIVOT TABLE'!$F$3:$F$5</c:f>
              <c:strCache>
                <c:ptCount val="1"/>
                <c:pt idx="0">
                  <c:v>Very high - Count of City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TABLE'!$A$6:$A$10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'PIVOT TABLE'!$F$6:$F$10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A-4E54-9CBB-5EF26B84B825}"/>
            </c:ext>
          </c:extLst>
        </c:ser>
        <c:ser>
          <c:idx val="5"/>
          <c:order val="5"/>
          <c:tx>
            <c:strRef>
              <c:f>'PIVOT TABLE'!$G$3:$G$5</c:f>
              <c:strCache>
                <c:ptCount val="1"/>
                <c:pt idx="0">
                  <c:v>Very high - Sum of Annual Salary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TABLE'!$A$6:$A$10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'PIVOT TABLE'!$G$6:$G$10</c:f>
              <c:numCache>
                <c:formatCode>General</c:formatCode>
                <c:ptCount val="4"/>
                <c:pt idx="0">
                  <c:v>170740</c:v>
                </c:pt>
                <c:pt idx="1">
                  <c:v>280297</c:v>
                </c:pt>
                <c:pt idx="2">
                  <c:v>141604</c:v>
                </c:pt>
                <c:pt idx="3">
                  <c:v>163099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FA-4E54-9CBB-5EF26B84B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7038560"/>
        <c:axId val="507038888"/>
        <c:axId val="0"/>
      </c:bar3DChart>
      <c:catAx>
        <c:axId val="5070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38888"/>
        <c:crosses val="autoZero"/>
        <c:auto val="1"/>
        <c:lblAlgn val="ctr"/>
        <c:lblOffset val="100"/>
        <c:noMultiLvlLbl val="0"/>
      </c:catAx>
      <c:valAx>
        <c:axId val="5070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[SUBARANJANIM NM PPT.xlsx]PIVOT TABLE!PivotTable2</c:name>
    <c:fmtId val="1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TABLE'!$B$3:$B$5</c:f>
              <c:strCache>
                <c:ptCount val="1"/>
                <c:pt idx="0">
                  <c:v>High - Count of City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'PIVOT TABLE'!$A$6:$A$10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'PIVOT TABLE'!$B$6:$B$10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8-427E-A99D-FE055FB11C9D}"/>
            </c:ext>
          </c:extLst>
        </c:ser>
        <c:ser>
          <c:idx val="1"/>
          <c:order val="1"/>
          <c:tx>
            <c:strRef>
              <c:f>'PIVOT TABLE'!$C$3:$C$5</c:f>
              <c:strCache>
                <c:ptCount val="1"/>
                <c:pt idx="0">
                  <c:v>High - Sum of Annual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'PIVOT TABLE'!$A$6:$A$10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'PIVOT TABLE'!$C$6:$C$10</c:f>
              <c:numCache>
                <c:formatCode>General</c:formatCode>
                <c:ptCount val="4"/>
                <c:pt idx="1">
                  <c:v>41336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8-427E-A99D-FE055FB11C9D}"/>
            </c:ext>
          </c:extLst>
        </c:ser>
        <c:ser>
          <c:idx val="2"/>
          <c:order val="2"/>
          <c:tx>
            <c:strRef>
              <c:f>'PIVOT TABLE'!$D$3:$D$5</c:f>
              <c:strCache>
                <c:ptCount val="1"/>
                <c:pt idx="0">
                  <c:v>LOW - Count of City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'PIVOT TABLE'!$A$6:$A$10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'PIVOT TABLE'!$D$6:$D$10</c:f>
              <c:numCache>
                <c:formatCode>General</c:formatCode>
                <c:ptCount val="4"/>
                <c:pt idx="1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8-427E-A99D-FE055FB11C9D}"/>
            </c:ext>
          </c:extLst>
        </c:ser>
        <c:ser>
          <c:idx val="3"/>
          <c:order val="3"/>
          <c:tx>
            <c:strRef>
              <c:f>'PIVOT TABLE'!$E$3:$E$5</c:f>
              <c:strCache>
                <c:ptCount val="1"/>
                <c:pt idx="0">
                  <c:v>LOW - Sum of Annual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'PIVOT TABLE'!$A$6:$A$10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'PIVOT TABLE'!$E$6:$E$10</c:f>
              <c:numCache>
                <c:formatCode>General</c:formatCode>
                <c:ptCount val="4"/>
                <c:pt idx="1">
                  <c:v>375946</c:v>
                </c:pt>
                <c:pt idx="3">
                  <c:v>187054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8-427E-A99D-FE055FB11C9D}"/>
            </c:ext>
          </c:extLst>
        </c:ser>
        <c:ser>
          <c:idx val="4"/>
          <c:order val="4"/>
          <c:tx>
            <c:strRef>
              <c:f>'PIVOT TABLE'!$F$3:$F$5</c:f>
              <c:strCache>
                <c:ptCount val="1"/>
                <c:pt idx="0">
                  <c:v>Very high - Count of City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'PIVOT TABLE'!$A$6:$A$10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'PIVOT TABLE'!$F$6:$F$10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8-427E-A99D-FE055FB11C9D}"/>
            </c:ext>
          </c:extLst>
        </c:ser>
        <c:ser>
          <c:idx val="5"/>
          <c:order val="5"/>
          <c:tx>
            <c:strRef>
              <c:f>'PIVOT TABLE'!$G$3:$G$5</c:f>
              <c:strCache>
                <c:ptCount val="1"/>
                <c:pt idx="0">
                  <c:v>Very high - Sum of Annual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'PIVOT TABLE'!$A$6:$A$10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'PIVOT TABLE'!$G$6:$G$10</c:f>
              <c:numCache>
                <c:formatCode>General</c:formatCode>
                <c:ptCount val="4"/>
                <c:pt idx="0">
                  <c:v>170740</c:v>
                </c:pt>
                <c:pt idx="1">
                  <c:v>280297</c:v>
                </c:pt>
                <c:pt idx="2">
                  <c:v>141604</c:v>
                </c:pt>
                <c:pt idx="3">
                  <c:v>163099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18-427E-A99D-FE055FB11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11</xdr:row>
      <xdr:rowOff>4762</xdr:rowOff>
    </xdr:from>
    <xdr:to>
      <xdr:col>3</xdr:col>
      <xdr:colOff>623887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1F9AB-0A76-449D-9E3C-FE10825C1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1123950</xdr:colOff>
      <xdr:row>10</xdr:row>
      <xdr:rowOff>90487</xdr:rowOff>
    </xdr:from>
    <xdr:to>
      <xdr:col>8</xdr:col>
      <xdr:colOff>1047750</xdr:colOff>
      <xdr:row>24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58B935-A8CA-4A24-AD78-BCD3F838B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come" refreshedDate="45534.99802673611" createdVersion="6" refreshedVersion="6" minRefreshableVersion="3" recordCount="13">
  <cacheSource type="worksheet">
    <worksheetSource ref="E1:O14" sheet="SUBARANJANI NM PPT"/>
  </cacheSource>
  <cacheFields count="11"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5" maxValue="59"/>
    </cacheField>
    <cacheField name="Hire Date" numFmtId="0">
      <sharedItems containsDate="1" containsMixedTypes="1" minDate="2009-11-02T00:00:00" maxDate="2020-01-08T00:00:00"/>
    </cacheField>
    <cacheField name="Annual Salary" numFmtId="168">
      <sharedItems containsSemiMixedTypes="0" containsString="0" containsNumber="1" containsInteger="1" minValue="41336" maxValue="163099" count="13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</sharedItems>
    </cacheField>
    <cacheField name="Bonus %" numFmtId="9">
      <sharedItems containsSemiMixedTypes="0" containsString="0" containsNumber="1" minValue="0" maxValue="0.67"/>
    </cacheField>
    <cacheField name="Country" numFmtId="0">
      <sharedItems/>
    </cacheField>
    <cacheField name="City" numFmtId="0">
      <sharedItems/>
    </cacheField>
    <cacheField name="Exit Date" numFmtId="0">
      <sharedItems containsBlank="1"/>
    </cacheField>
    <cacheField name="REPT FUNCTION " numFmtId="0">
      <sharedItems containsBlank="1"/>
    </cacheField>
    <cacheField name="Performance " numFmtId="0">
      <sharedItems count="3">
        <s v="Very high"/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n v="55"/>
    <d v="2016-08-04T00:00:00"/>
    <x v="0"/>
    <n v="0.15"/>
    <s v="United States"/>
    <s v="Seattle"/>
    <s v="10/16/2021"/>
    <s v="IIIIIIIIIIIIIII"/>
    <x v="0"/>
  </r>
  <r>
    <x v="1"/>
    <x v="1"/>
    <n v="59"/>
    <s v="11/29/1997"/>
    <x v="1"/>
    <n v="0"/>
    <s v="China"/>
    <s v="Chongqing"/>
    <m/>
    <m/>
    <x v="0"/>
  </r>
  <r>
    <x v="2"/>
    <x v="0"/>
    <n v="50"/>
    <s v="10/26/2006"/>
    <x v="2"/>
    <n v="0.2"/>
    <s v="United States"/>
    <s v="Chicago"/>
    <m/>
    <s v="IIIIIIIIIIIIIIIIIIII"/>
    <x v="0"/>
  </r>
  <r>
    <x v="1"/>
    <x v="0"/>
    <n v="26"/>
    <s v="9/27/2019"/>
    <x v="3"/>
    <n v="7.0000000000000007E-2"/>
    <s v="United States"/>
    <s v="Chicago"/>
    <m/>
    <s v="IIIIIII"/>
    <x v="0"/>
  </r>
  <r>
    <x v="1"/>
    <x v="1"/>
    <n v="55"/>
    <s v="11/20/1995"/>
    <x v="4"/>
    <n v="0"/>
    <s v="United States"/>
    <s v="Phoenix"/>
    <m/>
    <m/>
    <x v="0"/>
  </r>
  <r>
    <x v="3"/>
    <x v="1"/>
    <n v="57"/>
    <s v="1/24/2017"/>
    <x v="5"/>
    <n v="0"/>
    <s v="China"/>
    <s v="Chongqing"/>
    <m/>
    <m/>
    <x v="0"/>
  </r>
  <r>
    <x v="3"/>
    <x v="0"/>
    <n v="27"/>
    <d v="2020-01-07T00:00:00"/>
    <x v="6"/>
    <n v="0.1"/>
    <s v="United States"/>
    <s v="Phoenix"/>
    <m/>
    <s v="IIIIIIIIII"/>
    <x v="0"/>
  </r>
  <r>
    <x v="1"/>
    <x v="1"/>
    <n v="25"/>
    <s v="5/16/2020"/>
    <x v="7"/>
    <n v="0.67"/>
    <s v="United States"/>
    <s v="Miami"/>
    <s v="5/20/2021"/>
    <s v="IIIIIIIIIIIIIIIIIIIIIIIIIIIIIIIIIIIIIIIIIIIIIIIIIIIIIIIIIIIIIIIIIII"/>
    <x v="1"/>
  </r>
  <r>
    <x v="1"/>
    <x v="1"/>
    <n v="29"/>
    <s v="1/25/2019"/>
    <x v="8"/>
    <n v="0.06"/>
    <s v="United States"/>
    <s v="Austin"/>
    <m/>
    <s v="IIIIII"/>
    <x v="2"/>
  </r>
  <r>
    <x v="2"/>
    <x v="0"/>
    <n v="34"/>
    <s v="6/13/2018"/>
    <x v="9"/>
    <n v="0"/>
    <s v="United States"/>
    <s v="Chicago"/>
    <m/>
    <m/>
    <x v="2"/>
  </r>
  <r>
    <x v="1"/>
    <x v="0"/>
    <n v="36"/>
    <d v="2009-11-02T00:00:00"/>
    <x v="10"/>
    <n v="0.15"/>
    <s v="United States"/>
    <s v="Miami"/>
    <m/>
    <s v="IIIIIIIIIIIIIII"/>
    <x v="2"/>
  </r>
  <r>
    <x v="2"/>
    <x v="0"/>
    <n v="27"/>
    <s v="10/21/2021"/>
    <x v="11"/>
    <n v="0"/>
    <s v="United States"/>
    <s v="Seattle"/>
    <m/>
    <m/>
    <x v="2"/>
  </r>
  <r>
    <x v="1"/>
    <x v="1"/>
    <n v="59"/>
    <s v="3/14/1999"/>
    <x v="12"/>
    <n v="0.09"/>
    <s v="United States"/>
    <s v="Austin"/>
    <m/>
    <s v="IIIIIIIII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I10" firstHeaderRow="1" firstDataRow="3" firstDataCol="1" rowPageCount="1" colPageCount="1"/>
  <pivotFields count="11">
    <pivotField axis="axisRow" showAll="0">
      <items count="5">
        <item x="3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dataField="1" numFmtId="168" showAll="0">
      <items count="14">
        <item x="7"/>
        <item x="5"/>
        <item x="9"/>
        <item x="3"/>
        <item x="4"/>
        <item x="1"/>
        <item x="12"/>
        <item x="11"/>
        <item x="8"/>
        <item x="6"/>
        <item x="0"/>
        <item x="10"/>
        <item x="2"/>
        <item t="default"/>
      </items>
    </pivotField>
    <pivotField numFmtId="9" showAll="0"/>
    <pivotField showAll="0"/>
    <pivotField dataField="1" showAll="0"/>
    <pivotField showAll="0"/>
    <pivotField showAll="0"/>
    <pivotField axis="axisCol" showAll="0">
      <items count="4">
        <item x="1"/>
        <item x="2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1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Count of City" fld="7" subtotal="count" baseField="0" baseItem="0"/>
    <dataField name="Sum of Annual Salary" fld="4" baseField="0" baseItem="0"/>
  </dataFields>
  <chartFormats count="1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topLeftCell="G1" workbookViewId="0">
      <selection activeCell="O11" sqref="O11"/>
    </sheetView>
  </sheetViews>
  <sheetFormatPr defaultRowHeight="15" x14ac:dyDescent="0.25"/>
  <cols>
    <col min="5" max="5" width="23" customWidth="1"/>
    <col min="6" max="6" width="14.28515625" customWidth="1"/>
    <col min="7" max="7" width="14.140625" customWidth="1"/>
    <col min="8" max="8" width="15.140625" customWidth="1"/>
    <col min="9" max="9" width="17.28515625" customWidth="1"/>
    <col min="14" max="14" width="47.7109375" customWidth="1"/>
    <col min="15" max="15" width="20.28515625" customWidth="1"/>
    <col min="16" max="16" width="22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90</v>
      </c>
    </row>
    <row r="2" spans="1:15" ht="15.75" x14ac:dyDescent="0.25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>
        <v>55</v>
      </c>
      <c r="H2" s="3">
        <v>42586</v>
      </c>
      <c r="I2" s="6">
        <v>141604</v>
      </c>
      <c r="J2" s="4">
        <v>0.15</v>
      </c>
      <c r="K2" s="2" t="s">
        <v>20</v>
      </c>
      <c r="L2" s="2" t="s">
        <v>21</v>
      </c>
      <c r="M2" s="2" t="s">
        <v>22</v>
      </c>
      <c r="N2" s="2" t="s">
        <v>23</v>
      </c>
      <c r="O2" s="5" t="str">
        <f>_xlfn.IFS(I8&gt;=5,"Very high",J8&gt;=4,"High",J8&gt;=3,"Med",TRUE,"LOW")</f>
        <v>Very high</v>
      </c>
    </row>
    <row r="3" spans="1:15" ht="15.75" x14ac:dyDescent="0.25">
      <c r="A3" s="2" t="s">
        <v>25</v>
      </c>
      <c r="B3" s="2" t="s">
        <v>26</v>
      </c>
      <c r="C3" s="2" t="s">
        <v>27</v>
      </c>
      <c r="D3" s="2" t="s">
        <v>17</v>
      </c>
      <c r="E3" s="2" t="s">
        <v>28</v>
      </c>
      <c r="F3" s="2" t="s">
        <v>29</v>
      </c>
      <c r="G3" s="2">
        <v>59</v>
      </c>
      <c r="H3" s="2" t="s">
        <v>30</v>
      </c>
      <c r="I3" s="6">
        <v>99975</v>
      </c>
      <c r="J3" s="4">
        <v>0</v>
      </c>
      <c r="K3" s="2" t="s">
        <v>31</v>
      </c>
      <c r="L3" s="2" t="s">
        <v>32</v>
      </c>
      <c r="M3" s="2"/>
      <c r="N3" s="2"/>
      <c r="O3" s="5" t="str">
        <f>_xlfn.IFS(I9&gt;=5,"Very high",J9&gt;=4,"High",J9&gt;=3,"Med",TRUE,"LOW")</f>
        <v>Very high</v>
      </c>
    </row>
    <row r="4" spans="1:15" ht="15.75" x14ac:dyDescent="0.25">
      <c r="A4" s="2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2" t="s">
        <v>19</v>
      </c>
      <c r="G4" s="2">
        <v>50</v>
      </c>
      <c r="H4" s="2" t="s">
        <v>39</v>
      </c>
      <c r="I4" s="6">
        <v>163099</v>
      </c>
      <c r="J4" s="4">
        <v>0.2</v>
      </c>
      <c r="K4" s="2" t="s">
        <v>20</v>
      </c>
      <c r="L4" s="2" t="s">
        <v>40</v>
      </c>
      <c r="M4" s="2"/>
      <c r="N4" s="2" t="s">
        <v>41</v>
      </c>
      <c r="O4" s="5" t="str">
        <f>_xlfn.IFS(I10&gt;=5,"Very high",J10&gt;=4,"High",J10&gt;=3,"Med",TRUE,"LOW")</f>
        <v>Very high</v>
      </c>
    </row>
    <row r="5" spans="1:15" ht="15.75" x14ac:dyDescent="0.25">
      <c r="A5" s="2" t="s">
        <v>42</v>
      </c>
      <c r="B5" s="2" t="s">
        <v>43</v>
      </c>
      <c r="C5" s="2" t="s">
        <v>44</v>
      </c>
      <c r="D5" s="2" t="s">
        <v>17</v>
      </c>
      <c r="E5" s="2" t="s">
        <v>28</v>
      </c>
      <c r="F5" s="2" t="s">
        <v>19</v>
      </c>
      <c r="G5" s="2">
        <v>26</v>
      </c>
      <c r="H5" s="2" t="s">
        <v>45</v>
      </c>
      <c r="I5" s="6">
        <v>84913</v>
      </c>
      <c r="J5" s="4">
        <v>7.0000000000000007E-2</v>
      </c>
      <c r="K5" s="2" t="s">
        <v>20</v>
      </c>
      <c r="L5" s="2" t="s">
        <v>40</v>
      </c>
      <c r="M5" s="2"/>
      <c r="N5" s="2" t="s">
        <v>46</v>
      </c>
      <c r="O5" s="5" t="str">
        <f>_xlfn.IFS(I11&gt;=5,"Very high",J11&gt;=4,"High",J11&gt;=3,"Med",TRUE,"LOW")</f>
        <v>Very high</v>
      </c>
    </row>
    <row r="6" spans="1:15" ht="15.75" x14ac:dyDescent="0.25">
      <c r="A6" s="2" t="s">
        <v>47</v>
      </c>
      <c r="B6" s="2" t="s">
        <v>48</v>
      </c>
      <c r="C6" s="2" t="s">
        <v>49</v>
      </c>
      <c r="D6" s="2" t="s">
        <v>37</v>
      </c>
      <c r="E6" s="2" t="s">
        <v>28</v>
      </c>
      <c r="F6" s="2" t="s">
        <v>29</v>
      </c>
      <c r="G6" s="2">
        <v>55</v>
      </c>
      <c r="H6" s="2" t="s">
        <v>50</v>
      </c>
      <c r="I6" s="6">
        <v>95409</v>
      </c>
      <c r="J6" s="4">
        <v>0</v>
      </c>
      <c r="K6" s="2" t="s">
        <v>20</v>
      </c>
      <c r="L6" s="2" t="s">
        <v>51</v>
      </c>
      <c r="M6" s="2"/>
      <c r="N6" s="2"/>
      <c r="O6" s="5" t="str">
        <f>_xlfn.IFS(I12&gt;=5,"Very high",J12&gt;=4,"High",J12&gt;=3,"Med",TRUE,"LOW")</f>
        <v>Very high</v>
      </c>
    </row>
    <row r="7" spans="1:15" ht="15.75" x14ac:dyDescent="0.25">
      <c r="A7" s="2" t="s">
        <v>52</v>
      </c>
      <c r="B7" s="2" t="s">
        <v>53</v>
      </c>
      <c r="C7" s="2" t="s">
        <v>54</v>
      </c>
      <c r="D7" s="2" t="s">
        <v>55</v>
      </c>
      <c r="E7" s="2" t="s">
        <v>56</v>
      </c>
      <c r="F7" s="2" t="s">
        <v>29</v>
      </c>
      <c r="G7" s="2">
        <v>57</v>
      </c>
      <c r="H7" s="2" t="s">
        <v>57</v>
      </c>
      <c r="I7" s="6">
        <v>50994</v>
      </c>
      <c r="J7" s="4">
        <v>0</v>
      </c>
      <c r="K7" s="2" t="s">
        <v>31</v>
      </c>
      <c r="L7" s="2" t="s">
        <v>32</v>
      </c>
      <c r="M7" s="2"/>
      <c r="N7" s="2"/>
      <c r="O7" s="5" t="str">
        <f>_xlfn.IFS(I13&gt;=5,"Very high",J13&gt;=4,"High",J13&gt;=3,"Med",TRUE,"LOW")</f>
        <v>Very high</v>
      </c>
    </row>
    <row r="8" spans="1:15" ht="15.75" x14ac:dyDescent="0.25">
      <c r="A8" s="2" t="s">
        <v>58</v>
      </c>
      <c r="B8" s="2" t="s">
        <v>59</v>
      </c>
      <c r="C8" s="2" t="s">
        <v>60</v>
      </c>
      <c r="D8" s="2" t="s">
        <v>17</v>
      </c>
      <c r="E8" s="2" t="s">
        <v>56</v>
      </c>
      <c r="F8" s="2" t="s">
        <v>19</v>
      </c>
      <c r="G8" s="2">
        <v>27</v>
      </c>
      <c r="H8" s="3">
        <v>43837</v>
      </c>
      <c r="I8" s="6">
        <v>119746</v>
      </c>
      <c r="J8" s="4">
        <v>0.1</v>
      </c>
      <c r="K8" s="2" t="s">
        <v>20</v>
      </c>
      <c r="L8" s="2" t="s">
        <v>51</v>
      </c>
      <c r="M8" s="2"/>
      <c r="N8" s="2" t="s">
        <v>61</v>
      </c>
      <c r="O8" s="5" t="str">
        <f>_xlfn.IFS(I14&gt;=5,"Very high",J14&gt;=4,"High",J14&gt;=3,"Med",TRUE,"LOW")</f>
        <v>Very high</v>
      </c>
    </row>
    <row r="9" spans="1:15" ht="15.75" x14ac:dyDescent="0.25">
      <c r="A9" s="2" t="s">
        <v>62</v>
      </c>
      <c r="B9" s="2" t="s">
        <v>63</v>
      </c>
      <c r="C9" s="2" t="s">
        <v>64</v>
      </c>
      <c r="D9" s="2" t="s">
        <v>37</v>
      </c>
      <c r="E9" s="2" t="s">
        <v>28</v>
      </c>
      <c r="F9" s="2" t="s">
        <v>29</v>
      </c>
      <c r="G9" s="2">
        <v>25</v>
      </c>
      <c r="H9" s="2" t="s">
        <v>65</v>
      </c>
      <c r="I9" s="6">
        <v>41336</v>
      </c>
      <c r="J9" s="4">
        <v>0.67</v>
      </c>
      <c r="K9" s="2" t="s">
        <v>20</v>
      </c>
      <c r="L9" s="2" t="s">
        <v>66</v>
      </c>
      <c r="M9" s="2" t="s">
        <v>67</v>
      </c>
      <c r="N9" s="2" t="s">
        <v>68</v>
      </c>
      <c r="O9" s="5" t="str">
        <f>_xlfn.IFS(I12&gt;J19=5,"Very high",I8&gt;=4,"High",N16&gt;=3,"Med",TRUE,"LOW")</f>
        <v>High</v>
      </c>
    </row>
    <row r="10" spans="1:15" ht="15.75" x14ac:dyDescent="0.25">
      <c r="A10" s="2" t="s">
        <v>69</v>
      </c>
      <c r="B10" s="2" t="s">
        <v>70</v>
      </c>
      <c r="C10" s="2" t="s">
        <v>60</v>
      </c>
      <c r="D10" s="2" t="s">
        <v>71</v>
      </c>
      <c r="E10" s="2" t="s">
        <v>28</v>
      </c>
      <c r="F10" s="2" t="s">
        <v>29</v>
      </c>
      <c r="G10" s="2">
        <v>29</v>
      </c>
      <c r="H10" s="2" t="s">
        <v>72</v>
      </c>
      <c r="I10" s="6">
        <v>113527</v>
      </c>
      <c r="J10" s="4">
        <v>0.06</v>
      </c>
      <c r="K10" s="2" t="s">
        <v>20</v>
      </c>
      <c r="L10" s="2" t="s">
        <v>73</v>
      </c>
      <c r="M10" s="2"/>
      <c r="N10" s="2" t="s">
        <v>74</v>
      </c>
      <c r="O10" s="5" t="str">
        <f t="shared" ref="O10:O14" si="0">_xlfn.IFS(I16&gt;=5,"Very high",J16&gt;=4,"High",J16&gt;=3,"Med",TRUE,"LOW")</f>
        <v>LOW</v>
      </c>
    </row>
    <row r="11" spans="1:15" ht="15.75" x14ac:dyDescent="0.25">
      <c r="A11" s="2" t="s">
        <v>75</v>
      </c>
      <c r="B11" s="2" t="s">
        <v>76</v>
      </c>
      <c r="C11" s="2" t="s">
        <v>49</v>
      </c>
      <c r="D11" s="2" t="s">
        <v>37</v>
      </c>
      <c r="E11" s="2" t="s">
        <v>38</v>
      </c>
      <c r="F11" s="2" t="s">
        <v>19</v>
      </c>
      <c r="G11" s="2">
        <v>34</v>
      </c>
      <c r="H11" s="2" t="s">
        <v>77</v>
      </c>
      <c r="I11" s="6">
        <v>77203</v>
      </c>
      <c r="J11" s="4">
        <v>0</v>
      </c>
      <c r="K11" s="2" t="s">
        <v>20</v>
      </c>
      <c r="L11" s="2" t="s">
        <v>40</v>
      </c>
      <c r="M11" s="2"/>
      <c r="N11" s="2"/>
      <c r="O11" s="5" t="str">
        <f t="shared" si="0"/>
        <v>LOW</v>
      </c>
    </row>
    <row r="12" spans="1:15" ht="15.75" x14ac:dyDescent="0.25">
      <c r="A12" s="2" t="s">
        <v>78</v>
      </c>
      <c r="B12" s="2" t="s">
        <v>79</v>
      </c>
      <c r="C12" s="2" t="s">
        <v>16</v>
      </c>
      <c r="D12" s="2" t="s">
        <v>80</v>
      </c>
      <c r="E12" s="2" t="s">
        <v>28</v>
      </c>
      <c r="F12" s="2" t="s">
        <v>19</v>
      </c>
      <c r="G12" s="2">
        <v>36</v>
      </c>
      <c r="H12" s="3">
        <v>40119</v>
      </c>
      <c r="I12" s="6">
        <v>157333</v>
      </c>
      <c r="J12" s="4">
        <v>0.15</v>
      </c>
      <c r="K12" s="2" t="s">
        <v>20</v>
      </c>
      <c r="L12" s="2" t="s">
        <v>66</v>
      </c>
      <c r="M12" s="2"/>
      <c r="N12" s="2" t="s">
        <v>23</v>
      </c>
      <c r="O12" s="5" t="str">
        <f t="shared" si="0"/>
        <v>LOW</v>
      </c>
    </row>
    <row r="13" spans="1:15" ht="15.75" x14ac:dyDescent="0.25">
      <c r="A13" s="2" t="s">
        <v>81</v>
      </c>
      <c r="B13" s="2" t="s">
        <v>82</v>
      </c>
      <c r="C13" s="2" t="s">
        <v>83</v>
      </c>
      <c r="D13" s="2" t="s">
        <v>84</v>
      </c>
      <c r="E13" s="2" t="s">
        <v>38</v>
      </c>
      <c r="F13" s="2" t="s">
        <v>19</v>
      </c>
      <c r="G13" s="2">
        <v>27</v>
      </c>
      <c r="H13" s="2" t="s">
        <v>85</v>
      </c>
      <c r="I13" s="6">
        <v>109851</v>
      </c>
      <c r="J13" s="4">
        <v>0</v>
      </c>
      <c r="K13" s="2" t="s">
        <v>20</v>
      </c>
      <c r="L13" s="2" t="s">
        <v>21</v>
      </c>
      <c r="M13" s="2"/>
      <c r="N13" s="2"/>
      <c r="O13" s="5" t="str">
        <f t="shared" si="0"/>
        <v>LOW</v>
      </c>
    </row>
    <row r="14" spans="1:15" ht="15.75" x14ac:dyDescent="0.25">
      <c r="A14" s="2" t="s">
        <v>86</v>
      </c>
      <c r="B14" s="2" t="s">
        <v>87</v>
      </c>
      <c r="C14" s="2" t="s">
        <v>60</v>
      </c>
      <c r="D14" s="2" t="s">
        <v>80</v>
      </c>
      <c r="E14" s="2" t="s">
        <v>28</v>
      </c>
      <c r="F14" s="2" t="s">
        <v>29</v>
      </c>
      <c r="G14" s="2">
        <v>59</v>
      </c>
      <c r="H14" s="2" t="s">
        <v>88</v>
      </c>
      <c r="I14" s="6">
        <v>105086</v>
      </c>
      <c r="J14" s="4">
        <v>0.09</v>
      </c>
      <c r="K14" s="2" t="s">
        <v>20</v>
      </c>
      <c r="L14" s="2" t="s">
        <v>73</v>
      </c>
      <c r="M14" s="2"/>
      <c r="N14" s="2" t="s">
        <v>89</v>
      </c>
      <c r="O14" s="5" t="str">
        <f t="shared" si="0"/>
        <v>LOW</v>
      </c>
    </row>
  </sheetData>
  <autoFilter ref="C1:O1"/>
  <conditionalFormatting sqref="M1:M14">
    <cfRule type="containsBlanks" dxfId="0" priority="1">
      <formula>LEN(TRIM(M1))=0</formula>
    </cfRule>
    <cfRule type="containsBlanks" priority="2">
      <formula>LEN(TRIM(M1))=0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1" sqref="B1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3" width="19.85546875" bestFit="1" customWidth="1"/>
    <col min="4" max="4" width="12.42578125" bestFit="1" customWidth="1"/>
    <col min="5" max="5" width="19.85546875" bestFit="1" customWidth="1"/>
    <col min="6" max="6" width="12.42578125" bestFit="1" customWidth="1"/>
    <col min="7" max="7" width="19.85546875" bestFit="1" customWidth="1"/>
    <col min="8" max="8" width="17.5703125" bestFit="1" customWidth="1"/>
    <col min="9" max="9" width="24.85546875" bestFit="1" customWidth="1"/>
    <col min="10" max="13" width="11.5703125" bestFit="1" customWidth="1"/>
    <col min="14" max="16" width="13.28515625" bestFit="1" customWidth="1"/>
    <col min="17" max="17" width="14.42578125" bestFit="1" customWidth="1"/>
    <col min="18" max="18" width="11.28515625" bestFit="1" customWidth="1"/>
  </cols>
  <sheetData>
    <row r="1" spans="1:9" x14ac:dyDescent="0.25">
      <c r="A1" s="7" t="s">
        <v>5</v>
      </c>
      <c r="B1" t="s">
        <v>91</v>
      </c>
    </row>
    <row r="3" spans="1:9" x14ac:dyDescent="0.25">
      <c r="B3" s="7" t="s">
        <v>92</v>
      </c>
    </row>
    <row r="4" spans="1:9" x14ac:dyDescent="0.25">
      <c r="B4" t="s">
        <v>24</v>
      </c>
      <c r="D4" t="s">
        <v>33</v>
      </c>
      <c r="F4" t="s">
        <v>93</v>
      </c>
      <c r="H4" t="s">
        <v>97</v>
      </c>
      <c r="I4" t="s">
        <v>98</v>
      </c>
    </row>
    <row r="5" spans="1:9" x14ac:dyDescent="0.25">
      <c r="A5" s="7" t="s">
        <v>95</v>
      </c>
      <c r="B5" t="s">
        <v>96</v>
      </c>
      <c r="C5" t="s">
        <v>99</v>
      </c>
      <c r="D5" t="s">
        <v>96</v>
      </c>
      <c r="E5" t="s">
        <v>99</v>
      </c>
      <c r="F5" t="s">
        <v>96</v>
      </c>
      <c r="G5" t="s">
        <v>99</v>
      </c>
    </row>
    <row r="6" spans="1:9" x14ac:dyDescent="0.25">
      <c r="A6" s="8" t="s">
        <v>56</v>
      </c>
      <c r="B6" s="9"/>
      <c r="C6" s="9"/>
      <c r="D6" s="9"/>
      <c r="E6" s="9"/>
      <c r="F6" s="9">
        <v>2</v>
      </c>
      <c r="G6" s="9">
        <v>170740</v>
      </c>
      <c r="H6" s="9">
        <v>2</v>
      </c>
      <c r="I6" s="9">
        <v>170740</v>
      </c>
    </row>
    <row r="7" spans="1:9" x14ac:dyDescent="0.25">
      <c r="A7" s="8" t="s">
        <v>28</v>
      </c>
      <c r="B7" s="9">
        <v>1</v>
      </c>
      <c r="C7" s="9">
        <v>41336</v>
      </c>
      <c r="D7" s="9">
        <v>3</v>
      </c>
      <c r="E7" s="9">
        <v>375946</v>
      </c>
      <c r="F7" s="9">
        <v>3</v>
      </c>
      <c r="G7" s="9">
        <v>280297</v>
      </c>
      <c r="H7" s="9">
        <v>7</v>
      </c>
      <c r="I7" s="9">
        <v>697579</v>
      </c>
    </row>
    <row r="8" spans="1:9" x14ac:dyDescent="0.25">
      <c r="A8" s="8" t="s">
        <v>18</v>
      </c>
      <c r="B8" s="9"/>
      <c r="C8" s="9"/>
      <c r="D8" s="9"/>
      <c r="E8" s="9"/>
      <c r="F8" s="9">
        <v>1</v>
      </c>
      <c r="G8" s="9">
        <v>141604</v>
      </c>
      <c r="H8" s="9">
        <v>1</v>
      </c>
      <c r="I8" s="9">
        <v>141604</v>
      </c>
    </row>
    <row r="9" spans="1:9" x14ac:dyDescent="0.25">
      <c r="A9" s="8" t="s">
        <v>38</v>
      </c>
      <c r="B9" s="9"/>
      <c r="C9" s="9"/>
      <c r="D9" s="9">
        <v>2</v>
      </c>
      <c r="E9" s="9">
        <v>187054</v>
      </c>
      <c r="F9" s="9">
        <v>1</v>
      </c>
      <c r="G9" s="9">
        <v>163099</v>
      </c>
      <c r="H9" s="9">
        <v>3</v>
      </c>
      <c r="I9" s="9">
        <v>350153</v>
      </c>
    </row>
    <row r="10" spans="1:9" x14ac:dyDescent="0.25">
      <c r="A10" s="8" t="s">
        <v>94</v>
      </c>
      <c r="B10" s="9">
        <v>1</v>
      </c>
      <c r="C10" s="9">
        <v>41336</v>
      </c>
      <c r="D10" s="9">
        <v>5</v>
      </c>
      <c r="E10" s="9">
        <v>563000</v>
      </c>
      <c r="F10" s="9">
        <v>7</v>
      </c>
      <c r="G10" s="9">
        <v>755740</v>
      </c>
      <c r="H10" s="9">
        <v>13</v>
      </c>
      <c r="I10" s="9">
        <v>1360076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SUBARANJANI NM PPT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2024-08-30T18:32:32Z</dcterms:created>
  <dcterms:modified xsi:type="dcterms:W3CDTF">2024-08-30T19:33:16Z</dcterms:modified>
</cp:coreProperties>
</file>