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tti-my.sharepoint.com/personal/s-das_tti_tamu_edu/Documents/0_PRESENTATIONS/TXST/Teaching/"/>
    </mc:Choice>
  </mc:AlternateContent>
  <xr:revisionPtr revIDLastSave="0" documentId="8_{A4988A3A-57F2-4506-A953-164E8A422650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8" i="2"/>
  <c r="J9" i="2"/>
  <c r="J10" i="2"/>
  <c r="J11" i="2"/>
  <c r="J12" i="2"/>
  <c r="J13" i="2"/>
  <c r="J14" i="2"/>
  <c r="J15" i="2"/>
  <c r="J16" i="2"/>
  <c r="J17" i="2"/>
  <c r="J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I31" i="2" s="1"/>
  <c r="H32" i="2"/>
  <c r="H33" i="2"/>
  <c r="H34" i="2"/>
  <c r="H35" i="2"/>
  <c r="H36" i="2"/>
  <c r="H37" i="2"/>
  <c r="H38" i="2"/>
  <c r="I38" i="2" s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I102" i="2" s="1"/>
  <c r="H103" i="2"/>
  <c r="H104" i="2"/>
  <c r="H105" i="2"/>
  <c r="H106" i="2"/>
  <c r="H107" i="2"/>
  <c r="H7" i="2"/>
  <c r="I70" i="2"/>
  <c r="I63" i="2"/>
  <c r="S2" i="2"/>
  <c r="H26" i="1"/>
  <c r="C28" i="1"/>
  <c r="C29" i="1"/>
  <c r="D29" i="1"/>
  <c r="E29" i="1"/>
  <c r="H29" i="1"/>
  <c r="C30" i="1"/>
  <c r="D30" i="1"/>
  <c r="C31" i="1"/>
  <c r="D31" i="1"/>
  <c r="C32" i="1"/>
  <c r="D32" i="1"/>
  <c r="C33" i="1"/>
  <c r="D33" i="1"/>
  <c r="C34" i="1"/>
  <c r="D34" i="1"/>
  <c r="C35" i="1"/>
  <c r="D35" i="1"/>
  <c r="E35" i="1"/>
  <c r="C36" i="1"/>
  <c r="D36" i="1"/>
  <c r="C37" i="1"/>
  <c r="D37" i="1"/>
  <c r="C38" i="1"/>
  <c r="D38" i="1"/>
  <c r="E38" i="1"/>
  <c r="E32" i="1"/>
  <c r="D28" i="1"/>
  <c r="E28" i="1"/>
  <c r="E36" i="1"/>
  <c r="E30" i="1"/>
  <c r="E34" i="1"/>
  <c r="E33" i="1"/>
  <c r="E31" i="1"/>
  <c r="E37" i="1"/>
  <c r="I71" i="2" l="1"/>
  <c r="I24" i="2"/>
  <c r="I103" i="2"/>
  <c r="I39" i="2"/>
  <c r="I95" i="2"/>
  <c r="I30" i="2"/>
  <c r="S3" i="2"/>
  <c r="I87" i="2"/>
  <c r="I55" i="2"/>
  <c r="I23" i="2"/>
  <c r="I62" i="2"/>
  <c r="I7" i="2"/>
  <c r="I86" i="2"/>
  <c r="I54" i="2"/>
  <c r="I22" i="2"/>
  <c r="I11" i="2"/>
  <c r="I79" i="2"/>
  <c r="I47" i="2"/>
  <c r="I94" i="2"/>
  <c r="I10" i="2"/>
  <c r="I78" i="2"/>
  <c r="I46" i="2"/>
  <c r="I17" i="2"/>
  <c r="I9" i="2"/>
  <c r="I101" i="2"/>
  <c r="I93" i="2"/>
  <c r="I85" i="2"/>
  <c r="I77" i="2"/>
  <c r="I69" i="2"/>
  <c r="I61" i="2"/>
  <c r="I53" i="2"/>
  <c r="I45" i="2"/>
  <c r="I37" i="2"/>
  <c r="I29" i="2"/>
  <c r="I21" i="2"/>
  <c r="I16" i="2"/>
  <c r="I8" i="2"/>
  <c r="I100" i="2"/>
  <c r="I92" i="2"/>
  <c r="I84" i="2"/>
  <c r="I76" i="2"/>
  <c r="I68" i="2"/>
  <c r="I60" i="2"/>
  <c r="I52" i="2"/>
  <c r="I44" i="2"/>
  <c r="I36" i="2"/>
  <c r="I28" i="2"/>
  <c r="I20" i="2"/>
  <c r="I15" i="2"/>
  <c r="I107" i="2"/>
  <c r="I99" i="2"/>
  <c r="I91" i="2"/>
  <c r="I83" i="2"/>
  <c r="I75" i="2"/>
  <c r="I67" i="2"/>
  <c r="I59" i="2"/>
  <c r="I51" i="2"/>
  <c r="I43" i="2"/>
  <c r="I35" i="2"/>
  <c r="I27" i="2"/>
  <c r="I19" i="2"/>
  <c r="I14" i="2"/>
  <c r="I106" i="2"/>
  <c r="I98" i="2"/>
  <c r="I90" i="2"/>
  <c r="I82" i="2"/>
  <c r="I74" i="2"/>
  <c r="I66" i="2"/>
  <c r="I58" i="2"/>
  <c r="I50" i="2"/>
  <c r="I42" i="2"/>
  <c r="I34" i="2"/>
  <c r="I26" i="2"/>
  <c r="I18" i="2"/>
  <c r="I13" i="2"/>
  <c r="I105" i="2"/>
  <c r="I97" i="2"/>
  <c r="I89" i="2"/>
  <c r="I81" i="2"/>
  <c r="I73" i="2"/>
  <c r="I65" i="2"/>
  <c r="I57" i="2"/>
  <c r="I49" i="2"/>
  <c r="I41" i="2"/>
  <c r="I33" i="2"/>
  <c r="I25" i="2"/>
  <c r="I12" i="2"/>
  <c r="I104" i="2"/>
  <c r="I96" i="2"/>
  <c r="I88" i="2"/>
  <c r="I80" i="2"/>
  <c r="I72" i="2"/>
  <c r="I64" i="2"/>
  <c r="I56" i="2"/>
  <c r="I48" i="2"/>
  <c r="I40" i="2"/>
  <c r="I32" i="2"/>
</calcChain>
</file>

<file path=xl/sharedStrings.xml><?xml version="1.0" encoding="utf-8"?>
<sst xmlns="http://schemas.openxmlformats.org/spreadsheetml/2006/main" count="31" uniqueCount="23">
  <si>
    <t>Calculations:</t>
  </si>
  <si>
    <t>B=A/(A/B)</t>
  </si>
  <si>
    <t>Graph Calculations:</t>
  </si>
  <si>
    <t>Density</t>
  </si>
  <si>
    <t>% of Jam</t>
  </si>
  <si>
    <t>Density (k)</t>
  </si>
  <si>
    <t>k=%*(A/B)</t>
  </si>
  <si>
    <t>Speed (v)</t>
  </si>
  <si>
    <t>Flow (q)</t>
  </si>
  <si>
    <t>q=k*v</t>
  </si>
  <si>
    <t>v=A-B*K</t>
  </si>
  <si>
    <t>Vehicles/mile</t>
  </si>
  <si>
    <t>miles/hour</t>
  </si>
  <si>
    <t>Enter the Free-Flow speed (A):</t>
  </si>
  <si>
    <t>Enter the Jam Density (A/B):</t>
  </si>
  <si>
    <t>max flow:</t>
  </si>
  <si>
    <t>q=A^2/(4*B)</t>
  </si>
  <si>
    <t>Theory &amp; Concepts:</t>
  </si>
  <si>
    <t>Greenshield's Model</t>
  </si>
  <si>
    <t>If necessary, use your browser's 'back' button to exit.</t>
  </si>
  <si>
    <t xml:space="preserve">Enter values in the cells at the right and </t>
  </si>
  <si>
    <t>observe the corresponding changes in the</t>
  </si>
  <si>
    <t xml:space="preserve">traffic flow graphs.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</si>
</sst>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 applyProtection="1">
      <alignment horizontal="center"/>
      <protection locked="0"/>
    </xf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1" applyFont="1"/>
    <xf numFmtId="9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Speed versus Density</a:t>
            </a:r>
          </a:p>
        </c:rich>
      </c:tx>
      <c:layout>
        <c:manualLayout>
          <c:xMode val="edge"/>
          <c:yMode val="edge"/>
          <c:x val="0.30583479856280099"/>
          <c:y val="4.24256740634693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9919417735995"/>
          <c:y val="0.14545957640506402"/>
          <c:w val="0.75730528156570154"/>
          <c:h val="0.672750540873421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Sheet1!$C$28:$C$38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57</c:v>
                </c:pt>
                <c:pt idx="4">
                  <c:v>76</c:v>
                </c:pt>
                <c:pt idx="5">
                  <c:v>95</c:v>
                </c:pt>
                <c:pt idx="6">
                  <c:v>114</c:v>
                </c:pt>
                <c:pt idx="7">
                  <c:v>133</c:v>
                </c:pt>
                <c:pt idx="8">
                  <c:v>152</c:v>
                </c:pt>
                <c:pt idx="9">
                  <c:v>171</c:v>
                </c:pt>
                <c:pt idx="10">
                  <c:v>190</c:v>
                </c:pt>
              </c:numCache>
            </c:numRef>
          </c:xVal>
          <c:yVal>
            <c:numRef>
              <c:f>Sheet1!$D$28:$D$38</c:f>
              <c:numCache>
                <c:formatCode>General</c:formatCode>
                <c:ptCount val="11"/>
                <c:pt idx="0">
                  <c:v>78</c:v>
                </c:pt>
                <c:pt idx="1">
                  <c:v>70.2</c:v>
                </c:pt>
                <c:pt idx="2">
                  <c:v>62.4</c:v>
                </c:pt>
                <c:pt idx="3">
                  <c:v>54.6</c:v>
                </c:pt>
                <c:pt idx="4">
                  <c:v>46.8</c:v>
                </c:pt>
                <c:pt idx="5">
                  <c:v>39</c:v>
                </c:pt>
                <c:pt idx="6">
                  <c:v>31.200000000000003</c:v>
                </c:pt>
                <c:pt idx="7">
                  <c:v>23.4</c:v>
                </c:pt>
                <c:pt idx="8">
                  <c:v>15.600000000000001</c:v>
                </c:pt>
                <c:pt idx="9">
                  <c:v>7.7999999999999972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4-40A0-8D16-E22B4560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1480"/>
        <c:axId val="1"/>
      </c:scatterChart>
      <c:valAx>
        <c:axId val="510381480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(k)</a:t>
                </a:r>
              </a:p>
            </c:rich>
          </c:tx>
          <c:layout>
            <c:manualLayout>
              <c:xMode val="edge"/>
              <c:yMode val="edge"/>
              <c:x val="0.40292523507377115"/>
              <c:y val="0.87881842042471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Speed (v)</a:t>
                </a:r>
              </a:p>
            </c:rich>
          </c:tx>
          <c:layout>
            <c:manualLayout>
              <c:xMode val="edge"/>
              <c:yMode val="edge"/>
              <c:x val="1.9418240195703693E-2"/>
              <c:y val="0.3636487711763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81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Speed versus Flow</a:t>
            </a:r>
          </a:p>
        </c:rich>
      </c:tx>
      <c:layout>
        <c:manualLayout>
          <c:xMode val="edge"/>
          <c:yMode val="edge"/>
          <c:x val="0.30374898815218193"/>
          <c:y val="4.2684367198002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21096236602727"/>
          <c:y val="0.14634632442174944"/>
          <c:w val="0.75703563343322477"/>
          <c:h val="0.6585584598978725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Sheet1!$E$28:$E$38</c:f>
              <c:numCache>
                <c:formatCode>General</c:formatCode>
                <c:ptCount val="11"/>
                <c:pt idx="0">
                  <c:v>0</c:v>
                </c:pt>
                <c:pt idx="1">
                  <c:v>1333.8</c:v>
                </c:pt>
                <c:pt idx="2">
                  <c:v>2371.1999999999998</c:v>
                </c:pt>
                <c:pt idx="3">
                  <c:v>3112.2000000000003</c:v>
                </c:pt>
                <c:pt idx="4">
                  <c:v>3556.7999999999997</c:v>
                </c:pt>
                <c:pt idx="5">
                  <c:v>3705</c:v>
                </c:pt>
                <c:pt idx="6">
                  <c:v>3556.8</c:v>
                </c:pt>
                <c:pt idx="7">
                  <c:v>3112.2</c:v>
                </c:pt>
                <c:pt idx="8">
                  <c:v>2371.2000000000003</c:v>
                </c:pt>
                <c:pt idx="9">
                  <c:v>1333.7999999999995</c:v>
                </c:pt>
                <c:pt idx="10">
                  <c:v>0</c:v>
                </c:pt>
              </c:numCache>
            </c:numRef>
          </c:xVal>
          <c:yVal>
            <c:numRef>
              <c:f>Sheet1!$D$28:$D$38</c:f>
              <c:numCache>
                <c:formatCode>General</c:formatCode>
                <c:ptCount val="11"/>
                <c:pt idx="0">
                  <c:v>78</c:v>
                </c:pt>
                <c:pt idx="1">
                  <c:v>70.2</c:v>
                </c:pt>
                <c:pt idx="2">
                  <c:v>62.4</c:v>
                </c:pt>
                <c:pt idx="3">
                  <c:v>54.6</c:v>
                </c:pt>
                <c:pt idx="4">
                  <c:v>46.8</c:v>
                </c:pt>
                <c:pt idx="5">
                  <c:v>39</c:v>
                </c:pt>
                <c:pt idx="6">
                  <c:v>31.200000000000003</c:v>
                </c:pt>
                <c:pt idx="7">
                  <c:v>23.4</c:v>
                </c:pt>
                <c:pt idx="8">
                  <c:v>15.600000000000001</c:v>
                </c:pt>
                <c:pt idx="9">
                  <c:v>7.7999999999999972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C-40FA-8088-AD23D7BD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0496"/>
        <c:axId val="1"/>
      </c:scatterChart>
      <c:valAx>
        <c:axId val="510380496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(q)</a:t>
                </a:r>
              </a:p>
            </c:rich>
          </c:tx>
          <c:layout>
            <c:manualLayout>
              <c:xMode val="edge"/>
              <c:yMode val="edge"/>
              <c:x val="0.45328684965781146"/>
              <c:y val="0.89027367005953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Speed (v)</a:t>
                </a:r>
              </a:p>
            </c:rich>
          </c:tx>
          <c:layout>
            <c:manualLayout>
              <c:xMode val="edge"/>
              <c:yMode val="edge"/>
              <c:x val="1.8692324674368977E-2"/>
              <c:y val="0.3658656616093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80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Flow versus Density</a:t>
            </a:r>
          </a:p>
        </c:rich>
      </c:tx>
      <c:layout>
        <c:manualLayout>
          <c:xMode val="edge"/>
          <c:yMode val="edge"/>
          <c:x val="0.31528140878941857"/>
          <c:y val="4.29462344814260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7718411673921"/>
          <c:y val="0.14724395030606549"/>
          <c:w val="0.70445700801691968"/>
          <c:h val="0.67486810556946675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Sheet1!$C$28:$C$38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57</c:v>
                </c:pt>
                <c:pt idx="4">
                  <c:v>76</c:v>
                </c:pt>
                <c:pt idx="5">
                  <c:v>95</c:v>
                </c:pt>
                <c:pt idx="6">
                  <c:v>114</c:v>
                </c:pt>
                <c:pt idx="7">
                  <c:v>133</c:v>
                </c:pt>
                <c:pt idx="8">
                  <c:v>152</c:v>
                </c:pt>
                <c:pt idx="9">
                  <c:v>171</c:v>
                </c:pt>
                <c:pt idx="10">
                  <c:v>190</c:v>
                </c:pt>
              </c:numCache>
            </c:numRef>
          </c:xVal>
          <c:yVal>
            <c:numRef>
              <c:f>Sheet1!$E$28:$E$38</c:f>
              <c:numCache>
                <c:formatCode>General</c:formatCode>
                <c:ptCount val="11"/>
                <c:pt idx="0">
                  <c:v>0</c:v>
                </c:pt>
                <c:pt idx="1">
                  <c:v>1333.8</c:v>
                </c:pt>
                <c:pt idx="2">
                  <c:v>2371.1999999999998</c:v>
                </c:pt>
                <c:pt idx="3">
                  <c:v>3112.2000000000003</c:v>
                </c:pt>
                <c:pt idx="4">
                  <c:v>3556.7999999999997</c:v>
                </c:pt>
                <c:pt idx="5">
                  <c:v>3705</c:v>
                </c:pt>
                <c:pt idx="6">
                  <c:v>3556.8</c:v>
                </c:pt>
                <c:pt idx="7">
                  <c:v>3112.2</c:v>
                </c:pt>
                <c:pt idx="8">
                  <c:v>2371.2000000000003</c:v>
                </c:pt>
                <c:pt idx="9">
                  <c:v>1333.7999999999995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3-4AE7-8DD3-9E64354B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76232"/>
        <c:axId val="1"/>
      </c:scatterChart>
      <c:valAx>
        <c:axId val="510376232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(k)</a:t>
                </a:r>
              </a:p>
            </c:rich>
          </c:tx>
          <c:layout>
            <c:manualLayout>
              <c:xMode val="edge"/>
              <c:yMode val="edge"/>
              <c:x val="0.42858578022574767"/>
              <c:y val="0.88959905318583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(q)</a:t>
                </a:r>
              </a:p>
            </c:rich>
          </c:tx>
          <c:layout>
            <c:manualLayout>
              <c:xMode val="edge"/>
              <c:yMode val="edge"/>
              <c:x val="1.9705209262635276E-2"/>
              <c:y val="0.380380174870779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76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Sheet2!$H$7:$H$107</c:f>
              <c:numCache>
                <c:formatCode>General</c:formatCode>
                <c:ptCount val="101"/>
                <c:pt idx="0">
                  <c:v>0</c:v>
                </c:pt>
                <c:pt idx="1">
                  <c:v>1.9000000000000001</c:v>
                </c:pt>
                <c:pt idx="2">
                  <c:v>3.8000000000000003</c:v>
                </c:pt>
                <c:pt idx="3">
                  <c:v>5.7</c:v>
                </c:pt>
                <c:pt idx="4">
                  <c:v>7.6000000000000005</c:v>
                </c:pt>
                <c:pt idx="5">
                  <c:v>9.5</c:v>
                </c:pt>
                <c:pt idx="6">
                  <c:v>11.4</c:v>
                </c:pt>
                <c:pt idx="7">
                  <c:v>13.3</c:v>
                </c:pt>
                <c:pt idx="8">
                  <c:v>15.200000000000001</c:v>
                </c:pt>
                <c:pt idx="9">
                  <c:v>17.099999999999998</c:v>
                </c:pt>
                <c:pt idx="10">
                  <c:v>19</c:v>
                </c:pt>
                <c:pt idx="11">
                  <c:v>20.9</c:v>
                </c:pt>
                <c:pt idx="12">
                  <c:v>22.8</c:v>
                </c:pt>
                <c:pt idx="13">
                  <c:v>24.7</c:v>
                </c:pt>
                <c:pt idx="14">
                  <c:v>26.6</c:v>
                </c:pt>
                <c:pt idx="15">
                  <c:v>28.5</c:v>
                </c:pt>
                <c:pt idx="16">
                  <c:v>30.400000000000002</c:v>
                </c:pt>
                <c:pt idx="17">
                  <c:v>32.300000000000004</c:v>
                </c:pt>
                <c:pt idx="18">
                  <c:v>34.199999999999996</c:v>
                </c:pt>
                <c:pt idx="19">
                  <c:v>36.1</c:v>
                </c:pt>
                <c:pt idx="20">
                  <c:v>38</c:v>
                </c:pt>
                <c:pt idx="21">
                  <c:v>39.9</c:v>
                </c:pt>
                <c:pt idx="22">
                  <c:v>41.8</c:v>
                </c:pt>
                <c:pt idx="23">
                  <c:v>43.7</c:v>
                </c:pt>
                <c:pt idx="24">
                  <c:v>45.6</c:v>
                </c:pt>
                <c:pt idx="25">
                  <c:v>47.5</c:v>
                </c:pt>
                <c:pt idx="26">
                  <c:v>49.4</c:v>
                </c:pt>
                <c:pt idx="27">
                  <c:v>51.300000000000004</c:v>
                </c:pt>
                <c:pt idx="28">
                  <c:v>53.2</c:v>
                </c:pt>
                <c:pt idx="29">
                  <c:v>55.099999999999994</c:v>
                </c:pt>
                <c:pt idx="30">
                  <c:v>57</c:v>
                </c:pt>
                <c:pt idx="31">
                  <c:v>58.9</c:v>
                </c:pt>
                <c:pt idx="32">
                  <c:v>60.800000000000004</c:v>
                </c:pt>
                <c:pt idx="33">
                  <c:v>62.7</c:v>
                </c:pt>
                <c:pt idx="34">
                  <c:v>64.600000000000009</c:v>
                </c:pt>
                <c:pt idx="35">
                  <c:v>66.5</c:v>
                </c:pt>
                <c:pt idx="36">
                  <c:v>68.399999999999991</c:v>
                </c:pt>
                <c:pt idx="37">
                  <c:v>70.3</c:v>
                </c:pt>
                <c:pt idx="38">
                  <c:v>72.2</c:v>
                </c:pt>
                <c:pt idx="39">
                  <c:v>74.100000000000009</c:v>
                </c:pt>
                <c:pt idx="40">
                  <c:v>76</c:v>
                </c:pt>
                <c:pt idx="41">
                  <c:v>77.899999999999991</c:v>
                </c:pt>
                <c:pt idx="42">
                  <c:v>79.8</c:v>
                </c:pt>
                <c:pt idx="43">
                  <c:v>81.7</c:v>
                </c:pt>
                <c:pt idx="44">
                  <c:v>83.6</c:v>
                </c:pt>
                <c:pt idx="45">
                  <c:v>85.5</c:v>
                </c:pt>
                <c:pt idx="46">
                  <c:v>87.4</c:v>
                </c:pt>
                <c:pt idx="47">
                  <c:v>89.3</c:v>
                </c:pt>
                <c:pt idx="48">
                  <c:v>91.2</c:v>
                </c:pt>
                <c:pt idx="49">
                  <c:v>93.1</c:v>
                </c:pt>
                <c:pt idx="50">
                  <c:v>95</c:v>
                </c:pt>
                <c:pt idx="51">
                  <c:v>96.9</c:v>
                </c:pt>
                <c:pt idx="52">
                  <c:v>98.8</c:v>
                </c:pt>
                <c:pt idx="53">
                  <c:v>100.7</c:v>
                </c:pt>
                <c:pt idx="54">
                  <c:v>102.60000000000001</c:v>
                </c:pt>
                <c:pt idx="55">
                  <c:v>104.50000000000001</c:v>
                </c:pt>
                <c:pt idx="56">
                  <c:v>106.4</c:v>
                </c:pt>
                <c:pt idx="57">
                  <c:v>108.3</c:v>
                </c:pt>
                <c:pt idx="58">
                  <c:v>110.19999999999999</c:v>
                </c:pt>
                <c:pt idx="59">
                  <c:v>112.1</c:v>
                </c:pt>
                <c:pt idx="60">
                  <c:v>114</c:v>
                </c:pt>
                <c:pt idx="61">
                  <c:v>115.89999999999999</c:v>
                </c:pt>
                <c:pt idx="62">
                  <c:v>117.8</c:v>
                </c:pt>
                <c:pt idx="63">
                  <c:v>119.7</c:v>
                </c:pt>
                <c:pt idx="64">
                  <c:v>121.60000000000001</c:v>
                </c:pt>
                <c:pt idx="65">
                  <c:v>123.5</c:v>
                </c:pt>
                <c:pt idx="66">
                  <c:v>125.4</c:v>
                </c:pt>
                <c:pt idx="67">
                  <c:v>127.30000000000001</c:v>
                </c:pt>
                <c:pt idx="68">
                  <c:v>129.20000000000002</c:v>
                </c:pt>
                <c:pt idx="69">
                  <c:v>131.1</c:v>
                </c:pt>
                <c:pt idx="70">
                  <c:v>133</c:v>
                </c:pt>
                <c:pt idx="71">
                  <c:v>134.9</c:v>
                </c:pt>
                <c:pt idx="72">
                  <c:v>136.79999999999998</c:v>
                </c:pt>
                <c:pt idx="73">
                  <c:v>138.69999999999999</c:v>
                </c:pt>
                <c:pt idx="74">
                  <c:v>140.6</c:v>
                </c:pt>
                <c:pt idx="75">
                  <c:v>142.5</c:v>
                </c:pt>
                <c:pt idx="76">
                  <c:v>144.4</c:v>
                </c:pt>
                <c:pt idx="77">
                  <c:v>146.30000000000001</c:v>
                </c:pt>
                <c:pt idx="78">
                  <c:v>148.20000000000002</c:v>
                </c:pt>
                <c:pt idx="79">
                  <c:v>150.1</c:v>
                </c:pt>
                <c:pt idx="80">
                  <c:v>152</c:v>
                </c:pt>
                <c:pt idx="81">
                  <c:v>153.9</c:v>
                </c:pt>
                <c:pt idx="82">
                  <c:v>155.79999999999998</c:v>
                </c:pt>
                <c:pt idx="83">
                  <c:v>157.69999999999999</c:v>
                </c:pt>
                <c:pt idx="84">
                  <c:v>159.6</c:v>
                </c:pt>
                <c:pt idx="85">
                  <c:v>161.5</c:v>
                </c:pt>
                <c:pt idx="86">
                  <c:v>163.4</c:v>
                </c:pt>
                <c:pt idx="87">
                  <c:v>165.3</c:v>
                </c:pt>
                <c:pt idx="88">
                  <c:v>167.2</c:v>
                </c:pt>
                <c:pt idx="89">
                  <c:v>169.1</c:v>
                </c:pt>
                <c:pt idx="90">
                  <c:v>171</c:v>
                </c:pt>
                <c:pt idx="91">
                  <c:v>172.9</c:v>
                </c:pt>
                <c:pt idx="92">
                  <c:v>174.8</c:v>
                </c:pt>
                <c:pt idx="93">
                  <c:v>176.70000000000002</c:v>
                </c:pt>
                <c:pt idx="94">
                  <c:v>178.6</c:v>
                </c:pt>
                <c:pt idx="95">
                  <c:v>180.5</c:v>
                </c:pt>
                <c:pt idx="96">
                  <c:v>182.4</c:v>
                </c:pt>
                <c:pt idx="97">
                  <c:v>184.29999999999998</c:v>
                </c:pt>
                <c:pt idx="98">
                  <c:v>186.2</c:v>
                </c:pt>
                <c:pt idx="99">
                  <c:v>188.1</c:v>
                </c:pt>
                <c:pt idx="100">
                  <c:v>190</c:v>
                </c:pt>
              </c:numCache>
            </c:numRef>
          </c:cat>
          <c:val>
            <c:numRef>
              <c:f>Sheet2!$I$7:$I$107</c:f>
              <c:numCache>
                <c:formatCode>General</c:formatCode>
                <c:ptCount val="101"/>
                <c:pt idx="0">
                  <c:v>78</c:v>
                </c:pt>
                <c:pt idx="1">
                  <c:v>77.22</c:v>
                </c:pt>
                <c:pt idx="2">
                  <c:v>76.44</c:v>
                </c:pt>
                <c:pt idx="3">
                  <c:v>75.66</c:v>
                </c:pt>
                <c:pt idx="4">
                  <c:v>74.88</c:v>
                </c:pt>
                <c:pt idx="5">
                  <c:v>74.099999999999994</c:v>
                </c:pt>
                <c:pt idx="6">
                  <c:v>73.319999999999993</c:v>
                </c:pt>
                <c:pt idx="7">
                  <c:v>72.540000000000006</c:v>
                </c:pt>
                <c:pt idx="8">
                  <c:v>71.760000000000005</c:v>
                </c:pt>
                <c:pt idx="9">
                  <c:v>70.98</c:v>
                </c:pt>
                <c:pt idx="10">
                  <c:v>70.2</c:v>
                </c:pt>
                <c:pt idx="11">
                  <c:v>69.42</c:v>
                </c:pt>
                <c:pt idx="12">
                  <c:v>68.64</c:v>
                </c:pt>
                <c:pt idx="13">
                  <c:v>67.86</c:v>
                </c:pt>
                <c:pt idx="14">
                  <c:v>67.08</c:v>
                </c:pt>
                <c:pt idx="15">
                  <c:v>66.3</c:v>
                </c:pt>
                <c:pt idx="16">
                  <c:v>65.52</c:v>
                </c:pt>
                <c:pt idx="17">
                  <c:v>64.739999999999995</c:v>
                </c:pt>
                <c:pt idx="18">
                  <c:v>63.96</c:v>
                </c:pt>
                <c:pt idx="19">
                  <c:v>63.18</c:v>
                </c:pt>
                <c:pt idx="20">
                  <c:v>62.4</c:v>
                </c:pt>
                <c:pt idx="21">
                  <c:v>61.620000000000005</c:v>
                </c:pt>
                <c:pt idx="22">
                  <c:v>60.84</c:v>
                </c:pt>
                <c:pt idx="23">
                  <c:v>60.06</c:v>
                </c:pt>
                <c:pt idx="24">
                  <c:v>59.28</c:v>
                </c:pt>
                <c:pt idx="25">
                  <c:v>58.5</c:v>
                </c:pt>
                <c:pt idx="26">
                  <c:v>57.72</c:v>
                </c:pt>
                <c:pt idx="27">
                  <c:v>56.94</c:v>
                </c:pt>
                <c:pt idx="28">
                  <c:v>56.16</c:v>
                </c:pt>
                <c:pt idx="29">
                  <c:v>55.38</c:v>
                </c:pt>
                <c:pt idx="30">
                  <c:v>54.6</c:v>
                </c:pt>
                <c:pt idx="31">
                  <c:v>53.82</c:v>
                </c:pt>
                <c:pt idx="32">
                  <c:v>53.04</c:v>
                </c:pt>
                <c:pt idx="33">
                  <c:v>52.26</c:v>
                </c:pt>
                <c:pt idx="34">
                  <c:v>51.48</c:v>
                </c:pt>
                <c:pt idx="35">
                  <c:v>50.7</c:v>
                </c:pt>
                <c:pt idx="36">
                  <c:v>49.92</c:v>
                </c:pt>
                <c:pt idx="37">
                  <c:v>49.14</c:v>
                </c:pt>
                <c:pt idx="38">
                  <c:v>48.36</c:v>
                </c:pt>
                <c:pt idx="39">
                  <c:v>47.58</c:v>
                </c:pt>
                <c:pt idx="40">
                  <c:v>46.8</c:v>
                </c:pt>
                <c:pt idx="41">
                  <c:v>46.02</c:v>
                </c:pt>
                <c:pt idx="42">
                  <c:v>45.24</c:v>
                </c:pt>
                <c:pt idx="43">
                  <c:v>44.46</c:v>
                </c:pt>
                <c:pt idx="44">
                  <c:v>43.68</c:v>
                </c:pt>
                <c:pt idx="45">
                  <c:v>42.9</c:v>
                </c:pt>
                <c:pt idx="46">
                  <c:v>42.12</c:v>
                </c:pt>
                <c:pt idx="47">
                  <c:v>41.34</c:v>
                </c:pt>
                <c:pt idx="48">
                  <c:v>40.56</c:v>
                </c:pt>
                <c:pt idx="49">
                  <c:v>39.78</c:v>
                </c:pt>
                <c:pt idx="50">
                  <c:v>39</c:v>
                </c:pt>
                <c:pt idx="51">
                  <c:v>38.22</c:v>
                </c:pt>
                <c:pt idx="52">
                  <c:v>37.44</c:v>
                </c:pt>
                <c:pt idx="53">
                  <c:v>36.659999999999997</c:v>
                </c:pt>
                <c:pt idx="54">
                  <c:v>35.879999999999995</c:v>
                </c:pt>
                <c:pt idx="55">
                  <c:v>35.099999999999994</c:v>
                </c:pt>
                <c:pt idx="56">
                  <c:v>34.32</c:v>
                </c:pt>
                <c:pt idx="57">
                  <c:v>33.54</c:v>
                </c:pt>
                <c:pt idx="58">
                  <c:v>32.760000000000005</c:v>
                </c:pt>
                <c:pt idx="59">
                  <c:v>31.980000000000004</c:v>
                </c:pt>
                <c:pt idx="60">
                  <c:v>31.200000000000003</c:v>
                </c:pt>
                <c:pt idx="61">
                  <c:v>30.42</c:v>
                </c:pt>
                <c:pt idx="62">
                  <c:v>29.64</c:v>
                </c:pt>
                <c:pt idx="63">
                  <c:v>28.86</c:v>
                </c:pt>
                <c:pt idx="64">
                  <c:v>28.08</c:v>
                </c:pt>
                <c:pt idx="65">
                  <c:v>27.299999999999997</c:v>
                </c:pt>
                <c:pt idx="66">
                  <c:v>26.519999999999996</c:v>
                </c:pt>
                <c:pt idx="67">
                  <c:v>25.739999999999995</c:v>
                </c:pt>
                <c:pt idx="68">
                  <c:v>24.959999999999994</c:v>
                </c:pt>
                <c:pt idx="69">
                  <c:v>24.18</c:v>
                </c:pt>
                <c:pt idx="70">
                  <c:v>23.4</c:v>
                </c:pt>
                <c:pt idx="71">
                  <c:v>22.619999999999997</c:v>
                </c:pt>
                <c:pt idx="72">
                  <c:v>21.840000000000011</c:v>
                </c:pt>
                <c:pt idx="73">
                  <c:v>21.060000000000002</c:v>
                </c:pt>
                <c:pt idx="74">
                  <c:v>20.28</c:v>
                </c:pt>
                <c:pt idx="75">
                  <c:v>19.5</c:v>
                </c:pt>
                <c:pt idx="76">
                  <c:v>18.72</c:v>
                </c:pt>
                <c:pt idx="77">
                  <c:v>17.939999999999998</c:v>
                </c:pt>
                <c:pt idx="78">
                  <c:v>17.159999999999997</c:v>
                </c:pt>
                <c:pt idx="79">
                  <c:v>16.380000000000003</c:v>
                </c:pt>
                <c:pt idx="80">
                  <c:v>15.600000000000001</c:v>
                </c:pt>
                <c:pt idx="81">
                  <c:v>14.82</c:v>
                </c:pt>
                <c:pt idx="82">
                  <c:v>14.040000000000006</c:v>
                </c:pt>
                <c:pt idx="83">
                  <c:v>13.260000000000005</c:v>
                </c:pt>
                <c:pt idx="84">
                  <c:v>12.480000000000004</c:v>
                </c:pt>
                <c:pt idx="85">
                  <c:v>11.700000000000003</c:v>
                </c:pt>
                <c:pt idx="86">
                  <c:v>10.920000000000002</c:v>
                </c:pt>
                <c:pt idx="87">
                  <c:v>10.14</c:v>
                </c:pt>
                <c:pt idx="88">
                  <c:v>9.36</c:v>
                </c:pt>
                <c:pt idx="89">
                  <c:v>8.5799999999999983</c:v>
                </c:pt>
                <c:pt idx="90">
                  <c:v>7.7999999999999972</c:v>
                </c:pt>
                <c:pt idx="91">
                  <c:v>7.019999999999996</c:v>
                </c:pt>
                <c:pt idx="92">
                  <c:v>6.2399999999999949</c:v>
                </c:pt>
                <c:pt idx="93">
                  <c:v>5.4599999999999937</c:v>
                </c:pt>
                <c:pt idx="94">
                  <c:v>4.6800000000000068</c:v>
                </c:pt>
                <c:pt idx="95">
                  <c:v>3.9000000000000057</c:v>
                </c:pt>
                <c:pt idx="96">
                  <c:v>3.1200000000000045</c:v>
                </c:pt>
                <c:pt idx="97">
                  <c:v>2.3400000000000034</c:v>
                </c:pt>
                <c:pt idx="98">
                  <c:v>1.5600000000000023</c:v>
                </c:pt>
                <c:pt idx="99">
                  <c:v>0.78000000000000114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9D1-A080-4A69FD82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534504"/>
        <c:axId val="975532208"/>
      </c:lineChart>
      <c:catAx>
        <c:axId val="9755345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2208"/>
        <c:crosses val="autoZero"/>
        <c:auto val="1"/>
        <c:lblAlgn val="ctr"/>
        <c:lblOffset val="100"/>
        <c:tickLblSkip val="1"/>
        <c:noMultiLvlLbl val="0"/>
      </c:catAx>
      <c:valAx>
        <c:axId val="975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553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</xdr:rowOff>
    </xdr:from>
    <xdr:to>
      <xdr:col>3</xdr:col>
      <xdr:colOff>552450</xdr:colOff>
      <xdr:row>21</xdr:row>
      <xdr:rowOff>123825</xdr:rowOff>
    </xdr:to>
    <xdr:graphicFrame macro="">
      <xdr:nvGraphicFramePr>
        <xdr:cNvPr id="1052" name="Chart 1">
          <a:extLst>
            <a:ext uri="{FF2B5EF4-FFF2-40B4-BE49-F238E27FC236}">
              <a16:creationId xmlns:a16="http://schemas.microsoft.com/office/drawing/2014/main" id="{F99F392F-56AF-4E8D-B6C4-F8C694F96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9</xdr:row>
      <xdr:rowOff>9525</xdr:rowOff>
    </xdr:from>
    <xdr:to>
      <xdr:col>7</xdr:col>
      <xdr:colOff>257175</xdr:colOff>
      <xdr:row>21</xdr:row>
      <xdr:rowOff>114300</xdr:rowOff>
    </xdr:to>
    <xdr:graphicFrame macro="">
      <xdr:nvGraphicFramePr>
        <xdr:cNvPr id="1053" name="Chart 2">
          <a:extLst>
            <a:ext uri="{FF2B5EF4-FFF2-40B4-BE49-F238E27FC236}">
              <a16:creationId xmlns:a16="http://schemas.microsoft.com/office/drawing/2014/main" id="{B4F89205-A3CF-4BC2-896B-B51E6DA9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9</xdr:row>
      <xdr:rowOff>9525</xdr:rowOff>
    </xdr:from>
    <xdr:to>
      <xdr:col>10</xdr:col>
      <xdr:colOff>638175</xdr:colOff>
      <xdr:row>21</xdr:row>
      <xdr:rowOff>95250</xdr:rowOff>
    </xdr:to>
    <xdr:graphicFrame macro="">
      <xdr:nvGraphicFramePr>
        <xdr:cNvPr id="1054" name="Chart 3">
          <a:extLst>
            <a:ext uri="{FF2B5EF4-FFF2-40B4-BE49-F238E27FC236}">
              <a16:creationId xmlns:a16="http://schemas.microsoft.com/office/drawing/2014/main" id="{F868B0A4-C9C9-454A-95D0-B660D55D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6</xdr:row>
      <xdr:rowOff>95250</xdr:rowOff>
    </xdr:from>
    <xdr:to>
      <xdr:col>23</xdr:col>
      <xdr:colOff>314325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47176-FFE6-46BC-998F-46532357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showGridLines="0" workbookViewId="0">
      <selection activeCell="E28" sqref="E28"/>
    </sheetView>
  </sheetViews>
  <sheetFormatPr defaultRowHeight="12.75" x14ac:dyDescent="0.2"/>
  <cols>
    <col min="1" max="2" width="11.42578125" style="4" customWidth="1"/>
    <col min="3" max="3" width="10.42578125" style="4" customWidth="1"/>
    <col min="4" max="6" width="11.42578125" style="4" customWidth="1"/>
    <col min="7" max="7" width="12.42578125" style="4" customWidth="1"/>
    <col min="8" max="8" width="13.28515625" style="4" customWidth="1"/>
    <col min="9" max="256" width="11.42578125" style="4" customWidth="1"/>
    <col min="257" max="16384" width="9.140625" style="4"/>
  </cols>
  <sheetData>
    <row r="2" spans="2:8" ht="15.75" x14ac:dyDescent="0.25">
      <c r="B2" s="3" t="s">
        <v>17</v>
      </c>
      <c r="C2" s="3"/>
      <c r="D2" s="3"/>
      <c r="F2" s="4" t="s">
        <v>19</v>
      </c>
    </row>
    <row r="3" spans="2:8" ht="15" x14ac:dyDescent="0.25">
      <c r="B3" s="5" t="s">
        <v>18</v>
      </c>
      <c r="C3" s="5"/>
    </row>
    <row r="5" spans="2:8" x14ac:dyDescent="0.2">
      <c r="B5" s="4" t="s">
        <v>20</v>
      </c>
      <c r="G5" s="6" t="s">
        <v>13</v>
      </c>
    </row>
    <row r="6" spans="2:8" x14ac:dyDescent="0.2">
      <c r="B6" s="4" t="s">
        <v>21</v>
      </c>
      <c r="G6" s="2">
        <v>78</v>
      </c>
      <c r="H6" s="1" t="s">
        <v>12</v>
      </c>
    </row>
    <row r="7" spans="2:8" x14ac:dyDescent="0.2">
      <c r="B7" s="4" t="s">
        <v>22</v>
      </c>
      <c r="G7" s="6" t="s">
        <v>14</v>
      </c>
    </row>
    <row r="8" spans="2:8" x14ac:dyDescent="0.2">
      <c r="G8" s="2">
        <v>190</v>
      </c>
      <c r="H8" s="1" t="s">
        <v>11</v>
      </c>
    </row>
    <row r="25" spans="2:8" x14ac:dyDescent="0.2">
      <c r="B25" s="6" t="s">
        <v>2</v>
      </c>
      <c r="G25" s="6" t="s">
        <v>0</v>
      </c>
    </row>
    <row r="26" spans="2:8" x14ac:dyDescent="0.2">
      <c r="B26" s="7" t="s">
        <v>4</v>
      </c>
      <c r="C26" s="7" t="s">
        <v>5</v>
      </c>
      <c r="D26" s="7" t="s">
        <v>7</v>
      </c>
      <c r="E26" s="4" t="s">
        <v>8</v>
      </c>
      <c r="G26" s="4" t="s">
        <v>1</v>
      </c>
      <c r="H26" s="7">
        <f>G6/G8</f>
        <v>0.41052631578947368</v>
      </c>
    </row>
    <row r="27" spans="2:8" x14ac:dyDescent="0.2">
      <c r="B27" s="7" t="s">
        <v>3</v>
      </c>
      <c r="C27" s="7" t="s">
        <v>6</v>
      </c>
      <c r="D27" s="7" t="s">
        <v>10</v>
      </c>
      <c r="E27" s="4" t="s">
        <v>9</v>
      </c>
    </row>
    <row r="28" spans="2:8" x14ac:dyDescent="0.2">
      <c r="B28" s="8">
        <v>0</v>
      </c>
      <c r="C28" s="7">
        <f t="shared" ref="C28:C38" si="0">B28*$G$8</f>
        <v>0</v>
      </c>
      <c r="D28" s="7">
        <f t="shared" ref="D28:D38" si="1">$G$6-$H$26*C28</f>
        <v>78</v>
      </c>
      <c r="E28" s="4">
        <f>C28*D28</f>
        <v>0</v>
      </c>
      <c r="G28" s="4" t="s">
        <v>15</v>
      </c>
    </row>
    <row r="29" spans="2:8" x14ac:dyDescent="0.2">
      <c r="B29" s="8">
        <v>0.1</v>
      </c>
      <c r="C29" s="7">
        <f t="shared" si="0"/>
        <v>19</v>
      </c>
      <c r="D29" s="7">
        <f t="shared" si="1"/>
        <v>70.2</v>
      </c>
      <c r="E29" s="4">
        <f t="shared" ref="E29:E38" si="2">C29*D29</f>
        <v>1333.8</v>
      </c>
      <c r="G29" s="4" t="s">
        <v>16</v>
      </c>
      <c r="H29" s="7">
        <f>G6^2/(4*H26)</f>
        <v>3705</v>
      </c>
    </row>
    <row r="30" spans="2:8" x14ac:dyDescent="0.2">
      <c r="B30" s="8">
        <v>0.2</v>
      </c>
      <c r="C30" s="7">
        <f t="shared" si="0"/>
        <v>38</v>
      </c>
      <c r="D30" s="7">
        <f t="shared" si="1"/>
        <v>62.4</v>
      </c>
      <c r="E30" s="4">
        <f t="shared" si="2"/>
        <v>2371.1999999999998</v>
      </c>
    </row>
    <row r="31" spans="2:8" x14ac:dyDescent="0.2">
      <c r="B31" s="8">
        <v>0.3</v>
      </c>
      <c r="C31" s="7">
        <f t="shared" si="0"/>
        <v>57</v>
      </c>
      <c r="D31" s="7">
        <f t="shared" si="1"/>
        <v>54.6</v>
      </c>
      <c r="E31" s="4">
        <f t="shared" si="2"/>
        <v>3112.2000000000003</v>
      </c>
    </row>
    <row r="32" spans="2:8" x14ac:dyDescent="0.2">
      <c r="B32" s="8">
        <v>0.4</v>
      </c>
      <c r="C32" s="7">
        <f t="shared" si="0"/>
        <v>76</v>
      </c>
      <c r="D32" s="7">
        <f t="shared" si="1"/>
        <v>46.8</v>
      </c>
      <c r="E32" s="4">
        <f t="shared" si="2"/>
        <v>3556.7999999999997</v>
      </c>
    </row>
    <row r="33" spans="2:5" x14ac:dyDescent="0.2">
      <c r="B33" s="8">
        <v>0.5</v>
      </c>
      <c r="C33" s="7">
        <f t="shared" si="0"/>
        <v>95</v>
      </c>
      <c r="D33" s="7">
        <f t="shared" si="1"/>
        <v>39</v>
      </c>
      <c r="E33" s="4">
        <f t="shared" si="2"/>
        <v>3705</v>
      </c>
    </row>
    <row r="34" spans="2:5" x14ac:dyDescent="0.2">
      <c r="B34" s="8">
        <v>0.6</v>
      </c>
      <c r="C34" s="7">
        <f t="shared" si="0"/>
        <v>114</v>
      </c>
      <c r="D34" s="7">
        <f t="shared" si="1"/>
        <v>31.200000000000003</v>
      </c>
      <c r="E34" s="4">
        <f t="shared" si="2"/>
        <v>3556.8</v>
      </c>
    </row>
    <row r="35" spans="2:5" x14ac:dyDescent="0.2">
      <c r="B35" s="8">
        <v>0.7</v>
      </c>
      <c r="C35" s="7">
        <f t="shared" si="0"/>
        <v>133</v>
      </c>
      <c r="D35" s="7">
        <f t="shared" si="1"/>
        <v>23.4</v>
      </c>
      <c r="E35" s="4">
        <f t="shared" si="2"/>
        <v>3112.2</v>
      </c>
    </row>
    <row r="36" spans="2:5" x14ac:dyDescent="0.2">
      <c r="B36" s="8">
        <v>0.8</v>
      </c>
      <c r="C36" s="7">
        <f t="shared" si="0"/>
        <v>152</v>
      </c>
      <c r="D36" s="7">
        <f t="shared" si="1"/>
        <v>15.600000000000001</v>
      </c>
      <c r="E36" s="4">
        <f t="shared" si="2"/>
        <v>2371.2000000000003</v>
      </c>
    </row>
    <row r="37" spans="2:5" x14ac:dyDescent="0.2">
      <c r="B37" s="8">
        <v>0.9</v>
      </c>
      <c r="C37" s="7">
        <f t="shared" si="0"/>
        <v>171</v>
      </c>
      <c r="D37" s="7">
        <f t="shared" si="1"/>
        <v>7.7999999999999972</v>
      </c>
      <c r="E37" s="4">
        <f t="shared" si="2"/>
        <v>1333.7999999999995</v>
      </c>
    </row>
    <row r="38" spans="2:5" x14ac:dyDescent="0.2">
      <c r="B38" s="8">
        <v>1</v>
      </c>
      <c r="C38" s="7">
        <f t="shared" si="0"/>
        <v>190</v>
      </c>
      <c r="D38" s="7">
        <f t="shared" si="1"/>
        <v>0</v>
      </c>
      <c r="E38" s="4">
        <f t="shared" si="2"/>
        <v>0</v>
      </c>
    </row>
  </sheetData>
  <sheetProtection sheet="1" objects="1" scenarios="1"/>
  <pageMargins left="0.75" right="0.75" top="1" bottom="1" header="0.5" footer="0.5"/>
  <pageSetup paperSize="9" orientation="portrait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107"/>
  <sheetViews>
    <sheetView tabSelected="1" workbookViewId="0">
      <selection activeCell="H1" sqref="H1:J65536"/>
    </sheetView>
  </sheetViews>
  <sheetFormatPr defaultRowHeight="12.75" x14ac:dyDescent="0.2"/>
  <cols>
    <col min="7" max="7" width="8.7109375" style="12" bestFit="1" customWidth="1"/>
    <col min="8" max="8" width="10" bestFit="1" customWidth="1"/>
    <col min="9" max="9" width="8.7109375" bestFit="1" customWidth="1"/>
    <col min="10" max="10" width="9" bestFit="1" customWidth="1"/>
  </cols>
  <sheetData>
    <row r="2" spans="7:19" x14ac:dyDescent="0.2">
      <c r="P2" s="9">
        <v>78</v>
      </c>
      <c r="S2" s="10">
        <f>P2/P3</f>
        <v>0.41052631578947368</v>
      </c>
    </row>
    <row r="3" spans="7:19" x14ac:dyDescent="0.2">
      <c r="P3" s="10">
        <v>190</v>
      </c>
      <c r="S3" s="11">
        <f>P2^2/(4*S2)</f>
        <v>3705</v>
      </c>
    </row>
    <row r="5" spans="7:19" x14ac:dyDescent="0.2">
      <c r="G5" s="13" t="s">
        <v>4</v>
      </c>
      <c r="H5" s="14" t="s">
        <v>5</v>
      </c>
      <c r="I5" s="14" t="s">
        <v>7</v>
      </c>
      <c r="J5" s="15" t="s">
        <v>8</v>
      </c>
    </row>
    <row r="6" spans="7:19" x14ac:dyDescent="0.2">
      <c r="G6" s="13" t="s">
        <v>3</v>
      </c>
      <c r="H6" s="14" t="s">
        <v>6</v>
      </c>
      <c r="I6" s="14" t="s">
        <v>10</v>
      </c>
      <c r="J6" s="15" t="s">
        <v>9</v>
      </c>
    </row>
    <row r="7" spans="7:19" x14ac:dyDescent="0.2">
      <c r="G7" s="13">
        <v>0</v>
      </c>
      <c r="H7" s="14">
        <f>G7*$P$3</f>
        <v>0</v>
      </c>
      <c r="I7" s="14">
        <f>$P$2-$S$2*H7</f>
        <v>78</v>
      </c>
      <c r="J7" s="15">
        <f>H7*I7</f>
        <v>0</v>
      </c>
    </row>
    <row r="8" spans="7:19" x14ac:dyDescent="0.2">
      <c r="G8" s="13">
        <v>0.01</v>
      </c>
      <c r="H8" s="14">
        <f t="shared" ref="H8:H71" si="0">G8*$P$3</f>
        <v>1.9000000000000001</v>
      </c>
      <c r="I8" s="14">
        <f t="shared" ref="I8:I71" si="1">$P$2-$S$2*H8</f>
        <v>77.22</v>
      </c>
      <c r="J8" s="15">
        <f t="shared" ref="J8:J71" si="2">H8*I8</f>
        <v>146.71800000000002</v>
      </c>
    </row>
    <row r="9" spans="7:19" x14ac:dyDescent="0.2">
      <c r="G9" s="13">
        <v>0.02</v>
      </c>
      <c r="H9" s="14">
        <f t="shared" si="0"/>
        <v>3.8000000000000003</v>
      </c>
      <c r="I9" s="14">
        <f t="shared" si="1"/>
        <v>76.44</v>
      </c>
      <c r="J9" s="15">
        <f t="shared" si="2"/>
        <v>290.47200000000004</v>
      </c>
    </row>
    <row r="10" spans="7:19" x14ac:dyDescent="0.2">
      <c r="G10" s="13">
        <v>0.03</v>
      </c>
      <c r="H10" s="14">
        <f t="shared" si="0"/>
        <v>5.7</v>
      </c>
      <c r="I10" s="14">
        <f t="shared" si="1"/>
        <v>75.66</v>
      </c>
      <c r="J10" s="15">
        <f t="shared" si="2"/>
        <v>431.262</v>
      </c>
    </row>
    <row r="11" spans="7:19" x14ac:dyDescent="0.2">
      <c r="G11" s="13">
        <v>0.04</v>
      </c>
      <c r="H11" s="14">
        <f t="shared" si="0"/>
        <v>7.6000000000000005</v>
      </c>
      <c r="I11" s="14">
        <f t="shared" si="1"/>
        <v>74.88</v>
      </c>
      <c r="J11" s="15">
        <f t="shared" si="2"/>
        <v>569.08799999999997</v>
      </c>
    </row>
    <row r="12" spans="7:19" x14ac:dyDescent="0.2">
      <c r="G12" s="13">
        <v>0.05</v>
      </c>
      <c r="H12" s="14">
        <f t="shared" si="0"/>
        <v>9.5</v>
      </c>
      <c r="I12" s="14">
        <f t="shared" si="1"/>
        <v>74.099999999999994</v>
      </c>
      <c r="J12" s="15">
        <f t="shared" si="2"/>
        <v>703.94999999999993</v>
      </c>
    </row>
    <row r="13" spans="7:19" x14ac:dyDescent="0.2">
      <c r="G13" s="13">
        <v>0.06</v>
      </c>
      <c r="H13" s="14">
        <f t="shared" si="0"/>
        <v>11.4</v>
      </c>
      <c r="I13" s="14">
        <f t="shared" si="1"/>
        <v>73.319999999999993</v>
      </c>
      <c r="J13" s="15">
        <f t="shared" si="2"/>
        <v>835.84799999999996</v>
      </c>
    </row>
    <row r="14" spans="7:19" x14ac:dyDescent="0.2">
      <c r="G14" s="13">
        <v>7.0000000000000007E-2</v>
      </c>
      <c r="H14" s="14">
        <f t="shared" si="0"/>
        <v>13.3</v>
      </c>
      <c r="I14" s="14">
        <f t="shared" si="1"/>
        <v>72.540000000000006</v>
      </c>
      <c r="J14" s="15">
        <f t="shared" si="2"/>
        <v>964.78200000000015</v>
      </c>
    </row>
    <row r="15" spans="7:19" x14ac:dyDescent="0.2">
      <c r="G15" s="13">
        <v>0.08</v>
      </c>
      <c r="H15" s="14">
        <f t="shared" si="0"/>
        <v>15.200000000000001</v>
      </c>
      <c r="I15" s="14">
        <f t="shared" si="1"/>
        <v>71.760000000000005</v>
      </c>
      <c r="J15" s="15">
        <f t="shared" si="2"/>
        <v>1090.7520000000002</v>
      </c>
    </row>
    <row r="16" spans="7:19" x14ac:dyDescent="0.2">
      <c r="G16" s="13">
        <v>0.09</v>
      </c>
      <c r="H16" s="14">
        <f t="shared" si="0"/>
        <v>17.099999999999998</v>
      </c>
      <c r="I16" s="14">
        <f t="shared" si="1"/>
        <v>70.98</v>
      </c>
      <c r="J16" s="15">
        <f t="shared" si="2"/>
        <v>1213.7579999999998</v>
      </c>
    </row>
    <row r="17" spans="7:10" x14ac:dyDescent="0.2">
      <c r="G17" s="13">
        <v>0.1</v>
      </c>
      <c r="H17" s="14">
        <f t="shared" si="0"/>
        <v>19</v>
      </c>
      <c r="I17" s="14">
        <f t="shared" si="1"/>
        <v>70.2</v>
      </c>
      <c r="J17" s="15">
        <f t="shared" si="2"/>
        <v>1333.8</v>
      </c>
    </row>
    <row r="18" spans="7:10" x14ac:dyDescent="0.2">
      <c r="G18" s="13">
        <v>0.11</v>
      </c>
      <c r="H18" s="14">
        <f t="shared" si="0"/>
        <v>20.9</v>
      </c>
      <c r="I18" s="14">
        <f t="shared" si="1"/>
        <v>69.42</v>
      </c>
      <c r="J18" s="15">
        <f t="shared" si="2"/>
        <v>1450.8779999999999</v>
      </c>
    </row>
    <row r="19" spans="7:10" x14ac:dyDescent="0.2">
      <c r="G19" s="13">
        <v>0.12</v>
      </c>
      <c r="H19" s="14">
        <f t="shared" si="0"/>
        <v>22.8</v>
      </c>
      <c r="I19" s="14">
        <f t="shared" si="1"/>
        <v>68.64</v>
      </c>
      <c r="J19" s="15">
        <f t="shared" si="2"/>
        <v>1564.992</v>
      </c>
    </row>
    <row r="20" spans="7:10" x14ac:dyDescent="0.2">
      <c r="G20" s="13">
        <v>0.13</v>
      </c>
      <c r="H20" s="14">
        <f t="shared" si="0"/>
        <v>24.7</v>
      </c>
      <c r="I20" s="14">
        <f t="shared" si="1"/>
        <v>67.86</v>
      </c>
      <c r="J20" s="15">
        <f t="shared" si="2"/>
        <v>1676.1419999999998</v>
      </c>
    </row>
    <row r="21" spans="7:10" x14ac:dyDescent="0.2">
      <c r="G21" s="13">
        <v>0.14000000000000001</v>
      </c>
      <c r="H21" s="14">
        <f t="shared" si="0"/>
        <v>26.6</v>
      </c>
      <c r="I21" s="14">
        <f t="shared" si="1"/>
        <v>67.08</v>
      </c>
      <c r="J21" s="15">
        <f t="shared" si="2"/>
        <v>1784.328</v>
      </c>
    </row>
    <row r="22" spans="7:10" x14ac:dyDescent="0.2">
      <c r="G22" s="13">
        <v>0.15</v>
      </c>
      <c r="H22" s="14">
        <f t="shared" si="0"/>
        <v>28.5</v>
      </c>
      <c r="I22" s="14">
        <f t="shared" si="1"/>
        <v>66.3</v>
      </c>
      <c r="J22" s="15">
        <f t="shared" si="2"/>
        <v>1889.55</v>
      </c>
    </row>
    <row r="23" spans="7:10" x14ac:dyDescent="0.2">
      <c r="G23" s="13">
        <v>0.16</v>
      </c>
      <c r="H23" s="14">
        <f t="shared" si="0"/>
        <v>30.400000000000002</v>
      </c>
      <c r="I23" s="14">
        <f t="shared" si="1"/>
        <v>65.52</v>
      </c>
      <c r="J23" s="15">
        <f t="shared" si="2"/>
        <v>1991.808</v>
      </c>
    </row>
    <row r="24" spans="7:10" x14ac:dyDescent="0.2">
      <c r="G24" s="13">
        <v>0.17</v>
      </c>
      <c r="H24" s="14">
        <f t="shared" si="0"/>
        <v>32.300000000000004</v>
      </c>
      <c r="I24" s="14">
        <f t="shared" si="1"/>
        <v>64.739999999999995</v>
      </c>
      <c r="J24" s="15">
        <f t="shared" si="2"/>
        <v>2091.1020000000003</v>
      </c>
    </row>
    <row r="25" spans="7:10" x14ac:dyDescent="0.2">
      <c r="G25" s="13">
        <v>0.18</v>
      </c>
      <c r="H25" s="14">
        <f t="shared" si="0"/>
        <v>34.199999999999996</v>
      </c>
      <c r="I25" s="14">
        <f t="shared" si="1"/>
        <v>63.96</v>
      </c>
      <c r="J25" s="15">
        <f t="shared" si="2"/>
        <v>2187.4319999999998</v>
      </c>
    </row>
    <row r="26" spans="7:10" x14ac:dyDescent="0.2">
      <c r="G26" s="13">
        <v>0.19</v>
      </c>
      <c r="H26" s="14">
        <f t="shared" si="0"/>
        <v>36.1</v>
      </c>
      <c r="I26" s="14">
        <f t="shared" si="1"/>
        <v>63.18</v>
      </c>
      <c r="J26" s="15">
        <f t="shared" si="2"/>
        <v>2280.7980000000002</v>
      </c>
    </row>
    <row r="27" spans="7:10" x14ac:dyDescent="0.2">
      <c r="G27" s="13">
        <v>0.2</v>
      </c>
      <c r="H27" s="14">
        <f t="shared" si="0"/>
        <v>38</v>
      </c>
      <c r="I27" s="14">
        <f t="shared" si="1"/>
        <v>62.4</v>
      </c>
      <c r="J27" s="15">
        <f t="shared" si="2"/>
        <v>2371.1999999999998</v>
      </c>
    </row>
    <row r="28" spans="7:10" x14ac:dyDescent="0.2">
      <c r="G28" s="13">
        <v>0.21</v>
      </c>
      <c r="H28" s="14">
        <f t="shared" si="0"/>
        <v>39.9</v>
      </c>
      <c r="I28" s="14">
        <f t="shared" si="1"/>
        <v>61.620000000000005</v>
      </c>
      <c r="J28" s="15">
        <f t="shared" si="2"/>
        <v>2458.6379999999999</v>
      </c>
    </row>
    <row r="29" spans="7:10" x14ac:dyDescent="0.2">
      <c r="G29" s="13">
        <v>0.22</v>
      </c>
      <c r="H29" s="14">
        <f t="shared" si="0"/>
        <v>41.8</v>
      </c>
      <c r="I29" s="14">
        <f t="shared" si="1"/>
        <v>60.84</v>
      </c>
      <c r="J29" s="15">
        <f t="shared" si="2"/>
        <v>2543.1120000000001</v>
      </c>
    </row>
    <row r="30" spans="7:10" x14ac:dyDescent="0.2">
      <c r="G30" s="13">
        <v>0.23</v>
      </c>
      <c r="H30" s="14">
        <f t="shared" si="0"/>
        <v>43.7</v>
      </c>
      <c r="I30" s="14">
        <f t="shared" si="1"/>
        <v>60.06</v>
      </c>
      <c r="J30" s="15">
        <f t="shared" si="2"/>
        <v>2624.6220000000003</v>
      </c>
    </row>
    <row r="31" spans="7:10" x14ac:dyDescent="0.2">
      <c r="G31" s="13">
        <v>0.24</v>
      </c>
      <c r="H31" s="14">
        <f t="shared" si="0"/>
        <v>45.6</v>
      </c>
      <c r="I31" s="14">
        <f t="shared" si="1"/>
        <v>59.28</v>
      </c>
      <c r="J31" s="15">
        <f t="shared" si="2"/>
        <v>2703.1680000000001</v>
      </c>
    </row>
    <row r="32" spans="7:10" x14ac:dyDescent="0.2">
      <c r="G32" s="13">
        <v>0.25</v>
      </c>
      <c r="H32" s="14">
        <f t="shared" si="0"/>
        <v>47.5</v>
      </c>
      <c r="I32" s="14">
        <f t="shared" si="1"/>
        <v>58.5</v>
      </c>
      <c r="J32" s="15">
        <f t="shared" si="2"/>
        <v>2778.75</v>
      </c>
    </row>
    <row r="33" spans="7:10" x14ac:dyDescent="0.2">
      <c r="G33" s="13">
        <v>0.26</v>
      </c>
      <c r="H33" s="14">
        <f t="shared" si="0"/>
        <v>49.4</v>
      </c>
      <c r="I33" s="14">
        <f t="shared" si="1"/>
        <v>57.72</v>
      </c>
      <c r="J33" s="15">
        <f t="shared" si="2"/>
        <v>2851.3679999999999</v>
      </c>
    </row>
    <row r="34" spans="7:10" x14ac:dyDescent="0.2">
      <c r="G34" s="13">
        <v>0.27</v>
      </c>
      <c r="H34" s="14">
        <f t="shared" si="0"/>
        <v>51.300000000000004</v>
      </c>
      <c r="I34" s="14">
        <f t="shared" si="1"/>
        <v>56.94</v>
      </c>
      <c r="J34" s="15">
        <f t="shared" si="2"/>
        <v>2921.0219999999999</v>
      </c>
    </row>
    <row r="35" spans="7:10" x14ac:dyDescent="0.2">
      <c r="G35" s="13">
        <v>0.28000000000000003</v>
      </c>
      <c r="H35" s="14">
        <f t="shared" si="0"/>
        <v>53.2</v>
      </c>
      <c r="I35" s="14">
        <f t="shared" si="1"/>
        <v>56.16</v>
      </c>
      <c r="J35" s="15">
        <f t="shared" si="2"/>
        <v>2987.712</v>
      </c>
    </row>
    <row r="36" spans="7:10" x14ac:dyDescent="0.2">
      <c r="G36" s="13">
        <v>0.28999999999999998</v>
      </c>
      <c r="H36" s="14">
        <f t="shared" si="0"/>
        <v>55.099999999999994</v>
      </c>
      <c r="I36" s="14">
        <f t="shared" si="1"/>
        <v>55.38</v>
      </c>
      <c r="J36" s="15">
        <f t="shared" si="2"/>
        <v>3051.4379999999996</v>
      </c>
    </row>
    <row r="37" spans="7:10" x14ac:dyDescent="0.2">
      <c r="G37" s="13">
        <v>0.3</v>
      </c>
      <c r="H37" s="14">
        <f t="shared" si="0"/>
        <v>57</v>
      </c>
      <c r="I37" s="14">
        <f t="shared" si="1"/>
        <v>54.6</v>
      </c>
      <c r="J37" s="15">
        <f t="shared" si="2"/>
        <v>3112.2000000000003</v>
      </c>
    </row>
    <row r="38" spans="7:10" x14ac:dyDescent="0.2">
      <c r="G38" s="13">
        <v>0.31</v>
      </c>
      <c r="H38" s="14">
        <f t="shared" si="0"/>
        <v>58.9</v>
      </c>
      <c r="I38" s="14">
        <f t="shared" si="1"/>
        <v>53.82</v>
      </c>
      <c r="J38" s="15">
        <f t="shared" si="2"/>
        <v>3169.998</v>
      </c>
    </row>
    <row r="39" spans="7:10" x14ac:dyDescent="0.2">
      <c r="G39" s="13">
        <v>0.32</v>
      </c>
      <c r="H39" s="14">
        <f t="shared" si="0"/>
        <v>60.800000000000004</v>
      </c>
      <c r="I39" s="14">
        <f t="shared" si="1"/>
        <v>53.04</v>
      </c>
      <c r="J39" s="15">
        <f t="shared" si="2"/>
        <v>3224.8320000000003</v>
      </c>
    </row>
    <row r="40" spans="7:10" x14ac:dyDescent="0.2">
      <c r="G40" s="13">
        <v>0.33</v>
      </c>
      <c r="H40" s="14">
        <f t="shared" si="0"/>
        <v>62.7</v>
      </c>
      <c r="I40" s="14">
        <f t="shared" si="1"/>
        <v>52.26</v>
      </c>
      <c r="J40" s="15">
        <f t="shared" si="2"/>
        <v>3276.7020000000002</v>
      </c>
    </row>
    <row r="41" spans="7:10" x14ac:dyDescent="0.2">
      <c r="G41" s="13">
        <v>0.34</v>
      </c>
      <c r="H41" s="14">
        <f t="shared" si="0"/>
        <v>64.600000000000009</v>
      </c>
      <c r="I41" s="14">
        <f t="shared" si="1"/>
        <v>51.48</v>
      </c>
      <c r="J41" s="15">
        <f t="shared" si="2"/>
        <v>3325.6080000000002</v>
      </c>
    </row>
    <row r="42" spans="7:10" x14ac:dyDescent="0.2">
      <c r="G42" s="13">
        <v>0.35</v>
      </c>
      <c r="H42" s="14">
        <f t="shared" si="0"/>
        <v>66.5</v>
      </c>
      <c r="I42" s="14">
        <f t="shared" si="1"/>
        <v>50.7</v>
      </c>
      <c r="J42" s="15">
        <f t="shared" si="2"/>
        <v>3371.55</v>
      </c>
    </row>
    <row r="43" spans="7:10" x14ac:dyDescent="0.2">
      <c r="G43" s="13">
        <v>0.36</v>
      </c>
      <c r="H43" s="14">
        <f t="shared" si="0"/>
        <v>68.399999999999991</v>
      </c>
      <c r="I43" s="14">
        <f t="shared" si="1"/>
        <v>49.92</v>
      </c>
      <c r="J43" s="15">
        <f t="shared" si="2"/>
        <v>3414.5279999999998</v>
      </c>
    </row>
    <row r="44" spans="7:10" x14ac:dyDescent="0.2">
      <c r="G44" s="13">
        <v>0.37</v>
      </c>
      <c r="H44" s="14">
        <f t="shared" si="0"/>
        <v>70.3</v>
      </c>
      <c r="I44" s="14">
        <f t="shared" si="1"/>
        <v>49.14</v>
      </c>
      <c r="J44" s="15">
        <f t="shared" si="2"/>
        <v>3454.5419999999999</v>
      </c>
    </row>
    <row r="45" spans="7:10" x14ac:dyDescent="0.2">
      <c r="G45" s="13">
        <v>0.38</v>
      </c>
      <c r="H45" s="14">
        <f t="shared" si="0"/>
        <v>72.2</v>
      </c>
      <c r="I45" s="14">
        <f t="shared" si="1"/>
        <v>48.36</v>
      </c>
      <c r="J45" s="15">
        <f t="shared" si="2"/>
        <v>3491.5920000000001</v>
      </c>
    </row>
    <row r="46" spans="7:10" x14ac:dyDescent="0.2">
      <c r="G46" s="13">
        <v>0.39</v>
      </c>
      <c r="H46" s="14">
        <f t="shared" si="0"/>
        <v>74.100000000000009</v>
      </c>
      <c r="I46" s="14">
        <f t="shared" si="1"/>
        <v>47.58</v>
      </c>
      <c r="J46" s="15">
        <f t="shared" si="2"/>
        <v>3525.6780000000003</v>
      </c>
    </row>
    <row r="47" spans="7:10" x14ac:dyDescent="0.2">
      <c r="G47" s="13">
        <v>0.4</v>
      </c>
      <c r="H47" s="14">
        <f t="shared" si="0"/>
        <v>76</v>
      </c>
      <c r="I47" s="14">
        <f t="shared" si="1"/>
        <v>46.8</v>
      </c>
      <c r="J47" s="15">
        <f t="shared" si="2"/>
        <v>3556.7999999999997</v>
      </c>
    </row>
    <row r="48" spans="7:10" x14ac:dyDescent="0.2">
      <c r="G48" s="13">
        <v>0.41</v>
      </c>
      <c r="H48" s="14">
        <f t="shared" si="0"/>
        <v>77.899999999999991</v>
      </c>
      <c r="I48" s="14">
        <f t="shared" si="1"/>
        <v>46.02</v>
      </c>
      <c r="J48" s="15">
        <f t="shared" si="2"/>
        <v>3584.9579999999996</v>
      </c>
    </row>
    <row r="49" spans="7:10" x14ac:dyDescent="0.2">
      <c r="G49" s="13">
        <v>0.42</v>
      </c>
      <c r="H49" s="14">
        <f t="shared" si="0"/>
        <v>79.8</v>
      </c>
      <c r="I49" s="14">
        <f t="shared" si="1"/>
        <v>45.24</v>
      </c>
      <c r="J49" s="15">
        <f t="shared" si="2"/>
        <v>3610.152</v>
      </c>
    </row>
    <row r="50" spans="7:10" x14ac:dyDescent="0.2">
      <c r="G50" s="13">
        <v>0.43</v>
      </c>
      <c r="H50" s="14">
        <f t="shared" si="0"/>
        <v>81.7</v>
      </c>
      <c r="I50" s="14">
        <f t="shared" si="1"/>
        <v>44.46</v>
      </c>
      <c r="J50" s="15">
        <f t="shared" si="2"/>
        <v>3632.3820000000001</v>
      </c>
    </row>
    <row r="51" spans="7:10" x14ac:dyDescent="0.2">
      <c r="G51" s="13">
        <v>0.44</v>
      </c>
      <c r="H51" s="14">
        <f t="shared" si="0"/>
        <v>83.6</v>
      </c>
      <c r="I51" s="14">
        <f t="shared" si="1"/>
        <v>43.68</v>
      </c>
      <c r="J51" s="15">
        <f t="shared" si="2"/>
        <v>3651.6479999999997</v>
      </c>
    </row>
    <row r="52" spans="7:10" x14ac:dyDescent="0.2">
      <c r="G52" s="13">
        <v>0.45</v>
      </c>
      <c r="H52" s="14">
        <f t="shared" si="0"/>
        <v>85.5</v>
      </c>
      <c r="I52" s="14">
        <f t="shared" si="1"/>
        <v>42.9</v>
      </c>
      <c r="J52" s="15">
        <f t="shared" si="2"/>
        <v>3667.95</v>
      </c>
    </row>
    <row r="53" spans="7:10" x14ac:dyDescent="0.2">
      <c r="G53" s="13">
        <v>0.46</v>
      </c>
      <c r="H53" s="14">
        <f t="shared" si="0"/>
        <v>87.4</v>
      </c>
      <c r="I53" s="14">
        <f t="shared" si="1"/>
        <v>42.12</v>
      </c>
      <c r="J53" s="15">
        <f t="shared" si="2"/>
        <v>3681.288</v>
      </c>
    </row>
    <row r="54" spans="7:10" x14ac:dyDescent="0.2">
      <c r="G54" s="13">
        <v>0.47</v>
      </c>
      <c r="H54" s="14">
        <f t="shared" si="0"/>
        <v>89.3</v>
      </c>
      <c r="I54" s="14">
        <f t="shared" si="1"/>
        <v>41.34</v>
      </c>
      <c r="J54" s="15">
        <f t="shared" si="2"/>
        <v>3691.6620000000003</v>
      </c>
    </row>
    <row r="55" spans="7:10" x14ac:dyDescent="0.2">
      <c r="G55" s="13">
        <v>0.48</v>
      </c>
      <c r="H55" s="14">
        <f t="shared" si="0"/>
        <v>91.2</v>
      </c>
      <c r="I55" s="14">
        <f t="shared" si="1"/>
        <v>40.56</v>
      </c>
      <c r="J55" s="15">
        <f t="shared" si="2"/>
        <v>3699.0720000000001</v>
      </c>
    </row>
    <row r="56" spans="7:10" x14ac:dyDescent="0.2">
      <c r="G56" s="13">
        <v>0.49</v>
      </c>
      <c r="H56" s="14">
        <f t="shared" si="0"/>
        <v>93.1</v>
      </c>
      <c r="I56" s="14">
        <f t="shared" si="1"/>
        <v>39.78</v>
      </c>
      <c r="J56" s="15">
        <f t="shared" si="2"/>
        <v>3703.518</v>
      </c>
    </row>
    <row r="57" spans="7:10" x14ac:dyDescent="0.2">
      <c r="G57" s="13">
        <v>0.5</v>
      </c>
      <c r="H57" s="14">
        <f t="shared" si="0"/>
        <v>95</v>
      </c>
      <c r="I57" s="14">
        <f t="shared" si="1"/>
        <v>39</v>
      </c>
      <c r="J57" s="15">
        <f t="shared" si="2"/>
        <v>3705</v>
      </c>
    </row>
    <row r="58" spans="7:10" x14ac:dyDescent="0.2">
      <c r="G58" s="13">
        <v>0.51</v>
      </c>
      <c r="H58" s="14">
        <f t="shared" si="0"/>
        <v>96.9</v>
      </c>
      <c r="I58" s="14">
        <f t="shared" si="1"/>
        <v>38.22</v>
      </c>
      <c r="J58" s="15">
        <f t="shared" si="2"/>
        <v>3703.518</v>
      </c>
    </row>
    <row r="59" spans="7:10" x14ac:dyDescent="0.2">
      <c r="G59" s="13">
        <v>0.52</v>
      </c>
      <c r="H59" s="14">
        <f t="shared" si="0"/>
        <v>98.8</v>
      </c>
      <c r="I59" s="14">
        <f t="shared" si="1"/>
        <v>37.44</v>
      </c>
      <c r="J59" s="15">
        <f t="shared" si="2"/>
        <v>3699.0719999999997</v>
      </c>
    </row>
    <row r="60" spans="7:10" x14ac:dyDescent="0.2">
      <c r="G60" s="13">
        <v>0.53</v>
      </c>
      <c r="H60" s="14">
        <f t="shared" si="0"/>
        <v>100.7</v>
      </c>
      <c r="I60" s="14">
        <f t="shared" si="1"/>
        <v>36.659999999999997</v>
      </c>
      <c r="J60" s="15">
        <f t="shared" si="2"/>
        <v>3691.6619999999998</v>
      </c>
    </row>
    <row r="61" spans="7:10" x14ac:dyDescent="0.2">
      <c r="G61" s="13">
        <v>0.54</v>
      </c>
      <c r="H61" s="14">
        <f t="shared" si="0"/>
        <v>102.60000000000001</v>
      </c>
      <c r="I61" s="14">
        <f t="shared" si="1"/>
        <v>35.879999999999995</v>
      </c>
      <c r="J61" s="15">
        <f t="shared" si="2"/>
        <v>3681.288</v>
      </c>
    </row>
    <row r="62" spans="7:10" x14ac:dyDescent="0.2">
      <c r="G62" s="13">
        <v>0.55000000000000004</v>
      </c>
      <c r="H62" s="14">
        <f t="shared" si="0"/>
        <v>104.50000000000001</v>
      </c>
      <c r="I62" s="14">
        <f t="shared" si="1"/>
        <v>35.099999999999994</v>
      </c>
      <c r="J62" s="15">
        <f t="shared" si="2"/>
        <v>3667.95</v>
      </c>
    </row>
    <row r="63" spans="7:10" x14ac:dyDescent="0.2">
      <c r="G63" s="13">
        <v>0.56000000000000005</v>
      </c>
      <c r="H63" s="14">
        <f t="shared" si="0"/>
        <v>106.4</v>
      </c>
      <c r="I63" s="14">
        <f t="shared" si="1"/>
        <v>34.32</v>
      </c>
      <c r="J63" s="15">
        <f t="shared" si="2"/>
        <v>3651.6480000000001</v>
      </c>
    </row>
    <row r="64" spans="7:10" x14ac:dyDescent="0.2">
      <c r="G64" s="13">
        <v>0.56999999999999995</v>
      </c>
      <c r="H64" s="14">
        <f t="shared" si="0"/>
        <v>108.3</v>
      </c>
      <c r="I64" s="14">
        <f t="shared" si="1"/>
        <v>33.54</v>
      </c>
      <c r="J64" s="15">
        <f t="shared" si="2"/>
        <v>3632.3819999999996</v>
      </c>
    </row>
    <row r="65" spans="7:10" x14ac:dyDescent="0.2">
      <c r="G65" s="13">
        <v>0.57999999999999996</v>
      </c>
      <c r="H65" s="14">
        <f t="shared" si="0"/>
        <v>110.19999999999999</v>
      </c>
      <c r="I65" s="14">
        <f t="shared" si="1"/>
        <v>32.760000000000005</v>
      </c>
      <c r="J65" s="15">
        <f t="shared" si="2"/>
        <v>3610.152</v>
      </c>
    </row>
    <row r="66" spans="7:10" x14ac:dyDescent="0.2">
      <c r="G66" s="13">
        <v>0.59</v>
      </c>
      <c r="H66" s="14">
        <f t="shared" si="0"/>
        <v>112.1</v>
      </c>
      <c r="I66" s="14">
        <f t="shared" si="1"/>
        <v>31.980000000000004</v>
      </c>
      <c r="J66" s="15">
        <f t="shared" si="2"/>
        <v>3584.9580000000001</v>
      </c>
    </row>
    <row r="67" spans="7:10" x14ac:dyDescent="0.2">
      <c r="G67" s="13">
        <v>0.6</v>
      </c>
      <c r="H67" s="14">
        <f t="shared" si="0"/>
        <v>114</v>
      </c>
      <c r="I67" s="14">
        <f t="shared" si="1"/>
        <v>31.200000000000003</v>
      </c>
      <c r="J67" s="15">
        <f t="shared" si="2"/>
        <v>3556.8</v>
      </c>
    </row>
    <row r="68" spans="7:10" x14ac:dyDescent="0.2">
      <c r="G68" s="13">
        <v>0.61</v>
      </c>
      <c r="H68" s="14">
        <f t="shared" si="0"/>
        <v>115.89999999999999</v>
      </c>
      <c r="I68" s="14">
        <f t="shared" si="1"/>
        <v>30.42</v>
      </c>
      <c r="J68" s="15">
        <f t="shared" si="2"/>
        <v>3525.6779999999999</v>
      </c>
    </row>
    <row r="69" spans="7:10" x14ac:dyDescent="0.2">
      <c r="G69" s="13">
        <v>0.62</v>
      </c>
      <c r="H69" s="14">
        <f t="shared" si="0"/>
        <v>117.8</v>
      </c>
      <c r="I69" s="14">
        <f t="shared" si="1"/>
        <v>29.64</v>
      </c>
      <c r="J69" s="15">
        <f t="shared" si="2"/>
        <v>3491.5920000000001</v>
      </c>
    </row>
    <row r="70" spans="7:10" x14ac:dyDescent="0.2">
      <c r="G70" s="13">
        <v>0.63</v>
      </c>
      <c r="H70" s="14">
        <f t="shared" si="0"/>
        <v>119.7</v>
      </c>
      <c r="I70" s="14">
        <f t="shared" si="1"/>
        <v>28.86</v>
      </c>
      <c r="J70" s="15">
        <f t="shared" si="2"/>
        <v>3454.5419999999999</v>
      </c>
    </row>
    <row r="71" spans="7:10" x14ac:dyDescent="0.2">
      <c r="G71" s="13">
        <v>0.64</v>
      </c>
      <c r="H71" s="14">
        <f t="shared" si="0"/>
        <v>121.60000000000001</v>
      </c>
      <c r="I71" s="14">
        <f t="shared" si="1"/>
        <v>28.08</v>
      </c>
      <c r="J71" s="15">
        <f t="shared" si="2"/>
        <v>3414.5280000000002</v>
      </c>
    </row>
    <row r="72" spans="7:10" x14ac:dyDescent="0.2">
      <c r="G72" s="13">
        <v>0.65</v>
      </c>
      <c r="H72" s="14">
        <f t="shared" ref="H72:H107" si="3">G72*$P$3</f>
        <v>123.5</v>
      </c>
      <c r="I72" s="14">
        <f t="shared" ref="I72:I107" si="4">$P$2-$S$2*H72</f>
        <v>27.299999999999997</v>
      </c>
      <c r="J72" s="15">
        <f t="shared" ref="J72:J107" si="5">H72*I72</f>
        <v>3371.5499999999997</v>
      </c>
    </row>
    <row r="73" spans="7:10" x14ac:dyDescent="0.2">
      <c r="G73" s="13">
        <v>0.66</v>
      </c>
      <c r="H73" s="14">
        <f t="shared" si="3"/>
        <v>125.4</v>
      </c>
      <c r="I73" s="14">
        <f t="shared" si="4"/>
        <v>26.519999999999996</v>
      </c>
      <c r="J73" s="15">
        <f t="shared" si="5"/>
        <v>3325.6079999999997</v>
      </c>
    </row>
    <row r="74" spans="7:10" x14ac:dyDescent="0.2">
      <c r="G74" s="13">
        <v>0.67</v>
      </c>
      <c r="H74" s="14">
        <f t="shared" si="3"/>
        <v>127.30000000000001</v>
      </c>
      <c r="I74" s="14">
        <f t="shared" si="4"/>
        <v>25.739999999999995</v>
      </c>
      <c r="J74" s="15">
        <f t="shared" si="5"/>
        <v>3276.7019999999998</v>
      </c>
    </row>
    <row r="75" spans="7:10" x14ac:dyDescent="0.2">
      <c r="G75" s="13">
        <v>0.68</v>
      </c>
      <c r="H75" s="14">
        <f t="shared" si="3"/>
        <v>129.20000000000002</v>
      </c>
      <c r="I75" s="14">
        <f t="shared" si="4"/>
        <v>24.959999999999994</v>
      </c>
      <c r="J75" s="15">
        <f t="shared" si="5"/>
        <v>3224.8319999999994</v>
      </c>
    </row>
    <row r="76" spans="7:10" x14ac:dyDescent="0.2">
      <c r="G76" s="13">
        <v>0.69</v>
      </c>
      <c r="H76" s="14">
        <f t="shared" si="3"/>
        <v>131.1</v>
      </c>
      <c r="I76" s="14">
        <f t="shared" si="4"/>
        <v>24.18</v>
      </c>
      <c r="J76" s="15">
        <f t="shared" si="5"/>
        <v>3169.998</v>
      </c>
    </row>
    <row r="77" spans="7:10" x14ac:dyDescent="0.2">
      <c r="G77" s="13">
        <v>0.7</v>
      </c>
      <c r="H77" s="14">
        <f t="shared" si="3"/>
        <v>133</v>
      </c>
      <c r="I77" s="14">
        <f t="shared" si="4"/>
        <v>23.4</v>
      </c>
      <c r="J77" s="15">
        <f t="shared" si="5"/>
        <v>3112.2</v>
      </c>
    </row>
    <row r="78" spans="7:10" x14ac:dyDescent="0.2">
      <c r="G78" s="13">
        <v>0.71</v>
      </c>
      <c r="H78" s="14">
        <f t="shared" si="3"/>
        <v>134.9</v>
      </c>
      <c r="I78" s="14">
        <f t="shared" si="4"/>
        <v>22.619999999999997</v>
      </c>
      <c r="J78" s="15">
        <f t="shared" si="5"/>
        <v>3051.4379999999996</v>
      </c>
    </row>
    <row r="79" spans="7:10" x14ac:dyDescent="0.2">
      <c r="G79" s="13">
        <v>0.72</v>
      </c>
      <c r="H79" s="14">
        <f t="shared" si="3"/>
        <v>136.79999999999998</v>
      </c>
      <c r="I79" s="14">
        <f t="shared" si="4"/>
        <v>21.840000000000011</v>
      </c>
      <c r="J79" s="15">
        <f t="shared" si="5"/>
        <v>2987.7120000000009</v>
      </c>
    </row>
    <row r="80" spans="7:10" x14ac:dyDescent="0.2">
      <c r="G80" s="13">
        <v>0.73</v>
      </c>
      <c r="H80" s="14">
        <f t="shared" si="3"/>
        <v>138.69999999999999</v>
      </c>
      <c r="I80" s="14">
        <f t="shared" si="4"/>
        <v>21.060000000000002</v>
      </c>
      <c r="J80" s="15">
        <f t="shared" si="5"/>
        <v>2921.0219999999999</v>
      </c>
    </row>
    <row r="81" spans="7:10" x14ac:dyDescent="0.2">
      <c r="G81" s="13">
        <v>0.74</v>
      </c>
      <c r="H81" s="14">
        <f t="shared" si="3"/>
        <v>140.6</v>
      </c>
      <c r="I81" s="14">
        <f t="shared" si="4"/>
        <v>20.28</v>
      </c>
      <c r="J81" s="15">
        <f t="shared" si="5"/>
        <v>2851.3679999999999</v>
      </c>
    </row>
    <row r="82" spans="7:10" x14ac:dyDescent="0.2">
      <c r="G82" s="13">
        <v>0.75</v>
      </c>
      <c r="H82" s="14">
        <f t="shared" si="3"/>
        <v>142.5</v>
      </c>
      <c r="I82" s="14">
        <f t="shared" si="4"/>
        <v>19.5</v>
      </c>
      <c r="J82" s="15">
        <f t="shared" si="5"/>
        <v>2778.75</v>
      </c>
    </row>
    <row r="83" spans="7:10" x14ac:dyDescent="0.2">
      <c r="G83" s="13">
        <v>0.76</v>
      </c>
      <c r="H83" s="14">
        <f t="shared" si="3"/>
        <v>144.4</v>
      </c>
      <c r="I83" s="14">
        <f t="shared" si="4"/>
        <v>18.72</v>
      </c>
      <c r="J83" s="15">
        <f t="shared" si="5"/>
        <v>2703.1680000000001</v>
      </c>
    </row>
    <row r="84" spans="7:10" x14ac:dyDescent="0.2">
      <c r="G84" s="13">
        <v>0.77</v>
      </c>
      <c r="H84" s="14">
        <f t="shared" si="3"/>
        <v>146.30000000000001</v>
      </c>
      <c r="I84" s="14">
        <f t="shared" si="4"/>
        <v>17.939999999999998</v>
      </c>
      <c r="J84" s="15">
        <f t="shared" si="5"/>
        <v>2624.6219999999998</v>
      </c>
    </row>
    <row r="85" spans="7:10" x14ac:dyDescent="0.2">
      <c r="G85" s="13">
        <v>0.78</v>
      </c>
      <c r="H85" s="14">
        <f t="shared" si="3"/>
        <v>148.20000000000002</v>
      </c>
      <c r="I85" s="14">
        <f t="shared" si="4"/>
        <v>17.159999999999997</v>
      </c>
      <c r="J85" s="15">
        <f t="shared" si="5"/>
        <v>2543.1119999999996</v>
      </c>
    </row>
    <row r="86" spans="7:10" x14ac:dyDescent="0.2">
      <c r="G86" s="13">
        <v>0.79</v>
      </c>
      <c r="H86" s="14">
        <f t="shared" si="3"/>
        <v>150.1</v>
      </c>
      <c r="I86" s="14">
        <f t="shared" si="4"/>
        <v>16.380000000000003</v>
      </c>
      <c r="J86" s="15">
        <f t="shared" si="5"/>
        <v>2458.6380000000004</v>
      </c>
    </row>
    <row r="87" spans="7:10" x14ac:dyDescent="0.2">
      <c r="G87" s="13">
        <v>0.8</v>
      </c>
      <c r="H87" s="14">
        <f t="shared" si="3"/>
        <v>152</v>
      </c>
      <c r="I87" s="14">
        <f t="shared" si="4"/>
        <v>15.600000000000001</v>
      </c>
      <c r="J87" s="15">
        <f t="shared" si="5"/>
        <v>2371.2000000000003</v>
      </c>
    </row>
    <row r="88" spans="7:10" x14ac:dyDescent="0.2">
      <c r="G88" s="13">
        <v>0.81</v>
      </c>
      <c r="H88" s="14">
        <f t="shared" si="3"/>
        <v>153.9</v>
      </c>
      <c r="I88" s="14">
        <f t="shared" si="4"/>
        <v>14.82</v>
      </c>
      <c r="J88" s="15">
        <f t="shared" si="5"/>
        <v>2280.7980000000002</v>
      </c>
    </row>
    <row r="89" spans="7:10" x14ac:dyDescent="0.2">
      <c r="G89" s="13">
        <v>0.82</v>
      </c>
      <c r="H89" s="14">
        <f t="shared" si="3"/>
        <v>155.79999999999998</v>
      </c>
      <c r="I89" s="14">
        <f t="shared" si="4"/>
        <v>14.040000000000006</v>
      </c>
      <c r="J89" s="15">
        <f t="shared" si="5"/>
        <v>2187.4320000000007</v>
      </c>
    </row>
    <row r="90" spans="7:10" x14ac:dyDescent="0.2">
      <c r="G90" s="13">
        <v>0.83</v>
      </c>
      <c r="H90" s="14">
        <f t="shared" si="3"/>
        <v>157.69999999999999</v>
      </c>
      <c r="I90" s="14">
        <f t="shared" si="4"/>
        <v>13.260000000000005</v>
      </c>
      <c r="J90" s="15">
        <f t="shared" si="5"/>
        <v>2091.1020000000008</v>
      </c>
    </row>
    <row r="91" spans="7:10" x14ac:dyDescent="0.2">
      <c r="G91" s="13">
        <v>0.84</v>
      </c>
      <c r="H91" s="14">
        <f t="shared" si="3"/>
        <v>159.6</v>
      </c>
      <c r="I91" s="14">
        <f t="shared" si="4"/>
        <v>12.480000000000004</v>
      </c>
      <c r="J91" s="15">
        <f t="shared" si="5"/>
        <v>1991.8080000000007</v>
      </c>
    </row>
    <row r="92" spans="7:10" x14ac:dyDescent="0.2">
      <c r="G92" s="13">
        <v>0.85</v>
      </c>
      <c r="H92" s="14">
        <f t="shared" si="3"/>
        <v>161.5</v>
      </c>
      <c r="I92" s="14">
        <f t="shared" si="4"/>
        <v>11.700000000000003</v>
      </c>
      <c r="J92" s="15">
        <f t="shared" si="5"/>
        <v>1889.5500000000004</v>
      </c>
    </row>
    <row r="93" spans="7:10" x14ac:dyDescent="0.2">
      <c r="G93" s="13">
        <v>0.86</v>
      </c>
      <c r="H93" s="14">
        <f t="shared" si="3"/>
        <v>163.4</v>
      </c>
      <c r="I93" s="14">
        <f t="shared" si="4"/>
        <v>10.920000000000002</v>
      </c>
      <c r="J93" s="15">
        <f t="shared" si="5"/>
        <v>1784.3280000000004</v>
      </c>
    </row>
    <row r="94" spans="7:10" x14ac:dyDescent="0.2">
      <c r="G94" s="13">
        <v>0.87</v>
      </c>
      <c r="H94" s="14">
        <f t="shared" si="3"/>
        <v>165.3</v>
      </c>
      <c r="I94" s="14">
        <f t="shared" si="4"/>
        <v>10.14</v>
      </c>
      <c r="J94" s="15">
        <f t="shared" si="5"/>
        <v>1676.1420000000003</v>
      </c>
    </row>
    <row r="95" spans="7:10" x14ac:dyDescent="0.2">
      <c r="G95" s="13">
        <v>0.88</v>
      </c>
      <c r="H95" s="14">
        <f t="shared" si="3"/>
        <v>167.2</v>
      </c>
      <c r="I95" s="14">
        <f t="shared" si="4"/>
        <v>9.36</v>
      </c>
      <c r="J95" s="15">
        <f t="shared" si="5"/>
        <v>1564.9919999999997</v>
      </c>
    </row>
    <row r="96" spans="7:10" x14ac:dyDescent="0.2">
      <c r="G96" s="13">
        <v>0.89</v>
      </c>
      <c r="H96" s="14">
        <f t="shared" si="3"/>
        <v>169.1</v>
      </c>
      <c r="I96" s="14">
        <f t="shared" si="4"/>
        <v>8.5799999999999983</v>
      </c>
      <c r="J96" s="15">
        <f t="shared" si="5"/>
        <v>1450.8779999999997</v>
      </c>
    </row>
    <row r="97" spans="7:10" x14ac:dyDescent="0.2">
      <c r="G97" s="13">
        <v>0.9</v>
      </c>
      <c r="H97" s="14">
        <f t="shared" si="3"/>
        <v>171</v>
      </c>
      <c r="I97" s="14">
        <f t="shared" si="4"/>
        <v>7.7999999999999972</v>
      </c>
      <c r="J97" s="15">
        <f t="shared" si="5"/>
        <v>1333.7999999999995</v>
      </c>
    </row>
    <row r="98" spans="7:10" x14ac:dyDescent="0.2">
      <c r="G98" s="13">
        <v>0.91</v>
      </c>
      <c r="H98" s="14">
        <f t="shared" si="3"/>
        <v>172.9</v>
      </c>
      <c r="I98" s="14">
        <f t="shared" si="4"/>
        <v>7.019999999999996</v>
      </c>
      <c r="J98" s="15">
        <f t="shared" si="5"/>
        <v>1213.7579999999994</v>
      </c>
    </row>
    <row r="99" spans="7:10" x14ac:dyDescent="0.2">
      <c r="G99" s="13">
        <v>0.92</v>
      </c>
      <c r="H99" s="14">
        <f t="shared" si="3"/>
        <v>174.8</v>
      </c>
      <c r="I99" s="14">
        <f t="shared" si="4"/>
        <v>6.2399999999999949</v>
      </c>
      <c r="J99" s="15">
        <f t="shared" si="5"/>
        <v>1090.7519999999993</v>
      </c>
    </row>
    <row r="100" spans="7:10" x14ac:dyDescent="0.2">
      <c r="G100" s="13">
        <v>0.93</v>
      </c>
      <c r="H100" s="14">
        <f t="shared" si="3"/>
        <v>176.70000000000002</v>
      </c>
      <c r="I100" s="14">
        <f t="shared" si="4"/>
        <v>5.4599999999999937</v>
      </c>
      <c r="J100" s="15">
        <f t="shared" si="5"/>
        <v>964.78199999999902</v>
      </c>
    </row>
    <row r="101" spans="7:10" x14ac:dyDescent="0.2">
      <c r="G101" s="13">
        <v>0.94</v>
      </c>
      <c r="H101" s="14">
        <f t="shared" si="3"/>
        <v>178.6</v>
      </c>
      <c r="I101" s="14">
        <f t="shared" si="4"/>
        <v>4.6800000000000068</v>
      </c>
      <c r="J101" s="15">
        <f t="shared" si="5"/>
        <v>835.84800000000121</v>
      </c>
    </row>
    <row r="102" spans="7:10" x14ac:dyDescent="0.2">
      <c r="G102" s="13">
        <v>0.95</v>
      </c>
      <c r="H102" s="14">
        <f t="shared" si="3"/>
        <v>180.5</v>
      </c>
      <c r="I102" s="14">
        <f t="shared" si="4"/>
        <v>3.9000000000000057</v>
      </c>
      <c r="J102" s="15">
        <f t="shared" si="5"/>
        <v>703.95000000000107</v>
      </c>
    </row>
    <row r="103" spans="7:10" x14ac:dyDescent="0.2">
      <c r="G103" s="13">
        <v>0.96</v>
      </c>
      <c r="H103" s="14">
        <f t="shared" si="3"/>
        <v>182.4</v>
      </c>
      <c r="I103" s="14">
        <f t="shared" si="4"/>
        <v>3.1200000000000045</v>
      </c>
      <c r="J103" s="15">
        <f t="shared" si="5"/>
        <v>569.08800000000087</v>
      </c>
    </row>
    <row r="104" spans="7:10" x14ac:dyDescent="0.2">
      <c r="G104" s="13">
        <v>0.97</v>
      </c>
      <c r="H104" s="14">
        <f t="shared" si="3"/>
        <v>184.29999999999998</v>
      </c>
      <c r="I104" s="14">
        <f t="shared" si="4"/>
        <v>2.3400000000000034</v>
      </c>
      <c r="J104" s="15">
        <f t="shared" si="5"/>
        <v>431.26200000000057</v>
      </c>
    </row>
    <row r="105" spans="7:10" x14ac:dyDescent="0.2">
      <c r="G105" s="13">
        <v>0.98</v>
      </c>
      <c r="H105" s="14">
        <f t="shared" si="3"/>
        <v>186.2</v>
      </c>
      <c r="I105" s="14">
        <f t="shared" si="4"/>
        <v>1.5600000000000023</v>
      </c>
      <c r="J105" s="15">
        <f t="shared" si="5"/>
        <v>290.47200000000038</v>
      </c>
    </row>
    <row r="106" spans="7:10" x14ac:dyDescent="0.2">
      <c r="G106" s="13">
        <v>0.99</v>
      </c>
      <c r="H106" s="14">
        <f t="shared" si="3"/>
        <v>188.1</v>
      </c>
      <c r="I106" s="14">
        <f t="shared" si="4"/>
        <v>0.78000000000000114</v>
      </c>
      <c r="J106" s="15">
        <f t="shared" si="5"/>
        <v>146.71800000000022</v>
      </c>
    </row>
    <row r="107" spans="7:10" x14ac:dyDescent="0.2">
      <c r="G107" s="13">
        <v>1</v>
      </c>
      <c r="H107" s="14">
        <f t="shared" si="3"/>
        <v>190</v>
      </c>
      <c r="I107" s="14">
        <f t="shared" si="4"/>
        <v>0</v>
      </c>
      <c r="J107" s="15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Dahl</dc:creator>
  <cp:lastModifiedBy> </cp:lastModifiedBy>
  <dcterms:created xsi:type="dcterms:W3CDTF">1999-06-09T17:30:16Z</dcterms:created>
  <dcterms:modified xsi:type="dcterms:W3CDTF">2022-05-06T16:39:41Z</dcterms:modified>
</cp:coreProperties>
</file>