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 Corporate Training\Bahrain AI\"/>
    </mc:Choice>
  </mc:AlternateContent>
  <xr:revisionPtr revIDLastSave="0" documentId="13_ncr:1_{50279EBD-E62E-4C9D-B724-0892D38A10A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KNN" sheetId="8" r:id="rId1"/>
    <sheet name="KNN (2)" sheetId="9" r:id="rId2"/>
    <sheet name="ML-Batch-2" sheetId="2" state="hidden" r:id="rId3"/>
    <sheet name="ML-Batch-1 (2)" sheetId="4" state="hidden" r:id="rId4"/>
    <sheet name="ML-Batch-1 (3)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2" i="8"/>
  <c r="O3" i="8"/>
  <c r="O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2" i="8"/>
  <c r="E23" i="2" l="1"/>
  <c r="E4" i="5" l="1"/>
  <c r="F4" i="5" s="1"/>
  <c r="E5" i="5"/>
  <c r="F15" i="5" s="1"/>
  <c r="E6" i="5"/>
  <c r="F6" i="5" s="1"/>
  <c r="E7" i="5"/>
  <c r="E8" i="5"/>
  <c r="F8" i="5" s="1"/>
  <c r="E9" i="5"/>
  <c r="F9" i="5" s="1"/>
  <c r="E10" i="5"/>
  <c r="F10" i="5" s="1"/>
  <c r="E11" i="5"/>
  <c r="E12" i="5"/>
  <c r="F12" i="5" s="1"/>
  <c r="E13" i="5"/>
  <c r="F13" i="5" s="1"/>
  <c r="E14" i="5"/>
  <c r="F14" i="5" s="1"/>
  <c r="E15" i="5"/>
  <c r="E16" i="5"/>
  <c r="F16" i="5" s="1"/>
  <c r="E17" i="5"/>
  <c r="F17" i="5" s="1"/>
  <c r="E3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F7" i="5" l="1"/>
  <c r="F11" i="5"/>
  <c r="F5" i="5"/>
  <c r="F3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3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F4" i="4" l="1"/>
  <c r="F14" i="4"/>
  <c r="F10" i="4"/>
  <c r="F6" i="4"/>
  <c r="F13" i="4"/>
  <c r="F9" i="4"/>
  <c r="F5" i="4"/>
  <c r="F17" i="4"/>
  <c r="F15" i="4"/>
  <c r="F11" i="4"/>
  <c r="F3" i="4"/>
  <c r="F7" i="4"/>
  <c r="F16" i="4"/>
  <c r="F12" i="4"/>
  <c r="F8" i="4"/>
  <c r="F31" i="2"/>
  <c r="F28" i="2"/>
  <c r="F25" i="2"/>
  <c r="F26" i="2"/>
  <c r="E24" i="2"/>
  <c r="F24" i="2"/>
  <c r="H24" i="2" s="1"/>
  <c r="G24" i="2"/>
  <c r="E25" i="2"/>
  <c r="H25" i="2" s="1"/>
  <c r="G25" i="2"/>
  <c r="E26" i="2"/>
  <c r="H26" i="2" s="1"/>
  <c r="G26" i="2"/>
  <c r="E27" i="2"/>
  <c r="F27" i="2"/>
  <c r="G27" i="2"/>
  <c r="E28" i="2"/>
  <c r="G28" i="2"/>
  <c r="E29" i="2"/>
  <c r="F29" i="2"/>
  <c r="H29" i="2" s="1"/>
  <c r="G29" i="2"/>
  <c r="E30" i="2"/>
  <c r="H30" i="2" s="1"/>
  <c r="F30" i="2"/>
  <c r="G30" i="2"/>
  <c r="E31" i="2"/>
  <c r="G31" i="2"/>
  <c r="E32" i="2"/>
  <c r="F32" i="2"/>
  <c r="H32" i="2" s="1"/>
  <c r="G32" i="2"/>
  <c r="E33" i="2"/>
  <c r="H33" i="2" s="1"/>
  <c r="F33" i="2"/>
  <c r="G33" i="2"/>
  <c r="E34" i="2"/>
  <c r="F34" i="2"/>
  <c r="G34" i="2"/>
  <c r="E35" i="2"/>
  <c r="F35" i="2"/>
  <c r="G35" i="2"/>
  <c r="E36" i="2"/>
  <c r="F36" i="2"/>
  <c r="H36" i="2" s="1"/>
  <c r="G36" i="2"/>
  <c r="E37" i="2"/>
  <c r="H37" i="2" s="1"/>
  <c r="F37" i="2"/>
  <c r="G37" i="2"/>
  <c r="F23" i="2"/>
  <c r="G23" i="2"/>
  <c r="H23" i="2" s="1"/>
  <c r="E3" i="2"/>
  <c r="F3" i="2" s="1"/>
  <c r="E4" i="2"/>
  <c r="E5" i="2"/>
  <c r="E6" i="2"/>
  <c r="E7" i="2"/>
  <c r="E8" i="2"/>
  <c r="E9" i="2"/>
  <c r="E10" i="2"/>
  <c r="E11" i="2"/>
  <c r="E12" i="2"/>
  <c r="E13" i="2"/>
  <c r="F13" i="2" s="1"/>
  <c r="E14" i="2"/>
  <c r="E15" i="2"/>
  <c r="E16" i="2"/>
  <c r="E17" i="2"/>
  <c r="F17" i="2" s="1"/>
  <c r="F9" i="2" l="1"/>
  <c r="F16" i="2"/>
  <c r="F12" i="2"/>
  <c r="F8" i="2"/>
  <c r="F4" i="2"/>
  <c r="H34" i="2"/>
  <c r="H31" i="2"/>
  <c r="H28" i="2"/>
  <c r="F15" i="2"/>
  <c r="F11" i="2"/>
  <c r="F7" i="2"/>
  <c r="H35" i="2"/>
  <c r="H27" i="2"/>
  <c r="F5" i="2"/>
  <c r="F14" i="2"/>
  <c r="F10" i="2"/>
  <c r="F6" i="2"/>
</calcChain>
</file>

<file path=xl/sharedStrings.xml><?xml version="1.0" encoding="utf-8"?>
<sst xmlns="http://schemas.openxmlformats.org/spreadsheetml/2006/main" count="194" uniqueCount="21">
  <si>
    <t>sepal_length</t>
  </si>
  <si>
    <t>sepal_width</t>
  </si>
  <si>
    <t>species</t>
  </si>
  <si>
    <t>setosa</t>
  </si>
  <si>
    <t>versicolor</t>
  </si>
  <si>
    <t>virginica</t>
  </si>
  <si>
    <t>Test Row</t>
  </si>
  <si>
    <t>distance</t>
  </si>
  <si>
    <t>rank</t>
  </si>
  <si>
    <t>k</t>
  </si>
  <si>
    <t>total</t>
  </si>
  <si>
    <t>K-Nearest Neighbor</t>
  </si>
  <si>
    <t>Test Row (K = 5)</t>
  </si>
  <si>
    <t>Sepal_length</t>
  </si>
  <si>
    <t>Sepal_width</t>
  </si>
  <si>
    <t>Species</t>
  </si>
  <si>
    <t>Euclidean
Distance</t>
  </si>
  <si>
    <t>Rank</t>
  </si>
  <si>
    <t>Manhattan
Distance</t>
  </si>
  <si>
    <t>Virginica</t>
  </si>
  <si>
    <t>K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</si>
</sst>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0" borderId="0" xfId="0" applyFill="1"/>
    <xf numFmtId="165" fontId="0" fillId="2" borderId="0" xfId="0" applyNumberFormat="1" applyFill="1"/>
    <xf numFmtId="164" fontId="0" fillId="0" borderId="0" xfId="0" applyNumberFormat="1" applyFill="1"/>
    <xf numFmtId="0" fontId="1" fillId="0" borderId="0" xfId="0" applyFont="1" applyAlignment="1">
      <alignment horizontal="left"/>
    </xf>
    <xf numFmtId="0" fontId="2" fillId="2" borderId="1" xfId="0" applyFont="1" applyFill="1" applyBorder="1"/>
    <xf numFmtId="164" fontId="0" fillId="0" borderId="2" xfId="0" applyNumberFormat="1" applyBorder="1"/>
    <xf numFmtId="164" fontId="0" fillId="0" borderId="2" xfId="0" applyNumberFormat="1" applyFill="1" applyBorder="1"/>
    <xf numFmtId="164" fontId="0" fillId="0" borderId="3" xfId="0" applyNumberFormat="1" applyBorder="1"/>
    <xf numFmtId="0" fontId="0" fillId="0" borderId="4" xfId="0" applyBorder="1"/>
    <xf numFmtId="164" fontId="0" fillId="0" borderId="3" xfId="0" applyNumberFormat="1" applyFill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4" xfId="0" applyFill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0" fontId="1" fillId="0" borderId="11" xfId="0" applyFont="1" applyBorder="1" applyAlignment="1">
      <alignment horizontal="center" vertical="center" wrapText="1"/>
    </xf>
    <xf numFmtId="165" fontId="0" fillId="0" borderId="8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0" fontId="0" fillId="0" borderId="20" xfId="0" applyBorder="1"/>
    <xf numFmtId="165" fontId="0" fillId="0" borderId="18" xfId="0" applyNumberFormat="1" applyBorder="1"/>
    <xf numFmtId="164" fontId="0" fillId="0" borderId="21" xfId="0" applyNumberFormat="1" applyBorder="1"/>
    <xf numFmtId="165" fontId="0" fillId="0" borderId="22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Plotting of IRIS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KNN!$A$2:$A$6</c:f>
              <c:numCache>
                <c:formatCode>0.0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KNN!$B$2:$B$6</c:f>
              <c:numCache>
                <c:formatCode>0.0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3-4D91-A0F1-5E860838082E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KNN!$A$7:$A$11</c:f>
              <c:numCache>
                <c:formatCode>0.0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KNN!$B$7:$B$11</c:f>
              <c:numCache>
                <c:formatCode>0.0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B3-4D91-A0F1-5E860838082E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KNN!$A$12:$A$16</c:f>
              <c:numCache>
                <c:formatCode>0.0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KNN!$B$12:$B$16</c:f>
              <c:numCache>
                <c:formatCode>0.0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B3-4D91-A0F1-5E860838082E}"/>
            </c:ext>
          </c:extLst>
        </c:ser>
        <c:ser>
          <c:idx val="3"/>
          <c:order val="3"/>
          <c:tx>
            <c:v>Test Data Point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diamond"/>
              <c:size val="11"/>
              <c:spPr>
                <a:solidFill>
                  <a:srgbClr val="FF0000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4B3-4D91-A0F1-5E860838082E}"/>
              </c:ext>
            </c:extLst>
          </c:dPt>
          <c:xVal>
            <c:numRef>
              <c:f>KNN!$I$3</c:f>
              <c:numCache>
                <c:formatCode>General</c:formatCode>
                <c:ptCount val="1"/>
                <c:pt idx="0">
                  <c:v>6.3</c:v>
                </c:pt>
              </c:numCache>
            </c:numRef>
          </c:xVal>
          <c:yVal>
            <c:numRef>
              <c:f>KNN!$J$3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B3-4D91-A0F1-5E8608380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790175"/>
        <c:axId val="1113787679"/>
      </c:scatterChart>
      <c:valAx>
        <c:axId val="1113790175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Sepal_Length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87679"/>
        <c:crosses val="autoZero"/>
        <c:crossBetween val="midCat"/>
      </c:valAx>
      <c:valAx>
        <c:axId val="1113787679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Sepal_Width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9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Classifier (For K =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'KNN (2)'!$A$2:$A$6</c:f>
              <c:numCache>
                <c:formatCode>0.0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'KNN (2)'!$B$2:$B$6</c:f>
              <c:numCache>
                <c:formatCode>0.0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E-47F3-B608-D89CAA57B9F7}"/>
            </c:ext>
          </c:extLst>
        </c:ser>
        <c:ser>
          <c:idx val="1"/>
          <c:order val="1"/>
          <c:tx>
            <c:v>Versicolor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'KNN (2)'!$A$7:$A$11</c:f>
              <c:numCache>
                <c:formatCode>0.0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'KNN (2)'!$B$7:$B$11</c:f>
              <c:numCache>
                <c:formatCode>0.0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E-47F3-B608-D89CAA57B9F7}"/>
            </c:ext>
          </c:extLst>
        </c:ser>
        <c:ser>
          <c:idx val="2"/>
          <c:order val="2"/>
          <c:tx>
            <c:v>Viginica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'KNN (2)'!$A$12:$A$16</c:f>
              <c:numCache>
                <c:formatCode>0.0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'KNN (2)'!$B$12:$B$16</c:f>
              <c:numCache>
                <c:formatCode>0.0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E-47F3-B608-D89CAA57B9F7}"/>
            </c:ext>
          </c:extLst>
        </c:ser>
        <c:ser>
          <c:idx val="3"/>
          <c:order val="3"/>
          <c:tx>
            <c:v>Test Data</c:v>
          </c:tx>
          <c:spPr>
            <a:ln w="25400">
              <a:noFill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'KNN (2)'!$I$3</c:f>
              <c:numCache>
                <c:formatCode>General</c:formatCode>
                <c:ptCount val="1"/>
                <c:pt idx="0">
                  <c:v>6.3</c:v>
                </c:pt>
              </c:numCache>
            </c:numRef>
          </c:xVal>
          <c:yVal>
            <c:numRef>
              <c:f>'KNN (2)'!$J$3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7E-47F3-B608-D89CAA57B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57183"/>
        <c:axId val="1273954687"/>
      </c:scatterChart>
      <c:valAx>
        <c:axId val="1273957183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54687"/>
        <c:crosses val="autoZero"/>
        <c:crossBetween val="midCat"/>
      </c:valAx>
      <c:valAx>
        <c:axId val="1273954687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5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8575">
              <a:noFill/>
            </a:ln>
          </c:spPr>
          <c:xVal>
            <c:numRef>
              <c:f>'ML-Batch-2'!$B$3:$B$7</c:f>
              <c:numCache>
                <c:formatCode>0.0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'ML-Batch-2'!$C$3:$C$7</c:f>
              <c:numCache>
                <c:formatCode>0.0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E-41E0-B6DA-95BBDDB985FB}"/>
            </c:ext>
          </c:extLst>
        </c:ser>
        <c:ser>
          <c:idx val="1"/>
          <c:order val="1"/>
          <c:tx>
            <c:v>versicolor</c:v>
          </c:tx>
          <c:spPr>
            <a:ln w="28575">
              <a:noFill/>
            </a:ln>
          </c:spPr>
          <c:xVal>
            <c:numRef>
              <c:f>'ML-Batch-2'!$B$8:$B$12</c:f>
              <c:numCache>
                <c:formatCode>0.0</c:formatCode>
                <c:ptCount val="5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</c:numCache>
            </c:numRef>
          </c:xVal>
          <c:yVal>
            <c:numRef>
              <c:f>'ML-Batch-2'!$C$8:$C$12</c:f>
              <c:numCache>
                <c:formatCode>0.0</c:formatCode>
                <c:ptCount val="5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E-41E0-B6DA-95BBDDB985FB}"/>
            </c:ext>
          </c:extLst>
        </c:ser>
        <c:ser>
          <c:idx val="2"/>
          <c:order val="2"/>
          <c:tx>
            <c:v>virginica</c:v>
          </c:tx>
          <c:spPr>
            <a:ln w="28575">
              <a:noFill/>
            </a:ln>
          </c:spPr>
          <c:xVal>
            <c:numRef>
              <c:f>'ML-Batch-2'!$B$13:$B$17</c:f>
              <c:numCache>
                <c:formatCode>0.0</c:formatCode>
                <c:ptCount val="5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</c:numCache>
            </c:numRef>
          </c:xVal>
          <c:yVal>
            <c:numRef>
              <c:f>'ML-Batch-2'!$C$13:$C$17</c:f>
              <c:numCache>
                <c:formatCode>0.0</c:formatCode>
                <c:ptCount val="5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EE-41E0-B6DA-95BBDDB985FB}"/>
            </c:ext>
          </c:extLst>
        </c:ser>
        <c:ser>
          <c:idx val="3"/>
          <c:order val="3"/>
          <c:tx>
            <c:v>Test Row</c:v>
          </c:tx>
          <c:spPr>
            <a:ln w="28575">
              <a:noFill/>
            </a:ln>
          </c:spPr>
          <c:xVal>
            <c:numRef>
              <c:f>'ML-Batch-2'!$I$4</c:f>
              <c:numCache>
                <c:formatCode>0.0</c:formatCode>
                <c:ptCount val="1"/>
                <c:pt idx="0">
                  <c:v>6.1</c:v>
                </c:pt>
              </c:numCache>
            </c:numRef>
          </c:xVal>
          <c:yVal>
            <c:numRef>
              <c:f>'ML-Batch-2'!$J$4</c:f>
              <c:numCache>
                <c:formatCode>0.0</c:formatCode>
                <c:ptCount val="1"/>
                <c:pt idx="0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EE-41E0-B6DA-95BBDDB9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01888"/>
        <c:axId val="94499968"/>
      </c:scatterChart>
      <c:valAx>
        <c:axId val="94501888"/>
        <c:scaling>
          <c:orientation val="minMax"/>
          <c:max val="7.5"/>
          <c:min val="4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sepal_length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94499968"/>
        <c:crosses val="autoZero"/>
        <c:crossBetween val="midCat"/>
      </c:valAx>
      <c:valAx>
        <c:axId val="94499968"/>
        <c:scaling>
          <c:orientation val="minMax"/>
          <c:max val="3.8"/>
          <c:min val="2.2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sepal_width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94501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Algorithm for Machine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'ML-Batch-1 (2)'!$B$3:$B$7</c:f>
              <c:numCache>
                <c:formatCode>0.0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'ML-Batch-1 (2)'!$C$3:$C$7</c:f>
              <c:numCache>
                <c:formatCode>0.0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2-4608-B732-0564D47EDEB4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'ML-Batch-1 (2)'!$B$8:$B$12</c:f>
              <c:numCache>
                <c:formatCode>0.0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'ML-Batch-1 (2)'!$C$8:$C$12</c:f>
              <c:numCache>
                <c:formatCode>0.0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2-4608-B732-0564D47EDEB4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'ML-Batch-1 (2)'!$B$13:$B$17</c:f>
              <c:numCache>
                <c:formatCode>0.0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'ML-Batch-1 (2)'!$C$13:$C$17</c:f>
              <c:numCache>
                <c:formatCode>0.0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2-4608-B732-0564D47EDEB4}"/>
            </c:ext>
          </c:extLst>
        </c:ser>
        <c:ser>
          <c:idx val="3"/>
          <c:order val="3"/>
          <c:tx>
            <c:v>Test Data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'ML-Batch-1 (2)'!$H$5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'ML-Batch-1 (2)'!$I$5</c:f>
              <c:numCache>
                <c:formatCode>General</c:formatCode>
                <c:ptCount val="1"/>
                <c:pt idx="0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2-4608-B732-0564D47E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347407"/>
        <c:axId val="1352344911"/>
      </c:scatterChart>
      <c:valAx>
        <c:axId val="135234740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44911"/>
        <c:crosses val="autoZero"/>
        <c:crossBetween val="midCat"/>
      </c:valAx>
      <c:valAx>
        <c:axId val="135234491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4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Implementation of K-NN Algo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K-NN on IRIS DataSet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('ML-Batch-1 (3)'!$B$3:$B$8,'ML-Batch-1 (3)'!$B$12:$B$13,'ML-Batch-1 (3)'!$B$16:$B$17)</c:f>
              <c:numCache>
                <c:formatCode>0.0</c:formatCode>
                <c:ptCount val="1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5.5</c:v>
                </c:pt>
                <c:pt idx="6">
                  <c:v>4.9000000000000004</c:v>
                </c:pt>
                <c:pt idx="7">
                  <c:v>7.2</c:v>
                </c:pt>
                <c:pt idx="8">
                  <c:v>6.8</c:v>
                </c:pt>
                <c:pt idx="9">
                  <c:v>5.7</c:v>
                </c:pt>
              </c:numCache>
            </c:numRef>
          </c:xVal>
          <c:yVal>
            <c:numRef>
              <c:f>('ML-Batch-1 (3)'!$C$3:$C$8,'ML-Batch-1 (3)'!$C$12:$C$13,'ML-Batch-1 (3)'!$C$16:$C$17)</c:f>
              <c:numCache>
                <c:formatCode>0.0</c:formatCode>
                <c:ptCount val="1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2.2999999999999998</c:v>
                </c:pt>
                <c:pt idx="6">
                  <c:v>2.4</c:v>
                </c:pt>
                <c:pt idx="7">
                  <c:v>3.6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BD-4DC3-9B83-5710A82C736D}"/>
            </c:ext>
          </c:extLst>
        </c:ser>
        <c:ser>
          <c:idx val="1"/>
          <c:order val="1"/>
          <c:tx>
            <c:v>Neighbor Members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('ML-Batch-1 (3)'!$B$9:$B$11,'ML-Batch-1 (3)'!$B$14:$B$15)</c:f>
              <c:numCache>
                <c:formatCode>0.0</c:formatCode>
                <c:ptCount val="5"/>
                <c:pt idx="0">
                  <c:v>6.5</c:v>
                </c:pt>
                <c:pt idx="1">
                  <c:v>5.7</c:v>
                </c:pt>
                <c:pt idx="2">
                  <c:v>6.3</c:v>
                </c:pt>
                <c:pt idx="3">
                  <c:v>6.5</c:v>
                </c:pt>
                <c:pt idx="4">
                  <c:v>6.4</c:v>
                </c:pt>
              </c:numCache>
            </c:numRef>
          </c:xVal>
          <c:yVal>
            <c:numRef>
              <c:f>('ML-Batch-1 (3)'!$C$9:$C$11,'ML-Batch-1 (3)'!$C$14:$C$15)</c:f>
              <c:numCache>
                <c:formatCode>0.0</c:formatCode>
                <c:ptCount val="5"/>
                <c:pt idx="0">
                  <c:v>2.8</c:v>
                </c:pt>
                <c:pt idx="1">
                  <c:v>2.8</c:v>
                </c:pt>
                <c:pt idx="2">
                  <c:v>3.3</c:v>
                </c:pt>
                <c:pt idx="3">
                  <c:v>3.2</c:v>
                </c:pt>
                <c:pt idx="4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D-4DC3-9B83-5710A82C736D}"/>
            </c:ext>
          </c:extLst>
        </c:ser>
        <c:ser>
          <c:idx val="2"/>
          <c:order val="2"/>
          <c:tx>
            <c:v>Test Row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'ML-Batch-1 (3)'!$H$5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'ML-Batch-1 (3)'!$I$5</c:f>
              <c:numCache>
                <c:formatCode>General</c:formatCode>
                <c:ptCount val="1"/>
                <c:pt idx="0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BD-4DC3-9B83-5710A82C7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511087"/>
        <c:axId val="992509839"/>
      </c:scatterChart>
      <c:valAx>
        <c:axId val="99251108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09839"/>
        <c:crosses val="autoZero"/>
        <c:crossBetween val="midCat"/>
      </c:valAx>
      <c:valAx>
        <c:axId val="992509839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1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K-NN Algo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Other Points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('ML-Batch-1 (3)'!$B$3:$B$8,'ML-Batch-1 (3)'!$B$12:$B$13,'ML-Batch-1 (3)'!$B$16:$B$17)</c:f>
              <c:numCache>
                <c:formatCode>0.0</c:formatCode>
                <c:ptCount val="1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5.5</c:v>
                </c:pt>
                <c:pt idx="6">
                  <c:v>4.9000000000000004</c:v>
                </c:pt>
                <c:pt idx="7">
                  <c:v>7.2</c:v>
                </c:pt>
                <c:pt idx="8">
                  <c:v>6.8</c:v>
                </c:pt>
                <c:pt idx="9">
                  <c:v>5.7</c:v>
                </c:pt>
              </c:numCache>
            </c:numRef>
          </c:xVal>
          <c:yVal>
            <c:numRef>
              <c:f>('ML-Batch-1 (3)'!$C$3:$C$8,'ML-Batch-1 (3)'!$C$12:$C$13,'ML-Batch-1 (3)'!$C$16:$C$17)</c:f>
              <c:numCache>
                <c:formatCode>0.0</c:formatCode>
                <c:ptCount val="1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2.2999999999999998</c:v>
                </c:pt>
                <c:pt idx="6">
                  <c:v>2.4</c:v>
                </c:pt>
                <c:pt idx="7">
                  <c:v>3.6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C-408C-9F45-E55D14AA725D}"/>
            </c:ext>
          </c:extLst>
        </c:ser>
        <c:ser>
          <c:idx val="1"/>
          <c:order val="1"/>
          <c:tx>
            <c:v>Neighbors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('ML-Batch-1 (3)'!$B$9:$B$11,'ML-Batch-1 (3)'!$B$14:$B$15)</c:f>
              <c:numCache>
                <c:formatCode>0.0</c:formatCode>
                <c:ptCount val="5"/>
                <c:pt idx="0">
                  <c:v>6.5</c:v>
                </c:pt>
                <c:pt idx="1">
                  <c:v>5.7</c:v>
                </c:pt>
                <c:pt idx="2">
                  <c:v>6.3</c:v>
                </c:pt>
                <c:pt idx="3">
                  <c:v>6.5</c:v>
                </c:pt>
                <c:pt idx="4">
                  <c:v>6.4</c:v>
                </c:pt>
              </c:numCache>
            </c:numRef>
          </c:xVal>
          <c:yVal>
            <c:numRef>
              <c:f>('ML-Batch-1 (3)'!$C$9:$C$11,'ML-Batch-1 (3)'!$C$14:$C$15)</c:f>
              <c:numCache>
                <c:formatCode>0.0</c:formatCode>
                <c:ptCount val="5"/>
                <c:pt idx="0">
                  <c:v>2.8</c:v>
                </c:pt>
                <c:pt idx="1">
                  <c:v>2.8</c:v>
                </c:pt>
                <c:pt idx="2">
                  <c:v>3.3</c:v>
                </c:pt>
                <c:pt idx="3">
                  <c:v>3.2</c:v>
                </c:pt>
                <c:pt idx="4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C-408C-9F45-E55D14AA725D}"/>
            </c:ext>
          </c:extLst>
        </c:ser>
        <c:ser>
          <c:idx val="2"/>
          <c:order val="2"/>
          <c:tx>
            <c:v>Test Row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'ML-Batch-1 (3)'!$H$5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'ML-Batch-1 (3)'!$I$5</c:f>
              <c:numCache>
                <c:formatCode>General</c:formatCode>
                <c:ptCount val="1"/>
                <c:pt idx="0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7C-408C-9F45-E55D14AA7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510255"/>
        <c:axId val="992508591"/>
      </c:scatterChart>
      <c:valAx>
        <c:axId val="992510255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08591"/>
        <c:crosses val="autoZero"/>
        <c:crossBetween val="midCat"/>
      </c:valAx>
      <c:valAx>
        <c:axId val="99250859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1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98135</xdr:colOff>
      <xdr:row>3</xdr:row>
      <xdr:rowOff>69271</xdr:rowOff>
    </xdr:from>
    <xdr:to>
      <xdr:col>14</xdr:col>
      <xdr:colOff>415636</xdr:colOff>
      <xdr:row>17</xdr:row>
      <xdr:rowOff>11545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5D6D5-8EB8-448E-98AE-70D1053F9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282863</xdr:colOff>
      <xdr:row>4</xdr:row>
      <xdr:rowOff>11544</xdr:rowOff>
    </xdr:from>
    <xdr:to>
      <xdr:col>15</xdr:col>
      <xdr:colOff>138545</xdr:colOff>
      <xdr:row>19</xdr:row>
      <xdr:rowOff>178955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DF5E50-8870-8E74-15E2-86B4816B9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336550</xdr:colOff>
      <xdr:row>1</xdr:row>
      <xdr:rowOff>133350</xdr:rowOff>
    </xdr:from>
    <xdr:to>
      <xdr:col>14</xdr:col>
      <xdr:colOff>254000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36633</xdr:colOff>
      <xdr:row>5</xdr:row>
      <xdr:rowOff>75467</xdr:rowOff>
    </xdr:from>
    <xdr:to>
      <xdr:col>13</xdr:col>
      <xdr:colOff>556845</xdr:colOff>
      <xdr:row>19</xdr:row>
      <xdr:rowOff>151667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234950</xdr:colOff>
      <xdr:row>6</xdr:row>
      <xdr:rowOff>44449</xdr:rowOff>
    </xdr:from>
    <xdr:to>
      <xdr:col>18</xdr:col>
      <xdr:colOff>444500</xdr:colOff>
      <xdr:row>18</xdr:row>
      <xdr:rowOff>111124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311150</xdr:colOff>
      <xdr:row>5</xdr:row>
      <xdr:rowOff>107949</xdr:rowOff>
    </xdr:from>
    <xdr:to>
      <xdr:col>12</xdr:col>
      <xdr:colOff>596900</xdr:colOff>
      <xdr:row>18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F09F-FA93-4BDE-8A7D-F232C8CD62E0}">
  <dimension ref="A1:O16"/>
  <sheetViews>
    <sheetView zoomScale="110" zoomScaleNormal="110" workbookViewId="0">
      <selection activeCell="G2" sqref="G2"/>
    </sheetView>
  </sheetViews>
  <sheetFormatPr defaultRowHeight="14.5" x14ac:dyDescent="0.35"/>
  <cols>
    <col min="1" max="1" width="11.54296875" bestFit="1" customWidth="1"/>
    <col min="2" max="2" width="11.08984375" bestFit="1" customWidth="1"/>
    <col min="3" max="3" width="8.90625" bestFit="1" customWidth="1"/>
    <col min="4" max="4" width="10.36328125" customWidth="1"/>
    <col min="5" max="5" width="5" bestFit="1" customWidth="1"/>
    <col min="6" max="6" width="10.26953125" bestFit="1" customWidth="1"/>
    <col min="7" max="7" width="5" bestFit="1" customWidth="1"/>
    <col min="9" max="9" width="11.81640625" bestFit="1" customWidth="1"/>
    <col min="10" max="10" width="11.26953125" bestFit="1" customWidth="1"/>
    <col min="11" max="11" width="7.90625" bestFit="1" customWidth="1"/>
  </cols>
  <sheetData>
    <row r="1" spans="1:15" ht="29.5" thickBot="1" x14ac:dyDescent="0.4">
      <c r="A1" s="24" t="s">
        <v>13</v>
      </c>
      <c r="B1" s="25" t="s">
        <v>14</v>
      </c>
      <c r="C1" s="26" t="s">
        <v>15</v>
      </c>
      <c r="D1" s="32" t="s">
        <v>16</v>
      </c>
      <c r="E1" s="26" t="s">
        <v>17</v>
      </c>
      <c r="F1" s="27" t="s">
        <v>18</v>
      </c>
      <c r="G1" s="26" t="s">
        <v>17</v>
      </c>
      <c r="I1" s="42" t="s">
        <v>6</v>
      </c>
      <c r="J1" s="42"/>
      <c r="K1" s="42"/>
    </row>
    <row r="2" spans="1:15" ht="15" thickBot="1" x14ac:dyDescent="0.4">
      <c r="A2" s="21">
        <v>5.0999999999999996</v>
      </c>
      <c r="B2" s="22">
        <v>3.5</v>
      </c>
      <c r="C2" s="23" t="s">
        <v>3</v>
      </c>
      <c r="D2" s="33">
        <f>SQRT(($A2-$I$3)^2+($B2-$J$3)^2)</f>
        <v>1.3</v>
      </c>
      <c r="E2" s="23">
        <f>RANK($D2,$D$2:$D$16,1)</f>
        <v>10</v>
      </c>
      <c r="F2" s="29">
        <f>ABS($A2-$I$3)+ABS($B2-$J$3)</f>
        <v>1.7000000000000002</v>
      </c>
      <c r="G2" s="23">
        <f>RANK(F2,$F$2:$F$16,1)</f>
        <v>11</v>
      </c>
      <c r="I2" s="1" t="s">
        <v>13</v>
      </c>
      <c r="J2" s="1" t="s">
        <v>14</v>
      </c>
      <c r="K2" s="1" t="s">
        <v>15</v>
      </c>
      <c r="N2">
        <v>-10.5</v>
      </c>
      <c r="O2">
        <f>ABS(N2)</f>
        <v>10.5</v>
      </c>
    </row>
    <row r="3" spans="1:15" ht="15" thickBot="1" x14ac:dyDescent="0.4">
      <c r="A3" s="15">
        <v>4.9000000000000004</v>
      </c>
      <c r="B3" s="13">
        <v>3</v>
      </c>
      <c r="C3" s="16" t="s">
        <v>3</v>
      </c>
      <c r="D3" s="34">
        <f t="shared" ref="D3:D16" si="0">SQRT(($A3-$I$3)^2+($B3-$J$3)^2)</f>
        <v>1.3999999999999995</v>
      </c>
      <c r="E3" s="16">
        <f t="shared" ref="E3:E16" si="1">RANK($D3,$D$2:$D$16,1)</f>
        <v>11</v>
      </c>
      <c r="F3" s="30">
        <f t="shared" ref="F3:F16" si="2">ABS($A3-$I$3)+ABS($B3-$J$3)</f>
        <v>1.3999999999999995</v>
      </c>
      <c r="G3" s="16">
        <f t="shared" ref="G3:G16" si="3">RANK(F3,$F$2:$F$16,1)</f>
        <v>8</v>
      </c>
      <c r="I3">
        <v>6.3</v>
      </c>
      <c r="J3">
        <v>3</v>
      </c>
      <c r="K3" s="12" t="s">
        <v>19</v>
      </c>
      <c r="L3" s="1" t="s">
        <v>20</v>
      </c>
      <c r="N3">
        <v>10.5</v>
      </c>
      <c r="O3">
        <f>ABS(N3)</f>
        <v>10.5</v>
      </c>
    </row>
    <row r="4" spans="1:15" x14ac:dyDescent="0.35">
      <c r="A4" s="15">
        <v>4.7</v>
      </c>
      <c r="B4" s="13">
        <v>3.2</v>
      </c>
      <c r="C4" s="16" t="s">
        <v>3</v>
      </c>
      <c r="D4" s="34">
        <f t="shared" si="0"/>
        <v>1.6124515496597096</v>
      </c>
      <c r="E4" s="16">
        <f t="shared" si="1"/>
        <v>14</v>
      </c>
      <c r="F4" s="30">
        <f t="shared" si="2"/>
        <v>1.7999999999999998</v>
      </c>
      <c r="G4" s="16">
        <f t="shared" si="3"/>
        <v>12</v>
      </c>
    </row>
    <row r="5" spans="1:15" x14ac:dyDescent="0.35">
      <c r="A5" s="15">
        <v>4.5999999999999996</v>
      </c>
      <c r="B5" s="13">
        <v>3.1</v>
      </c>
      <c r="C5" s="16" t="s">
        <v>3</v>
      </c>
      <c r="D5" s="34">
        <f t="shared" si="0"/>
        <v>1.7029386365926404</v>
      </c>
      <c r="E5" s="16">
        <f t="shared" si="1"/>
        <v>15</v>
      </c>
      <c r="F5" s="30">
        <f t="shared" si="2"/>
        <v>1.8000000000000003</v>
      </c>
      <c r="G5" s="16">
        <f t="shared" si="3"/>
        <v>13</v>
      </c>
    </row>
    <row r="6" spans="1:15" x14ac:dyDescent="0.35">
      <c r="A6" s="17">
        <v>5</v>
      </c>
      <c r="B6" s="14">
        <v>3.6</v>
      </c>
      <c r="C6" s="28" t="s">
        <v>3</v>
      </c>
      <c r="D6" s="34">
        <f t="shared" si="0"/>
        <v>1.4317821063276353</v>
      </c>
      <c r="E6" s="16">
        <f t="shared" si="1"/>
        <v>12</v>
      </c>
      <c r="F6" s="30">
        <f t="shared" si="2"/>
        <v>1.9</v>
      </c>
      <c r="G6" s="16">
        <f t="shared" si="3"/>
        <v>14</v>
      </c>
    </row>
    <row r="7" spans="1:15" x14ac:dyDescent="0.35">
      <c r="A7" s="17">
        <v>5.5</v>
      </c>
      <c r="B7" s="14">
        <v>2.2999999999999998</v>
      </c>
      <c r="C7" s="28" t="s">
        <v>4</v>
      </c>
      <c r="D7" s="34">
        <f t="shared" si="0"/>
        <v>1.0630145812734648</v>
      </c>
      <c r="E7" s="16">
        <f t="shared" si="1"/>
        <v>8</v>
      </c>
      <c r="F7" s="30">
        <f t="shared" si="2"/>
        <v>1.5</v>
      </c>
      <c r="G7" s="16">
        <f t="shared" si="3"/>
        <v>9</v>
      </c>
    </row>
    <row r="8" spans="1:15" x14ac:dyDescent="0.35">
      <c r="A8" s="17">
        <v>6.5</v>
      </c>
      <c r="B8" s="14">
        <v>2.8</v>
      </c>
      <c r="C8" s="28" t="s">
        <v>4</v>
      </c>
      <c r="D8" s="34">
        <f t="shared" si="0"/>
        <v>0.28284271247461928</v>
      </c>
      <c r="E8" s="16">
        <f t="shared" si="1"/>
        <v>1</v>
      </c>
      <c r="F8" s="30">
        <f t="shared" si="2"/>
        <v>0.40000000000000036</v>
      </c>
      <c r="G8" s="16">
        <f t="shared" si="3"/>
        <v>2</v>
      </c>
    </row>
    <row r="9" spans="1:15" x14ac:dyDescent="0.35">
      <c r="A9" s="17">
        <v>5.7</v>
      </c>
      <c r="B9" s="14">
        <v>2.8</v>
      </c>
      <c r="C9" s="28" t="s">
        <v>4</v>
      </c>
      <c r="D9" s="34">
        <f t="shared" si="0"/>
        <v>0.63245553203367566</v>
      </c>
      <c r="E9" s="16">
        <f t="shared" si="1"/>
        <v>6</v>
      </c>
      <c r="F9" s="30">
        <f t="shared" si="2"/>
        <v>0.79999999999999982</v>
      </c>
      <c r="G9" s="16">
        <f t="shared" si="3"/>
        <v>6</v>
      </c>
    </row>
    <row r="10" spans="1:15" x14ac:dyDescent="0.35">
      <c r="A10" s="17">
        <v>6.3</v>
      </c>
      <c r="B10" s="14">
        <v>3.3</v>
      </c>
      <c r="C10" s="28" t="s">
        <v>4</v>
      </c>
      <c r="D10" s="34">
        <f t="shared" si="0"/>
        <v>0.29999999999999982</v>
      </c>
      <c r="E10" s="16">
        <f t="shared" si="1"/>
        <v>3</v>
      </c>
      <c r="F10" s="30">
        <f t="shared" si="2"/>
        <v>0.29999999999999982</v>
      </c>
      <c r="G10" s="16">
        <f t="shared" si="3"/>
        <v>1</v>
      </c>
    </row>
    <row r="11" spans="1:15" x14ac:dyDescent="0.35">
      <c r="A11" s="17">
        <v>4.9000000000000004</v>
      </c>
      <c r="B11" s="14">
        <v>2.4</v>
      </c>
      <c r="C11" s="28" t="s">
        <v>4</v>
      </c>
      <c r="D11" s="34">
        <f t="shared" si="0"/>
        <v>1.5231546211727811</v>
      </c>
      <c r="E11" s="16">
        <f t="shared" si="1"/>
        <v>13</v>
      </c>
      <c r="F11" s="30">
        <f t="shared" si="2"/>
        <v>1.9999999999999996</v>
      </c>
      <c r="G11" s="16">
        <f t="shared" si="3"/>
        <v>15</v>
      </c>
    </row>
    <row r="12" spans="1:15" x14ac:dyDescent="0.35">
      <c r="A12" s="17">
        <v>7.2</v>
      </c>
      <c r="B12" s="14">
        <v>3.6</v>
      </c>
      <c r="C12" s="28" t="s">
        <v>5</v>
      </c>
      <c r="D12" s="34">
        <f t="shared" si="0"/>
        <v>1.0816653826391971</v>
      </c>
      <c r="E12" s="16">
        <f t="shared" si="1"/>
        <v>9</v>
      </c>
      <c r="F12" s="30">
        <f t="shared" si="2"/>
        <v>1.5000000000000004</v>
      </c>
      <c r="G12" s="16">
        <f t="shared" si="3"/>
        <v>10</v>
      </c>
    </row>
    <row r="13" spans="1:15" x14ac:dyDescent="0.35">
      <c r="A13" s="17">
        <v>6.5</v>
      </c>
      <c r="B13" s="14">
        <v>3.2</v>
      </c>
      <c r="C13" s="28" t="s">
        <v>5</v>
      </c>
      <c r="D13" s="34">
        <f t="shared" si="0"/>
        <v>0.28284271247461928</v>
      </c>
      <c r="E13" s="16">
        <f t="shared" si="1"/>
        <v>1</v>
      </c>
      <c r="F13" s="30">
        <f t="shared" si="2"/>
        <v>0.40000000000000036</v>
      </c>
      <c r="G13" s="16">
        <f t="shared" si="3"/>
        <v>2</v>
      </c>
    </row>
    <row r="14" spans="1:15" x14ac:dyDescent="0.35">
      <c r="A14" s="17">
        <v>6.4</v>
      </c>
      <c r="B14" s="14">
        <v>2.7</v>
      </c>
      <c r="C14" s="28" t="s">
        <v>5</v>
      </c>
      <c r="D14" s="34">
        <f t="shared" si="0"/>
        <v>0.31622776601683794</v>
      </c>
      <c r="E14" s="16">
        <f t="shared" si="1"/>
        <v>4</v>
      </c>
      <c r="F14" s="30">
        <f t="shared" si="2"/>
        <v>0.40000000000000036</v>
      </c>
      <c r="G14" s="16">
        <f t="shared" si="3"/>
        <v>2</v>
      </c>
    </row>
    <row r="15" spans="1:15" x14ac:dyDescent="0.35">
      <c r="A15" s="15">
        <v>6.8</v>
      </c>
      <c r="B15" s="13">
        <v>3</v>
      </c>
      <c r="C15" s="16" t="s">
        <v>5</v>
      </c>
      <c r="D15" s="34">
        <f t="shared" si="0"/>
        <v>0.5</v>
      </c>
      <c r="E15" s="16">
        <f t="shared" si="1"/>
        <v>5</v>
      </c>
      <c r="F15" s="30">
        <f t="shared" si="2"/>
        <v>0.5</v>
      </c>
      <c r="G15" s="16">
        <f t="shared" si="3"/>
        <v>5</v>
      </c>
    </row>
    <row r="16" spans="1:15" ht="15" thickBot="1" x14ac:dyDescent="0.4">
      <c r="A16" s="18">
        <v>5.7</v>
      </c>
      <c r="B16" s="19">
        <v>2.5</v>
      </c>
      <c r="C16" s="20" t="s">
        <v>5</v>
      </c>
      <c r="D16" s="35">
        <f t="shared" si="0"/>
        <v>0.7810249675906652</v>
      </c>
      <c r="E16" s="20">
        <f t="shared" si="1"/>
        <v>7</v>
      </c>
      <c r="F16" s="31">
        <f t="shared" si="2"/>
        <v>1.0999999999999996</v>
      </c>
      <c r="G16" s="20">
        <f t="shared" si="3"/>
        <v>7</v>
      </c>
    </row>
  </sheetData>
  <mergeCells count="1">
    <mergeCell ref="I1:K1"/>
  </mergeCells>
  <conditionalFormatting sqref="E2:E16">
    <cfRule type="top10" dxfId="5" priority="2" bottom="1" rank="5"/>
  </conditionalFormatting>
  <conditionalFormatting sqref="G2:G16">
    <cfRule type="top10" dxfId="4" priority="1" bottom="1" rank="5"/>
  </conditionalFormatting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70C0-0C78-47D0-92D5-411D32DD602D}">
  <dimension ref="A1:L16"/>
  <sheetViews>
    <sheetView tabSelected="1" zoomScale="110" zoomScaleNormal="110" workbookViewId="0">
      <selection activeCell="C20" sqref="C20"/>
    </sheetView>
  </sheetViews>
  <sheetFormatPr defaultRowHeight="14.5" x14ac:dyDescent="0.35"/>
  <cols>
    <col min="1" max="1" width="11.54296875" bestFit="1" customWidth="1"/>
    <col min="2" max="2" width="11.08984375" bestFit="1" customWidth="1"/>
    <col min="3" max="3" width="8.90625" bestFit="1" customWidth="1"/>
    <col min="4" max="4" width="10.36328125" customWidth="1"/>
    <col min="5" max="5" width="5" bestFit="1" customWidth="1"/>
    <col min="6" max="6" width="10.26953125" bestFit="1" customWidth="1"/>
    <col min="7" max="7" width="5" bestFit="1" customWidth="1"/>
    <col min="9" max="9" width="11.81640625" bestFit="1" customWidth="1"/>
    <col min="10" max="10" width="11.26953125" bestFit="1" customWidth="1"/>
    <col min="11" max="11" width="7.90625" bestFit="1" customWidth="1"/>
  </cols>
  <sheetData>
    <row r="1" spans="1:12" ht="29.5" thickBot="1" x14ac:dyDescent="0.4">
      <c r="A1" s="24" t="s">
        <v>13</v>
      </c>
      <c r="B1" s="25" t="s">
        <v>14</v>
      </c>
      <c r="C1" s="26" t="s">
        <v>15</v>
      </c>
      <c r="D1" s="32" t="s">
        <v>16</v>
      </c>
      <c r="E1" s="26" t="s">
        <v>17</v>
      </c>
      <c r="F1" s="27" t="s">
        <v>18</v>
      </c>
      <c r="G1" s="26" t="s">
        <v>17</v>
      </c>
      <c r="I1" s="42" t="s">
        <v>6</v>
      </c>
      <c r="J1" s="42"/>
      <c r="K1" s="42"/>
    </row>
    <row r="2" spans="1:12" ht="15" thickBot="1" x14ac:dyDescent="0.4">
      <c r="A2" s="36">
        <v>5.0999999999999996</v>
      </c>
      <c r="B2" s="37">
        <v>3.5</v>
      </c>
      <c r="C2" s="38" t="s">
        <v>3</v>
      </c>
      <c r="D2" s="39">
        <f>SQRT((A2-$I$3)^2+(B2-$J$3)^2)</f>
        <v>1.3</v>
      </c>
      <c r="E2" s="38">
        <f>RANK(D2,$D$2:$D$16,1)</f>
        <v>10</v>
      </c>
      <c r="F2" s="40">
        <f>ABS(A2-$I$3)+ABS(B2-$J$3)</f>
        <v>1.7000000000000002</v>
      </c>
      <c r="G2" s="38">
        <f>RANK(F2,$F$2:$F$16,1)</f>
        <v>11</v>
      </c>
      <c r="I2" s="1" t="s">
        <v>13</v>
      </c>
      <c r="J2" s="1" t="s">
        <v>14</v>
      </c>
      <c r="K2" s="1" t="s">
        <v>15</v>
      </c>
    </row>
    <row r="3" spans="1:12" ht="15" thickBot="1" x14ac:dyDescent="0.4">
      <c r="A3" s="15">
        <v>4.9000000000000004</v>
      </c>
      <c r="B3" s="13">
        <v>3</v>
      </c>
      <c r="C3" s="16" t="s">
        <v>3</v>
      </c>
      <c r="D3" s="33">
        <f t="shared" ref="D3:D16" si="0">SQRT((A3-$I$3)^2+(B3-$J$3)^2)</f>
        <v>1.3999999999999995</v>
      </c>
      <c r="E3" s="16">
        <f t="shared" ref="E3:E16" si="1">RANK(D3,$D$2:$D$16,1)</f>
        <v>11</v>
      </c>
      <c r="F3" s="30">
        <f t="shared" ref="F3:F16" si="2">ABS(A3-$I$3)+ABS(B3-$J$3)</f>
        <v>1.3999999999999995</v>
      </c>
      <c r="G3" s="16">
        <f t="shared" ref="G3:G16" si="3">RANK(F3,$F$2:$F$16,1)</f>
        <v>8</v>
      </c>
      <c r="I3">
        <v>6.3</v>
      </c>
      <c r="J3">
        <v>3</v>
      </c>
      <c r="K3" s="12" t="s">
        <v>5</v>
      </c>
      <c r="L3" s="1" t="s">
        <v>20</v>
      </c>
    </row>
    <row r="4" spans="1:12" x14ac:dyDescent="0.35">
      <c r="A4" s="15">
        <v>4.7</v>
      </c>
      <c r="B4" s="13">
        <v>3.2</v>
      </c>
      <c r="C4" s="16" t="s">
        <v>3</v>
      </c>
      <c r="D4" s="33">
        <f t="shared" si="0"/>
        <v>1.6124515496597096</v>
      </c>
      <c r="E4" s="16">
        <f t="shared" si="1"/>
        <v>14</v>
      </c>
      <c r="F4" s="30">
        <f t="shared" si="2"/>
        <v>1.7999999999999998</v>
      </c>
      <c r="G4" s="16">
        <f t="shared" si="3"/>
        <v>12</v>
      </c>
    </row>
    <row r="5" spans="1:12" x14ac:dyDescent="0.35">
      <c r="A5" s="15">
        <v>4.5999999999999996</v>
      </c>
      <c r="B5" s="13">
        <v>3.1</v>
      </c>
      <c r="C5" s="16" t="s">
        <v>3</v>
      </c>
      <c r="D5" s="33">
        <f t="shared" si="0"/>
        <v>1.7029386365926404</v>
      </c>
      <c r="E5" s="16">
        <f t="shared" si="1"/>
        <v>15</v>
      </c>
      <c r="F5" s="30">
        <f t="shared" si="2"/>
        <v>1.8000000000000003</v>
      </c>
      <c r="G5" s="16">
        <f t="shared" si="3"/>
        <v>13</v>
      </c>
    </row>
    <row r="6" spans="1:12" x14ac:dyDescent="0.35">
      <c r="A6" s="17">
        <v>5</v>
      </c>
      <c r="B6" s="14">
        <v>3.6</v>
      </c>
      <c r="C6" s="28" t="s">
        <v>3</v>
      </c>
      <c r="D6" s="33">
        <f t="shared" si="0"/>
        <v>1.4317821063276353</v>
      </c>
      <c r="E6" s="16">
        <f t="shared" si="1"/>
        <v>12</v>
      </c>
      <c r="F6" s="30">
        <f t="shared" si="2"/>
        <v>1.9</v>
      </c>
      <c r="G6" s="16">
        <f t="shared" si="3"/>
        <v>14</v>
      </c>
    </row>
    <row r="7" spans="1:12" x14ac:dyDescent="0.35">
      <c r="A7" s="17">
        <v>5.5</v>
      </c>
      <c r="B7" s="14">
        <v>2.2999999999999998</v>
      </c>
      <c r="C7" s="28" t="s">
        <v>4</v>
      </c>
      <c r="D7" s="33">
        <f t="shared" si="0"/>
        <v>1.0630145812734648</v>
      </c>
      <c r="E7" s="16">
        <f t="shared" si="1"/>
        <v>8</v>
      </c>
      <c r="F7" s="30">
        <f t="shared" si="2"/>
        <v>1.5</v>
      </c>
      <c r="G7" s="16">
        <f t="shared" si="3"/>
        <v>9</v>
      </c>
    </row>
    <row r="8" spans="1:12" x14ac:dyDescent="0.35">
      <c r="A8" s="17">
        <v>6.5</v>
      </c>
      <c r="B8" s="14">
        <v>2.8</v>
      </c>
      <c r="C8" s="28" t="s">
        <v>4</v>
      </c>
      <c r="D8" s="33">
        <f t="shared" si="0"/>
        <v>0.28284271247461928</v>
      </c>
      <c r="E8" s="16">
        <f t="shared" si="1"/>
        <v>1</v>
      </c>
      <c r="F8" s="30">
        <f t="shared" si="2"/>
        <v>0.40000000000000036</v>
      </c>
      <c r="G8" s="16">
        <f t="shared" si="3"/>
        <v>2</v>
      </c>
    </row>
    <row r="9" spans="1:12" x14ac:dyDescent="0.35">
      <c r="A9" s="17">
        <v>5.7</v>
      </c>
      <c r="B9" s="14">
        <v>2.8</v>
      </c>
      <c r="C9" s="28" t="s">
        <v>4</v>
      </c>
      <c r="D9" s="33">
        <f t="shared" si="0"/>
        <v>0.63245553203367566</v>
      </c>
      <c r="E9" s="16">
        <f t="shared" si="1"/>
        <v>6</v>
      </c>
      <c r="F9" s="30">
        <f t="shared" si="2"/>
        <v>0.79999999999999982</v>
      </c>
      <c r="G9" s="16">
        <f t="shared" si="3"/>
        <v>6</v>
      </c>
    </row>
    <row r="10" spans="1:12" x14ac:dyDescent="0.35">
      <c r="A10" s="17">
        <v>6.3</v>
      </c>
      <c r="B10" s="14">
        <v>3.3</v>
      </c>
      <c r="C10" s="28" t="s">
        <v>4</v>
      </c>
      <c r="D10" s="33">
        <f t="shared" si="0"/>
        <v>0.29999999999999982</v>
      </c>
      <c r="E10" s="16">
        <f t="shared" si="1"/>
        <v>3</v>
      </c>
      <c r="F10" s="30">
        <f t="shared" si="2"/>
        <v>0.29999999999999982</v>
      </c>
      <c r="G10" s="16">
        <f t="shared" si="3"/>
        <v>1</v>
      </c>
    </row>
    <row r="11" spans="1:12" x14ac:dyDescent="0.35">
      <c r="A11" s="17">
        <v>4.9000000000000004</v>
      </c>
      <c r="B11" s="14">
        <v>2.4</v>
      </c>
      <c r="C11" s="28" t="s">
        <v>4</v>
      </c>
      <c r="D11" s="33">
        <f t="shared" si="0"/>
        <v>1.5231546211727811</v>
      </c>
      <c r="E11" s="16">
        <f t="shared" si="1"/>
        <v>13</v>
      </c>
      <c r="F11" s="30">
        <f t="shared" si="2"/>
        <v>1.9999999999999996</v>
      </c>
      <c r="G11" s="16">
        <f t="shared" si="3"/>
        <v>15</v>
      </c>
    </row>
    <row r="12" spans="1:12" x14ac:dyDescent="0.35">
      <c r="A12" s="17">
        <v>7.2</v>
      </c>
      <c r="B12" s="14">
        <v>3.6</v>
      </c>
      <c r="C12" s="28" t="s">
        <v>5</v>
      </c>
      <c r="D12" s="33">
        <f t="shared" si="0"/>
        <v>1.0816653826391971</v>
      </c>
      <c r="E12" s="16">
        <f t="shared" si="1"/>
        <v>9</v>
      </c>
      <c r="F12" s="30">
        <f t="shared" si="2"/>
        <v>1.5000000000000004</v>
      </c>
      <c r="G12" s="16">
        <f t="shared" si="3"/>
        <v>10</v>
      </c>
    </row>
    <row r="13" spans="1:12" x14ac:dyDescent="0.35">
      <c r="A13" s="17">
        <v>6.5</v>
      </c>
      <c r="B13" s="14">
        <v>3.2</v>
      </c>
      <c r="C13" s="28" t="s">
        <v>5</v>
      </c>
      <c r="D13" s="33">
        <f t="shared" si="0"/>
        <v>0.28284271247461928</v>
      </c>
      <c r="E13" s="16">
        <f t="shared" si="1"/>
        <v>1</v>
      </c>
      <c r="F13" s="30">
        <f t="shared" si="2"/>
        <v>0.40000000000000036</v>
      </c>
      <c r="G13" s="16">
        <f t="shared" si="3"/>
        <v>2</v>
      </c>
    </row>
    <row r="14" spans="1:12" x14ac:dyDescent="0.35">
      <c r="A14" s="17">
        <v>6.4</v>
      </c>
      <c r="B14" s="14">
        <v>2.7</v>
      </c>
      <c r="C14" s="28" t="s">
        <v>5</v>
      </c>
      <c r="D14" s="33">
        <f t="shared" si="0"/>
        <v>0.31622776601683794</v>
      </c>
      <c r="E14" s="16">
        <f t="shared" si="1"/>
        <v>4</v>
      </c>
      <c r="F14" s="30">
        <f t="shared" si="2"/>
        <v>0.40000000000000036</v>
      </c>
      <c r="G14" s="16">
        <f t="shared" si="3"/>
        <v>2</v>
      </c>
    </row>
    <row r="15" spans="1:12" x14ac:dyDescent="0.35">
      <c r="A15" s="15">
        <v>6.8</v>
      </c>
      <c r="B15" s="13">
        <v>3</v>
      </c>
      <c r="C15" s="16" t="s">
        <v>5</v>
      </c>
      <c r="D15" s="33">
        <f t="shared" si="0"/>
        <v>0.5</v>
      </c>
      <c r="E15" s="16">
        <f t="shared" si="1"/>
        <v>5</v>
      </c>
      <c r="F15" s="30">
        <f t="shared" si="2"/>
        <v>0.5</v>
      </c>
      <c r="G15" s="16">
        <f t="shared" si="3"/>
        <v>5</v>
      </c>
    </row>
    <row r="16" spans="1:12" ht="15" thickBot="1" x14ac:dyDescent="0.4">
      <c r="A16" s="18">
        <v>5.7</v>
      </c>
      <c r="B16" s="19">
        <v>2.5</v>
      </c>
      <c r="C16" s="20" t="s">
        <v>5</v>
      </c>
      <c r="D16" s="41">
        <f t="shared" si="0"/>
        <v>0.7810249675906652</v>
      </c>
      <c r="E16" s="20">
        <f t="shared" si="1"/>
        <v>7</v>
      </c>
      <c r="F16" s="31">
        <f t="shared" si="2"/>
        <v>1.0999999999999996</v>
      </c>
      <c r="G16" s="20">
        <f t="shared" si="3"/>
        <v>7</v>
      </c>
    </row>
  </sheetData>
  <mergeCells count="1">
    <mergeCell ref="I1:K1"/>
  </mergeCells>
  <conditionalFormatting sqref="E2:E16">
    <cfRule type="top10" dxfId="3" priority="2" bottom="1" rank="5"/>
  </conditionalFormatting>
  <conditionalFormatting sqref="G2:G16">
    <cfRule type="top10" dxfId="2" priority="1" bottom="1" rank="5"/>
  </conditionalFormatting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37"/>
  <sheetViews>
    <sheetView topLeftCell="B1" zoomScale="150" zoomScaleNormal="150" workbookViewId="0">
      <selection activeCell="F28" sqref="F28"/>
    </sheetView>
  </sheetViews>
  <sheetFormatPr defaultRowHeight="14.5" x14ac:dyDescent="0.35"/>
  <cols>
    <col min="2" max="2" width="12.453125" bestFit="1" customWidth="1"/>
    <col min="3" max="3" width="12" bestFit="1" customWidth="1"/>
    <col min="5" max="5" width="9.81640625" bestFit="1" customWidth="1"/>
    <col min="6" max="6" width="12.453125" bestFit="1" customWidth="1"/>
    <col min="7" max="7" width="11.81640625" bestFit="1" customWidth="1"/>
    <col min="9" max="9" width="12.453125" bestFit="1" customWidth="1"/>
    <col min="10" max="10" width="11.81640625" bestFit="1" customWidth="1"/>
  </cols>
  <sheetData>
    <row r="2" spans="2:10" x14ac:dyDescent="0.35">
      <c r="B2" s="1" t="s">
        <v>0</v>
      </c>
      <c r="C2" s="1" t="s">
        <v>1</v>
      </c>
      <c r="D2" s="1" t="s">
        <v>2</v>
      </c>
      <c r="E2" s="1" t="s">
        <v>7</v>
      </c>
      <c r="F2" s="1" t="s">
        <v>8</v>
      </c>
      <c r="I2" s="3" t="s">
        <v>6</v>
      </c>
    </row>
    <row r="3" spans="2:10" x14ac:dyDescent="0.35">
      <c r="B3" s="2">
        <v>5.0999999999999996</v>
      </c>
      <c r="C3" s="2">
        <v>3.5</v>
      </c>
      <c r="D3" t="s">
        <v>3</v>
      </c>
      <c r="E3" s="5">
        <f>SQRT((B3-$I$4)^2+(C3-$J$4)^2)</f>
        <v>1.0770329614269007</v>
      </c>
      <c r="F3" s="4">
        <f>16-RANK(E3,$E$3:$E$17)</f>
        <v>11</v>
      </c>
      <c r="I3" s="1" t="s">
        <v>0</v>
      </c>
      <c r="J3" s="1" t="s">
        <v>1</v>
      </c>
    </row>
    <row r="4" spans="2:10" x14ac:dyDescent="0.35">
      <c r="B4" s="2">
        <v>4.9000000000000004</v>
      </c>
      <c r="C4" s="2">
        <v>3</v>
      </c>
      <c r="D4" t="s">
        <v>3</v>
      </c>
      <c r="E4" s="5">
        <f t="shared" ref="E4:E17" si="0">SQRT((B4-$I$4)^2+(C4-$J$4)^2)</f>
        <v>1.204159457879229</v>
      </c>
      <c r="F4" s="4">
        <f t="shared" ref="F4:F17" si="1">16-RANK(E4,$E$3:$E$17)</f>
        <v>12</v>
      </c>
      <c r="I4" s="2">
        <v>6.1</v>
      </c>
      <c r="J4" s="2">
        <v>3.1</v>
      </c>
    </row>
    <row r="5" spans="2:10" x14ac:dyDescent="0.35">
      <c r="B5" s="2">
        <v>4.7</v>
      </c>
      <c r="C5" s="2">
        <v>3.2</v>
      </c>
      <c r="D5" t="s">
        <v>3</v>
      </c>
      <c r="E5" s="5">
        <f t="shared" si="0"/>
        <v>1.4035668847618195</v>
      </c>
      <c r="F5" s="4">
        <f t="shared" si="1"/>
        <v>14</v>
      </c>
    </row>
    <row r="6" spans="2:10" x14ac:dyDescent="0.35">
      <c r="B6" s="2">
        <v>4.5999999999999996</v>
      </c>
      <c r="C6" s="2">
        <v>3.1</v>
      </c>
      <c r="D6" t="s">
        <v>3</v>
      </c>
      <c r="E6" s="5">
        <f t="shared" si="0"/>
        <v>1.5</v>
      </c>
      <c r="F6" s="4">
        <f t="shared" si="1"/>
        <v>15</v>
      </c>
    </row>
    <row r="7" spans="2:10" x14ac:dyDescent="0.35">
      <c r="B7" s="2">
        <v>5</v>
      </c>
      <c r="C7" s="2">
        <v>3.6</v>
      </c>
      <c r="D7" t="s">
        <v>3</v>
      </c>
      <c r="E7" s="5">
        <f t="shared" si="0"/>
        <v>1.2083045973594568</v>
      </c>
      <c r="F7" s="4">
        <f t="shared" si="1"/>
        <v>13</v>
      </c>
    </row>
    <row r="8" spans="2:10" x14ac:dyDescent="0.35">
      <c r="B8" s="2">
        <v>7</v>
      </c>
      <c r="C8" s="2">
        <v>3.2</v>
      </c>
      <c r="D8" t="s">
        <v>4</v>
      </c>
      <c r="E8" s="5">
        <f t="shared" si="0"/>
        <v>0.90553851381374195</v>
      </c>
      <c r="F8" s="4">
        <f t="shared" si="1"/>
        <v>8</v>
      </c>
    </row>
    <row r="9" spans="2:10" x14ac:dyDescent="0.35">
      <c r="B9" s="2">
        <v>6.4</v>
      </c>
      <c r="C9" s="2">
        <v>3.2</v>
      </c>
      <c r="D9" t="s">
        <v>4</v>
      </c>
      <c r="E9" s="5">
        <f t="shared" si="0"/>
        <v>0.31622776601683866</v>
      </c>
      <c r="F9" s="4">
        <f t="shared" si="1"/>
        <v>3</v>
      </c>
    </row>
    <row r="10" spans="2:10" x14ac:dyDescent="0.35">
      <c r="B10" s="2">
        <v>6.9</v>
      </c>
      <c r="C10" s="2">
        <v>3.1</v>
      </c>
      <c r="D10" t="s">
        <v>4</v>
      </c>
      <c r="E10" s="5">
        <f t="shared" si="0"/>
        <v>0.80000000000000071</v>
      </c>
      <c r="F10" s="4">
        <f t="shared" si="1"/>
        <v>7</v>
      </c>
    </row>
    <row r="11" spans="2:10" x14ac:dyDescent="0.35">
      <c r="B11" s="2">
        <v>5.5</v>
      </c>
      <c r="C11" s="2">
        <v>2.2999999999999998</v>
      </c>
      <c r="D11" t="s">
        <v>4</v>
      </c>
      <c r="E11" s="5">
        <f t="shared" si="0"/>
        <v>1</v>
      </c>
      <c r="F11" s="4">
        <f t="shared" si="1"/>
        <v>9</v>
      </c>
    </row>
    <row r="12" spans="2:10" x14ac:dyDescent="0.35">
      <c r="B12" s="2">
        <v>6.5</v>
      </c>
      <c r="C12" s="2">
        <v>2.8</v>
      </c>
      <c r="D12" t="s">
        <v>4</v>
      </c>
      <c r="E12" s="5">
        <f t="shared" si="0"/>
        <v>0.50000000000000044</v>
      </c>
      <c r="F12" s="4">
        <f t="shared" si="1"/>
        <v>6</v>
      </c>
    </row>
    <row r="13" spans="2:10" x14ac:dyDescent="0.35">
      <c r="B13" s="2">
        <v>6.3</v>
      </c>
      <c r="C13" s="2">
        <v>3.3</v>
      </c>
      <c r="D13" t="s">
        <v>5</v>
      </c>
      <c r="E13" s="5">
        <f t="shared" si="0"/>
        <v>0.28284271247461895</v>
      </c>
      <c r="F13" s="4">
        <f t="shared" si="1"/>
        <v>1</v>
      </c>
    </row>
    <row r="14" spans="2:10" x14ac:dyDescent="0.35">
      <c r="B14" s="2">
        <v>5.8</v>
      </c>
      <c r="C14" s="2">
        <v>2.7</v>
      </c>
      <c r="D14" t="s">
        <v>5</v>
      </c>
      <c r="E14" s="5">
        <f t="shared" si="0"/>
        <v>0.49999999999999983</v>
      </c>
      <c r="F14" s="4">
        <f t="shared" si="1"/>
        <v>5</v>
      </c>
    </row>
    <row r="15" spans="2:10" x14ac:dyDescent="0.35">
      <c r="B15" s="2">
        <v>7.1</v>
      </c>
      <c r="C15" s="2">
        <v>3</v>
      </c>
      <c r="D15" t="s">
        <v>5</v>
      </c>
      <c r="E15" s="5">
        <f t="shared" si="0"/>
        <v>1.004987562112089</v>
      </c>
      <c r="F15" s="4">
        <f t="shared" si="1"/>
        <v>10</v>
      </c>
    </row>
    <row r="16" spans="2:10" x14ac:dyDescent="0.35">
      <c r="B16" s="2">
        <v>6.3</v>
      </c>
      <c r="C16" s="2">
        <v>2.9</v>
      </c>
      <c r="D16" t="s">
        <v>5</v>
      </c>
      <c r="E16" s="5">
        <f t="shared" si="0"/>
        <v>0.28284271247461928</v>
      </c>
      <c r="F16" s="4">
        <f t="shared" si="1"/>
        <v>2</v>
      </c>
    </row>
    <row r="17" spans="2:9" x14ac:dyDescent="0.35">
      <c r="B17" s="2">
        <v>6.5</v>
      </c>
      <c r="C17" s="2">
        <v>3</v>
      </c>
      <c r="D17" t="s">
        <v>5</v>
      </c>
      <c r="E17" s="5">
        <f t="shared" si="0"/>
        <v>0.4123105625617664</v>
      </c>
      <c r="F17" s="4">
        <f t="shared" si="1"/>
        <v>4</v>
      </c>
    </row>
    <row r="19" spans="2:9" x14ac:dyDescent="0.35">
      <c r="B19" s="3"/>
    </row>
    <row r="20" spans="2:9" x14ac:dyDescent="0.35">
      <c r="B20" s="1"/>
      <c r="C20" s="1"/>
    </row>
    <row r="21" spans="2:9" x14ac:dyDescent="0.35">
      <c r="B21" s="2"/>
      <c r="C21" s="2"/>
    </row>
    <row r="22" spans="2:9" x14ac:dyDescent="0.35">
      <c r="B22" s="1" t="s">
        <v>2</v>
      </c>
      <c r="C22" s="1" t="s">
        <v>7</v>
      </c>
      <c r="D22" s="1" t="s">
        <v>8</v>
      </c>
      <c r="E22" s="1" t="s">
        <v>3</v>
      </c>
      <c r="F22" s="1" t="s">
        <v>4</v>
      </c>
      <c r="G22" s="1" t="s">
        <v>5</v>
      </c>
      <c r="H22" s="1" t="s">
        <v>10</v>
      </c>
      <c r="I22" s="1" t="s">
        <v>9</v>
      </c>
    </row>
    <row r="23" spans="2:9" x14ac:dyDescent="0.35">
      <c r="B23" t="s">
        <v>5</v>
      </c>
      <c r="C23" s="5">
        <v>0.28284271247461895</v>
      </c>
      <c r="D23">
        <v>1</v>
      </c>
      <c r="E23">
        <f>COUNTIF($B$23:$B23,E$22)</f>
        <v>0</v>
      </c>
      <c r="F23">
        <f>COUNTIF($B$23:$B23,F$22)</f>
        <v>0</v>
      </c>
      <c r="G23">
        <f>COUNTIF($B$23:$B23,G$22)</f>
        <v>1</v>
      </c>
      <c r="H23">
        <f>SUM(E23:G23)</f>
        <v>1</v>
      </c>
      <c r="I23">
        <v>1</v>
      </c>
    </row>
    <row r="24" spans="2:9" x14ac:dyDescent="0.35">
      <c r="B24" t="s">
        <v>5</v>
      </c>
      <c r="C24" s="5">
        <v>0.28284271247461928</v>
      </c>
      <c r="D24">
        <v>2</v>
      </c>
      <c r="E24">
        <f>COUNTIF($B$23:$B24,E$22)</f>
        <v>0</v>
      </c>
      <c r="F24">
        <f>COUNTIF($B$23:$B24,F$22)</f>
        <v>0</v>
      </c>
      <c r="G24">
        <f>COUNTIF($B$23:$B24,G$22)</f>
        <v>2</v>
      </c>
      <c r="H24">
        <f t="shared" ref="H24:H37" si="2">SUM(E24:G24)</f>
        <v>2</v>
      </c>
      <c r="I24">
        <v>2</v>
      </c>
    </row>
    <row r="25" spans="2:9" x14ac:dyDescent="0.35">
      <c r="B25" t="s">
        <v>4</v>
      </c>
      <c r="C25" s="5">
        <v>0.31622776601683866</v>
      </c>
      <c r="D25">
        <v>3</v>
      </c>
      <c r="E25">
        <f>COUNTIF($B$23:$B25,E$22)</f>
        <v>0</v>
      </c>
      <c r="F25">
        <f>COUNTIF($B$23:$B25,F$22)</f>
        <v>1</v>
      </c>
      <c r="G25">
        <f>COUNTIF($B$23:$B25,G$22)</f>
        <v>2</v>
      </c>
      <c r="H25">
        <f t="shared" si="2"/>
        <v>3</v>
      </c>
      <c r="I25">
        <v>3</v>
      </c>
    </row>
    <row r="26" spans="2:9" x14ac:dyDescent="0.35">
      <c r="B26" t="s">
        <v>5</v>
      </c>
      <c r="C26" s="5">
        <v>0.4123105625617664</v>
      </c>
      <c r="D26">
        <v>4</v>
      </c>
      <c r="E26">
        <f>COUNTIF($B$23:$B26,E$22)</f>
        <v>0</v>
      </c>
      <c r="F26">
        <f>COUNTIF($B$23:$B26,F$22)</f>
        <v>1</v>
      </c>
      <c r="G26">
        <f>COUNTIF($B$23:$B26,G$22)</f>
        <v>3</v>
      </c>
      <c r="H26">
        <f t="shared" si="2"/>
        <v>4</v>
      </c>
      <c r="I26">
        <v>4</v>
      </c>
    </row>
    <row r="27" spans="2:9" x14ac:dyDescent="0.35">
      <c r="B27" t="s">
        <v>5</v>
      </c>
      <c r="C27" s="5">
        <v>0.49999999999999983</v>
      </c>
      <c r="D27">
        <v>5</v>
      </c>
      <c r="E27">
        <f>COUNTIF($B$23:$B27,E$22)</f>
        <v>0</v>
      </c>
      <c r="F27">
        <f>COUNTIF($B$23:$B27,F$22)</f>
        <v>1</v>
      </c>
      <c r="G27">
        <f>COUNTIF($B$23:$B27,G$22)</f>
        <v>4</v>
      </c>
      <c r="H27">
        <f t="shared" si="2"/>
        <v>5</v>
      </c>
      <c r="I27">
        <v>5</v>
      </c>
    </row>
    <row r="28" spans="2:9" x14ac:dyDescent="0.35">
      <c r="B28" s="7" t="s">
        <v>4</v>
      </c>
      <c r="C28" s="9">
        <v>0.50000000000000044</v>
      </c>
      <c r="D28" s="7">
        <v>6</v>
      </c>
      <c r="E28" s="7">
        <f>COUNTIF($B$23:$B28,E$22)</f>
        <v>0</v>
      </c>
      <c r="F28" s="7">
        <f>COUNTIF($B$23:$B28,F$22)</f>
        <v>2</v>
      </c>
      <c r="G28" s="7">
        <f>COUNTIF($B$23:$B28,G$22)</f>
        <v>4</v>
      </c>
      <c r="H28" s="7">
        <f t="shared" si="2"/>
        <v>6</v>
      </c>
      <c r="I28" s="7">
        <v>6</v>
      </c>
    </row>
    <row r="29" spans="2:9" x14ac:dyDescent="0.35">
      <c r="B29" t="s">
        <v>4</v>
      </c>
      <c r="C29" s="5">
        <v>0.80000000000000071</v>
      </c>
      <c r="D29">
        <v>7</v>
      </c>
      <c r="E29">
        <f>COUNTIF($B$23:$B29,E$22)</f>
        <v>0</v>
      </c>
      <c r="F29">
        <f>COUNTIF($B$23:$B29,F$22)</f>
        <v>3</v>
      </c>
      <c r="G29">
        <f>COUNTIF($B$23:$B29,G$22)</f>
        <v>4</v>
      </c>
      <c r="H29">
        <f t="shared" si="2"/>
        <v>7</v>
      </c>
      <c r="I29">
        <v>7</v>
      </c>
    </row>
    <row r="30" spans="2:9" x14ac:dyDescent="0.35">
      <c r="B30" t="s">
        <v>4</v>
      </c>
      <c r="C30" s="5">
        <v>0.90553851381374195</v>
      </c>
      <c r="D30">
        <v>8</v>
      </c>
      <c r="E30">
        <f>COUNTIF($B$23:$B30,E$22)</f>
        <v>0</v>
      </c>
      <c r="F30">
        <f>COUNTIF($B$23:$B30,F$22)</f>
        <v>4</v>
      </c>
      <c r="G30">
        <f>COUNTIF($B$23:$B30,G$22)</f>
        <v>4</v>
      </c>
      <c r="H30">
        <f t="shared" si="2"/>
        <v>8</v>
      </c>
      <c r="I30">
        <v>8</v>
      </c>
    </row>
    <row r="31" spans="2:9" x14ac:dyDescent="0.35">
      <c r="B31" t="s">
        <v>4</v>
      </c>
      <c r="C31" s="5">
        <v>1</v>
      </c>
      <c r="D31">
        <v>9</v>
      </c>
      <c r="E31">
        <f>COUNTIF($B$23:$B31,E$22)</f>
        <v>0</v>
      </c>
      <c r="F31">
        <f>COUNTIF($B$23:$B31,F$22)</f>
        <v>5</v>
      </c>
      <c r="G31">
        <f>COUNTIF($B$23:$B31,G$22)</f>
        <v>4</v>
      </c>
      <c r="H31">
        <f t="shared" si="2"/>
        <v>9</v>
      </c>
      <c r="I31">
        <v>9</v>
      </c>
    </row>
    <row r="32" spans="2:9" x14ac:dyDescent="0.35">
      <c r="B32" t="s">
        <v>5</v>
      </c>
      <c r="C32" s="5">
        <v>1.004987562112089</v>
      </c>
      <c r="D32">
        <v>10</v>
      </c>
      <c r="E32">
        <f>COUNTIF($B$23:$B32,E$22)</f>
        <v>0</v>
      </c>
      <c r="F32">
        <f>COUNTIF($B$23:$B32,F$22)</f>
        <v>5</v>
      </c>
      <c r="G32">
        <f>COUNTIF($B$23:$B32,G$22)</f>
        <v>5</v>
      </c>
      <c r="H32">
        <f t="shared" si="2"/>
        <v>10</v>
      </c>
      <c r="I32">
        <v>10</v>
      </c>
    </row>
    <row r="33" spans="2:9" x14ac:dyDescent="0.35">
      <c r="B33" t="s">
        <v>3</v>
      </c>
      <c r="C33" s="5">
        <v>1.0770329614269007</v>
      </c>
      <c r="D33">
        <v>11</v>
      </c>
      <c r="E33">
        <f>COUNTIF($B$23:$B33,E$22)</f>
        <v>1</v>
      </c>
      <c r="F33">
        <f>COUNTIF($B$23:$B33,F$22)</f>
        <v>5</v>
      </c>
      <c r="G33">
        <f>COUNTIF($B$23:$B33,G$22)</f>
        <v>5</v>
      </c>
      <c r="H33">
        <f t="shared" si="2"/>
        <v>11</v>
      </c>
      <c r="I33">
        <v>11</v>
      </c>
    </row>
    <row r="34" spans="2:9" x14ac:dyDescent="0.35">
      <c r="B34" t="s">
        <v>3</v>
      </c>
      <c r="C34" s="5">
        <v>1.204159457879229</v>
      </c>
      <c r="D34">
        <v>12</v>
      </c>
      <c r="E34">
        <f>COUNTIF($B$23:$B34,E$22)</f>
        <v>2</v>
      </c>
      <c r="F34">
        <f>COUNTIF($B$23:$B34,F$22)</f>
        <v>5</v>
      </c>
      <c r="G34">
        <f>COUNTIF($B$23:$B34,G$22)</f>
        <v>5</v>
      </c>
      <c r="H34">
        <f t="shared" si="2"/>
        <v>12</v>
      </c>
      <c r="I34">
        <v>12</v>
      </c>
    </row>
    <row r="35" spans="2:9" x14ac:dyDescent="0.35">
      <c r="B35" t="s">
        <v>3</v>
      </c>
      <c r="C35" s="5">
        <v>1.2083045973594568</v>
      </c>
      <c r="D35">
        <v>13</v>
      </c>
      <c r="E35">
        <f>COUNTIF($B$23:$B35,E$22)</f>
        <v>3</v>
      </c>
      <c r="F35">
        <f>COUNTIF($B$23:$B35,F$22)</f>
        <v>5</v>
      </c>
      <c r="G35">
        <f>COUNTIF($B$23:$B35,G$22)</f>
        <v>5</v>
      </c>
      <c r="H35">
        <f t="shared" si="2"/>
        <v>13</v>
      </c>
      <c r="I35">
        <v>13</v>
      </c>
    </row>
    <row r="36" spans="2:9" x14ac:dyDescent="0.35">
      <c r="B36" t="s">
        <v>3</v>
      </c>
      <c r="C36" s="5">
        <v>1.4035668847618195</v>
      </c>
      <c r="D36">
        <v>14</v>
      </c>
      <c r="E36">
        <f>COUNTIF($B$23:$B36,E$22)</f>
        <v>4</v>
      </c>
      <c r="F36">
        <f>COUNTIF($B$23:$B36,F$22)</f>
        <v>5</v>
      </c>
      <c r="G36">
        <f>COUNTIF($B$23:$B36,G$22)</f>
        <v>5</v>
      </c>
      <c r="H36">
        <f t="shared" si="2"/>
        <v>14</v>
      </c>
      <c r="I36">
        <v>14</v>
      </c>
    </row>
    <row r="37" spans="2:9" x14ac:dyDescent="0.35">
      <c r="B37" t="s">
        <v>3</v>
      </c>
      <c r="C37" s="5">
        <v>1.5</v>
      </c>
      <c r="D37">
        <v>15</v>
      </c>
      <c r="E37">
        <f>COUNTIF($B$23:$B37,E$22)</f>
        <v>5</v>
      </c>
      <c r="F37">
        <f>COUNTIF($B$23:$B37,F$22)</f>
        <v>5</v>
      </c>
      <c r="G37">
        <f>COUNTIF($B$23:$B37,G$22)</f>
        <v>5</v>
      </c>
      <c r="H37">
        <f t="shared" si="2"/>
        <v>15</v>
      </c>
      <c r="I37">
        <v>15</v>
      </c>
    </row>
  </sheetData>
  <sortState xmlns:xlrd2="http://schemas.microsoft.com/office/spreadsheetml/2017/richdata2" ref="B23:D37">
    <sortCondition ref="D23:D3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46"/>
  <sheetViews>
    <sheetView zoomScale="130" zoomScaleNormal="130" workbookViewId="0">
      <selection activeCell="E4" sqref="E4"/>
    </sheetView>
  </sheetViews>
  <sheetFormatPr defaultRowHeight="14.5" x14ac:dyDescent="0.35"/>
  <cols>
    <col min="2" max="2" width="12.26953125" bestFit="1" customWidth="1"/>
    <col min="3" max="3" width="11.7265625" bestFit="1" customWidth="1"/>
    <col min="4" max="4" width="9.7265625" bestFit="1" customWidth="1"/>
    <col min="7" max="7" width="10.54296875" bestFit="1" customWidth="1"/>
    <col min="8" max="8" width="12.453125" bestFit="1" customWidth="1"/>
    <col min="9" max="9" width="11.81640625" bestFit="1" customWidth="1"/>
  </cols>
  <sheetData>
    <row r="2" spans="1:9" x14ac:dyDescent="0.35">
      <c r="B2" s="1" t="s">
        <v>0</v>
      </c>
      <c r="C2" s="1" t="s">
        <v>1</v>
      </c>
      <c r="D2" s="1" t="s">
        <v>2</v>
      </c>
      <c r="E2" s="1" t="s">
        <v>7</v>
      </c>
      <c r="F2" s="1" t="s">
        <v>8</v>
      </c>
      <c r="H2" s="11" t="s">
        <v>11</v>
      </c>
    </row>
    <row r="3" spans="1:9" x14ac:dyDescent="0.35">
      <c r="A3">
        <v>1</v>
      </c>
      <c r="B3" s="2">
        <v>5.0999999999999996</v>
      </c>
      <c r="C3" s="2">
        <v>3.5</v>
      </c>
      <c r="D3" t="s">
        <v>3</v>
      </c>
      <c r="E3" s="6">
        <f>SQRT(($B3-$H$5)^2+($C3-$I$5)^2)</f>
        <v>0.90553851381374195</v>
      </c>
      <c r="F3" s="4">
        <f>RANK(E3,$E$3:$E$17)</f>
        <v>9</v>
      </c>
      <c r="H3" s="3" t="s">
        <v>12</v>
      </c>
    </row>
    <row r="4" spans="1:9" x14ac:dyDescent="0.35">
      <c r="A4">
        <v>2</v>
      </c>
      <c r="B4" s="2">
        <v>4.9000000000000004</v>
      </c>
      <c r="C4" s="2">
        <v>3</v>
      </c>
      <c r="D4" t="s">
        <v>3</v>
      </c>
      <c r="E4" s="6">
        <f t="shared" ref="E4:E17" si="0">SQRT(($B4-$H$5)^2+($C4-$I$5)^2)</f>
        <v>1.1704699910719623</v>
      </c>
      <c r="F4" s="4">
        <f t="shared" ref="F4:F17" si="1">RANK(E4,$E$3:$E$17)</f>
        <v>6</v>
      </c>
      <c r="H4" s="1" t="s">
        <v>0</v>
      </c>
      <c r="I4" s="1" t="s">
        <v>1</v>
      </c>
    </row>
    <row r="5" spans="1:9" x14ac:dyDescent="0.35">
      <c r="A5">
        <v>3</v>
      </c>
      <c r="B5" s="2">
        <v>4.7</v>
      </c>
      <c r="C5" s="2">
        <v>3.2</v>
      </c>
      <c r="D5" t="s">
        <v>3</v>
      </c>
      <c r="E5" s="6">
        <f t="shared" si="0"/>
        <v>1.3152946437965902</v>
      </c>
      <c r="F5" s="4">
        <f t="shared" si="1"/>
        <v>3</v>
      </c>
      <c r="H5">
        <v>6</v>
      </c>
      <c r="I5">
        <v>3.4</v>
      </c>
    </row>
    <row r="6" spans="1:9" x14ac:dyDescent="0.35">
      <c r="A6">
        <v>4</v>
      </c>
      <c r="B6" s="2">
        <v>4.5999999999999996</v>
      </c>
      <c r="C6" s="2">
        <v>3.1</v>
      </c>
      <c r="D6" t="s">
        <v>3</v>
      </c>
      <c r="E6" s="6">
        <f t="shared" si="0"/>
        <v>1.4317821063276357</v>
      </c>
      <c r="F6" s="4">
        <f t="shared" si="1"/>
        <v>2</v>
      </c>
    </row>
    <row r="7" spans="1:9" x14ac:dyDescent="0.35">
      <c r="A7">
        <v>5</v>
      </c>
      <c r="B7" s="10">
        <v>5</v>
      </c>
      <c r="C7" s="10">
        <v>3.6</v>
      </c>
      <c r="D7" t="s">
        <v>3</v>
      </c>
      <c r="E7" s="6">
        <f t="shared" si="0"/>
        <v>1.019803902718557</v>
      </c>
      <c r="F7" s="4">
        <f t="shared" si="1"/>
        <v>7</v>
      </c>
    </row>
    <row r="8" spans="1:9" x14ac:dyDescent="0.35">
      <c r="A8">
        <v>6</v>
      </c>
      <c r="B8" s="10">
        <v>5.5</v>
      </c>
      <c r="C8" s="10">
        <v>2.2999999999999998</v>
      </c>
      <c r="D8" s="8" t="s">
        <v>4</v>
      </c>
      <c r="E8" s="6">
        <f t="shared" si="0"/>
        <v>1.2083045973594573</v>
      </c>
      <c r="F8" s="4">
        <f t="shared" si="1"/>
        <v>5</v>
      </c>
    </row>
    <row r="9" spans="1:9" x14ac:dyDescent="0.35">
      <c r="A9">
        <v>7</v>
      </c>
      <c r="B9" s="10">
        <v>6.5</v>
      </c>
      <c r="C9" s="10">
        <v>2.8</v>
      </c>
      <c r="D9" s="8" t="s">
        <v>4</v>
      </c>
      <c r="E9" s="6">
        <f t="shared" si="0"/>
        <v>0.78102496759066553</v>
      </c>
      <c r="F9" s="4">
        <f t="shared" si="1"/>
        <v>12</v>
      </c>
    </row>
    <row r="10" spans="1:9" x14ac:dyDescent="0.35">
      <c r="A10">
        <v>8</v>
      </c>
      <c r="B10" s="10">
        <v>5.7</v>
      </c>
      <c r="C10" s="10">
        <v>2.8</v>
      </c>
      <c r="D10" s="8" t="s">
        <v>4</v>
      </c>
      <c r="E10" s="6">
        <f t="shared" si="0"/>
        <v>0.67082039324993692</v>
      </c>
      <c r="F10" s="4">
        <f t="shared" si="1"/>
        <v>13</v>
      </c>
    </row>
    <row r="11" spans="1:9" x14ac:dyDescent="0.35">
      <c r="A11">
        <v>9</v>
      </c>
      <c r="B11" s="10">
        <v>6.3</v>
      </c>
      <c r="C11" s="10">
        <v>3.3</v>
      </c>
      <c r="D11" s="8" t="s">
        <v>4</v>
      </c>
      <c r="E11" s="6">
        <f t="shared" si="0"/>
        <v>0.31622776601683783</v>
      </c>
      <c r="F11" s="4">
        <f t="shared" si="1"/>
        <v>15</v>
      </c>
    </row>
    <row r="12" spans="1:9" x14ac:dyDescent="0.35">
      <c r="A12">
        <v>10</v>
      </c>
      <c r="B12" s="10">
        <v>4.9000000000000004</v>
      </c>
      <c r="C12" s="10">
        <v>2.4</v>
      </c>
      <c r="D12" s="8" t="s">
        <v>4</v>
      </c>
      <c r="E12" s="6">
        <f t="shared" si="0"/>
        <v>1.4866068747318502</v>
      </c>
      <c r="F12" s="4">
        <f t="shared" si="1"/>
        <v>1</v>
      </c>
    </row>
    <row r="13" spans="1:9" x14ac:dyDescent="0.35">
      <c r="A13">
        <v>11</v>
      </c>
      <c r="B13" s="10">
        <v>7.2</v>
      </c>
      <c r="C13" s="10">
        <v>3.6</v>
      </c>
      <c r="D13" s="8" t="s">
        <v>5</v>
      </c>
      <c r="E13" s="6">
        <f t="shared" si="0"/>
        <v>1.216552506059644</v>
      </c>
      <c r="F13" s="4">
        <f t="shared" si="1"/>
        <v>4</v>
      </c>
    </row>
    <row r="14" spans="1:9" x14ac:dyDescent="0.35">
      <c r="A14">
        <v>12</v>
      </c>
      <c r="B14" s="10">
        <v>6.5</v>
      </c>
      <c r="C14" s="10">
        <v>3.2</v>
      </c>
      <c r="D14" s="8" t="s">
        <v>5</v>
      </c>
      <c r="E14" s="6">
        <f t="shared" si="0"/>
        <v>0.53851648071345037</v>
      </c>
      <c r="F14" s="4">
        <f t="shared" si="1"/>
        <v>14</v>
      </c>
    </row>
    <row r="15" spans="1:9" x14ac:dyDescent="0.35">
      <c r="A15">
        <v>13</v>
      </c>
      <c r="B15" s="10">
        <v>6.4</v>
      </c>
      <c r="C15" s="10">
        <v>2.7</v>
      </c>
      <c r="D15" s="8" t="s">
        <v>5</v>
      </c>
      <c r="E15" s="6">
        <f t="shared" si="0"/>
        <v>0.80622577482985491</v>
      </c>
      <c r="F15" s="4">
        <f t="shared" si="1"/>
        <v>11</v>
      </c>
    </row>
    <row r="16" spans="1:9" x14ac:dyDescent="0.35">
      <c r="A16">
        <v>14</v>
      </c>
      <c r="B16" s="2">
        <v>6.8</v>
      </c>
      <c r="C16" s="2">
        <v>3</v>
      </c>
      <c r="D16" s="8" t="s">
        <v>5</v>
      </c>
      <c r="E16" s="6">
        <f t="shared" si="0"/>
        <v>0.89442719099991563</v>
      </c>
      <c r="F16" s="4">
        <f t="shared" si="1"/>
        <v>10</v>
      </c>
    </row>
    <row r="17" spans="1:10" x14ac:dyDescent="0.35">
      <c r="A17">
        <v>15</v>
      </c>
      <c r="B17" s="2">
        <v>5.7</v>
      </c>
      <c r="C17" s="2">
        <v>2.5</v>
      </c>
      <c r="D17" s="8" t="s">
        <v>5</v>
      </c>
      <c r="E17" s="6">
        <f t="shared" si="0"/>
        <v>0.94868329805051366</v>
      </c>
      <c r="F17" s="4">
        <f t="shared" si="1"/>
        <v>8</v>
      </c>
    </row>
    <row r="31" spans="1:10" x14ac:dyDescent="0.35">
      <c r="D31" s="1" t="s">
        <v>2</v>
      </c>
      <c r="E31" s="1" t="s">
        <v>7</v>
      </c>
      <c r="F31" s="1" t="s">
        <v>8</v>
      </c>
      <c r="G31" s="1" t="s">
        <v>3</v>
      </c>
      <c r="H31" s="1" t="s">
        <v>4</v>
      </c>
      <c r="I31" s="1" t="s">
        <v>5</v>
      </c>
      <c r="J31" s="1" t="s">
        <v>9</v>
      </c>
    </row>
    <row r="32" spans="1:10" x14ac:dyDescent="0.35">
      <c r="D32" t="s">
        <v>4</v>
      </c>
      <c r="E32">
        <v>0.28284271247461928</v>
      </c>
      <c r="F32">
        <v>1</v>
      </c>
      <c r="G32">
        <f>COUNTIF($D$32:$D32,G$31)</f>
        <v>0</v>
      </c>
      <c r="H32">
        <f>COUNTIF($D$32:$D32,H$31)</f>
        <v>1</v>
      </c>
      <c r="I32">
        <f>COUNTIF($D$32:$D32,I$31)</f>
        <v>0</v>
      </c>
      <c r="J32">
        <v>1</v>
      </c>
    </row>
    <row r="33" spans="4:10" x14ac:dyDescent="0.35">
      <c r="D33" t="s">
        <v>5</v>
      </c>
      <c r="E33">
        <v>0.28284271247461928</v>
      </c>
      <c r="F33">
        <v>1</v>
      </c>
      <c r="G33">
        <f>COUNTIF($D$32:$D33,G$31)</f>
        <v>0</v>
      </c>
      <c r="H33">
        <f>COUNTIF($D$32:$D33,H$31)</f>
        <v>1</v>
      </c>
      <c r="I33">
        <f>COUNTIF($D$32:$D33,I$31)</f>
        <v>1</v>
      </c>
      <c r="J33">
        <v>2</v>
      </c>
    </row>
    <row r="34" spans="4:10" x14ac:dyDescent="0.35">
      <c r="D34" t="s">
        <v>4</v>
      </c>
      <c r="E34">
        <v>0.29999999999999982</v>
      </c>
      <c r="F34">
        <v>2</v>
      </c>
      <c r="G34">
        <f>COUNTIF($D$32:$D34,G$31)</f>
        <v>0</v>
      </c>
      <c r="H34">
        <f>COUNTIF($D$32:$D34,H$31)</f>
        <v>2</v>
      </c>
      <c r="I34">
        <f>COUNTIF($D$32:$D34,I$31)</f>
        <v>1</v>
      </c>
      <c r="J34">
        <v>3</v>
      </c>
    </row>
    <row r="35" spans="4:10" x14ac:dyDescent="0.35">
      <c r="D35" t="s">
        <v>5</v>
      </c>
      <c r="E35">
        <v>0.31622776601683794</v>
      </c>
      <c r="F35">
        <v>3</v>
      </c>
      <c r="G35">
        <f>COUNTIF($D$32:$D35,G$31)</f>
        <v>0</v>
      </c>
      <c r="H35">
        <f>COUNTIF($D$32:$D35,H$31)</f>
        <v>2</v>
      </c>
      <c r="I35">
        <f>COUNTIF($D$32:$D35,I$31)</f>
        <v>2</v>
      </c>
      <c r="J35">
        <v>4</v>
      </c>
    </row>
    <row r="36" spans="4:10" x14ac:dyDescent="0.35">
      <c r="D36" t="s">
        <v>5</v>
      </c>
      <c r="E36">
        <v>0.5</v>
      </c>
      <c r="F36">
        <v>4</v>
      </c>
      <c r="G36">
        <f>COUNTIF($D$32:$D36,G$31)</f>
        <v>0</v>
      </c>
      <c r="H36">
        <f>COUNTIF($D$32:$D36,H$31)</f>
        <v>2</v>
      </c>
      <c r="I36">
        <f>COUNTIF($D$32:$D36,I$31)</f>
        <v>3</v>
      </c>
      <c r="J36">
        <v>5</v>
      </c>
    </row>
    <row r="37" spans="4:10" x14ac:dyDescent="0.35">
      <c r="D37" t="s">
        <v>4</v>
      </c>
      <c r="E37">
        <v>0.63245553203367566</v>
      </c>
      <c r="F37">
        <v>5</v>
      </c>
      <c r="G37">
        <f>COUNTIF($D$32:$D37,G$31)</f>
        <v>0</v>
      </c>
      <c r="H37">
        <f>COUNTIF($D$32:$D37,H$31)</f>
        <v>3</v>
      </c>
      <c r="I37">
        <f>COUNTIF($D$32:$D37,I$31)</f>
        <v>3</v>
      </c>
      <c r="J37">
        <v>6</v>
      </c>
    </row>
    <row r="38" spans="4:10" x14ac:dyDescent="0.35">
      <c r="D38" t="s">
        <v>5</v>
      </c>
      <c r="E38">
        <v>0.7810249675906652</v>
      </c>
      <c r="F38">
        <v>6</v>
      </c>
      <c r="G38">
        <f>COUNTIF($D$32:$D38,G$31)</f>
        <v>0</v>
      </c>
      <c r="H38">
        <f>COUNTIF($D$32:$D38,H$31)</f>
        <v>3</v>
      </c>
      <c r="I38">
        <f>COUNTIF($D$32:$D38,I$31)</f>
        <v>4</v>
      </c>
      <c r="J38">
        <v>7</v>
      </c>
    </row>
    <row r="39" spans="4:10" x14ac:dyDescent="0.35">
      <c r="D39" t="s">
        <v>4</v>
      </c>
      <c r="E39">
        <v>1.0630145812734648</v>
      </c>
      <c r="F39">
        <v>7</v>
      </c>
      <c r="G39">
        <f>COUNTIF($D$32:$D39,G$31)</f>
        <v>0</v>
      </c>
      <c r="H39">
        <f>COUNTIF($D$32:$D39,H$31)</f>
        <v>4</v>
      </c>
      <c r="I39">
        <f>COUNTIF($D$32:$D39,I$31)</f>
        <v>4</v>
      </c>
      <c r="J39">
        <v>8</v>
      </c>
    </row>
    <row r="40" spans="4:10" x14ac:dyDescent="0.35">
      <c r="D40" t="s">
        <v>5</v>
      </c>
      <c r="E40">
        <v>1.0816653826391971</v>
      </c>
      <c r="F40">
        <v>8</v>
      </c>
      <c r="G40">
        <f>COUNTIF($D$32:$D40,G$31)</f>
        <v>0</v>
      </c>
      <c r="H40">
        <f>COUNTIF($D$32:$D40,H$31)</f>
        <v>4</v>
      </c>
      <c r="I40">
        <f>COUNTIF($D$32:$D40,I$31)</f>
        <v>5</v>
      </c>
      <c r="J40">
        <v>9</v>
      </c>
    </row>
    <row r="41" spans="4:10" x14ac:dyDescent="0.35">
      <c r="D41" t="s">
        <v>3</v>
      </c>
      <c r="E41">
        <v>1.3</v>
      </c>
      <c r="F41">
        <v>9</v>
      </c>
      <c r="G41">
        <f>COUNTIF($D$32:$D41,G$31)</f>
        <v>1</v>
      </c>
      <c r="H41">
        <f>COUNTIF($D$32:$D41,H$31)</f>
        <v>4</v>
      </c>
      <c r="I41">
        <f>COUNTIF($D$32:$D41,I$31)</f>
        <v>5</v>
      </c>
      <c r="J41">
        <v>10</v>
      </c>
    </row>
    <row r="42" spans="4:10" x14ac:dyDescent="0.35">
      <c r="D42" t="s">
        <v>3</v>
      </c>
      <c r="E42">
        <v>1.3999999999999995</v>
      </c>
      <c r="F42">
        <v>10</v>
      </c>
      <c r="G42">
        <f>COUNTIF($D$32:$D42,G$31)</f>
        <v>2</v>
      </c>
      <c r="H42">
        <f>COUNTIF($D$32:$D42,H$31)</f>
        <v>4</v>
      </c>
      <c r="I42">
        <f>COUNTIF($D$32:$D42,I$31)</f>
        <v>5</v>
      </c>
      <c r="J42">
        <v>11</v>
      </c>
    </row>
    <row r="43" spans="4:10" x14ac:dyDescent="0.35">
      <c r="D43" t="s">
        <v>3</v>
      </c>
      <c r="E43">
        <v>1.4317821063276353</v>
      </c>
      <c r="F43">
        <v>11</v>
      </c>
      <c r="G43">
        <f>COUNTIF($D$32:$D43,G$31)</f>
        <v>3</v>
      </c>
      <c r="H43">
        <f>COUNTIF($D$32:$D43,H$31)</f>
        <v>4</v>
      </c>
      <c r="I43">
        <f>COUNTIF($D$32:$D43,I$31)</f>
        <v>5</v>
      </c>
      <c r="J43">
        <v>12</v>
      </c>
    </row>
    <row r="44" spans="4:10" x14ac:dyDescent="0.35">
      <c r="D44" t="s">
        <v>4</v>
      </c>
      <c r="E44">
        <v>1.5231546211727811</v>
      </c>
      <c r="F44">
        <v>12</v>
      </c>
      <c r="G44">
        <f>COUNTIF($D$32:$D44,G$31)</f>
        <v>3</v>
      </c>
      <c r="H44">
        <f>COUNTIF($D$32:$D44,H$31)</f>
        <v>5</v>
      </c>
      <c r="I44">
        <f>COUNTIF($D$32:$D44,I$31)</f>
        <v>5</v>
      </c>
      <c r="J44">
        <v>13</v>
      </c>
    </row>
    <row r="45" spans="4:10" x14ac:dyDescent="0.35">
      <c r="D45" t="s">
        <v>3</v>
      </c>
      <c r="E45">
        <v>1.6124515496597096</v>
      </c>
      <c r="F45">
        <v>13</v>
      </c>
      <c r="G45">
        <f>COUNTIF($D$32:$D45,G$31)</f>
        <v>4</v>
      </c>
      <c r="H45">
        <f>COUNTIF($D$32:$D45,H$31)</f>
        <v>5</v>
      </c>
      <c r="I45">
        <f>COUNTIF($D$32:$D45,I$31)</f>
        <v>5</v>
      </c>
      <c r="J45">
        <v>14</v>
      </c>
    </row>
    <row r="46" spans="4:10" x14ac:dyDescent="0.35">
      <c r="D46" t="s">
        <v>3</v>
      </c>
      <c r="E46">
        <v>1.7029386365926404</v>
      </c>
      <c r="F46">
        <v>14</v>
      </c>
      <c r="G46">
        <f>COUNTIF($D$32:$D46,G$31)</f>
        <v>5</v>
      </c>
      <c r="H46">
        <f>COUNTIF($D$32:$D46,H$31)</f>
        <v>5</v>
      </c>
      <c r="I46">
        <f>COUNTIF($D$32:$D46,I$31)</f>
        <v>5</v>
      </c>
      <c r="J46">
        <v>15</v>
      </c>
    </row>
  </sheetData>
  <conditionalFormatting sqref="F3:F17">
    <cfRule type="top10" dxfId="1" priority="1" rank="5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46"/>
  <sheetViews>
    <sheetView zoomScale="150" zoomScaleNormal="150" workbookViewId="0">
      <selection activeCell="E3" sqref="E3"/>
    </sheetView>
  </sheetViews>
  <sheetFormatPr defaultRowHeight="14.5" x14ac:dyDescent="0.35"/>
  <cols>
    <col min="2" max="2" width="12.26953125" bestFit="1" customWidth="1"/>
    <col min="3" max="3" width="11.81640625" bestFit="1" customWidth="1"/>
    <col min="4" max="4" width="9.7265625" bestFit="1" customWidth="1"/>
    <col min="6" max="6" width="4.81640625" bestFit="1" customWidth="1"/>
    <col min="7" max="7" width="10.54296875" bestFit="1" customWidth="1"/>
    <col min="8" max="8" width="12.453125" bestFit="1" customWidth="1"/>
    <col min="9" max="9" width="11.81640625" bestFit="1" customWidth="1"/>
  </cols>
  <sheetData>
    <row r="2" spans="1:9" x14ac:dyDescent="0.35">
      <c r="B2" s="1" t="s">
        <v>0</v>
      </c>
      <c r="C2" s="1" t="s">
        <v>1</v>
      </c>
      <c r="D2" s="1" t="s">
        <v>2</v>
      </c>
      <c r="E2" s="1" t="s">
        <v>7</v>
      </c>
      <c r="F2" s="1" t="s">
        <v>8</v>
      </c>
      <c r="H2" s="11" t="s">
        <v>11</v>
      </c>
    </row>
    <row r="3" spans="1:9" x14ac:dyDescent="0.35">
      <c r="A3">
        <v>1</v>
      </c>
      <c r="B3" s="2">
        <v>5.0999999999999996</v>
      </c>
      <c r="C3" s="2">
        <v>3.5</v>
      </c>
      <c r="D3" t="s">
        <v>3</v>
      </c>
      <c r="E3" s="6">
        <f>SQRT((B3-$H$5)^2+(C3-$I$5)^2)</f>
        <v>0.90553851381374195</v>
      </c>
      <c r="F3" s="4">
        <f>RANK(E3,$E$3:$E$17)</f>
        <v>9</v>
      </c>
      <c r="H3" s="3" t="s">
        <v>12</v>
      </c>
    </row>
    <row r="4" spans="1:9" x14ac:dyDescent="0.35">
      <c r="A4">
        <v>2</v>
      </c>
      <c r="B4" s="2">
        <v>4.9000000000000004</v>
      </c>
      <c r="C4" s="2">
        <v>3</v>
      </c>
      <c r="D4" t="s">
        <v>3</v>
      </c>
      <c r="E4" s="6">
        <f t="shared" ref="E4:E17" si="0">SQRT((B4-$H$5)^2+(C4-$I$5)^2)</f>
        <v>1.1704699910719623</v>
      </c>
      <c r="F4" s="4">
        <f t="shared" ref="F4:F17" si="1">RANK(E4,$E$3:$E$17)</f>
        <v>6</v>
      </c>
      <c r="H4" s="1" t="s">
        <v>0</v>
      </c>
      <c r="I4" s="1" t="s">
        <v>1</v>
      </c>
    </row>
    <row r="5" spans="1:9" x14ac:dyDescent="0.35">
      <c r="A5">
        <v>3</v>
      </c>
      <c r="B5" s="2">
        <v>4.7</v>
      </c>
      <c r="C5" s="2">
        <v>3.2</v>
      </c>
      <c r="D5" t="s">
        <v>3</v>
      </c>
      <c r="E5" s="6">
        <f t="shared" si="0"/>
        <v>1.3152946437965902</v>
      </c>
      <c r="F5" s="4">
        <f t="shared" si="1"/>
        <v>3</v>
      </c>
      <c r="H5">
        <v>6</v>
      </c>
      <c r="I5">
        <v>3.4</v>
      </c>
    </row>
    <row r="6" spans="1:9" x14ac:dyDescent="0.35">
      <c r="A6">
        <v>4</v>
      </c>
      <c r="B6" s="2">
        <v>4.5999999999999996</v>
      </c>
      <c r="C6" s="2">
        <v>3.1</v>
      </c>
      <c r="D6" t="s">
        <v>3</v>
      </c>
      <c r="E6" s="6">
        <f t="shared" si="0"/>
        <v>1.4317821063276357</v>
      </c>
      <c r="F6" s="4">
        <f t="shared" si="1"/>
        <v>2</v>
      </c>
    </row>
    <row r="7" spans="1:9" x14ac:dyDescent="0.35">
      <c r="A7">
        <v>5</v>
      </c>
      <c r="B7" s="10">
        <v>5</v>
      </c>
      <c r="C7" s="10">
        <v>3.6</v>
      </c>
      <c r="D7" t="s">
        <v>3</v>
      </c>
      <c r="E7" s="6">
        <f t="shared" si="0"/>
        <v>1.019803902718557</v>
      </c>
      <c r="F7" s="4">
        <f t="shared" si="1"/>
        <v>7</v>
      </c>
    </row>
    <row r="8" spans="1:9" x14ac:dyDescent="0.35">
      <c r="A8">
        <v>6</v>
      </c>
      <c r="B8" s="10">
        <v>5.5</v>
      </c>
      <c r="C8" s="10">
        <v>2.2999999999999998</v>
      </c>
      <c r="D8" s="8" t="s">
        <v>4</v>
      </c>
      <c r="E8" s="6">
        <f t="shared" si="0"/>
        <v>1.2083045973594573</v>
      </c>
      <c r="F8" s="4">
        <f t="shared" si="1"/>
        <v>5</v>
      </c>
    </row>
    <row r="9" spans="1:9" x14ac:dyDescent="0.35">
      <c r="A9">
        <v>7</v>
      </c>
      <c r="B9" s="10">
        <v>6.5</v>
      </c>
      <c r="C9" s="10">
        <v>2.8</v>
      </c>
      <c r="D9" s="8" t="s">
        <v>4</v>
      </c>
      <c r="E9" s="6">
        <f t="shared" si="0"/>
        <v>0.78102496759066553</v>
      </c>
      <c r="F9" s="4">
        <f t="shared" si="1"/>
        <v>12</v>
      </c>
    </row>
    <row r="10" spans="1:9" x14ac:dyDescent="0.35">
      <c r="A10">
        <v>8</v>
      </c>
      <c r="B10" s="10">
        <v>5.7</v>
      </c>
      <c r="C10" s="10">
        <v>2.8</v>
      </c>
      <c r="D10" s="8" t="s">
        <v>4</v>
      </c>
      <c r="E10" s="6">
        <f t="shared" si="0"/>
        <v>0.67082039324993692</v>
      </c>
      <c r="F10" s="4">
        <f t="shared" si="1"/>
        <v>13</v>
      </c>
    </row>
    <row r="11" spans="1:9" x14ac:dyDescent="0.35">
      <c r="A11">
        <v>9</v>
      </c>
      <c r="B11" s="10">
        <v>6.3</v>
      </c>
      <c r="C11" s="10">
        <v>3.3</v>
      </c>
      <c r="D11" s="8" t="s">
        <v>4</v>
      </c>
      <c r="E11" s="6">
        <f t="shared" si="0"/>
        <v>0.31622776601683783</v>
      </c>
      <c r="F11" s="4">
        <f t="shared" si="1"/>
        <v>15</v>
      </c>
    </row>
    <row r="12" spans="1:9" x14ac:dyDescent="0.35">
      <c r="A12">
        <v>10</v>
      </c>
      <c r="B12" s="10">
        <v>4.9000000000000004</v>
      </c>
      <c r="C12" s="10">
        <v>2.4</v>
      </c>
      <c r="D12" s="8" t="s">
        <v>4</v>
      </c>
      <c r="E12" s="6">
        <f t="shared" si="0"/>
        <v>1.4866068747318502</v>
      </c>
      <c r="F12" s="4">
        <f t="shared" si="1"/>
        <v>1</v>
      </c>
    </row>
    <row r="13" spans="1:9" x14ac:dyDescent="0.35">
      <c r="A13">
        <v>11</v>
      </c>
      <c r="B13" s="10">
        <v>7.2</v>
      </c>
      <c r="C13" s="10">
        <v>3.6</v>
      </c>
      <c r="D13" s="8" t="s">
        <v>5</v>
      </c>
      <c r="E13" s="6">
        <f t="shared" si="0"/>
        <v>1.216552506059644</v>
      </c>
      <c r="F13" s="4">
        <f t="shared" si="1"/>
        <v>4</v>
      </c>
    </row>
    <row r="14" spans="1:9" x14ac:dyDescent="0.35">
      <c r="A14">
        <v>12</v>
      </c>
      <c r="B14" s="10">
        <v>6.5</v>
      </c>
      <c r="C14" s="10">
        <v>3.2</v>
      </c>
      <c r="D14" s="8" t="s">
        <v>5</v>
      </c>
      <c r="E14" s="6">
        <f t="shared" si="0"/>
        <v>0.53851648071345037</v>
      </c>
      <c r="F14" s="4">
        <f t="shared" si="1"/>
        <v>14</v>
      </c>
    </row>
    <row r="15" spans="1:9" x14ac:dyDescent="0.35">
      <c r="A15">
        <v>13</v>
      </c>
      <c r="B15" s="10">
        <v>6.4</v>
      </c>
      <c r="C15" s="10">
        <v>2.7</v>
      </c>
      <c r="D15" s="8" t="s">
        <v>5</v>
      </c>
      <c r="E15" s="6">
        <f t="shared" si="0"/>
        <v>0.80622577482985491</v>
      </c>
      <c r="F15" s="4">
        <f t="shared" si="1"/>
        <v>11</v>
      </c>
    </row>
    <row r="16" spans="1:9" x14ac:dyDescent="0.35">
      <c r="A16">
        <v>14</v>
      </c>
      <c r="B16" s="2">
        <v>6.8</v>
      </c>
      <c r="C16" s="2">
        <v>3</v>
      </c>
      <c r="D16" s="8" t="s">
        <v>5</v>
      </c>
      <c r="E16" s="6">
        <f t="shared" si="0"/>
        <v>0.89442719099991563</v>
      </c>
      <c r="F16" s="4">
        <f t="shared" si="1"/>
        <v>10</v>
      </c>
    </row>
    <row r="17" spans="1:10" x14ac:dyDescent="0.35">
      <c r="A17">
        <v>15</v>
      </c>
      <c r="B17" s="2">
        <v>5.7</v>
      </c>
      <c r="C17" s="2">
        <v>2.5</v>
      </c>
      <c r="D17" s="8" t="s">
        <v>5</v>
      </c>
      <c r="E17" s="6">
        <f t="shared" si="0"/>
        <v>0.94868329805051366</v>
      </c>
      <c r="F17" s="4">
        <f t="shared" si="1"/>
        <v>8</v>
      </c>
    </row>
    <row r="31" spans="1:10" x14ac:dyDescent="0.35">
      <c r="D31" s="1" t="s">
        <v>2</v>
      </c>
      <c r="E31" s="1" t="s">
        <v>7</v>
      </c>
      <c r="F31" s="1" t="s">
        <v>8</v>
      </c>
      <c r="G31" s="1" t="s">
        <v>3</v>
      </c>
      <c r="H31" s="1" t="s">
        <v>4</v>
      </c>
      <c r="I31" s="1" t="s">
        <v>5</v>
      </c>
      <c r="J31" s="1" t="s">
        <v>9</v>
      </c>
    </row>
    <row r="32" spans="1:10" x14ac:dyDescent="0.35">
      <c r="D32" t="s">
        <v>4</v>
      </c>
      <c r="E32">
        <v>0.28284271247461928</v>
      </c>
      <c r="F32">
        <v>1</v>
      </c>
      <c r="G32">
        <f>COUNTIF($D$32:$D32,G$31)</f>
        <v>0</v>
      </c>
      <c r="H32">
        <f>COUNTIF($D$32:$D32,H$31)</f>
        <v>1</v>
      </c>
      <c r="I32">
        <f>COUNTIF($D$32:$D32,I$31)</f>
        <v>0</v>
      </c>
      <c r="J32">
        <v>1</v>
      </c>
    </row>
    <row r="33" spans="4:10" x14ac:dyDescent="0.35">
      <c r="D33" t="s">
        <v>5</v>
      </c>
      <c r="E33">
        <v>0.28284271247461928</v>
      </c>
      <c r="F33">
        <v>1</v>
      </c>
      <c r="G33">
        <f>COUNTIF($D$32:$D33,G$31)</f>
        <v>0</v>
      </c>
      <c r="H33">
        <f>COUNTIF($D$32:$D33,H$31)</f>
        <v>1</v>
      </c>
      <c r="I33">
        <f>COUNTIF($D$32:$D33,I$31)</f>
        <v>1</v>
      </c>
      <c r="J33">
        <v>2</v>
      </c>
    </row>
    <row r="34" spans="4:10" x14ac:dyDescent="0.35">
      <c r="D34" t="s">
        <v>4</v>
      </c>
      <c r="E34">
        <v>0.29999999999999982</v>
      </c>
      <c r="F34">
        <v>2</v>
      </c>
      <c r="G34">
        <f>COUNTIF($D$32:$D34,G$31)</f>
        <v>0</v>
      </c>
      <c r="H34">
        <f>COUNTIF($D$32:$D34,H$31)</f>
        <v>2</v>
      </c>
      <c r="I34">
        <f>COUNTIF($D$32:$D34,I$31)</f>
        <v>1</v>
      </c>
      <c r="J34">
        <v>3</v>
      </c>
    </row>
    <row r="35" spans="4:10" x14ac:dyDescent="0.35">
      <c r="D35" t="s">
        <v>5</v>
      </c>
      <c r="E35">
        <v>0.31622776601683794</v>
      </c>
      <c r="F35">
        <v>3</v>
      </c>
      <c r="G35">
        <f>COUNTIF($D$32:$D35,G$31)</f>
        <v>0</v>
      </c>
      <c r="H35">
        <f>COUNTIF($D$32:$D35,H$31)</f>
        <v>2</v>
      </c>
      <c r="I35">
        <f>COUNTIF($D$32:$D35,I$31)</f>
        <v>2</v>
      </c>
      <c r="J35">
        <v>4</v>
      </c>
    </row>
    <row r="36" spans="4:10" x14ac:dyDescent="0.35">
      <c r="D36" t="s">
        <v>5</v>
      </c>
      <c r="E36">
        <v>0.5</v>
      </c>
      <c r="F36">
        <v>4</v>
      </c>
      <c r="G36">
        <f>COUNTIF($D$32:$D36,G$31)</f>
        <v>0</v>
      </c>
      <c r="H36">
        <f>COUNTIF($D$32:$D36,H$31)</f>
        <v>2</v>
      </c>
      <c r="I36">
        <f>COUNTIF($D$32:$D36,I$31)</f>
        <v>3</v>
      </c>
      <c r="J36">
        <v>5</v>
      </c>
    </row>
    <row r="37" spans="4:10" x14ac:dyDescent="0.35">
      <c r="D37" t="s">
        <v>4</v>
      </c>
      <c r="E37">
        <v>0.63245553203367566</v>
      </c>
      <c r="F37">
        <v>5</v>
      </c>
      <c r="G37">
        <f>COUNTIF($D$32:$D37,G$31)</f>
        <v>0</v>
      </c>
      <c r="H37">
        <f>COUNTIF($D$32:$D37,H$31)</f>
        <v>3</v>
      </c>
      <c r="I37">
        <f>COUNTIF($D$32:$D37,I$31)</f>
        <v>3</v>
      </c>
      <c r="J37">
        <v>6</v>
      </c>
    </row>
    <row r="38" spans="4:10" x14ac:dyDescent="0.35">
      <c r="D38" t="s">
        <v>5</v>
      </c>
      <c r="E38">
        <v>0.7810249675906652</v>
      </c>
      <c r="F38">
        <v>6</v>
      </c>
      <c r="G38">
        <f>COUNTIF($D$32:$D38,G$31)</f>
        <v>0</v>
      </c>
      <c r="H38">
        <f>COUNTIF($D$32:$D38,H$31)</f>
        <v>3</v>
      </c>
      <c r="I38">
        <f>COUNTIF($D$32:$D38,I$31)</f>
        <v>4</v>
      </c>
      <c r="J38">
        <v>7</v>
      </c>
    </row>
    <row r="39" spans="4:10" x14ac:dyDescent="0.35">
      <c r="D39" t="s">
        <v>4</v>
      </c>
      <c r="E39">
        <v>1.0630145812734648</v>
      </c>
      <c r="F39">
        <v>7</v>
      </c>
      <c r="G39">
        <f>COUNTIF($D$32:$D39,G$31)</f>
        <v>0</v>
      </c>
      <c r="H39">
        <f>COUNTIF($D$32:$D39,H$31)</f>
        <v>4</v>
      </c>
      <c r="I39">
        <f>COUNTIF($D$32:$D39,I$31)</f>
        <v>4</v>
      </c>
      <c r="J39">
        <v>8</v>
      </c>
    </row>
    <row r="40" spans="4:10" x14ac:dyDescent="0.35">
      <c r="D40" t="s">
        <v>5</v>
      </c>
      <c r="E40">
        <v>1.0816653826391971</v>
      </c>
      <c r="F40">
        <v>8</v>
      </c>
      <c r="G40">
        <f>COUNTIF($D$32:$D40,G$31)</f>
        <v>0</v>
      </c>
      <c r="H40">
        <f>COUNTIF($D$32:$D40,H$31)</f>
        <v>4</v>
      </c>
      <c r="I40">
        <f>COUNTIF($D$32:$D40,I$31)</f>
        <v>5</v>
      </c>
      <c r="J40">
        <v>9</v>
      </c>
    </row>
    <row r="41" spans="4:10" x14ac:dyDescent="0.35">
      <c r="D41" t="s">
        <v>3</v>
      </c>
      <c r="E41">
        <v>1.3</v>
      </c>
      <c r="F41">
        <v>9</v>
      </c>
      <c r="G41">
        <f>COUNTIF($D$32:$D41,G$31)</f>
        <v>1</v>
      </c>
      <c r="H41">
        <f>COUNTIF($D$32:$D41,H$31)</f>
        <v>4</v>
      </c>
      <c r="I41">
        <f>COUNTIF($D$32:$D41,I$31)</f>
        <v>5</v>
      </c>
      <c r="J41">
        <v>10</v>
      </c>
    </row>
    <row r="42" spans="4:10" x14ac:dyDescent="0.35">
      <c r="D42" t="s">
        <v>3</v>
      </c>
      <c r="E42">
        <v>1.3999999999999995</v>
      </c>
      <c r="F42">
        <v>10</v>
      </c>
      <c r="G42">
        <f>COUNTIF($D$32:$D42,G$31)</f>
        <v>2</v>
      </c>
      <c r="H42">
        <f>COUNTIF($D$32:$D42,H$31)</f>
        <v>4</v>
      </c>
      <c r="I42">
        <f>COUNTIF($D$32:$D42,I$31)</f>
        <v>5</v>
      </c>
      <c r="J42">
        <v>11</v>
      </c>
    </row>
    <row r="43" spans="4:10" x14ac:dyDescent="0.35">
      <c r="D43" t="s">
        <v>3</v>
      </c>
      <c r="E43">
        <v>1.4317821063276353</v>
      </c>
      <c r="F43">
        <v>11</v>
      </c>
      <c r="G43">
        <f>COUNTIF($D$32:$D43,G$31)</f>
        <v>3</v>
      </c>
      <c r="H43">
        <f>COUNTIF($D$32:$D43,H$31)</f>
        <v>4</v>
      </c>
      <c r="I43">
        <f>COUNTIF($D$32:$D43,I$31)</f>
        <v>5</v>
      </c>
      <c r="J43">
        <v>12</v>
      </c>
    </row>
    <row r="44" spans="4:10" x14ac:dyDescent="0.35">
      <c r="D44" t="s">
        <v>4</v>
      </c>
      <c r="E44">
        <v>1.5231546211727811</v>
      </c>
      <c r="F44">
        <v>12</v>
      </c>
      <c r="G44">
        <f>COUNTIF($D$32:$D44,G$31)</f>
        <v>3</v>
      </c>
      <c r="H44">
        <f>COUNTIF($D$32:$D44,H$31)</f>
        <v>5</v>
      </c>
      <c r="I44">
        <f>COUNTIF($D$32:$D44,I$31)</f>
        <v>5</v>
      </c>
      <c r="J44">
        <v>13</v>
      </c>
    </row>
    <row r="45" spans="4:10" x14ac:dyDescent="0.35">
      <c r="D45" t="s">
        <v>3</v>
      </c>
      <c r="E45">
        <v>1.6124515496597096</v>
      </c>
      <c r="F45">
        <v>13</v>
      </c>
      <c r="G45">
        <f>COUNTIF($D$32:$D45,G$31)</f>
        <v>4</v>
      </c>
      <c r="H45">
        <f>COUNTIF($D$32:$D45,H$31)</f>
        <v>5</v>
      </c>
      <c r="I45">
        <f>COUNTIF($D$32:$D45,I$31)</f>
        <v>5</v>
      </c>
      <c r="J45">
        <v>14</v>
      </c>
    </row>
    <row r="46" spans="4:10" x14ac:dyDescent="0.35">
      <c r="D46" t="s">
        <v>3</v>
      </c>
      <c r="E46">
        <v>1.7029386365926404</v>
      </c>
      <c r="F46">
        <v>14</v>
      </c>
      <c r="G46">
        <f>COUNTIF($D$32:$D46,G$31)</f>
        <v>5</v>
      </c>
      <c r="H46">
        <f>COUNTIF($D$32:$D46,H$31)</f>
        <v>5</v>
      </c>
      <c r="I46">
        <f>COUNTIF($D$32:$D46,I$31)</f>
        <v>5</v>
      </c>
      <c r="J46">
        <v>15</v>
      </c>
    </row>
  </sheetData>
  <conditionalFormatting sqref="F3:F17">
    <cfRule type="top10" dxfId="0" priority="1" rank="5"/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KNN</vt:lpstr>
      <vt:lpstr>KNN (2)</vt:lpstr>
      <vt:lpstr>ML-Batch-2</vt:lpstr>
      <vt:lpstr>ML-Batch-1 (2)</vt:lpstr>
      <vt:lpstr>ML-Batch-1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cex</dc:creator>
  <cp:lastModifiedBy>Arnab</cp:lastModifiedBy>
  <dcterms:created xsi:type="dcterms:W3CDTF">2018-07-02T07:21:35Z</dcterms:created>
  <dcterms:modified xsi:type="dcterms:W3CDTF">2022-12-07T13:16:18Z</dcterms:modified>
</cp:coreProperties>
</file>