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/>
  <bookViews>
    <workbookView xWindow="9165" yWindow="1905" windowWidth="19395" windowHeight="11760" firstSheet="4" activeTab="9"/>
  </bookViews>
  <sheets>
    <sheet name="Data" sheetId="5" r:id="rId1"/>
    <sheet name="Histogram" sheetId="8" r:id="rId2"/>
    <sheet name="Sample data Row1" sheetId="9" r:id="rId3"/>
    <sheet name="Sample data Row 2" sheetId="10" r:id="rId4"/>
    <sheet name="Sample data rw3" sheetId="11" r:id="rId5"/>
    <sheet name="Sample data rw4" sheetId="12" r:id="rId6"/>
    <sheet name="Sample data rw5" sheetId="13" r:id="rId7"/>
    <sheet name="Sample data rw6" sheetId="14" r:id="rId8"/>
    <sheet name="Sample data rw7" sheetId="15" r:id="rId9"/>
    <sheet name="Sample data rw8" sheetId="16" r:id="rId10"/>
  </sheets>
  <definedNames>
    <definedName name="Macro_8_4_4" localSheetId="0">Data!Macro_8_4_4</definedName>
    <definedName name="Macro_8_4_4">Data!Macro_8_4_4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6" l="1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6" i="16"/>
  <c r="C1" i="16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6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7" i="15"/>
  <c r="B6" i="15"/>
  <c r="C2" i="15"/>
  <c r="C1" i="15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6" i="14"/>
  <c r="C2" i="14"/>
  <c r="C1" i="14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6" i="13"/>
  <c r="C2" i="13"/>
  <c r="C1" i="13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6" i="12"/>
  <c r="C2" i="12"/>
  <c r="C1" i="12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6" i="11"/>
  <c r="C2" i="11"/>
  <c r="C1" i="11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5" i="10"/>
  <c r="C20" i="10"/>
  <c r="C21" i="10"/>
  <c r="C22" i="10"/>
  <c r="C23" i="10"/>
  <c r="C24" i="10"/>
  <c r="C25" i="10"/>
  <c r="C26" i="10"/>
  <c r="C27" i="10"/>
  <c r="C28" i="10"/>
  <c r="C29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6" i="10"/>
  <c r="C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5" i="10"/>
  <c r="C2" i="10"/>
  <c r="C1" i="10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6" i="9"/>
  <c r="C1" i="9"/>
  <c r="C2" i="9"/>
  <c r="J12" i="5"/>
  <c r="J3" i="5"/>
  <c r="J4" i="5"/>
  <c r="J7" i="5"/>
  <c r="J6" i="5"/>
  <c r="J8" i="5"/>
  <c r="J14" i="5"/>
</calcChain>
</file>

<file path=xl/sharedStrings.xml><?xml version="1.0" encoding="utf-8"?>
<sst xmlns="http://schemas.openxmlformats.org/spreadsheetml/2006/main" count="69" uniqueCount="34">
  <si>
    <t>Manufacturing Measurements</t>
  </si>
  <si>
    <t>Bin</t>
  </si>
  <si>
    <t>More</t>
  </si>
  <si>
    <t>Frequency</t>
  </si>
  <si>
    <t>Mean</t>
  </si>
  <si>
    <t>Standard deviation</t>
  </si>
  <si>
    <t>Mean + 3*Stdev</t>
  </si>
  <si>
    <t>Total variaton</t>
  </si>
  <si>
    <t>Lower Specification</t>
  </si>
  <si>
    <t>Upper Specification</t>
  </si>
  <si>
    <t>Cp</t>
  </si>
  <si>
    <t>Mean - 3*Stdev</t>
  </si>
  <si>
    <t>Specification range</t>
  </si>
  <si>
    <t>Std Dev</t>
  </si>
  <si>
    <t>ULC</t>
  </si>
  <si>
    <t>LCL</t>
  </si>
  <si>
    <t>Row1</t>
  </si>
  <si>
    <t>Row2</t>
  </si>
  <si>
    <t>Row3</t>
  </si>
  <si>
    <t>Row4</t>
  </si>
  <si>
    <t>Row5</t>
  </si>
  <si>
    <t>Row6</t>
  </si>
  <si>
    <t>Row7</t>
  </si>
  <si>
    <t>Row8</t>
  </si>
  <si>
    <t>Sample Data(Row1)</t>
  </si>
  <si>
    <t>SD</t>
  </si>
  <si>
    <t>Sample Data(Row2)</t>
  </si>
  <si>
    <t>Sample Data(Row3)</t>
  </si>
  <si>
    <t>Sample Data(Row4)</t>
  </si>
  <si>
    <t>Sample Data(Row5)</t>
  </si>
  <si>
    <t>mean</t>
  </si>
  <si>
    <t>Sample Data(Row6)</t>
  </si>
  <si>
    <t>Sample Data(Row8)</t>
  </si>
  <si>
    <t>Sample Data(Row7)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</si>
</sst>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5">
    <xf numFmtId="0" fontId="0" fillId="0" borderId="0" xfId="0"/>
    <xf numFmtId="0" fontId="1" fillId="0" borderId="0" xfId="1"/>
    <xf numFmtId="0" fontId="2" fillId="0" borderId="0" xfId="1" applyFont="1"/>
    <xf numFmtId="0" fontId="2" fillId="0" borderId="0" xfId="1" applyFont="1" applyAlignment="1">
      <alignment horizontal="left"/>
    </xf>
    <xf numFmtId="2" fontId="1" fillId="0" borderId="0" xfId="1" applyNumberFormat="1"/>
    <xf numFmtId="164" fontId="1" fillId="0" borderId="0" xfId="1" applyNumberFormat="1"/>
    <xf numFmtId="0" fontId="2" fillId="0" borderId="0" xfId="1" applyFont="1" applyAlignment="1">
      <alignment horizontal="right"/>
    </xf>
    <xf numFmtId="0" fontId="3" fillId="0" borderId="0" xfId="0" applyFont="1"/>
    <xf numFmtId="0" fontId="4" fillId="0" borderId="0" xfId="0" applyFont="1" applyAlignment="1">
      <alignment horizontal="right"/>
    </xf>
    <xf numFmtId="0" fontId="5" fillId="0" borderId="2" xfId="0" applyFont="1" applyFill="1" applyBorder="1" applyAlignment="1">
      <alignment horizontal="center"/>
    </xf>
    <xf numFmtId="0" fontId="3" fillId="0" borderId="0" xfId="0" applyNumberFormat="1" applyFont="1" applyFill="1" applyBorder="1" applyAlignment="1"/>
    <xf numFmtId="0" fontId="3" fillId="0" borderId="0" xfId="0" applyFont="1" applyFill="1" applyBorder="1" applyAlignment="1"/>
    <xf numFmtId="0" fontId="3" fillId="0" borderId="1" xfId="0" applyFont="1" applyFill="1" applyBorder="1" applyAlignment="1"/>
    <xf numFmtId="2" fontId="1" fillId="0" borderId="3" xfId="1" applyNumberFormat="1" applyBorder="1"/>
    <xf numFmtId="2" fontId="2" fillId="2" borderId="3" xfId="1" applyNumberFormat="1" applyFont="1" applyFill="1" applyBorder="1"/>
    <xf numFmtId="11" fontId="2" fillId="2" borderId="3" xfId="1" applyNumberFormat="1" applyFont="1" applyFill="1" applyBorder="1"/>
    <xf numFmtId="2" fontId="1" fillId="2" borderId="0" xfId="1" applyNumberFormat="1" applyFill="1"/>
    <xf numFmtId="2" fontId="1" fillId="3" borderId="3" xfId="1" applyNumberFormat="1" applyFill="1" applyBorder="1" applyAlignment="1">
      <alignment horizontal="center"/>
    </xf>
    <xf numFmtId="2" fontId="1" fillId="3" borderId="0" xfId="1" applyNumberFormat="1" applyFill="1"/>
    <xf numFmtId="2" fontId="1" fillId="4" borderId="0" xfId="1" applyNumberFormat="1" applyFill="1"/>
    <xf numFmtId="2" fontId="1" fillId="5" borderId="0" xfId="1" applyNumberFormat="1" applyFill="1"/>
    <xf numFmtId="2" fontId="1" fillId="6" borderId="0" xfId="1" applyNumberFormat="1" applyFill="1"/>
    <xf numFmtId="2" fontId="1" fillId="8" borderId="0" xfId="1" applyNumberFormat="1" applyFill="1"/>
    <xf numFmtId="0" fontId="1" fillId="2" borderId="0" xfId="1" applyFill="1"/>
    <xf numFmtId="2" fontId="1" fillId="9" borderId="0" xfId="1" applyNumberFormat="1" applyFill="1"/>
    <xf numFmtId="0" fontId="1" fillId="9" borderId="0" xfId="1" applyFill="1"/>
    <xf numFmtId="0" fontId="1" fillId="6" borderId="0" xfId="1" applyFill="1"/>
    <xf numFmtId="0" fontId="1" fillId="5" borderId="0" xfId="1" applyFill="1"/>
    <xf numFmtId="0" fontId="1" fillId="4" borderId="0" xfId="1" applyFill="1"/>
    <xf numFmtId="0" fontId="1" fillId="3" borderId="0" xfId="1" applyFill="1"/>
    <xf numFmtId="2" fontId="0" fillId="0" borderId="0" xfId="0" applyNumberFormat="1"/>
    <xf numFmtId="2" fontId="0" fillId="0" borderId="0" xfId="0" applyNumberFormat="1" applyAlignment="1">
      <alignment horizontal="center"/>
    </xf>
    <xf numFmtId="0" fontId="1" fillId="10" borderId="0" xfId="1" applyFill="1"/>
    <xf numFmtId="2" fontId="1" fillId="5" borderId="3" xfId="1" applyNumberFormat="1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1" fillId="4" borderId="3" xfId="1" applyNumberFormat="1" applyFill="1" applyBorder="1" applyAlignment="1">
      <alignment horizontal="center"/>
    </xf>
    <xf numFmtId="2" fontId="1" fillId="6" borderId="3" xfId="1" applyNumberFormat="1" applyFill="1" applyBorder="1" applyAlignment="1">
      <alignment horizontal="center"/>
    </xf>
    <xf numFmtId="2" fontId="1" fillId="8" borderId="0" xfId="1" applyNumberFormat="1" applyFill="1" applyAlignment="1">
      <alignment horizontal="center"/>
    </xf>
    <xf numFmtId="2" fontId="1" fillId="11" borderId="0" xfId="1" applyNumberFormat="1" applyFill="1"/>
    <xf numFmtId="0" fontId="1" fillId="11" borderId="0" xfId="1" applyFill="1"/>
    <xf numFmtId="2" fontId="1" fillId="2" borderId="3" xfId="1" applyNumberFormat="1" applyFill="1" applyBorder="1" applyAlignment="1">
      <alignment horizontal="center"/>
    </xf>
    <xf numFmtId="2" fontId="2" fillId="7" borderId="3" xfId="1" applyNumberFormat="1" applyFont="1" applyFill="1" applyBorder="1"/>
    <xf numFmtId="11" fontId="2" fillId="7" borderId="3" xfId="1" applyNumberFormat="1" applyFont="1" applyFill="1" applyBorder="1"/>
    <xf numFmtId="2" fontId="1" fillId="9" borderId="3" xfId="1" applyNumberFormat="1" applyFill="1" applyBorder="1" applyAlignment="1">
      <alignment horizontal="center"/>
    </xf>
    <xf numFmtId="2" fontId="1" fillId="11" borderId="3" xfId="1" applyNumberForma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Manufacturing Measurements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Histogram!$A$2:$A$11</c:f>
              <c:strCache>
                <c:ptCount val="10"/>
                <c:pt idx="0">
                  <c:v>4.6</c:v>
                </c:pt>
                <c:pt idx="1">
                  <c:v>4.7</c:v>
                </c:pt>
                <c:pt idx="2">
                  <c:v>4.8</c:v>
                </c:pt>
                <c:pt idx="3">
                  <c:v>4.9</c:v>
                </c:pt>
                <c:pt idx="4">
                  <c:v>5</c:v>
                </c:pt>
                <c:pt idx="5">
                  <c:v>5.1</c:v>
                </c:pt>
                <c:pt idx="6">
                  <c:v>5.2</c:v>
                </c:pt>
                <c:pt idx="7">
                  <c:v>5.3</c:v>
                </c:pt>
                <c:pt idx="8">
                  <c:v>5.4</c:v>
                </c:pt>
                <c:pt idx="9">
                  <c:v>More</c:v>
                </c:pt>
              </c:strCache>
            </c:strRef>
          </c:cat>
          <c:val>
            <c:numRef>
              <c:f>Histogram!$B$2:$B$11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38</c:v>
                </c:pt>
                <c:pt idx="4">
                  <c:v>69</c:v>
                </c:pt>
                <c:pt idx="5">
                  <c:v>65</c:v>
                </c:pt>
                <c:pt idx="6">
                  <c:v>20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561984"/>
        <c:axId val="49564288"/>
      </c:barChart>
      <c:catAx>
        <c:axId val="49561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majorTickMark val="out"/>
        <c:minorTickMark val="none"/>
        <c:tickLblPos val="nextTo"/>
        <c:crossAx val="49564288"/>
        <c:crosses val="autoZero"/>
        <c:auto val="1"/>
        <c:lblAlgn val="ctr"/>
        <c:lblOffset val="100"/>
        <c:noMultiLvlLbl val="0"/>
      </c:catAx>
      <c:valAx>
        <c:axId val="49564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561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'Sample data Row1'!$A$5</c:f>
              <c:strCache>
                <c:ptCount val="1"/>
                <c:pt idx="0">
                  <c:v>Sample Data(Row1)</c:v>
                </c:pt>
              </c:strCache>
            </c:strRef>
          </c:tx>
          <c:marker>
            <c:symbol val="none"/>
          </c:marker>
          <c:val>
            <c:numRef>
              <c:f>'Sample data Row1'!$A$6:$A$30</c:f>
              <c:numCache>
                <c:formatCode>0.00</c:formatCode>
                <c:ptCount val="25"/>
                <c:pt idx="0">
                  <c:v>5.21</c:v>
                </c:pt>
                <c:pt idx="1">
                  <c:v>5.0199999999999996</c:v>
                </c:pt>
                <c:pt idx="2">
                  <c:v>4.9000000000000004</c:v>
                </c:pt>
                <c:pt idx="3">
                  <c:v>5</c:v>
                </c:pt>
                <c:pt idx="4">
                  <c:v>5.16</c:v>
                </c:pt>
                <c:pt idx="5">
                  <c:v>5.03</c:v>
                </c:pt>
                <c:pt idx="6">
                  <c:v>4.96</c:v>
                </c:pt>
                <c:pt idx="7">
                  <c:v>5.04</c:v>
                </c:pt>
                <c:pt idx="8">
                  <c:v>4.9800000000000004</c:v>
                </c:pt>
                <c:pt idx="9">
                  <c:v>5.07</c:v>
                </c:pt>
                <c:pt idx="10">
                  <c:v>5.0199999999999996</c:v>
                </c:pt>
                <c:pt idx="11">
                  <c:v>5.08</c:v>
                </c:pt>
                <c:pt idx="12">
                  <c:v>4.8499999999999996</c:v>
                </c:pt>
                <c:pt idx="13">
                  <c:v>4.9000000000000004</c:v>
                </c:pt>
                <c:pt idx="14">
                  <c:v>4.97</c:v>
                </c:pt>
                <c:pt idx="15">
                  <c:v>5.09</c:v>
                </c:pt>
                <c:pt idx="16">
                  <c:v>4.8899999999999997</c:v>
                </c:pt>
                <c:pt idx="17">
                  <c:v>4.87</c:v>
                </c:pt>
                <c:pt idx="18">
                  <c:v>5.01</c:v>
                </c:pt>
                <c:pt idx="19">
                  <c:v>4.97</c:v>
                </c:pt>
                <c:pt idx="20">
                  <c:v>4.76</c:v>
                </c:pt>
                <c:pt idx="21">
                  <c:v>4.9400000000000004</c:v>
                </c:pt>
                <c:pt idx="22">
                  <c:v>4.92</c:v>
                </c:pt>
                <c:pt idx="23">
                  <c:v>4.91</c:v>
                </c:pt>
                <c:pt idx="24">
                  <c:v>4.96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'Sample data Row1'!$B$5</c:f>
              <c:strCache>
                <c:ptCount val="1"/>
                <c:pt idx="0">
                  <c:v>Mean</c:v>
                </c:pt>
              </c:strCache>
            </c:strRef>
          </c:tx>
          <c:marker>
            <c:symbol val="none"/>
          </c:marker>
          <c:val>
            <c:numRef>
              <c:f>'Sample data Row1'!$B$6:$B$30</c:f>
              <c:numCache>
                <c:formatCode>0.00</c:formatCode>
                <c:ptCount val="25"/>
                <c:pt idx="0">
                  <c:v>4.9804000000000004</c:v>
                </c:pt>
                <c:pt idx="1">
                  <c:v>4.9804000000000004</c:v>
                </c:pt>
                <c:pt idx="2">
                  <c:v>4.9804000000000004</c:v>
                </c:pt>
                <c:pt idx="3">
                  <c:v>4.9804000000000004</c:v>
                </c:pt>
                <c:pt idx="4">
                  <c:v>4.9804000000000004</c:v>
                </c:pt>
                <c:pt idx="5">
                  <c:v>4.9804000000000004</c:v>
                </c:pt>
                <c:pt idx="6">
                  <c:v>4.9804000000000004</c:v>
                </c:pt>
                <c:pt idx="7">
                  <c:v>4.9804000000000004</c:v>
                </c:pt>
                <c:pt idx="8">
                  <c:v>4.9804000000000004</c:v>
                </c:pt>
                <c:pt idx="9">
                  <c:v>4.9804000000000004</c:v>
                </c:pt>
                <c:pt idx="10">
                  <c:v>4.9804000000000004</c:v>
                </c:pt>
                <c:pt idx="11">
                  <c:v>4.9804000000000004</c:v>
                </c:pt>
                <c:pt idx="12">
                  <c:v>4.9804000000000004</c:v>
                </c:pt>
                <c:pt idx="13">
                  <c:v>4.9804000000000004</c:v>
                </c:pt>
                <c:pt idx="14">
                  <c:v>4.9804000000000004</c:v>
                </c:pt>
                <c:pt idx="15">
                  <c:v>4.9804000000000004</c:v>
                </c:pt>
                <c:pt idx="16">
                  <c:v>4.9804000000000004</c:v>
                </c:pt>
                <c:pt idx="17">
                  <c:v>4.9804000000000004</c:v>
                </c:pt>
                <c:pt idx="18">
                  <c:v>4.9804000000000004</c:v>
                </c:pt>
                <c:pt idx="19">
                  <c:v>4.9804000000000004</c:v>
                </c:pt>
                <c:pt idx="20">
                  <c:v>4.9804000000000004</c:v>
                </c:pt>
                <c:pt idx="21">
                  <c:v>4.9804000000000004</c:v>
                </c:pt>
                <c:pt idx="22">
                  <c:v>4.9804000000000004</c:v>
                </c:pt>
                <c:pt idx="23">
                  <c:v>4.9804000000000004</c:v>
                </c:pt>
                <c:pt idx="24">
                  <c:v>4.9804000000000004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'Sample data Row1'!$C$5</c:f>
              <c:strCache>
                <c:ptCount val="1"/>
                <c:pt idx="0">
                  <c:v>ULC</c:v>
                </c:pt>
              </c:strCache>
            </c:strRef>
          </c:tx>
          <c:marker>
            <c:symbol val="none"/>
          </c:marker>
          <c:val>
            <c:numRef>
              <c:f>'Sample data Row1'!$C$6:$C$30</c:f>
              <c:numCache>
                <c:formatCode>0.00</c:formatCode>
                <c:ptCount val="25"/>
                <c:pt idx="0">
                  <c:v>5.277571667559342</c:v>
                </c:pt>
                <c:pt idx="1">
                  <c:v>5.277571667559342</c:v>
                </c:pt>
                <c:pt idx="2">
                  <c:v>5.277571667559342</c:v>
                </c:pt>
                <c:pt idx="3">
                  <c:v>5.277571667559342</c:v>
                </c:pt>
                <c:pt idx="4">
                  <c:v>5.277571667559342</c:v>
                </c:pt>
                <c:pt idx="5">
                  <c:v>5.277571667559342</c:v>
                </c:pt>
                <c:pt idx="6">
                  <c:v>5.277571667559342</c:v>
                </c:pt>
                <c:pt idx="7">
                  <c:v>5.277571667559342</c:v>
                </c:pt>
                <c:pt idx="8">
                  <c:v>5.277571667559342</c:v>
                </c:pt>
                <c:pt idx="9">
                  <c:v>5.277571667559342</c:v>
                </c:pt>
                <c:pt idx="10">
                  <c:v>5.277571667559342</c:v>
                </c:pt>
                <c:pt idx="11">
                  <c:v>5.277571667559342</c:v>
                </c:pt>
                <c:pt idx="12">
                  <c:v>5.277571667559342</c:v>
                </c:pt>
                <c:pt idx="13">
                  <c:v>5.277571667559342</c:v>
                </c:pt>
                <c:pt idx="14">
                  <c:v>5.277571667559342</c:v>
                </c:pt>
                <c:pt idx="15">
                  <c:v>5.277571667559342</c:v>
                </c:pt>
                <c:pt idx="16">
                  <c:v>5.277571667559342</c:v>
                </c:pt>
                <c:pt idx="17">
                  <c:v>5.277571667559342</c:v>
                </c:pt>
                <c:pt idx="18">
                  <c:v>5.277571667559342</c:v>
                </c:pt>
                <c:pt idx="19">
                  <c:v>5.277571667559342</c:v>
                </c:pt>
                <c:pt idx="20">
                  <c:v>5.277571667559342</c:v>
                </c:pt>
                <c:pt idx="21">
                  <c:v>5.277571667559342</c:v>
                </c:pt>
                <c:pt idx="22">
                  <c:v>5.277571667559342</c:v>
                </c:pt>
                <c:pt idx="23">
                  <c:v>5.277571667559342</c:v>
                </c:pt>
                <c:pt idx="24">
                  <c:v>5.277571667559342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'Sample data Row1'!$D$5</c:f>
              <c:strCache>
                <c:ptCount val="1"/>
                <c:pt idx="0">
                  <c:v>LCL</c:v>
                </c:pt>
              </c:strCache>
            </c:strRef>
          </c:tx>
          <c:marker>
            <c:symbol val="none"/>
          </c:marker>
          <c:val>
            <c:numRef>
              <c:f>'Sample data Row1'!$D$6:$D$30</c:f>
              <c:numCache>
                <c:formatCode>0.00</c:formatCode>
                <c:ptCount val="25"/>
                <c:pt idx="0">
                  <c:v>4.6832283324406587</c:v>
                </c:pt>
                <c:pt idx="1">
                  <c:v>4.6832283324406587</c:v>
                </c:pt>
                <c:pt idx="2">
                  <c:v>4.6832283324406587</c:v>
                </c:pt>
                <c:pt idx="3">
                  <c:v>4.6832283324406587</c:v>
                </c:pt>
                <c:pt idx="4">
                  <c:v>4.6832283324406587</c:v>
                </c:pt>
                <c:pt idx="5">
                  <c:v>4.6832283324406587</c:v>
                </c:pt>
                <c:pt idx="6">
                  <c:v>4.6832283324406587</c:v>
                </c:pt>
                <c:pt idx="7">
                  <c:v>4.6832283324406587</c:v>
                </c:pt>
                <c:pt idx="8">
                  <c:v>4.6832283324406587</c:v>
                </c:pt>
                <c:pt idx="9">
                  <c:v>4.6832283324406587</c:v>
                </c:pt>
                <c:pt idx="10">
                  <c:v>4.6832283324406587</c:v>
                </c:pt>
                <c:pt idx="11">
                  <c:v>4.6832283324406587</c:v>
                </c:pt>
                <c:pt idx="12">
                  <c:v>4.6832283324406587</c:v>
                </c:pt>
                <c:pt idx="13">
                  <c:v>4.6832283324406587</c:v>
                </c:pt>
                <c:pt idx="14">
                  <c:v>4.6832283324406587</c:v>
                </c:pt>
                <c:pt idx="15">
                  <c:v>4.6832283324406587</c:v>
                </c:pt>
                <c:pt idx="16">
                  <c:v>4.6832283324406587</c:v>
                </c:pt>
                <c:pt idx="17">
                  <c:v>4.6832283324406587</c:v>
                </c:pt>
                <c:pt idx="18">
                  <c:v>4.6832283324406587</c:v>
                </c:pt>
                <c:pt idx="19">
                  <c:v>4.6832283324406587</c:v>
                </c:pt>
                <c:pt idx="20">
                  <c:v>4.6832283324406587</c:v>
                </c:pt>
                <c:pt idx="21">
                  <c:v>4.6832283324406587</c:v>
                </c:pt>
                <c:pt idx="22">
                  <c:v>4.6832283324406587</c:v>
                </c:pt>
                <c:pt idx="23">
                  <c:v>4.6832283324406587</c:v>
                </c:pt>
                <c:pt idx="24">
                  <c:v>4.6832283324406587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980224"/>
        <c:axId val="140982912"/>
      </c:lineChart>
      <c:catAx>
        <c:axId val="140980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40982912"/>
        <c:crosses val="autoZero"/>
        <c:auto val="1"/>
        <c:lblAlgn val="ctr"/>
        <c:lblOffset val="100"/>
        <c:noMultiLvlLbl val="0"/>
      </c:catAx>
      <c:valAx>
        <c:axId val="140982912"/>
        <c:scaling>
          <c:orientation val="minMax"/>
          <c:min val="4.5999999999999996"/>
        </c:scaling>
        <c:delete val="0"/>
        <c:axPos val="l"/>
        <c:numFmt formatCode="0.00" sourceLinked="1"/>
        <c:majorTickMark val="out"/>
        <c:minorTickMark val="none"/>
        <c:tickLblPos val="nextTo"/>
        <c:crossAx val="140980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'Sample data Row 2'!$A$4</c:f>
              <c:strCache>
                <c:ptCount val="1"/>
                <c:pt idx="0">
                  <c:v>Sample Data(Row2)</c:v>
                </c:pt>
              </c:strCache>
            </c:strRef>
          </c:tx>
          <c:marker>
            <c:symbol val="none"/>
          </c:marker>
          <c:val>
            <c:numRef>
              <c:f>'Sample data Row 2'!$A$5:$A$29</c:f>
              <c:numCache>
                <c:formatCode>0.00</c:formatCode>
                <c:ptCount val="25"/>
                <c:pt idx="0">
                  <c:v>5.87</c:v>
                </c:pt>
                <c:pt idx="1">
                  <c:v>5.33</c:v>
                </c:pt>
                <c:pt idx="2">
                  <c:v>5.1100000000000003</c:v>
                </c:pt>
                <c:pt idx="3">
                  <c:v>5.07</c:v>
                </c:pt>
                <c:pt idx="4">
                  <c:v>4.93</c:v>
                </c:pt>
                <c:pt idx="5">
                  <c:v>4.99</c:v>
                </c:pt>
                <c:pt idx="6">
                  <c:v>5.04</c:v>
                </c:pt>
                <c:pt idx="7">
                  <c:v>5.14</c:v>
                </c:pt>
                <c:pt idx="8">
                  <c:v>5.09</c:v>
                </c:pt>
                <c:pt idx="9">
                  <c:v>5.0599999999999996</c:v>
                </c:pt>
                <c:pt idx="10">
                  <c:v>4.8499999999999996</c:v>
                </c:pt>
                <c:pt idx="11">
                  <c:v>4.93</c:v>
                </c:pt>
                <c:pt idx="12">
                  <c:v>5.04</c:v>
                </c:pt>
                <c:pt idx="13">
                  <c:v>5.09</c:v>
                </c:pt>
                <c:pt idx="14">
                  <c:v>5.07</c:v>
                </c:pt>
                <c:pt idx="15">
                  <c:v>4.99</c:v>
                </c:pt>
                <c:pt idx="16">
                  <c:v>5.01</c:v>
                </c:pt>
                <c:pt idx="17">
                  <c:v>4.88</c:v>
                </c:pt>
                <c:pt idx="18">
                  <c:v>4.93</c:v>
                </c:pt>
                <c:pt idx="19">
                  <c:v>5.0999999999999996</c:v>
                </c:pt>
                <c:pt idx="20">
                  <c:v>4.9400000000000004</c:v>
                </c:pt>
                <c:pt idx="21">
                  <c:v>4.88</c:v>
                </c:pt>
                <c:pt idx="22">
                  <c:v>4.8899999999999997</c:v>
                </c:pt>
                <c:pt idx="23">
                  <c:v>4.8899999999999997</c:v>
                </c:pt>
                <c:pt idx="24">
                  <c:v>5.0199999999999996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'Sample data Row 2'!$B$4</c:f>
              <c:strCache>
                <c:ptCount val="1"/>
                <c:pt idx="0">
                  <c:v>Mean</c:v>
                </c:pt>
              </c:strCache>
            </c:strRef>
          </c:tx>
          <c:marker>
            <c:symbol val="none"/>
          </c:marker>
          <c:val>
            <c:numRef>
              <c:f>'Sample data Row 2'!$B$5:$B$29</c:f>
              <c:numCache>
                <c:formatCode>0.00</c:formatCode>
                <c:ptCount val="25"/>
                <c:pt idx="0">
                  <c:v>5.0456000000000003</c:v>
                </c:pt>
                <c:pt idx="1">
                  <c:v>5.0456000000000003</c:v>
                </c:pt>
                <c:pt idx="2">
                  <c:v>5.0456000000000003</c:v>
                </c:pt>
                <c:pt idx="3">
                  <c:v>5.0456000000000003</c:v>
                </c:pt>
                <c:pt idx="4">
                  <c:v>5.0456000000000003</c:v>
                </c:pt>
                <c:pt idx="5">
                  <c:v>5.0456000000000003</c:v>
                </c:pt>
                <c:pt idx="6">
                  <c:v>5.0456000000000003</c:v>
                </c:pt>
                <c:pt idx="7">
                  <c:v>5.0456000000000003</c:v>
                </c:pt>
                <c:pt idx="8">
                  <c:v>5.0456000000000003</c:v>
                </c:pt>
                <c:pt idx="9">
                  <c:v>5.0456000000000003</c:v>
                </c:pt>
                <c:pt idx="10">
                  <c:v>5.0456000000000003</c:v>
                </c:pt>
                <c:pt idx="11">
                  <c:v>5.0456000000000003</c:v>
                </c:pt>
                <c:pt idx="12">
                  <c:v>5.0456000000000003</c:v>
                </c:pt>
                <c:pt idx="13">
                  <c:v>5.0456000000000003</c:v>
                </c:pt>
                <c:pt idx="14">
                  <c:v>5.0456000000000003</c:v>
                </c:pt>
                <c:pt idx="15">
                  <c:v>5.0456000000000003</c:v>
                </c:pt>
                <c:pt idx="16">
                  <c:v>5.0456000000000003</c:v>
                </c:pt>
                <c:pt idx="17">
                  <c:v>5.0456000000000003</c:v>
                </c:pt>
                <c:pt idx="18">
                  <c:v>5.0456000000000003</c:v>
                </c:pt>
                <c:pt idx="19">
                  <c:v>5.0456000000000003</c:v>
                </c:pt>
                <c:pt idx="20">
                  <c:v>5.0456000000000003</c:v>
                </c:pt>
                <c:pt idx="21">
                  <c:v>5.0456000000000003</c:v>
                </c:pt>
                <c:pt idx="22">
                  <c:v>5.0456000000000003</c:v>
                </c:pt>
                <c:pt idx="23">
                  <c:v>5.0456000000000003</c:v>
                </c:pt>
                <c:pt idx="24">
                  <c:v>5.0456000000000003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'Sample data Row 2'!$C$4</c:f>
              <c:strCache>
                <c:ptCount val="1"/>
                <c:pt idx="0">
                  <c:v>ULC</c:v>
                </c:pt>
              </c:strCache>
            </c:strRef>
          </c:tx>
          <c:marker>
            <c:symbol val="none"/>
          </c:marker>
          <c:val>
            <c:numRef>
              <c:f>'Sample data Row 2'!$C$5:$C$29</c:f>
              <c:numCache>
                <c:formatCode>0.00</c:formatCode>
                <c:ptCount val="25"/>
                <c:pt idx="0">
                  <c:v>5.6526881319874409</c:v>
                </c:pt>
                <c:pt idx="1">
                  <c:v>5.6526881319874409</c:v>
                </c:pt>
                <c:pt idx="2">
                  <c:v>5.6526881319874409</c:v>
                </c:pt>
                <c:pt idx="3">
                  <c:v>5.6526881319874409</c:v>
                </c:pt>
                <c:pt idx="4">
                  <c:v>5.6526881319874409</c:v>
                </c:pt>
                <c:pt idx="5">
                  <c:v>5.6526881319874409</c:v>
                </c:pt>
                <c:pt idx="6">
                  <c:v>5.6526881319874409</c:v>
                </c:pt>
                <c:pt idx="7">
                  <c:v>5.6526881319874409</c:v>
                </c:pt>
                <c:pt idx="8">
                  <c:v>5.6526881319874409</c:v>
                </c:pt>
                <c:pt idx="9">
                  <c:v>5.6526881319874409</c:v>
                </c:pt>
                <c:pt idx="10">
                  <c:v>5.6526881319874409</c:v>
                </c:pt>
                <c:pt idx="11">
                  <c:v>5.6526881319874409</c:v>
                </c:pt>
                <c:pt idx="12">
                  <c:v>5.6526881319874409</c:v>
                </c:pt>
                <c:pt idx="13">
                  <c:v>5.6526881319874409</c:v>
                </c:pt>
                <c:pt idx="14">
                  <c:v>5.6526881319874409</c:v>
                </c:pt>
                <c:pt idx="15">
                  <c:v>5.6526881319874409</c:v>
                </c:pt>
                <c:pt idx="16">
                  <c:v>5.6526881319874409</c:v>
                </c:pt>
                <c:pt idx="17">
                  <c:v>5.6526881319874409</c:v>
                </c:pt>
                <c:pt idx="18">
                  <c:v>5.6526881319874409</c:v>
                </c:pt>
                <c:pt idx="19">
                  <c:v>5.6526881319874409</c:v>
                </c:pt>
                <c:pt idx="20">
                  <c:v>5.6526881319874409</c:v>
                </c:pt>
                <c:pt idx="21">
                  <c:v>5.6526881319874409</c:v>
                </c:pt>
                <c:pt idx="22">
                  <c:v>5.6526881319874409</c:v>
                </c:pt>
                <c:pt idx="23">
                  <c:v>5.6526881319874409</c:v>
                </c:pt>
                <c:pt idx="24">
                  <c:v>5.6526881319874409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'Sample data Row 2'!$D$4</c:f>
              <c:strCache>
                <c:ptCount val="1"/>
                <c:pt idx="0">
                  <c:v>LCL</c:v>
                </c:pt>
              </c:strCache>
            </c:strRef>
          </c:tx>
          <c:marker>
            <c:symbol val="none"/>
          </c:marker>
          <c:val>
            <c:numRef>
              <c:f>'Sample data Row 2'!$D$5:$D$29</c:f>
              <c:numCache>
                <c:formatCode>0.00</c:formatCode>
                <c:ptCount val="25"/>
                <c:pt idx="0">
                  <c:v>4.4385118680125597</c:v>
                </c:pt>
                <c:pt idx="1">
                  <c:v>4.4385118680125597</c:v>
                </c:pt>
                <c:pt idx="2">
                  <c:v>4.4385118680125597</c:v>
                </c:pt>
                <c:pt idx="3">
                  <c:v>4.4385118680125597</c:v>
                </c:pt>
                <c:pt idx="4">
                  <c:v>4.4385118680125597</c:v>
                </c:pt>
                <c:pt idx="5">
                  <c:v>4.4385118680125597</c:v>
                </c:pt>
                <c:pt idx="6">
                  <c:v>4.4385118680125597</c:v>
                </c:pt>
                <c:pt idx="7">
                  <c:v>4.4385118680125597</c:v>
                </c:pt>
                <c:pt idx="8">
                  <c:v>4.4385118680125597</c:v>
                </c:pt>
                <c:pt idx="9">
                  <c:v>4.4385118680125597</c:v>
                </c:pt>
                <c:pt idx="10">
                  <c:v>4.4385118680125597</c:v>
                </c:pt>
                <c:pt idx="11">
                  <c:v>4.4385118680125597</c:v>
                </c:pt>
                <c:pt idx="12">
                  <c:v>4.4385118680125597</c:v>
                </c:pt>
                <c:pt idx="13">
                  <c:v>4.4385118680125597</c:v>
                </c:pt>
                <c:pt idx="14">
                  <c:v>4.4385118680125597</c:v>
                </c:pt>
                <c:pt idx="15">
                  <c:v>4.4385118680125597</c:v>
                </c:pt>
                <c:pt idx="16">
                  <c:v>4.4385118680125597</c:v>
                </c:pt>
                <c:pt idx="17">
                  <c:v>4.4385118680125597</c:v>
                </c:pt>
                <c:pt idx="18">
                  <c:v>4.4385118680125597</c:v>
                </c:pt>
                <c:pt idx="19">
                  <c:v>4.4385118680125597</c:v>
                </c:pt>
                <c:pt idx="20">
                  <c:v>4.4385118680125597</c:v>
                </c:pt>
                <c:pt idx="21">
                  <c:v>4.4385118680125597</c:v>
                </c:pt>
                <c:pt idx="22">
                  <c:v>4.4385118680125597</c:v>
                </c:pt>
                <c:pt idx="23">
                  <c:v>4.4385118680125597</c:v>
                </c:pt>
                <c:pt idx="24">
                  <c:v>4.4385118680125597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025408"/>
        <c:axId val="216494464"/>
      </c:lineChart>
      <c:catAx>
        <c:axId val="199025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6494464"/>
        <c:crosses val="autoZero"/>
        <c:auto val="1"/>
        <c:lblAlgn val="ctr"/>
        <c:lblOffset val="100"/>
        <c:noMultiLvlLbl val="0"/>
      </c:catAx>
      <c:valAx>
        <c:axId val="216494464"/>
        <c:scaling>
          <c:orientation val="minMax"/>
          <c:min val="4"/>
        </c:scaling>
        <c:delete val="0"/>
        <c:axPos val="l"/>
        <c:numFmt formatCode="0.00" sourceLinked="1"/>
        <c:majorTickMark val="out"/>
        <c:minorTickMark val="none"/>
        <c:tickLblPos val="nextTo"/>
        <c:crossAx val="199025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974628171478575E-2"/>
          <c:y val="2.8252405949256341E-2"/>
          <c:w val="0.55241491688538935"/>
          <c:h val="0.8326195683872849"/>
        </c:manualLayout>
      </c:layout>
      <c:lineChart>
        <c:grouping val="standard"/>
        <c:varyColors val="0"/>
        <c:ser>
          <c:idx val="0"/>
          <c:order val="0"/>
          <c:tx>
            <c:strRef>
              <c:f>'Sample data rw3'!$A$5</c:f>
              <c:strCache>
                <c:ptCount val="1"/>
                <c:pt idx="0">
                  <c:v>Sample Data(Row3)</c:v>
                </c:pt>
              </c:strCache>
            </c:strRef>
          </c:tx>
          <c:marker>
            <c:symbol val="none"/>
          </c:marker>
          <c:val>
            <c:numRef>
              <c:f>'Sample data rw3'!$A$6:$A$30</c:f>
              <c:numCache>
                <c:formatCode>0.00</c:formatCode>
                <c:ptCount val="25"/>
                <c:pt idx="0">
                  <c:v>4.8499999999999996</c:v>
                </c:pt>
                <c:pt idx="1">
                  <c:v>4.82</c:v>
                </c:pt>
                <c:pt idx="2">
                  <c:v>5.0199999999999996</c:v>
                </c:pt>
                <c:pt idx="3">
                  <c:v>4.9000000000000004</c:v>
                </c:pt>
                <c:pt idx="4">
                  <c:v>4.7300000000000004</c:v>
                </c:pt>
                <c:pt idx="5">
                  <c:v>5.04</c:v>
                </c:pt>
                <c:pt idx="6">
                  <c:v>5.07</c:v>
                </c:pt>
                <c:pt idx="7">
                  <c:v>4.8099999999999996</c:v>
                </c:pt>
                <c:pt idx="8">
                  <c:v>5.04</c:v>
                </c:pt>
                <c:pt idx="9">
                  <c:v>5.03</c:v>
                </c:pt>
                <c:pt idx="10">
                  <c:v>5.01</c:v>
                </c:pt>
                <c:pt idx="11">
                  <c:v>5.14</c:v>
                </c:pt>
                <c:pt idx="12">
                  <c:v>5.12</c:v>
                </c:pt>
                <c:pt idx="13">
                  <c:v>4.8899999999999997</c:v>
                </c:pt>
                <c:pt idx="14">
                  <c:v>4.91</c:v>
                </c:pt>
                <c:pt idx="15">
                  <c:v>4.97</c:v>
                </c:pt>
                <c:pt idx="16">
                  <c:v>4.9800000000000004</c:v>
                </c:pt>
                <c:pt idx="17">
                  <c:v>5.01</c:v>
                </c:pt>
                <c:pt idx="18">
                  <c:v>5.01</c:v>
                </c:pt>
                <c:pt idx="19">
                  <c:v>5.09</c:v>
                </c:pt>
                <c:pt idx="20">
                  <c:v>4.93</c:v>
                </c:pt>
                <c:pt idx="21">
                  <c:v>5.04</c:v>
                </c:pt>
                <c:pt idx="22">
                  <c:v>5.1100000000000003</c:v>
                </c:pt>
                <c:pt idx="23">
                  <c:v>5.07</c:v>
                </c:pt>
                <c:pt idx="24">
                  <c:v>5.13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'Sample data rw3'!$B$5</c:f>
              <c:strCache>
                <c:ptCount val="1"/>
                <c:pt idx="0">
                  <c:v>Mean</c:v>
                </c:pt>
              </c:strCache>
            </c:strRef>
          </c:tx>
          <c:marker>
            <c:symbol val="none"/>
          </c:marker>
          <c:val>
            <c:numRef>
              <c:f>'Sample data rw3'!$B$6:$B$30</c:f>
              <c:numCache>
                <c:formatCode>0.00</c:formatCode>
                <c:ptCount val="25"/>
                <c:pt idx="0">
                  <c:v>4.9888000000000003</c:v>
                </c:pt>
                <c:pt idx="1">
                  <c:v>4.9888000000000003</c:v>
                </c:pt>
                <c:pt idx="2">
                  <c:v>4.9888000000000003</c:v>
                </c:pt>
                <c:pt idx="3">
                  <c:v>4.9888000000000003</c:v>
                </c:pt>
                <c:pt idx="4">
                  <c:v>4.9888000000000003</c:v>
                </c:pt>
                <c:pt idx="5">
                  <c:v>4.9888000000000003</c:v>
                </c:pt>
                <c:pt idx="6">
                  <c:v>4.9888000000000003</c:v>
                </c:pt>
                <c:pt idx="7">
                  <c:v>4.9888000000000003</c:v>
                </c:pt>
                <c:pt idx="8">
                  <c:v>4.9888000000000003</c:v>
                </c:pt>
                <c:pt idx="9">
                  <c:v>4.9888000000000003</c:v>
                </c:pt>
                <c:pt idx="10">
                  <c:v>4.9888000000000003</c:v>
                </c:pt>
                <c:pt idx="11">
                  <c:v>4.9888000000000003</c:v>
                </c:pt>
                <c:pt idx="12">
                  <c:v>4.9888000000000003</c:v>
                </c:pt>
                <c:pt idx="13">
                  <c:v>4.9888000000000003</c:v>
                </c:pt>
                <c:pt idx="14">
                  <c:v>4.9888000000000003</c:v>
                </c:pt>
                <c:pt idx="15">
                  <c:v>4.9888000000000003</c:v>
                </c:pt>
                <c:pt idx="16">
                  <c:v>4.9888000000000003</c:v>
                </c:pt>
                <c:pt idx="17">
                  <c:v>4.9888000000000003</c:v>
                </c:pt>
                <c:pt idx="18">
                  <c:v>4.9888000000000003</c:v>
                </c:pt>
                <c:pt idx="19">
                  <c:v>4.9888000000000003</c:v>
                </c:pt>
                <c:pt idx="20">
                  <c:v>4.9888000000000003</c:v>
                </c:pt>
                <c:pt idx="21">
                  <c:v>4.9888000000000003</c:v>
                </c:pt>
                <c:pt idx="22">
                  <c:v>4.9888000000000003</c:v>
                </c:pt>
                <c:pt idx="23">
                  <c:v>4.9888000000000003</c:v>
                </c:pt>
                <c:pt idx="24">
                  <c:v>4.9888000000000003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'Sample data rw3'!$C$5</c:f>
              <c:strCache>
                <c:ptCount val="1"/>
                <c:pt idx="0">
                  <c:v>ULC</c:v>
                </c:pt>
              </c:strCache>
            </c:strRef>
          </c:tx>
          <c:marker>
            <c:symbol val="none"/>
          </c:marker>
          <c:val>
            <c:numRef>
              <c:f>'Sample data rw3'!$C$6:$C$30</c:f>
              <c:numCache>
                <c:formatCode>0.00</c:formatCode>
                <c:ptCount val="25"/>
                <c:pt idx="0">
                  <c:v>5.3154098590061238</c:v>
                </c:pt>
                <c:pt idx="1">
                  <c:v>5.3154098590061238</c:v>
                </c:pt>
                <c:pt idx="2">
                  <c:v>5.3154098590061238</c:v>
                </c:pt>
                <c:pt idx="3">
                  <c:v>5.3154098590061238</c:v>
                </c:pt>
                <c:pt idx="4">
                  <c:v>5.3154098590061238</c:v>
                </c:pt>
                <c:pt idx="5">
                  <c:v>5.3154098590061238</c:v>
                </c:pt>
                <c:pt idx="6">
                  <c:v>5.3154098590061238</c:v>
                </c:pt>
                <c:pt idx="7">
                  <c:v>5.3154098590061238</c:v>
                </c:pt>
                <c:pt idx="8">
                  <c:v>5.3154098590061238</c:v>
                </c:pt>
                <c:pt idx="9">
                  <c:v>5.3154098590061238</c:v>
                </c:pt>
                <c:pt idx="10">
                  <c:v>5.3154098590061238</c:v>
                </c:pt>
                <c:pt idx="11">
                  <c:v>5.3154098590061238</c:v>
                </c:pt>
                <c:pt idx="12">
                  <c:v>5.3154098590061238</c:v>
                </c:pt>
                <c:pt idx="13">
                  <c:v>5.3154098590061238</c:v>
                </c:pt>
                <c:pt idx="14">
                  <c:v>5.3154098590061238</c:v>
                </c:pt>
                <c:pt idx="15">
                  <c:v>5.3154098590061238</c:v>
                </c:pt>
                <c:pt idx="16">
                  <c:v>5.3154098590061238</c:v>
                </c:pt>
                <c:pt idx="17">
                  <c:v>5.3154098590061238</c:v>
                </c:pt>
                <c:pt idx="18">
                  <c:v>5.3154098590061238</c:v>
                </c:pt>
                <c:pt idx="19">
                  <c:v>5.3154098590061238</c:v>
                </c:pt>
                <c:pt idx="20">
                  <c:v>5.3154098590061238</c:v>
                </c:pt>
                <c:pt idx="21">
                  <c:v>5.3154098590061238</c:v>
                </c:pt>
                <c:pt idx="22">
                  <c:v>5.3154098590061238</c:v>
                </c:pt>
                <c:pt idx="23">
                  <c:v>5.3154098590061238</c:v>
                </c:pt>
                <c:pt idx="24">
                  <c:v>5.3154098590061238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'Sample data rw3'!$D$5</c:f>
              <c:strCache>
                <c:ptCount val="1"/>
                <c:pt idx="0">
                  <c:v>LCL</c:v>
                </c:pt>
              </c:strCache>
            </c:strRef>
          </c:tx>
          <c:marker>
            <c:symbol val="none"/>
          </c:marker>
          <c:val>
            <c:numRef>
              <c:f>'Sample data rw3'!$D$6:$D$30</c:f>
              <c:numCache>
                <c:formatCode>0.00</c:formatCode>
                <c:ptCount val="25"/>
                <c:pt idx="0">
                  <c:v>4.6621901409938769</c:v>
                </c:pt>
                <c:pt idx="1">
                  <c:v>4.6621901409938769</c:v>
                </c:pt>
                <c:pt idx="2">
                  <c:v>4.6621901409938769</c:v>
                </c:pt>
                <c:pt idx="3">
                  <c:v>4.6621901409938769</c:v>
                </c:pt>
                <c:pt idx="4">
                  <c:v>4.6621901409938769</c:v>
                </c:pt>
                <c:pt idx="5">
                  <c:v>4.6621901409938769</c:v>
                </c:pt>
                <c:pt idx="6">
                  <c:v>4.6621901409938769</c:v>
                </c:pt>
                <c:pt idx="7">
                  <c:v>4.6621901409938769</c:v>
                </c:pt>
                <c:pt idx="8">
                  <c:v>4.6621901409938769</c:v>
                </c:pt>
                <c:pt idx="9">
                  <c:v>4.6621901409938769</c:v>
                </c:pt>
                <c:pt idx="10">
                  <c:v>4.6621901409938769</c:v>
                </c:pt>
                <c:pt idx="11">
                  <c:v>4.6621901409938769</c:v>
                </c:pt>
                <c:pt idx="12">
                  <c:v>4.6621901409938769</c:v>
                </c:pt>
                <c:pt idx="13">
                  <c:v>4.6621901409938769</c:v>
                </c:pt>
                <c:pt idx="14">
                  <c:v>4.6621901409938769</c:v>
                </c:pt>
                <c:pt idx="15">
                  <c:v>4.6621901409938769</c:v>
                </c:pt>
                <c:pt idx="16">
                  <c:v>4.6621901409938769</c:v>
                </c:pt>
                <c:pt idx="17">
                  <c:v>4.6621901409938769</c:v>
                </c:pt>
                <c:pt idx="18">
                  <c:v>4.6621901409938769</c:v>
                </c:pt>
                <c:pt idx="19">
                  <c:v>4.6621901409938769</c:v>
                </c:pt>
                <c:pt idx="20">
                  <c:v>4.6621901409938769</c:v>
                </c:pt>
                <c:pt idx="21">
                  <c:v>4.6621901409938769</c:v>
                </c:pt>
                <c:pt idx="22">
                  <c:v>4.6621901409938769</c:v>
                </c:pt>
                <c:pt idx="23">
                  <c:v>4.6621901409938769</c:v>
                </c:pt>
                <c:pt idx="24">
                  <c:v>4.6621901409938769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369984"/>
        <c:axId val="217470464"/>
      </c:lineChart>
      <c:catAx>
        <c:axId val="217369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7470464"/>
        <c:crosses val="autoZero"/>
        <c:auto val="1"/>
        <c:lblAlgn val="ctr"/>
        <c:lblOffset val="100"/>
        <c:noMultiLvlLbl val="0"/>
      </c:catAx>
      <c:valAx>
        <c:axId val="217470464"/>
        <c:scaling>
          <c:orientation val="minMax"/>
          <c:min val="4.5999999999999996"/>
        </c:scaling>
        <c:delete val="0"/>
        <c:axPos val="l"/>
        <c:numFmt formatCode="0.00" sourceLinked="1"/>
        <c:majorTickMark val="out"/>
        <c:minorTickMark val="none"/>
        <c:tickLblPos val="nextTo"/>
        <c:crossAx val="21736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'Sample data rw4'!$A$5</c:f>
              <c:strCache>
                <c:ptCount val="1"/>
                <c:pt idx="0">
                  <c:v>Sample Data(Row4)</c:v>
                </c:pt>
              </c:strCache>
            </c:strRef>
          </c:tx>
          <c:marker>
            <c:symbol val="none"/>
          </c:marker>
          <c:val>
            <c:numRef>
              <c:f>'Sample data rw4'!$A$6:$A$30</c:f>
              <c:numCache>
                <c:formatCode>0.00</c:formatCode>
                <c:ptCount val="25"/>
                <c:pt idx="0">
                  <c:v>4.95</c:v>
                </c:pt>
                <c:pt idx="1">
                  <c:v>4.8600000000000003</c:v>
                </c:pt>
                <c:pt idx="2">
                  <c:v>5.13</c:v>
                </c:pt>
                <c:pt idx="3">
                  <c:v>4.95</c:v>
                </c:pt>
                <c:pt idx="4">
                  <c:v>5.22</c:v>
                </c:pt>
                <c:pt idx="5">
                  <c:v>4.8099999999999996</c:v>
                </c:pt>
                <c:pt idx="6">
                  <c:v>4.91</c:v>
                </c:pt>
                <c:pt idx="7">
                  <c:v>4.95</c:v>
                </c:pt>
                <c:pt idx="8">
                  <c:v>4.9400000000000004</c:v>
                </c:pt>
                <c:pt idx="9">
                  <c:v>4.8099999999999996</c:v>
                </c:pt>
                <c:pt idx="10">
                  <c:v>5.1100000000000003</c:v>
                </c:pt>
                <c:pt idx="11">
                  <c:v>4.8099999999999996</c:v>
                </c:pt>
                <c:pt idx="12">
                  <c:v>4.97</c:v>
                </c:pt>
                <c:pt idx="13">
                  <c:v>5.07</c:v>
                </c:pt>
                <c:pt idx="14">
                  <c:v>5.03</c:v>
                </c:pt>
                <c:pt idx="15">
                  <c:v>4.8099999999999996</c:v>
                </c:pt>
                <c:pt idx="16">
                  <c:v>4.95</c:v>
                </c:pt>
                <c:pt idx="17">
                  <c:v>4.8899999999999997</c:v>
                </c:pt>
                <c:pt idx="18">
                  <c:v>5.08</c:v>
                </c:pt>
                <c:pt idx="19">
                  <c:v>4.93</c:v>
                </c:pt>
                <c:pt idx="20">
                  <c:v>4.99</c:v>
                </c:pt>
                <c:pt idx="21">
                  <c:v>4.9400000000000004</c:v>
                </c:pt>
                <c:pt idx="22">
                  <c:v>5.13</c:v>
                </c:pt>
                <c:pt idx="23">
                  <c:v>5.0199999999999996</c:v>
                </c:pt>
                <c:pt idx="24">
                  <c:v>5.13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'Sample data rw4'!$B$5</c:f>
              <c:strCache>
                <c:ptCount val="1"/>
                <c:pt idx="0">
                  <c:v>Mean</c:v>
                </c:pt>
              </c:strCache>
            </c:strRef>
          </c:tx>
          <c:marker>
            <c:symbol val="none"/>
          </c:marker>
          <c:val>
            <c:numRef>
              <c:f>'Sample data rw4'!$B$6:$B$30</c:f>
              <c:numCache>
                <c:formatCode>0.00</c:formatCode>
                <c:ptCount val="25"/>
                <c:pt idx="0">
                  <c:v>4.9755999999999991</c:v>
                </c:pt>
                <c:pt idx="1">
                  <c:v>4.9755999999999991</c:v>
                </c:pt>
                <c:pt idx="2">
                  <c:v>4.9755999999999991</c:v>
                </c:pt>
                <c:pt idx="3">
                  <c:v>4.9755999999999991</c:v>
                </c:pt>
                <c:pt idx="4">
                  <c:v>4.9755999999999991</c:v>
                </c:pt>
                <c:pt idx="5">
                  <c:v>4.9755999999999991</c:v>
                </c:pt>
                <c:pt idx="6">
                  <c:v>4.9755999999999991</c:v>
                </c:pt>
                <c:pt idx="7">
                  <c:v>4.9755999999999991</c:v>
                </c:pt>
                <c:pt idx="8">
                  <c:v>4.9755999999999991</c:v>
                </c:pt>
                <c:pt idx="9">
                  <c:v>4.9755999999999991</c:v>
                </c:pt>
                <c:pt idx="10">
                  <c:v>4.9755999999999991</c:v>
                </c:pt>
                <c:pt idx="11">
                  <c:v>4.9755999999999991</c:v>
                </c:pt>
                <c:pt idx="12">
                  <c:v>4.9755999999999991</c:v>
                </c:pt>
                <c:pt idx="13">
                  <c:v>4.9755999999999991</c:v>
                </c:pt>
                <c:pt idx="14">
                  <c:v>4.9755999999999991</c:v>
                </c:pt>
                <c:pt idx="15">
                  <c:v>4.9755999999999991</c:v>
                </c:pt>
                <c:pt idx="16">
                  <c:v>4.9755999999999991</c:v>
                </c:pt>
                <c:pt idx="17">
                  <c:v>4.9755999999999991</c:v>
                </c:pt>
                <c:pt idx="18">
                  <c:v>4.9755999999999991</c:v>
                </c:pt>
                <c:pt idx="19">
                  <c:v>4.9755999999999991</c:v>
                </c:pt>
                <c:pt idx="20">
                  <c:v>4.9755999999999991</c:v>
                </c:pt>
                <c:pt idx="21">
                  <c:v>4.9755999999999991</c:v>
                </c:pt>
                <c:pt idx="22">
                  <c:v>4.9755999999999991</c:v>
                </c:pt>
                <c:pt idx="23">
                  <c:v>4.9755999999999991</c:v>
                </c:pt>
                <c:pt idx="24">
                  <c:v>4.9755999999999991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'Sample data rw4'!$C$5</c:f>
              <c:strCache>
                <c:ptCount val="1"/>
                <c:pt idx="0">
                  <c:v>ULC</c:v>
                </c:pt>
              </c:strCache>
            </c:strRef>
          </c:tx>
          <c:marker>
            <c:symbol val="none"/>
          </c:marker>
          <c:val>
            <c:numRef>
              <c:f>'Sample data rw4'!$C$6:$C$30</c:f>
              <c:numCache>
                <c:formatCode>0.00</c:formatCode>
                <c:ptCount val="25"/>
                <c:pt idx="0">
                  <c:v>5.3199559205240989</c:v>
                </c:pt>
                <c:pt idx="1">
                  <c:v>5.3199559205240989</c:v>
                </c:pt>
                <c:pt idx="2">
                  <c:v>5.3199559205240989</c:v>
                </c:pt>
                <c:pt idx="3">
                  <c:v>5.3199559205240989</c:v>
                </c:pt>
                <c:pt idx="4">
                  <c:v>5.3199559205240989</c:v>
                </c:pt>
                <c:pt idx="5">
                  <c:v>5.3199559205240989</c:v>
                </c:pt>
                <c:pt idx="6">
                  <c:v>5.3199559205240989</c:v>
                </c:pt>
                <c:pt idx="7">
                  <c:v>5.3199559205240989</c:v>
                </c:pt>
                <c:pt idx="8">
                  <c:v>5.3199559205240989</c:v>
                </c:pt>
                <c:pt idx="9">
                  <c:v>5.3199559205240989</c:v>
                </c:pt>
                <c:pt idx="10">
                  <c:v>5.3199559205240989</c:v>
                </c:pt>
                <c:pt idx="11">
                  <c:v>5.3199559205240989</c:v>
                </c:pt>
                <c:pt idx="12">
                  <c:v>5.3199559205240989</c:v>
                </c:pt>
                <c:pt idx="13">
                  <c:v>5.3199559205240989</c:v>
                </c:pt>
                <c:pt idx="14">
                  <c:v>5.3199559205240989</c:v>
                </c:pt>
                <c:pt idx="15">
                  <c:v>5.3199559205240989</c:v>
                </c:pt>
                <c:pt idx="16">
                  <c:v>5.3199559205240989</c:v>
                </c:pt>
                <c:pt idx="17">
                  <c:v>5.3199559205240989</c:v>
                </c:pt>
                <c:pt idx="18">
                  <c:v>5.3199559205240989</c:v>
                </c:pt>
                <c:pt idx="19">
                  <c:v>5.3199559205240989</c:v>
                </c:pt>
                <c:pt idx="20">
                  <c:v>5.3199559205240989</c:v>
                </c:pt>
                <c:pt idx="21">
                  <c:v>5.3199559205240989</c:v>
                </c:pt>
                <c:pt idx="22">
                  <c:v>5.3199559205240989</c:v>
                </c:pt>
                <c:pt idx="23">
                  <c:v>5.3199559205240989</c:v>
                </c:pt>
                <c:pt idx="24">
                  <c:v>5.3199559205240989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'Sample data rw4'!$D$5</c:f>
              <c:strCache>
                <c:ptCount val="1"/>
                <c:pt idx="0">
                  <c:v>LCL</c:v>
                </c:pt>
              </c:strCache>
            </c:strRef>
          </c:tx>
          <c:marker>
            <c:symbol val="none"/>
          </c:marker>
          <c:val>
            <c:numRef>
              <c:f>'Sample data rw4'!$D$6:$D$30</c:f>
              <c:numCache>
                <c:formatCode>0.00</c:formatCode>
                <c:ptCount val="25"/>
                <c:pt idx="0">
                  <c:v>4.6312440794758993</c:v>
                </c:pt>
                <c:pt idx="1">
                  <c:v>4.6312440794758993</c:v>
                </c:pt>
                <c:pt idx="2">
                  <c:v>4.6312440794758993</c:v>
                </c:pt>
                <c:pt idx="3">
                  <c:v>4.6312440794758993</c:v>
                </c:pt>
                <c:pt idx="4">
                  <c:v>4.6312440794758993</c:v>
                </c:pt>
                <c:pt idx="5">
                  <c:v>4.6312440794758993</c:v>
                </c:pt>
                <c:pt idx="6">
                  <c:v>4.6312440794758993</c:v>
                </c:pt>
                <c:pt idx="7">
                  <c:v>4.6312440794758993</c:v>
                </c:pt>
                <c:pt idx="8">
                  <c:v>4.6312440794758993</c:v>
                </c:pt>
                <c:pt idx="9">
                  <c:v>4.6312440794758993</c:v>
                </c:pt>
                <c:pt idx="10">
                  <c:v>4.6312440794758993</c:v>
                </c:pt>
                <c:pt idx="11">
                  <c:v>4.6312440794758993</c:v>
                </c:pt>
                <c:pt idx="12">
                  <c:v>4.6312440794758993</c:v>
                </c:pt>
                <c:pt idx="13">
                  <c:v>4.6312440794758993</c:v>
                </c:pt>
                <c:pt idx="14">
                  <c:v>4.6312440794758993</c:v>
                </c:pt>
                <c:pt idx="15">
                  <c:v>4.6312440794758993</c:v>
                </c:pt>
                <c:pt idx="16">
                  <c:v>4.6312440794758993</c:v>
                </c:pt>
                <c:pt idx="17">
                  <c:v>4.6312440794758993</c:v>
                </c:pt>
                <c:pt idx="18">
                  <c:v>4.6312440794758993</c:v>
                </c:pt>
                <c:pt idx="19">
                  <c:v>4.6312440794758993</c:v>
                </c:pt>
                <c:pt idx="20">
                  <c:v>4.6312440794758993</c:v>
                </c:pt>
                <c:pt idx="21">
                  <c:v>4.6312440794758993</c:v>
                </c:pt>
                <c:pt idx="22">
                  <c:v>4.6312440794758993</c:v>
                </c:pt>
                <c:pt idx="23">
                  <c:v>4.6312440794758993</c:v>
                </c:pt>
                <c:pt idx="24">
                  <c:v>4.6312440794758993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707776"/>
        <c:axId val="236652416"/>
      </c:lineChart>
      <c:catAx>
        <c:axId val="235707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36652416"/>
        <c:crosses val="autoZero"/>
        <c:auto val="1"/>
        <c:lblAlgn val="ctr"/>
        <c:lblOffset val="100"/>
        <c:noMultiLvlLbl val="0"/>
      </c:catAx>
      <c:valAx>
        <c:axId val="236652416"/>
        <c:scaling>
          <c:orientation val="minMax"/>
          <c:min val="4.5999999999999996"/>
        </c:scaling>
        <c:delete val="0"/>
        <c:axPos val="l"/>
        <c:numFmt formatCode="0.00" sourceLinked="1"/>
        <c:majorTickMark val="out"/>
        <c:minorTickMark val="none"/>
        <c:tickLblPos val="nextTo"/>
        <c:crossAx val="235707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'Sample data rw5'!$A$5</c:f>
              <c:strCache>
                <c:ptCount val="1"/>
                <c:pt idx="0">
                  <c:v>Sample Data(Row5)</c:v>
                </c:pt>
              </c:strCache>
            </c:strRef>
          </c:tx>
          <c:marker>
            <c:symbol val="none"/>
          </c:marker>
          <c:val>
            <c:numRef>
              <c:f>'Sample data rw5'!$A$6:$A$30</c:f>
              <c:numCache>
                <c:formatCode>0.00</c:formatCode>
                <c:ptCount val="25"/>
                <c:pt idx="0">
                  <c:v>5.07</c:v>
                </c:pt>
                <c:pt idx="1">
                  <c:v>4.82</c:v>
                </c:pt>
                <c:pt idx="2">
                  <c:v>5.03</c:v>
                </c:pt>
                <c:pt idx="3">
                  <c:v>4.8499999999999996</c:v>
                </c:pt>
                <c:pt idx="4">
                  <c:v>4.8899999999999997</c:v>
                </c:pt>
                <c:pt idx="5">
                  <c:v>4.82</c:v>
                </c:pt>
                <c:pt idx="6">
                  <c:v>5.18</c:v>
                </c:pt>
                <c:pt idx="7">
                  <c:v>5.0199999999999996</c:v>
                </c:pt>
                <c:pt idx="8">
                  <c:v>5.05</c:v>
                </c:pt>
                <c:pt idx="9">
                  <c:v>4.88</c:v>
                </c:pt>
                <c:pt idx="10">
                  <c:v>5.08</c:v>
                </c:pt>
                <c:pt idx="11">
                  <c:v>4.9800000000000004</c:v>
                </c:pt>
                <c:pt idx="12">
                  <c:v>5.0199999999999996</c:v>
                </c:pt>
                <c:pt idx="13">
                  <c:v>4.99</c:v>
                </c:pt>
                <c:pt idx="14">
                  <c:v>5.0199999999999996</c:v>
                </c:pt>
                <c:pt idx="15">
                  <c:v>5.03</c:v>
                </c:pt>
                <c:pt idx="16">
                  <c:v>5.0199999999999996</c:v>
                </c:pt>
                <c:pt idx="17">
                  <c:v>5.07</c:v>
                </c:pt>
                <c:pt idx="18">
                  <c:v>4.95</c:v>
                </c:pt>
                <c:pt idx="19">
                  <c:v>4.95</c:v>
                </c:pt>
                <c:pt idx="20">
                  <c:v>4.9400000000000004</c:v>
                </c:pt>
                <c:pt idx="21">
                  <c:v>5.12</c:v>
                </c:pt>
                <c:pt idx="22">
                  <c:v>5.08</c:v>
                </c:pt>
                <c:pt idx="23">
                  <c:v>4.91</c:v>
                </c:pt>
                <c:pt idx="24">
                  <c:v>4.92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'Sample data rw5'!$B$5</c:f>
              <c:strCache>
                <c:ptCount val="1"/>
                <c:pt idx="0">
                  <c:v>Mean</c:v>
                </c:pt>
              </c:strCache>
            </c:strRef>
          </c:tx>
          <c:marker>
            <c:symbol val="none"/>
          </c:marker>
          <c:val>
            <c:numRef>
              <c:f>'Sample data rw5'!$B$6:$B$30</c:f>
              <c:numCache>
                <c:formatCode>0.00</c:formatCode>
                <c:ptCount val="25"/>
                <c:pt idx="0">
                  <c:v>4.9875999999999996</c:v>
                </c:pt>
                <c:pt idx="1">
                  <c:v>4.9875999999999996</c:v>
                </c:pt>
                <c:pt idx="2">
                  <c:v>4.9875999999999996</c:v>
                </c:pt>
                <c:pt idx="3">
                  <c:v>4.9875999999999996</c:v>
                </c:pt>
                <c:pt idx="4">
                  <c:v>4.9875999999999996</c:v>
                </c:pt>
                <c:pt idx="5">
                  <c:v>4.9875999999999996</c:v>
                </c:pt>
                <c:pt idx="6">
                  <c:v>4.9875999999999996</c:v>
                </c:pt>
                <c:pt idx="7">
                  <c:v>4.9875999999999996</c:v>
                </c:pt>
                <c:pt idx="8">
                  <c:v>4.9875999999999996</c:v>
                </c:pt>
                <c:pt idx="9">
                  <c:v>4.9875999999999996</c:v>
                </c:pt>
                <c:pt idx="10">
                  <c:v>4.9875999999999996</c:v>
                </c:pt>
                <c:pt idx="11">
                  <c:v>4.9875999999999996</c:v>
                </c:pt>
                <c:pt idx="12">
                  <c:v>4.9875999999999996</c:v>
                </c:pt>
                <c:pt idx="13">
                  <c:v>4.9875999999999996</c:v>
                </c:pt>
                <c:pt idx="14">
                  <c:v>4.9875999999999996</c:v>
                </c:pt>
                <c:pt idx="15">
                  <c:v>4.9875999999999996</c:v>
                </c:pt>
                <c:pt idx="16">
                  <c:v>4.9875999999999996</c:v>
                </c:pt>
                <c:pt idx="17">
                  <c:v>4.9875999999999996</c:v>
                </c:pt>
                <c:pt idx="18">
                  <c:v>4.9875999999999996</c:v>
                </c:pt>
                <c:pt idx="19">
                  <c:v>4.9875999999999996</c:v>
                </c:pt>
                <c:pt idx="20">
                  <c:v>4.9875999999999996</c:v>
                </c:pt>
                <c:pt idx="21">
                  <c:v>4.9875999999999996</c:v>
                </c:pt>
                <c:pt idx="22">
                  <c:v>4.9875999999999996</c:v>
                </c:pt>
                <c:pt idx="23">
                  <c:v>4.9875999999999996</c:v>
                </c:pt>
                <c:pt idx="24">
                  <c:v>4.9875999999999996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'Sample data rw5'!$C$5</c:f>
              <c:strCache>
                <c:ptCount val="1"/>
                <c:pt idx="0">
                  <c:v>ULC</c:v>
                </c:pt>
              </c:strCache>
            </c:strRef>
          </c:tx>
          <c:marker>
            <c:symbol val="none"/>
          </c:marker>
          <c:val>
            <c:numRef>
              <c:f>'Sample data rw5'!$C$6:$C$30</c:f>
              <c:numCache>
                <c:formatCode>0.00</c:formatCode>
                <c:ptCount val="25"/>
                <c:pt idx="0">
                  <c:v>5.267458893015748</c:v>
                </c:pt>
                <c:pt idx="1">
                  <c:v>5.267458893015748</c:v>
                </c:pt>
                <c:pt idx="2">
                  <c:v>5.267458893015748</c:v>
                </c:pt>
                <c:pt idx="3">
                  <c:v>5.267458893015748</c:v>
                </c:pt>
                <c:pt idx="4">
                  <c:v>5.267458893015748</c:v>
                </c:pt>
                <c:pt idx="5">
                  <c:v>5.267458893015748</c:v>
                </c:pt>
                <c:pt idx="6">
                  <c:v>5.267458893015748</c:v>
                </c:pt>
                <c:pt idx="7">
                  <c:v>5.267458893015748</c:v>
                </c:pt>
                <c:pt idx="8">
                  <c:v>5.267458893015748</c:v>
                </c:pt>
                <c:pt idx="9">
                  <c:v>5.267458893015748</c:v>
                </c:pt>
                <c:pt idx="10">
                  <c:v>5.267458893015748</c:v>
                </c:pt>
                <c:pt idx="11">
                  <c:v>5.267458893015748</c:v>
                </c:pt>
                <c:pt idx="12">
                  <c:v>5.267458893015748</c:v>
                </c:pt>
                <c:pt idx="13">
                  <c:v>5.267458893015748</c:v>
                </c:pt>
                <c:pt idx="14">
                  <c:v>5.267458893015748</c:v>
                </c:pt>
                <c:pt idx="15">
                  <c:v>5.267458893015748</c:v>
                </c:pt>
                <c:pt idx="16">
                  <c:v>5.267458893015748</c:v>
                </c:pt>
                <c:pt idx="17">
                  <c:v>5.267458893015748</c:v>
                </c:pt>
                <c:pt idx="18">
                  <c:v>5.267458893015748</c:v>
                </c:pt>
                <c:pt idx="19">
                  <c:v>5.267458893015748</c:v>
                </c:pt>
                <c:pt idx="20">
                  <c:v>5.267458893015748</c:v>
                </c:pt>
                <c:pt idx="21">
                  <c:v>5.267458893015748</c:v>
                </c:pt>
                <c:pt idx="22">
                  <c:v>5.267458893015748</c:v>
                </c:pt>
                <c:pt idx="23">
                  <c:v>5.267458893015748</c:v>
                </c:pt>
                <c:pt idx="24">
                  <c:v>5.267458893015748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'Sample data rw5'!$D$5</c:f>
              <c:strCache>
                <c:ptCount val="1"/>
                <c:pt idx="0">
                  <c:v>LCL</c:v>
                </c:pt>
              </c:strCache>
            </c:strRef>
          </c:tx>
          <c:marker>
            <c:symbol val="none"/>
          </c:marker>
          <c:val>
            <c:numRef>
              <c:f>'Sample data rw5'!$D$6:$D$30</c:f>
              <c:numCache>
                <c:formatCode>0.00</c:formatCode>
                <c:ptCount val="25"/>
                <c:pt idx="0">
                  <c:v>4.7077411069842512</c:v>
                </c:pt>
                <c:pt idx="1">
                  <c:v>4.7077411069842512</c:v>
                </c:pt>
                <c:pt idx="2">
                  <c:v>4.7077411069842512</c:v>
                </c:pt>
                <c:pt idx="3">
                  <c:v>4.7077411069842512</c:v>
                </c:pt>
                <c:pt idx="4">
                  <c:v>4.7077411069842512</c:v>
                </c:pt>
                <c:pt idx="5">
                  <c:v>4.7077411069842512</c:v>
                </c:pt>
                <c:pt idx="6">
                  <c:v>4.7077411069842512</c:v>
                </c:pt>
                <c:pt idx="7">
                  <c:v>4.7077411069842512</c:v>
                </c:pt>
                <c:pt idx="8">
                  <c:v>4.7077411069842512</c:v>
                </c:pt>
                <c:pt idx="9">
                  <c:v>4.7077411069842512</c:v>
                </c:pt>
                <c:pt idx="10">
                  <c:v>4.7077411069842512</c:v>
                </c:pt>
                <c:pt idx="11">
                  <c:v>4.7077411069842512</c:v>
                </c:pt>
                <c:pt idx="12">
                  <c:v>4.7077411069842512</c:v>
                </c:pt>
                <c:pt idx="13">
                  <c:v>4.7077411069842512</c:v>
                </c:pt>
                <c:pt idx="14">
                  <c:v>4.7077411069842512</c:v>
                </c:pt>
                <c:pt idx="15">
                  <c:v>4.7077411069842512</c:v>
                </c:pt>
                <c:pt idx="16">
                  <c:v>4.7077411069842512</c:v>
                </c:pt>
                <c:pt idx="17">
                  <c:v>4.7077411069842512</c:v>
                </c:pt>
                <c:pt idx="18">
                  <c:v>4.7077411069842512</c:v>
                </c:pt>
                <c:pt idx="19">
                  <c:v>4.7077411069842512</c:v>
                </c:pt>
                <c:pt idx="20">
                  <c:v>4.7077411069842512</c:v>
                </c:pt>
                <c:pt idx="21">
                  <c:v>4.7077411069842512</c:v>
                </c:pt>
                <c:pt idx="22">
                  <c:v>4.7077411069842512</c:v>
                </c:pt>
                <c:pt idx="23">
                  <c:v>4.7077411069842512</c:v>
                </c:pt>
                <c:pt idx="24">
                  <c:v>4.7077411069842512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33312"/>
        <c:axId val="49534848"/>
      </c:lineChart>
      <c:catAx>
        <c:axId val="49533312"/>
        <c:scaling>
          <c:orientation val="minMax"/>
        </c:scaling>
        <c:delete val="0"/>
        <c:axPos val="b"/>
        <c:majorTickMark val="out"/>
        <c:minorTickMark val="none"/>
        <c:tickLblPos val="nextTo"/>
        <c:crossAx val="49534848"/>
        <c:crosses val="autoZero"/>
        <c:auto val="1"/>
        <c:lblAlgn val="ctr"/>
        <c:lblOffset val="100"/>
        <c:noMultiLvlLbl val="0"/>
      </c:catAx>
      <c:valAx>
        <c:axId val="49534848"/>
        <c:scaling>
          <c:orientation val="minMax"/>
          <c:min val="4.7"/>
        </c:scaling>
        <c:delete val="0"/>
        <c:axPos val="l"/>
        <c:numFmt formatCode="0.00" sourceLinked="1"/>
        <c:majorTickMark val="out"/>
        <c:minorTickMark val="none"/>
        <c:tickLblPos val="nextTo"/>
        <c:crossAx val="495333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'Sample data rw6'!$A$5</c:f>
              <c:strCache>
                <c:ptCount val="1"/>
                <c:pt idx="0">
                  <c:v>Sample Data(Row6)</c:v>
                </c:pt>
              </c:strCache>
            </c:strRef>
          </c:tx>
          <c:marker>
            <c:symbol val="none"/>
          </c:marker>
          <c:val>
            <c:numRef>
              <c:f>'Sample data rw6'!$A$6:$A$30</c:f>
              <c:numCache>
                <c:formatCode>0.00</c:formatCode>
                <c:ptCount val="25"/>
                <c:pt idx="0">
                  <c:v>4.96</c:v>
                </c:pt>
                <c:pt idx="1">
                  <c:v>4.96</c:v>
                </c:pt>
                <c:pt idx="2">
                  <c:v>4.9400000000000004</c:v>
                </c:pt>
                <c:pt idx="3">
                  <c:v>5.19</c:v>
                </c:pt>
                <c:pt idx="4">
                  <c:v>4.91</c:v>
                </c:pt>
                <c:pt idx="5">
                  <c:v>5.01</c:v>
                </c:pt>
                <c:pt idx="6">
                  <c:v>4.93</c:v>
                </c:pt>
                <c:pt idx="7">
                  <c:v>5.05</c:v>
                </c:pt>
                <c:pt idx="8">
                  <c:v>4.96</c:v>
                </c:pt>
                <c:pt idx="9">
                  <c:v>4.92</c:v>
                </c:pt>
                <c:pt idx="10">
                  <c:v>4.95</c:v>
                </c:pt>
                <c:pt idx="11">
                  <c:v>5.08</c:v>
                </c:pt>
                <c:pt idx="12">
                  <c:v>4.97</c:v>
                </c:pt>
                <c:pt idx="13">
                  <c:v>5.04</c:v>
                </c:pt>
                <c:pt idx="14">
                  <c:v>4.9400000000000004</c:v>
                </c:pt>
                <c:pt idx="15">
                  <c:v>4.9800000000000004</c:v>
                </c:pt>
                <c:pt idx="16">
                  <c:v>5.03</c:v>
                </c:pt>
                <c:pt idx="17">
                  <c:v>5.05</c:v>
                </c:pt>
                <c:pt idx="18">
                  <c:v>4.91</c:v>
                </c:pt>
                <c:pt idx="19">
                  <c:v>5.09</c:v>
                </c:pt>
                <c:pt idx="20">
                  <c:v>5.21</c:v>
                </c:pt>
                <c:pt idx="21">
                  <c:v>4.87</c:v>
                </c:pt>
                <c:pt idx="22">
                  <c:v>5.0199999999999996</c:v>
                </c:pt>
                <c:pt idx="23">
                  <c:v>4.8099999999999996</c:v>
                </c:pt>
                <c:pt idx="24">
                  <c:v>4.9800000000000004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'Sample data rw6'!$B$5</c:f>
              <c:strCache>
                <c:ptCount val="1"/>
                <c:pt idx="0">
                  <c:v>Mean</c:v>
                </c:pt>
              </c:strCache>
            </c:strRef>
          </c:tx>
          <c:marker>
            <c:symbol val="none"/>
          </c:marker>
          <c:val>
            <c:numRef>
              <c:f>'Sample data rw6'!$B$6:$B$30</c:f>
              <c:numCache>
                <c:formatCode>0.00</c:formatCode>
                <c:ptCount val="25"/>
                <c:pt idx="0">
                  <c:v>4.9904000000000002</c:v>
                </c:pt>
                <c:pt idx="1">
                  <c:v>4.9904000000000002</c:v>
                </c:pt>
                <c:pt idx="2">
                  <c:v>4.9904000000000002</c:v>
                </c:pt>
                <c:pt idx="3">
                  <c:v>4.9904000000000002</c:v>
                </c:pt>
                <c:pt idx="4">
                  <c:v>4.9904000000000002</c:v>
                </c:pt>
                <c:pt idx="5">
                  <c:v>4.9904000000000002</c:v>
                </c:pt>
                <c:pt idx="6">
                  <c:v>4.9904000000000002</c:v>
                </c:pt>
                <c:pt idx="7">
                  <c:v>4.9904000000000002</c:v>
                </c:pt>
                <c:pt idx="8">
                  <c:v>4.9904000000000002</c:v>
                </c:pt>
                <c:pt idx="9">
                  <c:v>4.9904000000000002</c:v>
                </c:pt>
                <c:pt idx="10">
                  <c:v>4.9904000000000002</c:v>
                </c:pt>
                <c:pt idx="11">
                  <c:v>4.9904000000000002</c:v>
                </c:pt>
                <c:pt idx="12">
                  <c:v>4.9904000000000002</c:v>
                </c:pt>
                <c:pt idx="13">
                  <c:v>4.9904000000000002</c:v>
                </c:pt>
                <c:pt idx="14">
                  <c:v>4.9904000000000002</c:v>
                </c:pt>
                <c:pt idx="15">
                  <c:v>4.9904000000000002</c:v>
                </c:pt>
                <c:pt idx="16">
                  <c:v>4.9904000000000002</c:v>
                </c:pt>
                <c:pt idx="17">
                  <c:v>4.9904000000000002</c:v>
                </c:pt>
                <c:pt idx="18">
                  <c:v>4.9904000000000002</c:v>
                </c:pt>
                <c:pt idx="19">
                  <c:v>4.9904000000000002</c:v>
                </c:pt>
                <c:pt idx="20">
                  <c:v>4.9904000000000002</c:v>
                </c:pt>
                <c:pt idx="21">
                  <c:v>4.9904000000000002</c:v>
                </c:pt>
                <c:pt idx="22">
                  <c:v>4.9904000000000002</c:v>
                </c:pt>
                <c:pt idx="23">
                  <c:v>4.9904000000000002</c:v>
                </c:pt>
                <c:pt idx="24">
                  <c:v>4.9904000000000002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'Sample data rw6'!$C$5</c:f>
              <c:strCache>
                <c:ptCount val="1"/>
                <c:pt idx="0">
                  <c:v>ULC</c:v>
                </c:pt>
              </c:strCache>
            </c:strRef>
          </c:tx>
          <c:marker>
            <c:symbol val="none"/>
          </c:marker>
          <c:val>
            <c:numRef>
              <c:f>'Sample data rw6'!$C$6:$C$30</c:f>
              <c:numCache>
                <c:formatCode>0.00</c:formatCode>
                <c:ptCount val="25"/>
                <c:pt idx="0">
                  <c:v>5.2622657757055862</c:v>
                </c:pt>
                <c:pt idx="1">
                  <c:v>5.2622657757055862</c:v>
                </c:pt>
                <c:pt idx="2">
                  <c:v>5.2622657757055862</c:v>
                </c:pt>
                <c:pt idx="3">
                  <c:v>5.2622657757055862</c:v>
                </c:pt>
                <c:pt idx="4">
                  <c:v>5.2622657757055862</c:v>
                </c:pt>
                <c:pt idx="5">
                  <c:v>5.2622657757055862</c:v>
                </c:pt>
                <c:pt idx="6">
                  <c:v>5.2622657757055862</c:v>
                </c:pt>
                <c:pt idx="7">
                  <c:v>5.2622657757055862</c:v>
                </c:pt>
                <c:pt idx="8">
                  <c:v>5.2622657757055862</c:v>
                </c:pt>
                <c:pt idx="9">
                  <c:v>5.2622657757055862</c:v>
                </c:pt>
                <c:pt idx="10">
                  <c:v>5.2622657757055862</c:v>
                </c:pt>
                <c:pt idx="11">
                  <c:v>5.2622657757055862</c:v>
                </c:pt>
                <c:pt idx="12">
                  <c:v>5.2622657757055862</c:v>
                </c:pt>
                <c:pt idx="13">
                  <c:v>5.2622657757055862</c:v>
                </c:pt>
                <c:pt idx="14">
                  <c:v>5.2622657757055862</c:v>
                </c:pt>
                <c:pt idx="15">
                  <c:v>5.2622657757055862</c:v>
                </c:pt>
                <c:pt idx="16">
                  <c:v>5.2622657757055862</c:v>
                </c:pt>
                <c:pt idx="17">
                  <c:v>5.2622657757055862</c:v>
                </c:pt>
                <c:pt idx="18">
                  <c:v>5.2622657757055862</c:v>
                </c:pt>
                <c:pt idx="19">
                  <c:v>5.2622657757055862</c:v>
                </c:pt>
                <c:pt idx="20">
                  <c:v>5.2622657757055862</c:v>
                </c:pt>
                <c:pt idx="21">
                  <c:v>5.2622657757055862</c:v>
                </c:pt>
                <c:pt idx="22">
                  <c:v>5.2622657757055862</c:v>
                </c:pt>
                <c:pt idx="23">
                  <c:v>5.2622657757055862</c:v>
                </c:pt>
                <c:pt idx="24">
                  <c:v>5.2622657757055862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'Sample data rw6'!$D$5</c:f>
              <c:strCache>
                <c:ptCount val="1"/>
                <c:pt idx="0">
                  <c:v>LCL</c:v>
                </c:pt>
              </c:strCache>
            </c:strRef>
          </c:tx>
          <c:marker>
            <c:symbol val="none"/>
          </c:marker>
          <c:val>
            <c:numRef>
              <c:f>'Sample data rw6'!$D$6:$D$30</c:f>
              <c:numCache>
                <c:formatCode>0.00</c:formatCode>
                <c:ptCount val="25"/>
                <c:pt idx="0">
                  <c:v>4.7185342242944142</c:v>
                </c:pt>
                <c:pt idx="1">
                  <c:v>4.7185342242944142</c:v>
                </c:pt>
                <c:pt idx="2">
                  <c:v>4.7185342242944142</c:v>
                </c:pt>
                <c:pt idx="3">
                  <c:v>4.7185342242944142</c:v>
                </c:pt>
                <c:pt idx="4">
                  <c:v>4.7185342242944142</c:v>
                </c:pt>
                <c:pt idx="5">
                  <c:v>4.7185342242944142</c:v>
                </c:pt>
                <c:pt idx="6">
                  <c:v>4.7185342242944142</c:v>
                </c:pt>
                <c:pt idx="7">
                  <c:v>4.7185342242944142</c:v>
                </c:pt>
                <c:pt idx="8">
                  <c:v>4.7185342242944142</c:v>
                </c:pt>
                <c:pt idx="9">
                  <c:v>4.7185342242944142</c:v>
                </c:pt>
                <c:pt idx="10">
                  <c:v>4.7185342242944142</c:v>
                </c:pt>
                <c:pt idx="11">
                  <c:v>4.7185342242944142</c:v>
                </c:pt>
                <c:pt idx="12">
                  <c:v>4.7185342242944142</c:v>
                </c:pt>
                <c:pt idx="13">
                  <c:v>4.7185342242944142</c:v>
                </c:pt>
                <c:pt idx="14">
                  <c:v>4.7185342242944142</c:v>
                </c:pt>
                <c:pt idx="15">
                  <c:v>4.7185342242944142</c:v>
                </c:pt>
                <c:pt idx="16">
                  <c:v>4.7185342242944142</c:v>
                </c:pt>
                <c:pt idx="17">
                  <c:v>4.7185342242944142</c:v>
                </c:pt>
                <c:pt idx="18">
                  <c:v>4.7185342242944142</c:v>
                </c:pt>
                <c:pt idx="19">
                  <c:v>4.7185342242944142</c:v>
                </c:pt>
                <c:pt idx="20">
                  <c:v>4.7185342242944142</c:v>
                </c:pt>
                <c:pt idx="21">
                  <c:v>4.7185342242944142</c:v>
                </c:pt>
                <c:pt idx="22">
                  <c:v>4.7185342242944142</c:v>
                </c:pt>
                <c:pt idx="23">
                  <c:v>4.7185342242944142</c:v>
                </c:pt>
                <c:pt idx="24">
                  <c:v>4.7185342242944142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07040"/>
        <c:axId val="49608576"/>
      </c:lineChart>
      <c:catAx>
        <c:axId val="49607040"/>
        <c:scaling>
          <c:orientation val="minMax"/>
        </c:scaling>
        <c:delete val="0"/>
        <c:axPos val="b"/>
        <c:majorTickMark val="out"/>
        <c:minorTickMark val="none"/>
        <c:tickLblPos val="nextTo"/>
        <c:crossAx val="49608576"/>
        <c:crosses val="autoZero"/>
        <c:auto val="1"/>
        <c:lblAlgn val="ctr"/>
        <c:lblOffset val="100"/>
        <c:noMultiLvlLbl val="0"/>
      </c:catAx>
      <c:valAx>
        <c:axId val="49608576"/>
        <c:scaling>
          <c:orientation val="minMax"/>
          <c:min val="4.7"/>
        </c:scaling>
        <c:delete val="0"/>
        <c:axPos val="l"/>
        <c:numFmt formatCode="0.00" sourceLinked="1"/>
        <c:majorTickMark val="out"/>
        <c:minorTickMark val="none"/>
        <c:tickLblPos val="nextTo"/>
        <c:crossAx val="49607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'Sample data rw7'!$A$5</c:f>
              <c:strCache>
                <c:ptCount val="1"/>
                <c:pt idx="0">
                  <c:v>Sample Data(Row7)</c:v>
                </c:pt>
              </c:strCache>
            </c:strRef>
          </c:tx>
          <c:marker>
            <c:symbol val="none"/>
          </c:marker>
          <c:val>
            <c:numRef>
              <c:f>'Sample data rw7'!$A$6:$A$30</c:f>
              <c:numCache>
                <c:formatCode>0.00</c:formatCode>
                <c:ptCount val="25"/>
                <c:pt idx="0">
                  <c:v>4.96</c:v>
                </c:pt>
                <c:pt idx="1">
                  <c:v>5.0599999999999996</c:v>
                </c:pt>
                <c:pt idx="2">
                  <c:v>4.8600000000000003</c:v>
                </c:pt>
                <c:pt idx="3">
                  <c:v>4.96</c:v>
                </c:pt>
                <c:pt idx="4">
                  <c:v>4.99</c:v>
                </c:pt>
                <c:pt idx="5">
                  <c:v>4.9400000000000004</c:v>
                </c:pt>
                <c:pt idx="6">
                  <c:v>5.0599999999999996</c:v>
                </c:pt>
                <c:pt idx="7">
                  <c:v>4.95</c:v>
                </c:pt>
                <c:pt idx="8">
                  <c:v>5.0199999999999996</c:v>
                </c:pt>
                <c:pt idx="9">
                  <c:v>5.01</c:v>
                </c:pt>
                <c:pt idx="10">
                  <c:v>5.04</c:v>
                </c:pt>
                <c:pt idx="11">
                  <c:v>5.01</c:v>
                </c:pt>
                <c:pt idx="12">
                  <c:v>5.0199999999999996</c:v>
                </c:pt>
                <c:pt idx="13">
                  <c:v>5.03</c:v>
                </c:pt>
                <c:pt idx="14">
                  <c:v>5.18</c:v>
                </c:pt>
                <c:pt idx="15">
                  <c:v>5.08</c:v>
                </c:pt>
                <c:pt idx="16">
                  <c:v>5.14</c:v>
                </c:pt>
                <c:pt idx="17">
                  <c:v>4.92</c:v>
                </c:pt>
                <c:pt idx="18">
                  <c:v>4.97</c:v>
                </c:pt>
                <c:pt idx="19">
                  <c:v>4.92</c:v>
                </c:pt>
                <c:pt idx="20">
                  <c:v>5.14</c:v>
                </c:pt>
                <c:pt idx="21">
                  <c:v>4.92</c:v>
                </c:pt>
                <c:pt idx="22">
                  <c:v>5.03</c:v>
                </c:pt>
                <c:pt idx="23">
                  <c:v>4.9800000000000004</c:v>
                </c:pt>
                <c:pt idx="24">
                  <c:v>4.8899999999999997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'Sample data rw7'!$B$5</c:f>
              <c:strCache>
                <c:ptCount val="1"/>
                <c:pt idx="0">
                  <c:v>Mean</c:v>
                </c:pt>
              </c:strCache>
            </c:strRef>
          </c:tx>
          <c:marker>
            <c:symbol val="none"/>
          </c:marker>
          <c:val>
            <c:numRef>
              <c:f>'Sample data rw7'!$B$6:$B$30</c:f>
              <c:numCache>
                <c:formatCode>0.00</c:formatCode>
                <c:ptCount val="25"/>
                <c:pt idx="0">
                  <c:v>5.0032000000000005</c:v>
                </c:pt>
                <c:pt idx="1">
                  <c:v>5.0032000000000005</c:v>
                </c:pt>
                <c:pt idx="2">
                  <c:v>5.0032000000000005</c:v>
                </c:pt>
                <c:pt idx="3">
                  <c:v>5.0032000000000005</c:v>
                </c:pt>
                <c:pt idx="4">
                  <c:v>5.0032000000000005</c:v>
                </c:pt>
                <c:pt idx="5">
                  <c:v>5.0032000000000005</c:v>
                </c:pt>
                <c:pt idx="6">
                  <c:v>5.0032000000000005</c:v>
                </c:pt>
                <c:pt idx="7">
                  <c:v>5.0032000000000005</c:v>
                </c:pt>
                <c:pt idx="8">
                  <c:v>5.0032000000000005</c:v>
                </c:pt>
                <c:pt idx="9">
                  <c:v>5.0032000000000005</c:v>
                </c:pt>
                <c:pt idx="10">
                  <c:v>5.0032000000000005</c:v>
                </c:pt>
                <c:pt idx="11">
                  <c:v>5.0032000000000005</c:v>
                </c:pt>
                <c:pt idx="12">
                  <c:v>5.0032000000000005</c:v>
                </c:pt>
                <c:pt idx="13">
                  <c:v>5.0032000000000005</c:v>
                </c:pt>
                <c:pt idx="14">
                  <c:v>5.0032000000000005</c:v>
                </c:pt>
                <c:pt idx="15">
                  <c:v>5.0032000000000005</c:v>
                </c:pt>
                <c:pt idx="16">
                  <c:v>5.0032000000000005</c:v>
                </c:pt>
                <c:pt idx="17">
                  <c:v>5.0032000000000005</c:v>
                </c:pt>
                <c:pt idx="18">
                  <c:v>5.0032000000000005</c:v>
                </c:pt>
                <c:pt idx="19">
                  <c:v>5.0032000000000005</c:v>
                </c:pt>
                <c:pt idx="20">
                  <c:v>5.0032000000000005</c:v>
                </c:pt>
                <c:pt idx="21">
                  <c:v>5.0032000000000005</c:v>
                </c:pt>
                <c:pt idx="22">
                  <c:v>5.0032000000000005</c:v>
                </c:pt>
                <c:pt idx="23">
                  <c:v>5.0032000000000005</c:v>
                </c:pt>
                <c:pt idx="24">
                  <c:v>5.0032000000000005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'Sample data rw7'!$C$5</c:f>
              <c:strCache>
                <c:ptCount val="1"/>
                <c:pt idx="0">
                  <c:v>ULC</c:v>
                </c:pt>
              </c:strCache>
            </c:strRef>
          </c:tx>
          <c:marker>
            <c:symbol val="none"/>
          </c:marker>
          <c:val>
            <c:numRef>
              <c:f>'Sample data rw7'!$C$6:$C$30</c:f>
              <c:numCache>
                <c:formatCode>0.00</c:formatCode>
                <c:ptCount val="25"/>
                <c:pt idx="0">
                  <c:v>5.2411159515459191</c:v>
                </c:pt>
                <c:pt idx="1">
                  <c:v>5.2411159515459191</c:v>
                </c:pt>
                <c:pt idx="2">
                  <c:v>5.2411159515459191</c:v>
                </c:pt>
                <c:pt idx="3">
                  <c:v>5.2411159515459191</c:v>
                </c:pt>
                <c:pt idx="4">
                  <c:v>5.2411159515459191</c:v>
                </c:pt>
                <c:pt idx="5">
                  <c:v>5.2411159515459191</c:v>
                </c:pt>
                <c:pt idx="6">
                  <c:v>5.2411159515459191</c:v>
                </c:pt>
                <c:pt idx="7">
                  <c:v>5.2411159515459191</c:v>
                </c:pt>
                <c:pt idx="8">
                  <c:v>5.2411159515459191</c:v>
                </c:pt>
                <c:pt idx="9">
                  <c:v>5.2411159515459191</c:v>
                </c:pt>
                <c:pt idx="10">
                  <c:v>5.2411159515459191</c:v>
                </c:pt>
                <c:pt idx="11">
                  <c:v>5.2411159515459191</c:v>
                </c:pt>
                <c:pt idx="12">
                  <c:v>5.2411159515459191</c:v>
                </c:pt>
                <c:pt idx="13">
                  <c:v>5.2411159515459191</c:v>
                </c:pt>
                <c:pt idx="14">
                  <c:v>5.2411159515459191</c:v>
                </c:pt>
                <c:pt idx="15">
                  <c:v>5.2411159515459191</c:v>
                </c:pt>
                <c:pt idx="16">
                  <c:v>5.2411159515459191</c:v>
                </c:pt>
                <c:pt idx="17">
                  <c:v>5.2411159515459191</c:v>
                </c:pt>
                <c:pt idx="18">
                  <c:v>5.2411159515459191</c:v>
                </c:pt>
                <c:pt idx="19">
                  <c:v>5.2411159515459191</c:v>
                </c:pt>
                <c:pt idx="20">
                  <c:v>5.2411159515459191</c:v>
                </c:pt>
                <c:pt idx="21">
                  <c:v>5.2411159515459191</c:v>
                </c:pt>
                <c:pt idx="22">
                  <c:v>5.2411159515459191</c:v>
                </c:pt>
                <c:pt idx="23">
                  <c:v>5.2411159515459191</c:v>
                </c:pt>
                <c:pt idx="24">
                  <c:v>5.2411159515459191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'Sample data rw7'!$D$5</c:f>
              <c:strCache>
                <c:ptCount val="1"/>
                <c:pt idx="0">
                  <c:v>LCL</c:v>
                </c:pt>
              </c:strCache>
            </c:strRef>
          </c:tx>
          <c:marker>
            <c:symbol val="none"/>
          </c:marker>
          <c:val>
            <c:numRef>
              <c:f>'Sample data rw7'!$D$6:$D$30</c:f>
              <c:numCache>
                <c:formatCode>0.00</c:formatCode>
                <c:ptCount val="25"/>
                <c:pt idx="0">
                  <c:v>4.7652840484540819</c:v>
                </c:pt>
                <c:pt idx="1">
                  <c:v>4.7652840484540819</c:v>
                </c:pt>
                <c:pt idx="2">
                  <c:v>4.7652840484540819</c:v>
                </c:pt>
                <c:pt idx="3">
                  <c:v>4.7652840484540819</c:v>
                </c:pt>
                <c:pt idx="4">
                  <c:v>4.7652840484540819</c:v>
                </c:pt>
                <c:pt idx="5">
                  <c:v>4.7652840484540819</c:v>
                </c:pt>
                <c:pt idx="6">
                  <c:v>4.7652840484540819</c:v>
                </c:pt>
                <c:pt idx="7">
                  <c:v>4.7652840484540819</c:v>
                </c:pt>
                <c:pt idx="8">
                  <c:v>4.7652840484540819</c:v>
                </c:pt>
                <c:pt idx="9">
                  <c:v>4.7652840484540819</c:v>
                </c:pt>
                <c:pt idx="10">
                  <c:v>4.7652840484540819</c:v>
                </c:pt>
                <c:pt idx="11">
                  <c:v>4.7652840484540819</c:v>
                </c:pt>
                <c:pt idx="12">
                  <c:v>4.7652840484540819</c:v>
                </c:pt>
                <c:pt idx="13">
                  <c:v>4.7652840484540819</c:v>
                </c:pt>
                <c:pt idx="14">
                  <c:v>4.7652840484540819</c:v>
                </c:pt>
                <c:pt idx="15">
                  <c:v>4.7652840484540819</c:v>
                </c:pt>
                <c:pt idx="16">
                  <c:v>4.7652840484540819</c:v>
                </c:pt>
                <c:pt idx="17">
                  <c:v>4.7652840484540819</c:v>
                </c:pt>
                <c:pt idx="18">
                  <c:v>4.7652840484540819</c:v>
                </c:pt>
                <c:pt idx="19">
                  <c:v>4.7652840484540819</c:v>
                </c:pt>
                <c:pt idx="20">
                  <c:v>4.7652840484540819</c:v>
                </c:pt>
                <c:pt idx="21">
                  <c:v>4.7652840484540819</c:v>
                </c:pt>
                <c:pt idx="22">
                  <c:v>4.7652840484540819</c:v>
                </c:pt>
                <c:pt idx="23">
                  <c:v>4.7652840484540819</c:v>
                </c:pt>
                <c:pt idx="24">
                  <c:v>4.7652840484540819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02208"/>
        <c:axId val="52303744"/>
      </c:lineChart>
      <c:catAx>
        <c:axId val="52302208"/>
        <c:scaling>
          <c:orientation val="minMax"/>
        </c:scaling>
        <c:delete val="0"/>
        <c:axPos val="b"/>
        <c:majorTickMark val="out"/>
        <c:minorTickMark val="none"/>
        <c:tickLblPos val="nextTo"/>
        <c:crossAx val="52303744"/>
        <c:crosses val="autoZero"/>
        <c:auto val="1"/>
        <c:lblAlgn val="ctr"/>
        <c:lblOffset val="100"/>
        <c:noMultiLvlLbl val="0"/>
      </c:catAx>
      <c:valAx>
        <c:axId val="52303744"/>
        <c:scaling>
          <c:orientation val="minMax"/>
          <c:min val="4.75"/>
        </c:scaling>
        <c:delete val="0"/>
        <c:axPos val="l"/>
        <c:numFmt formatCode="0.00" sourceLinked="1"/>
        <c:majorTickMark val="out"/>
        <c:minorTickMark val="none"/>
        <c:tickLblPos val="nextTo"/>
        <c:crossAx val="5230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'Sample data rw8'!$A$5</c:f>
              <c:strCache>
                <c:ptCount val="1"/>
                <c:pt idx="0">
                  <c:v>Sample Data(Row8)</c:v>
                </c:pt>
              </c:strCache>
            </c:strRef>
          </c:tx>
          <c:marker>
            <c:symbol val="none"/>
          </c:marker>
          <c:val>
            <c:numRef>
              <c:f>'Sample data rw8'!$A$6:$A$30</c:f>
              <c:numCache>
                <c:formatCode>0.00</c:formatCode>
                <c:ptCount val="25"/>
                <c:pt idx="0">
                  <c:v>5.1100000000000003</c:v>
                </c:pt>
                <c:pt idx="1">
                  <c:v>5.1100000000000003</c:v>
                </c:pt>
                <c:pt idx="2">
                  <c:v>5.08</c:v>
                </c:pt>
                <c:pt idx="3">
                  <c:v>5.03</c:v>
                </c:pt>
                <c:pt idx="4">
                  <c:v>4.9400000000000004</c:v>
                </c:pt>
                <c:pt idx="5">
                  <c:v>4.88</c:v>
                </c:pt>
                <c:pt idx="6">
                  <c:v>4.91</c:v>
                </c:pt>
                <c:pt idx="7">
                  <c:v>4.8600000000000003</c:v>
                </c:pt>
                <c:pt idx="8">
                  <c:v>4.8899999999999997</c:v>
                </c:pt>
                <c:pt idx="9">
                  <c:v>4.91</c:v>
                </c:pt>
                <c:pt idx="10">
                  <c:v>4.87</c:v>
                </c:pt>
                <c:pt idx="11">
                  <c:v>4.93</c:v>
                </c:pt>
                <c:pt idx="12">
                  <c:v>5.14</c:v>
                </c:pt>
                <c:pt idx="13">
                  <c:v>4.87</c:v>
                </c:pt>
                <c:pt idx="14">
                  <c:v>4.9800000000000004</c:v>
                </c:pt>
                <c:pt idx="15">
                  <c:v>4.88</c:v>
                </c:pt>
                <c:pt idx="16">
                  <c:v>4.88</c:v>
                </c:pt>
                <c:pt idx="17">
                  <c:v>5.01</c:v>
                </c:pt>
                <c:pt idx="18">
                  <c:v>4.93</c:v>
                </c:pt>
                <c:pt idx="19">
                  <c:v>4.93</c:v>
                </c:pt>
                <c:pt idx="20">
                  <c:v>4.99</c:v>
                </c:pt>
                <c:pt idx="21">
                  <c:v>4.91</c:v>
                </c:pt>
                <c:pt idx="22">
                  <c:v>4.96</c:v>
                </c:pt>
                <c:pt idx="23">
                  <c:v>4.78</c:v>
                </c:pt>
                <c:pt idx="24">
                  <c:v>4.88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'Sample data rw8'!$B$5</c:f>
              <c:strCache>
                <c:ptCount val="1"/>
                <c:pt idx="0">
                  <c:v>Mean</c:v>
                </c:pt>
              </c:strCache>
            </c:strRef>
          </c:tx>
          <c:marker>
            <c:symbol val="none"/>
          </c:marker>
          <c:val>
            <c:numRef>
              <c:f>'Sample data rw8'!$B$6:$B$30</c:f>
              <c:numCache>
                <c:formatCode>0.00</c:formatCode>
                <c:ptCount val="25"/>
                <c:pt idx="0">
                  <c:v>4.9463999999999997</c:v>
                </c:pt>
                <c:pt idx="1">
                  <c:v>4.9463999999999997</c:v>
                </c:pt>
                <c:pt idx="2">
                  <c:v>4.9463999999999997</c:v>
                </c:pt>
                <c:pt idx="3">
                  <c:v>4.9463999999999997</c:v>
                </c:pt>
                <c:pt idx="4">
                  <c:v>4.9463999999999997</c:v>
                </c:pt>
                <c:pt idx="5">
                  <c:v>4.9463999999999997</c:v>
                </c:pt>
                <c:pt idx="6">
                  <c:v>4.9463999999999997</c:v>
                </c:pt>
                <c:pt idx="7">
                  <c:v>4.9463999999999997</c:v>
                </c:pt>
                <c:pt idx="8">
                  <c:v>4.9463999999999997</c:v>
                </c:pt>
                <c:pt idx="9">
                  <c:v>4.9463999999999997</c:v>
                </c:pt>
                <c:pt idx="10">
                  <c:v>4.9463999999999997</c:v>
                </c:pt>
                <c:pt idx="11">
                  <c:v>4.9463999999999997</c:v>
                </c:pt>
                <c:pt idx="12">
                  <c:v>4.9463999999999997</c:v>
                </c:pt>
                <c:pt idx="13">
                  <c:v>4.9463999999999997</c:v>
                </c:pt>
                <c:pt idx="14">
                  <c:v>4.9463999999999997</c:v>
                </c:pt>
                <c:pt idx="15">
                  <c:v>4.9463999999999997</c:v>
                </c:pt>
                <c:pt idx="16">
                  <c:v>4.9463999999999997</c:v>
                </c:pt>
                <c:pt idx="17">
                  <c:v>4.9463999999999997</c:v>
                </c:pt>
                <c:pt idx="18">
                  <c:v>4.9463999999999997</c:v>
                </c:pt>
                <c:pt idx="19">
                  <c:v>4.9463999999999997</c:v>
                </c:pt>
                <c:pt idx="20">
                  <c:v>4.9463999999999997</c:v>
                </c:pt>
                <c:pt idx="21">
                  <c:v>4.9463999999999997</c:v>
                </c:pt>
                <c:pt idx="22">
                  <c:v>4.9463999999999997</c:v>
                </c:pt>
                <c:pt idx="23">
                  <c:v>4.9463999999999997</c:v>
                </c:pt>
                <c:pt idx="24">
                  <c:v>4.9463999999999997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'Sample data rw8'!$C$5</c:f>
              <c:strCache>
                <c:ptCount val="1"/>
                <c:pt idx="0">
                  <c:v>ULC</c:v>
                </c:pt>
              </c:strCache>
            </c:strRef>
          </c:tx>
          <c:marker>
            <c:symbol val="none"/>
          </c:marker>
          <c:val>
            <c:numRef>
              <c:f>'Sample data rw8'!$C$6:$C$30</c:f>
              <c:numCache>
                <c:formatCode>0.00</c:formatCode>
                <c:ptCount val="25"/>
                <c:pt idx="0">
                  <c:v>5.2172154353060396</c:v>
                </c:pt>
                <c:pt idx="1">
                  <c:v>5.2172154353060396</c:v>
                </c:pt>
                <c:pt idx="2">
                  <c:v>5.2172154353060396</c:v>
                </c:pt>
                <c:pt idx="3">
                  <c:v>5.2172154353060396</c:v>
                </c:pt>
                <c:pt idx="4">
                  <c:v>5.2172154353060396</c:v>
                </c:pt>
                <c:pt idx="5">
                  <c:v>5.2172154353060396</c:v>
                </c:pt>
                <c:pt idx="6">
                  <c:v>5.2172154353060396</c:v>
                </c:pt>
                <c:pt idx="7">
                  <c:v>5.2172154353060396</c:v>
                </c:pt>
                <c:pt idx="8">
                  <c:v>5.2172154353060396</c:v>
                </c:pt>
                <c:pt idx="9">
                  <c:v>5.2172154353060396</c:v>
                </c:pt>
                <c:pt idx="10">
                  <c:v>5.2172154353060396</c:v>
                </c:pt>
                <c:pt idx="11">
                  <c:v>5.2172154353060396</c:v>
                </c:pt>
                <c:pt idx="12">
                  <c:v>5.2172154353060396</c:v>
                </c:pt>
                <c:pt idx="13">
                  <c:v>5.2172154353060396</c:v>
                </c:pt>
                <c:pt idx="14">
                  <c:v>5.2172154353060396</c:v>
                </c:pt>
                <c:pt idx="15">
                  <c:v>5.2172154353060396</c:v>
                </c:pt>
                <c:pt idx="16">
                  <c:v>5.2172154353060396</c:v>
                </c:pt>
                <c:pt idx="17">
                  <c:v>5.2172154353060396</c:v>
                </c:pt>
                <c:pt idx="18">
                  <c:v>5.2172154353060396</c:v>
                </c:pt>
                <c:pt idx="19">
                  <c:v>5.2172154353060396</c:v>
                </c:pt>
                <c:pt idx="20">
                  <c:v>5.2172154353060396</c:v>
                </c:pt>
                <c:pt idx="21">
                  <c:v>5.2172154353060396</c:v>
                </c:pt>
                <c:pt idx="22">
                  <c:v>5.2172154353060396</c:v>
                </c:pt>
                <c:pt idx="23">
                  <c:v>5.2172154353060396</c:v>
                </c:pt>
                <c:pt idx="24">
                  <c:v>5.2172154353060396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'Sample data rw8'!$D$5</c:f>
              <c:strCache>
                <c:ptCount val="1"/>
                <c:pt idx="0">
                  <c:v>LCL</c:v>
                </c:pt>
              </c:strCache>
            </c:strRef>
          </c:tx>
          <c:marker>
            <c:symbol val="none"/>
          </c:marker>
          <c:val>
            <c:numRef>
              <c:f>'Sample data rw8'!$D$6:$D$30</c:f>
              <c:numCache>
                <c:formatCode>0.00</c:formatCode>
                <c:ptCount val="25"/>
                <c:pt idx="0">
                  <c:v>4.6755845646939598</c:v>
                </c:pt>
                <c:pt idx="1">
                  <c:v>4.6755845646939598</c:v>
                </c:pt>
                <c:pt idx="2">
                  <c:v>4.6755845646939598</c:v>
                </c:pt>
                <c:pt idx="3">
                  <c:v>4.6755845646939598</c:v>
                </c:pt>
                <c:pt idx="4">
                  <c:v>4.6755845646939598</c:v>
                </c:pt>
                <c:pt idx="5">
                  <c:v>4.6755845646939598</c:v>
                </c:pt>
                <c:pt idx="6">
                  <c:v>4.6755845646939598</c:v>
                </c:pt>
                <c:pt idx="7">
                  <c:v>4.6755845646939598</c:v>
                </c:pt>
                <c:pt idx="8">
                  <c:v>4.6755845646939598</c:v>
                </c:pt>
                <c:pt idx="9">
                  <c:v>4.6755845646939598</c:v>
                </c:pt>
                <c:pt idx="10">
                  <c:v>4.6755845646939598</c:v>
                </c:pt>
                <c:pt idx="11">
                  <c:v>4.6755845646939598</c:v>
                </c:pt>
                <c:pt idx="12">
                  <c:v>4.6755845646939598</c:v>
                </c:pt>
                <c:pt idx="13">
                  <c:v>4.6755845646939598</c:v>
                </c:pt>
                <c:pt idx="14">
                  <c:v>4.6755845646939598</c:v>
                </c:pt>
                <c:pt idx="15">
                  <c:v>4.6755845646939598</c:v>
                </c:pt>
                <c:pt idx="16">
                  <c:v>4.6755845646939598</c:v>
                </c:pt>
                <c:pt idx="17">
                  <c:v>4.6755845646939598</c:v>
                </c:pt>
                <c:pt idx="18">
                  <c:v>4.6755845646939598</c:v>
                </c:pt>
                <c:pt idx="19">
                  <c:v>4.6755845646939598</c:v>
                </c:pt>
                <c:pt idx="20">
                  <c:v>4.6755845646939598</c:v>
                </c:pt>
                <c:pt idx="21">
                  <c:v>4.6755845646939598</c:v>
                </c:pt>
                <c:pt idx="22">
                  <c:v>4.6755845646939598</c:v>
                </c:pt>
                <c:pt idx="23">
                  <c:v>4.6755845646939598</c:v>
                </c:pt>
                <c:pt idx="24">
                  <c:v>4.6755845646939598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27168"/>
        <c:axId val="52328704"/>
      </c:lineChart>
      <c:catAx>
        <c:axId val="52327168"/>
        <c:scaling>
          <c:orientation val="minMax"/>
        </c:scaling>
        <c:delete val="0"/>
        <c:axPos val="b"/>
        <c:majorTickMark val="out"/>
        <c:minorTickMark val="none"/>
        <c:tickLblPos val="nextTo"/>
        <c:crossAx val="52328704"/>
        <c:crosses val="autoZero"/>
        <c:auto val="1"/>
        <c:lblAlgn val="ctr"/>
        <c:lblOffset val="100"/>
        <c:noMultiLvlLbl val="0"/>
      </c:catAx>
      <c:valAx>
        <c:axId val="52328704"/>
        <c:scaling>
          <c:orientation val="minMax"/>
          <c:min val="4.6499999999999995"/>
        </c:scaling>
        <c:delete val="0"/>
        <c:axPos val="l"/>
        <c:numFmt formatCode="0.00" sourceLinked="1"/>
        <c:majorTickMark val="out"/>
        <c:minorTickMark val="none"/>
        <c:tickLblPos val="nextTo"/>
        <c:crossAx val="523271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0</xdr:row>
      <xdr:rowOff>66674</xdr:rowOff>
    </xdr:from>
    <xdr:to>
      <xdr:col>9</xdr:col>
      <xdr:colOff>400050</xdr:colOff>
      <xdr:row>13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3</xdr:row>
      <xdr:rowOff>190499</xdr:rowOff>
    </xdr:from>
    <xdr:to>
      <xdr:col>14</xdr:col>
      <xdr:colOff>390524</xdr:colOff>
      <xdr:row>18</xdr:row>
      <xdr:rowOff>180974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3</xdr:row>
      <xdr:rowOff>161924</xdr:rowOff>
    </xdr:from>
    <xdr:to>
      <xdr:col>15</xdr:col>
      <xdr:colOff>133350</xdr:colOff>
      <xdr:row>20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4</xdr:row>
      <xdr:rowOff>9525</xdr:rowOff>
    </xdr:from>
    <xdr:to>
      <xdr:col>15</xdr:col>
      <xdr:colOff>428625</xdr:colOff>
      <xdr:row>20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4</xdr:row>
      <xdr:rowOff>38099</xdr:rowOff>
    </xdr:from>
    <xdr:to>
      <xdr:col>14</xdr:col>
      <xdr:colOff>476250</xdr:colOff>
      <xdr:row>20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4</xdr:row>
      <xdr:rowOff>19049</xdr:rowOff>
    </xdr:from>
    <xdr:to>
      <xdr:col>15</xdr:col>
      <xdr:colOff>504825</xdr:colOff>
      <xdr:row>22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123824</xdr:colOff>
      <xdr:row>4</xdr:row>
      <xdr:rowOff>161925</xdr:rowOff>
    </xdr:from>
    <xdr:to>
      <xdr:col>16</xdr:col>
      <xdr:colOff>114300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5</xdr:row>
      <xdr:rowOff>9525</xdr:rowOff>
    </xdr:from>
    <xdr:to>
      <xdr:col>15</xdr:col>
      <xdr:colOff>590549</xdr:colOff>
      <xdr:row>23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4</xdr:row>
      <xdr:rowOff>19051</xdr:rowOff>
    </xdr:from>
    <xdr:to>
      <xdr:col>16</xdr:col>
      <xdr:colOff>133350</xdr:colOff>
      <xdr:row>23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I20" sqref="I20"/>
    </sheetView>
  </sheetViews>
  <sheetFormatPr defaultColWidth="8.85546875" defaultRowHeight="12.75" x14ac:dyDescent="0.2"/>
  <cols>
    <col min="1" max="1" width="10.140625" style="1" customWidth="1"/>
    <col min="2" max="2" width="11" style="1" customWidth="1"/>
    <col min="3" max="3" width="10.85546875" style="1" customWidth="1"/>
    <col min="4" max="8" width="8.85546875" style="1"/>
    <col min="9" max="9" width="20" style="1" customWidth="1"/>
    <col min="10" max="10" width="8.85546875" style="1"/>
    <col min="11" max="11" width="9.42578125" style="1" customWidth="1"/>
    <col min="12" max="12" width="10.42578125" style="1" bestFit="1" customWidth="1"/>
    <col min="13" max="248" width="8.85546875" style="1"/>
    <col min="249" max="249" width="10.140625" style="1" customWidth="1"/>
    <col min="250" max="250" width="11" style="1" customWidth="1"/>
    <col min="251" max="251" width="10.140625" style="1" customWidth="1"/>
    <col min="252" max="252" width="10.28515625" style="1" customWidth="1"/>
    <col min="253" max="253" width="10.85546875" style="1" customWidth="1"/>
    <col min="254" max="504" width="8.85546875" style="1"/>
    <col min="505" max="505" width="10.140625" style="1" customWidth="1"/>
    <col min="506" max="506" width="11" style="1" customWidth="1"/>
    <col min="507" max="507" width="10.140625" style="1" customWidth="1"/>
    <col min="508" max="508" width="10.28515625" style="1" customWidth="1"/>
    <col min="509" max="509" width="10.85546875" style="1" customWidth="1"/>
    <col min="510" max="760" width="8.85546875" style="1"/>
    <col min="761" max="761" width="10.140625" style="1" customWidth="1"/>
    <col min="762" max="762" width="11" style="1" customWidth="1"/>
    <col min="763" max="763" width="10.140625" style="1" customWidth="1"/>
    <col min="764" max="764" width="10.28515625" style="1" customWidth="1"/>
    <col min="765" max="765" width="10.85546875" style="1" customWidth="1"/>
    <col min="766" max="1016" width="8.85546875" style="1"/>
    <col min="1017" max="1017" width="10.140625" style="1" customWidth="1"/>
    <col min="1018" max="1018" width="11" style="1" customWidth="1"/>
    <col min="1019" max="1019" width="10.140625" style="1" customWidth="1"/>
    <col min="1020" max="1020" width="10.28515625" style="1" customWidth="1"/>
    <col min="1021" max="1021" width="10.85546875" style="1" customWidth="1"/>
    <col min="1022" max="1272" width="8.85546875" style="1"/>
    <col min="1273" max="1273" width="10.140625" style="1" customWidth="1"/>
    <col min="1274" max="1274" width="11" style="1" customWidth="1"/>
    <col min="1275" max="1275" width="10.140625" style="1" customWidth="1"/>
    <col min="1276" max="1276" width="10.28515625" style="1" customWidth="1"/>
    <col min="1277" max="1277" width="10.85546875" style="1" customWidth="1"/>
    <col min="1278" max="1528" width="8.85546875" style="1"/>
    <col min="1529" max="1529" width="10.140625" style="1" customWidth="1"/>
    <col min="1530" max="1530" width="11" style="1" customWidth="1"/>
    <col min="1531" max="1531" width="10.140625" style="1" customWidth="1"/>
    <col min="1532" max="1532" width="10.28515625" style="1" customWidth="1"/>
    <col min="1533" max="1533" width="10.85546875" style="1" customWidth="1"/>
    <col min="1534" max="1784" width="8.85546875" style="1"/>
    <col min="1785" max="1785" width="10.140625" style="1" customWidth="1"/>
    <col min="1786" max="1786" width="11" style="1" customWidth="1"/>
    <col min="1787" max="1787" width="10.140625" style="1" customWidth="1"/>
    <col min="1788" max="1788" width="10.28515625" style="1" customWidth="1"/>
    <col min="1789" max="1789" width="10.85546875" style="1" customWidth="1"/>
    <col min="1790" max="2040" width="8.85546875" style="1"/>
    <col min="2041" max="2041" width="10.140625" style="1" customWidth="1"/>
    <col min="2042" max="2042" width="11" style="1" customWidth="1"/>
    <col min="2043" max="2043" width="10.140625" style="1" customWidth="1"/>
    <col min="2044" max="2044" width="10.28515625" style="1" customWidth="1"/>
    <col min="2045" max="2045" width="10.85546875" style="1" customWidth="1"/>
    <col min="2046" max="2296" width="8.85546875" style="1"/>
    <col min="2297" max="2297" width="10.140625" style="1" customWidth="1"/>
    <col min="2298" max="2298" width="11" style="1" customWidth="1"/>
    <col min="2299" max="2299" width="10.140625" style="1" customWidth="1"/>
    <col min="2300" max="2300" width="10.28515625" style="1" customWidth="1"/>
    <col min="2301" max="2301" width="10.85546875" style="1" customWidth="1"/>
    <col min="2302" max="2552" width="8.85546875" style="1"/>
    <col min="2553" max="2553" width="10.140625" style="1" customWidth="1"/>
    <col min="2554" max="2554" width="11" style="1" customWidth="1"/>
    <col min="2555" max="2555" width="10.140625" style="1" customWidth="1"/>
    <col min="2556" max="2556" width="10.28515625" style="1" customWidth="1"/>
    <col min="2557" max="2557" width="10.85546875" style="1" customWidth="1"/>
    <col min="2558" max="2808" width="8.85546875" style="1"/>
    <col min="2809" max="2809" width="10.140625" style="1" customWidth="1"/>
    <col min="2810" max="2810" width="11" style="1" customWidth="1"/>
    <col min="2811" max="2811" width="10.140625" style="1" customWidth="1"/>
    <col min="2812" max="2812" width="10.28515625" style="1" customWidth="1"/>
    <col min="2813" max="2813" width="10.85546875" style="1" customWidth="1"/>
    <col min="2814" max="3064" width="8.85546875" style="1"/>
    <col min="3065" max="3065" width="10.140625" style="1" customWidth="1"/>
    <col min="3066" max="3066" width="11" style="1" customWidth="1"/>
    <col min="3067" max="3067" width="10.140625" style="1" customWidth="1"/>
    <col min="3068" max="3068" width="10.28515625" style="1" customWidth="1"/>
    <col min="3069" max="3069" width="10.85546875" style="1" customWidth="1"/>
    <col min="3070" max="3320" width="8.85546875" style="1"/>
    <col min="3321" max="3321" width="10.140625" style="1" customWidth="1"/>
    <col min="3322" max="3322" width="11" style="1" customWidth="1"/>
    <col min="3323" max="3323" width="10.140625" style="1" customWidth="1"/>
    <col min="3324" max="3324" width="10.28515625" style="1" customWidth="1"/>
    <col min="3325" max="3325" width="10.85546875" style="1" customWidth="1"/>
    <col min="3326" max="3576" width="8.85546875" style="1"/>
    <col min="3577" max="3577" width="10.140625" style="1" customWidth="1"/>
    <col min="3578" max="3578" width="11" style="1" customWidth="1"/>
    <col min="3579" max="3579" width="10.140625" style="1" customWidth="1"/>
    <col min="3580" max="3580" width="10.28515625" style="1" customWidth="1"/>
    <col min="3581" max="3581" width="10.85546875" style="1" customWidth="1"/>
    <col min="3582" max="3832" width="8.85546875" style="1"/>
    <col min="3833" max="3833" width="10.140625" style="1" customWidth="1"/>
    <col min="3834" max="3834" width="11" style="1" customWidth="1"/>
    <col min="3835" max="3835" width="10.140625" style="1" customWidth="1"/>
    <col min="3836" max="3836" width="10.28515625" style="1" customWidth="1"/>
    <col min="3837" max="3837" width="10.85546875" style="1" customWidth="1"/>
    <col min="3838" max="4088" width="8.85546875" style="1"/>
    <col min="4089" max="4089" width="10.140625" style="1" customWidth="1"/>
    <col min="4090" max="4090" width="11" style="1" customWidth="1"/>
    <col min="4091" max="4091" width="10.140625" style="1" customWidth="1"/>
    <col min="4092" max="4092" width="10.28515625" style="1" customWidth="1"/>
    <col min="4093" max="4093" width="10.85546875" style="1" customWidth="1"/>
    <col min="4094" max="4344" width="8.85546875" style="1"/>
    <col min="4345" max="4345" width="10.140625" style="1" customWidth="1"/>
    <col min="4346" max="4346" width="11" style="1" customWidth="1"/>
    <col min="4347" max="4347" width="10.140625" style="1" customWidth="1"/>
    <col min="4348" max="4348" width="10.28515625" style="1" customWidth="1"/>
    <col min="4349" max="4349" width="10.85546875" style="1" customWidth="1"/>
    <col min="4350" max="4600" width="8.85546875" style="1"/>
    <col min="4601" max="4601" width="10.140625" style="1" customWidth="1"/>
    <col min="4602" max="4602" width="11" style="1" customWidth="1"/>
    <col min="4603" max="4603" width="10.140625" style="1" customWidth="1"/>
    <col min="4604" max="4604" width="10.28515625" style="1" customWidth="1"/>
    <col min="4605" max="4605" width="10.85546875" style="1" customWidth="1"/>
    <col min="4606" max="4856" width="8.85546875" style="1"/>
    <col min="4857" max="4857" width="10.140625" style="1" customWidth="1"/>
    <col min="4858" max="4858" width="11" style="1" customWidth="1"/>
    <col min="4859" max="4859" width="10.140625" style="1" customWidth="1"/>
    <col min="4860" max="4860" width="10.28515625" style="1" customWidth="1"/>
    <col min="4861" max="4861" width="10.85546875" style="1" customWidth="1"/>
    <col min="4862" max="5112" width="8.85546875" style="1"/>
    <col min="5113" max="5113" width="10.140625" style="1" customWidth="1"/>
    <col min="5114" max="5114" width="11" style="1" customWidth="1"/>
    <col min="5115" max="5115" width="10.140625" style="1" customWidth="1"/>
    <col min="5116" max="5116" width="10.28515625" style="1" customWidth="1"/>
    <col min="5117" max="5117" width="10.85546875" style="1" customWidth="1"/>
    <col min="5118" max="5368" width="8.85546875" style="1"/>
    <col min="5369" max="5369" width="10.140625" style="1" customWidth="1"/>
    <col min="5370" max="5370" width="11" style="1" customWidth="1"/>
    <col min="5371" max="5371" width="10.140625" style="1" customWidth="1"/>
    <col min="5372" max="5372" width="10.28515625" style="1" customWidth="1"/>
    <col min="5373" max="5373" width="10.85546875" style="1" customWidth="1"/>
    <col min="5374" max="5624" width="8.85546875" style="1"/>
    <col min="5625" max="5625" width="10.140625" style="1" customWidth="1"/>
    <col min="5626" max="5626" width="11" style="1" customWidth="1"/>
    <col min="5627" max="5627" width="10.140625" style="1" customWidth="1"/>
    <col min="5628" max="5628" width="10.28515625" style="1" customWidth="1"/>
    <col min="5629" max="5629" width="10.85546875" style="1" customWidth="1"/>
    <col min="5630" max="5880" width="8.85546875" style="1"/>
    <col min="5881" max="5881" width="10.140625" style="1" customWidth="1"/>
    <col min="5882" max="5882" width="11" style="1" customWidth="1"/>
    <col min="5883" max="5883" width="10.140625" style="1" customWidth="1"/>
    <col min="5884" max="5884" width="10.28515625" style="1" customWidth="1"/>
    <col min="5885" max="5885" width="10.85546875" style="1" customWidth="1"/>
    <col min="5886" max="6136" width="8.85546875" style="1"/>
    <col min="6137" max="6137" width="10.140625" style="1" customWidth="1"/>
    <col min="6138" max="6138" width="11" style="1" customWidth="1"/>
    <col min="6139" max="6139" width="10.140625" style="1" customWidth="1"/>
    <col min="6140" max="6140" width="10.28515625" style="1" customWidth="1"/>
    <col min="6141" max="6141" width="10.85546875" style="1" customWidth="1"/>
    <col min="6142" max="6392" width="8.85546875" style="1"/>
    <col min="6393" max="6393" width="10.140625" style="1" customWidth="1"/>
    <col min="6394" max="6394" width="11" style="1" customWidth="1"/>
    <col min="6395" max="6395" width="10.140625" style="1" customWidth="1"/>
    <col min="6396" max="6396" width="10.28515625" style="1" customWidth="1"/>
    <col min="6397" max="6397" width="10.85546875" style="1" customWidth="1"/>
    <col min="6398" max="6648" width="8.85546875" style="1"/>
    <col min="6649" max="6649" width="10.140625" style="1" customWidth="1"/>
    <col min="6650" max="6650" width="11" style="1" customWidth="1"/>
    <col min="6651" max="6651" width="10.140625" style="1" customWidth="1"/>
    <col min="6652" max="6652" width="10.28515625" style="1" customWidth="1"/>
    <col min="6653" max="6653" width="10.85546875" style="1" customWidth="1"/>
    <col min="6654" max="6904" width="8.85546875" style="1"/>
    <col min="6905" max="6905" width="10.140625" style="1" customWidth="1"/>
    <col min="6906" max="6906" width="11" style="1" customWidth="1"/>
    <col min="6907" max="6907" width="10.140625" style="1" customWidth="1"/>
    <col min="6908" max="6908" width="10.28515625" style="1" customWidth="1"/>
    <col min="6909" max="6909" width="10.85546875" style="1" customWidth="1"/>
    <col min="6910" max="7160" width="8.85546875" style="1"/>
    <col min="7161" max="7161" width="10.140625" style="1" customWidth="1"/>
    <col min="7162" max="7162" width="11" style="1" customWidth="1"/>
    <col min="7163" max="7163" width="10.140625" style="1" customWidth="1"/>
    <col min="7164" max="7164" width="10.28515625" style="1" customWidth="1"/>
    <col min="7165" max="7165" width="10.85546875" style="1" customWidth="1"/>
    <col min="7166" max="7416" width="8.85546875" style="1"/>
    <col min="7417" max="7417" width="10.140625" style="1" customWidth="1"/>
    <col min="7418" max="7418" width="11" style="1" customWidth="1"/>
    <col min="7419" max="7419" width="10.140625" style="1" customWidth="1"/>
    <col min="7420" max="7420" width="10.28515625" style="1" customWidth="1"/>
    <col min="7421" max="7421" width="10.85546875" style="1" customWidth="1"/>
    <col min="7422" max="7672" width="8.85546875" style="1"/>
    <col min="7673" max="7673" width="10.140625" style="1" customWidth="1"/>
    <col min="7674" max="7674" width="11" style="1" customWidth="1"/>
    <col min="7675" max="7675" width="10.140625" style="1" customWidth="1"/>
    <col min="7676" max="7676" width="10.28515625" style="1" customWidth="1"/>
    <col min="7677" max="7677" width="10.85546875" style="1" customWidth="1"/>
    <col min="7678" max="7928" width="8.85546875" style="1"/>
    <col min="7929" max="7929" width="10.140625" style="1" customWidth="1"/>
    <col min="7930" max="7930" width="11" style="1" customWidth="1"/>
    <col min="7931" max="7931" width="10.140625" style="1" customWidth="1"/>
    <col min="7932" max="7932" width="10.28515625" style="1" customWidth="1"/>
    <col min="7933" max="7933" width="10.85546875" style="1" customWidth="1"/>
    <col min="7934" max="8184" width="8.85546875" style="1"/>
    <col min="8185" max="8185" width="10.140625" style="1" customWidth="1"/>
    <col min="8186" max="8186" width="11" style="1" customWidth="1"/>
    <col min="8187" max="8187" width="10.140625" style="1" customWidth="1"/>
    <col min="8188" max="8188" width="10.28515625" style="1" customWidth="1"/>
    <col min="8189" max="8189" width="10.85546875" style="1" customWidth="1"/>
    <col min="8190" max="8440" width="8.85546875" style="1"/>
    <col min="8441" max="8441" width="10.140625" style="1" customWidth="1"/>
    <col min="8442" max="8442" width="11" style="1" customWidth="1"/>
    <col min="8443" max="8443" width="10.140625" style="1" customWidth="1"/>
    <col min="8444" max="8444" width="10.28515625" style="1" customWidth="1"/>
    <col min="8445" max="8445" width="10.85546875" style="1" customWidth="1"/>
    <col min="8446" max="8696" width="8.85546875" style="1"/>
    <col min="8697" max="8697" width="10.140625" style="1" customWidth="1"/>
    <col min="8698" max="8698" width="11" style="1" customWidth="1"/>
    <col min="8699" max="8699" width="10.140625" style="1" customWidth="1"/>
    <col min="8700" max="8700" width="10.28515625" style="1" customWidth="1"/>
    <col min="8701" max="8701" width="10.85546875" style="1" customWidth="1"/>
    <col min="8702" max="8952" width="8.85546875" style="1"/>
    <col min="8953" max="8953" width="10.140625" style="1" customWidth="1"/>
    <col min="8954" max="8954" width="11" style="1" customWidth="1"/>
    <col min="8955" max="8955" width="10.140625" style="1" customWidth="1"/>
    <col min="8956" max="8956" width="10.28515625" style="1" customWidth="1"/>
    <col min="8957" max="8957" width="10.85546875" style="1" customWidth="1"/>
    <col min="8958" max="9208" width="8.85546875" style="1"/>
    <col min="9209" max="9209" width="10.140625" style="1" customWidth="1"/>
    <col min="9210" max="9210" width="11" style="1" customWidth="1"/>
    <col min="9211" max="9211" width="10.140625" style="1" customWidth="1"/>
    <col min="9212" max="9212" width="10.28515625" style="1" customWidth="1"/>
    <col min="9213" max="9213" width="10.85546875" style="1" customWidth="1"/>
    <col min="9214" max="9464" width="8.85546875" style="1"/>
    <col min="9465" max="9465" width="10.140625" style="1" customWidth="1"/>
    <col min="9466" max="9466" width="11" style="1" customWidth="1"/>
    <col min="9467" max="9467" width="10.140625" style="1" customWidth="1"/>
    <col min="9468" max="9468" width="10.28515625" style="1" customWidth="1"/>
    <col min="9469" max="9469" width="10.85546875" style="1" customWidth="1"/>
    <col min="9470" max="9720" width="8.85546875" style="1"/>
    <col min="9721" max="9721" width="10.140625" style="1" customWidth="1"/>
    <col min="9722" max="9722" width="11" style="1" customWidth="1"/>
    <col min="9723" max="9723" width="10.140625" style="1" customWidth="1"/>
    <col min="9724" max="9724" width="10.28515625" style="1" customWidth="1"/>
    <col min="9725" max="9725" width="10.85546875" style="1" customWidth="1"/>
    <col min="9726" max="9976" width="8.85546875" style="1"/>
    <col min="9977" max="9977" width="10.140625" style="1" customWidth="1"/>
    <col min="9978" max="9978" width="11" style="1" customWidth="1"/>
    <col min="9979" max="9979" width="10.140625" style="1" customWidth="1"/>
    <col min="9980" max="9980" width="10.28515625" style="1" customWidth="1"/>
    <col min="9981" max="9981" width="10.85546875" style="1" customWidth="1"/>
    <col min="9982" max="10232" width="8.85546875" style="1"/>
    <col min="10233" max="10233" width="10.140625" style="1" customWidth="1"/>
    <col min="10234" max="10234" width="11" style="1" customWidth="1"/>
    <col min="10235" max="10235" width="10.140625" style="1" customWidth="1"/>
    <col min="10236" max="10236" width="10.28515625" style="1" customWidth="1"/>
    <col min="10237" max="10237" width="10.85546875" style="1" customWidth="1"/>
    <col min="10238" max="10488" width="8.85546875" style="1"/>
    <col min="10489" max="10489" width="10.140625" style="1" customWidth="1"/>
    <col min="10490" max="10490" width="11" style="1" customWidth="1"/>
    <col min="10491" max="10491" width="10.140625" style="1" customWidth="1"/>
    <col min="10492" max="10492" width="10.28515625" style="1" customWidth="1"/>
    <col min="10493" max="10493" width="10.85546875" style="1" customWidth="1"/>
    <col min="10494" max="10744" width="8.85546875" style="1"/>
    <col min="10745" max="10745" width="10.140625" style="1" customWidth="1"/>
    <col min="10746" max="10746" width="11" style="1" customWidth="1"/>
    <col min="10747" max="10747" width="10.140625" style="1" customWidth="1"/>
    <col min="10748" max="10748" width="10.28515625" style="1" customWidth="1"/>
    <col min="10749" max="10749" width="10.85546875" style="1" customWidth="1"/>
    <col min="10750" max="11000" width="8.85546875" style="1"/>
    <col min="11001" max="11001" width="10.140625" style="1" customWidth="1"/>
    <col min="11002" max="11002" width="11" style="1" customWidth="1"/>
    <col min="11003" max="11003" width="10.140625" style="1" customWidth="1"/>
    <col min="11004" max="11004" width="10.28515625" style="1" customWidth="1"/>
    <col min="11005" max="11005" width="10.85546875" style="1" customWidth="1"/>
    <col min="11006" max="11256" width="8.85546875" style="1"/>
    <col min="11257" max="11257" width="10.140625" style="1" customWidth="1"/>
    <col min="11258" max="11258" width="11" style="1" customWidth="1"/>
    <col min="11259" max="11259" width="10.140625" style="1" customWidth="1"/>
    <col min="11260" max="11260" width="10.28515625" style="1" customWidth="1"/>
    <col min="11261" max="11261" width="10.85546875" style="1" customWidth="1"/>
    <col min="11262" max="11512" width="8.85546875" style="1"/>
    <col min="11513" max="11513" width="10.140625" style="1" customWidth="1"/>
    <col min="11514" max="11514" width="11" style="1" customWidth="1"/>
    <col min="11515" max="11515" width="10.140625" style="1" customWidth="1"/>
    <col min="11516" max="11516" width="10.28515625" style="1" customWidth="1"/>
    <col min="11517" max="11517" width="10.85546875" style="1" customWidth="1"/>
    <col min="11518" max="11768" width="8.85546875" style="1"/>
    <col min="11769" max="11769" width="10.140625" style="1" customWidth="1"/>
    <col min="11770" max="11770" width="11" style="1" customWidth="1"/>
    <col min="11771" max="11771" width="10.140625" style="1" customWidth="1"/>
    <col min="11772" max="11772" width="10.28515625" style="1" customWidth="1"/>
    <col min="11773" max="11773" width="10.85546875" style="1" customWidth="1"/>
    <col min="11774" max="12024" width="8.85546875" style="1"/>
    <col min="12025" max="12025" width="10.140625" style="1" customWidth="1"/>
    <col min="12026" max="12026" width="11" style="1" customWidth="1"/>
    <col min="12027" max="12027" width="10.140625" style="1" customWidth="1"/>
    <col min="12028" max="12028" width="10.28515625" style="1" customWidth="1"/>
    <col min="12029" max="12029" width="10.85546875" style="1" customWidth="1"/>
    <col min="12030" max="12280" width="8.85546875" style="1"/>
    <col min="12281" max="12281" width="10.140625" style="1" customWidth="1"/>
    <col min="12282" max="12282" width="11" style="1" customWidth="1"/>
    <col min="12283" max="12283" width="10.140625" style="1" customWidth="1"/>
    <col min="12284" max="12284" width="10.28515625" style="1" customWidth="1"/>
    <col min="12285" max="12285" width="10.85546875" style="1" customWidth="1"/>
    <col min="12286" max="12536" width="8.85546875" style="1"/>
    <col min="12537" max="12537" width="10.140625" style="1" customWidth="1"/>
    <col min="12538" max="12538" width="11" style="1" customWidth="1"/>
    <col min="12539" max="12539" width="10.140625" style="1" customWidth="1"/>
    <col min="12540" max="12540" width="10.28515625" style="1" customWidth="1"/>
    <col min="12541" max="12541" width="10.85546875" style="1" customWidth="1"/>
    <col min="12542" max="12792" width="8.85546875" style="1"/>
    <col min="12793" max="12793" width="10.140625" style="1" customWidth="1"/>
    <col min="12794" max="12794" width="11" style="1" customWidth="1"/>
    <col min="12795" max="12795" width="10.140625" style="1" customWidth="1"/>
    <col min="12796" max="12796" width="10.28515625" style="1" customWidth="1"/>
    <col min="12797" max="12797" width="10.85546875" style="1" customWidth="1"/>
    <col min="12798" max="13048" width="8.85546875" style="1"/>
    <col min="13049" max="13049" width="10.140625" style="1" customWidth="1"/>
    <col min="13050" max="13050" width="11" style="1" customWidth="1"/>
    <col min="13051" max="13051" width="10.140625" style="1" customWidth="1"/>
    <col min="13052" max="13052" width="10.28515625" style="1" customWidth="1"/>
    <col min="13053" max="13053" width="10.85546875" style="1" customWidth="1"/>
    <col min="13054" max="13304" width="8.85546875" style="1"/>
    <col min="13305" max="13305" width="10.140625" style="1" customWidth="1"/>
    <col min="13306" max="13306" width="11" style="1" customWidth="1"/>
    <col min="13307" max="13307" width="10.140625" style="1" customWidth="1"/>
    <col min="13308" max="13308" width="10.28515625" style="1" customWidth="1"/>
    <col min="13309" max="13309" width="10.85546875" style="1" customWidth="1"/>
    <col min="13310" max="13560" width="8.85546875" style="1"/>
    <col min="13561" max="13561" width="10.140625" style="1" customWidth="1"/>
    <col min="13562" max="13562" width="11" style="1" customWidth="1"/>
    <col min="13563" max="13563" width="10.140625" style="1" customWidth="1"/>
    <col min="13564" max="13564" width="10.28515625" style="1" customWidth="1"/>
    <col min="13565" max="13565" width="10.85546875" style="1" customWidth="1"/>
    <col min="13566" max="13816" width="8.85546875" style="1"/>
    <col min="13817" max="13817" width="10.140625" style="1" customWidth="1"/>
    <col min="13818" max="13818" width="11" style="1" customWidth="1"/>
    <col min="13819" max="13819" width="10.140625" style="1" customWidth="1"/>
    <col min="13820" max="13820" width="10.28515625" style="1" customWidth="1"/>
    <col min="13821" max="13821" width="10.85546875" style="1" customWidth="1"/>
    <col min="13822" max="14072" width="8.85546875" style="1"/>
    <col min="14073" max="14073" width="10.140625" style="1" customWidth="1"/>
    <col min="14074" max="14074" width="11" style="1" customWidth="1"/>
    <col min="14075" max="14075" width="10.140625" style="1" customWidth="1"/>
    <col min="14076" max="14076" width="10.28515625" style="1" customWidth="1"/>
    <col min="14077" max="14077" width="10.85546875" style="1" customWidth="1"/>
    <col min="14078" max="14328" width="8.85546875" style="1"/>
    <col min="14329" max="14329" width="10.140625" style="1" customWidth="1"/>
    <col min="14330" max="14330" width="11" style="1" customWidth="1"/>
    <col min="14331" max="14331" width="10.140625" style="1" customWidth="1"/>
    <col min="14332" max="14332" width="10.28515625" style="1" customWidth="1"/>
    <col min="14333" max="14333" width="10.85546875" style="1" customWidth="1"/>
    <col min="14334" max="14584" width="8.85546875" style="1"/>
    <col min="14585" max="14585" width="10.140625" style="1" customWidth="1"/>
    <col min="14586" max="14586" width="11" style="1" customWidth="1"/>
    <col min="14587" max="14587" width="10.140625" style="1" customWidth="1"/>
    <col min="14588" max="14588" width="10.28515625" style="1" customWidth="1"/>
    <col min="14589" max="14589" width="10.85546875" style="1" customWidth="1"/>
    <col min="14590" max="14840" width="8.85546875" style="1"/>
    <col min="14841" max="14841" width="10.140625" style="1" customWidth="1"/>
    <col min="14842" max="14842" width="11" style="1" customWidth="1"/>
    <col min="14843" max="14843" width="10.140625" style="1" customWidth="1"/>
    <col min="14844" max="14844" width="10.28515625" style="1" customWidth="1"/>
    <col min="14845" max="14845" width="10.85546875" style="1" customWidth="1"/>
    <col min="14846" max="15096" width="8.85546875" style="1"/>
    <col min="15097" max="15097" width="10.140625" style="1" customWidth="1"/>
    <col min="15098" max="15098" width="11" style="1" customWidth="1"/>
    <col min="15099" max="15099" width="10.140625" style="1" customWidth="1"/>
    <col min="15100" max="15100" width="10.28515625" style="1" customWidth="1"/>
    <col min="15101" max="15101" width="10.85546875" style="1" customWidth="1"/>
    <col min="15102" max="15352" width="8.85546875" style="1"/>
    <col min="15353" max="15353" width="10.140625" style="1" customWidth="1"/>
    <col min="15354" max="15354" width="11" style="1" customWidth="1"/>
    <col min="15355" max="15355" width="10.140625" style="1" customWidth="1"/>
    <col min="15356" max="15356" width="10.28515625" style="1" customWidth="1"/>
    <col min="15357" max="15357" width="10.85546875" style="1" customWidth="1"/>
    <col min="15358" max="15608" width="8.85546875" style="1"/>
    <col min="15609" max="15609" width="10.140625" style="1" customWidth="1"/>
    <col min="15610" max="15610" width="11" style="1" customWidth="1"/>
    <col min="15611" max="15611" width="10.140625" style="1" customWidth="1"/>
    <col min="15612" max="15612" width="10.28515625" style="1" customWidth="1"/>
    <col min="15613" max="15613" width="10.85546875" style="1" customWidth="1"/>
    <col min="15614" max="15864" width="8.85546875" style="1"/>
    <col min="15865" max="15865" width="10.140625" style="1" customWidth="1"/>
    <col min="15866" max="15866" width="11" style="1" customWidth="1"/>
    <col min="15867" max="15867" width="10.140625" style="1" customWidth="1"/>
    <col min="15868" max="15868" width="10.28515625" style="1" customWidth="1"/>
    <col min="15869" max="15869" width="10.85546875" style="1" customWidth="1"/>
    <col min="15870" max="16120" width="8.85546875" style="1"/>
    <col min="16121" max="16121" width="10.140625" style="1" customWidth="1"/>
    <col min="16122" max="16122" width="11" style="1" customWidth="1"/>
    <col min="16123" max="16123" width="10.140625" style="1" customWidth="1"/>
    <col min="16124" max="16124" width="10.28515625" style="1" customWidth="1"/>
    <col min="16125" max="16125" width="10.85546875" style="1" customWidth="1"/>
    <col min="16126" max="16384" width="8.85546875" style="1"/>
  </cols>
  <sheetData>
    <row r="1" spans="1:12" x14ac:dyDescent="0.2">
      <c r="A1" s="3" t="s">
        <v>0</v>
      </c>
      <c r="B1" s="3"/>
    </row>
    <row r="3" spans="1:12" x14ac:dyDescent="0.2">
      <c r="A3" s="18">
        <v>5.21</v>
      </c>
      <c r="B3" s="19">
        <v>5.87</v>
      </c>
      <c r="C3" s="20">
        <v>4.8499999999999996</v>
      </c>
      <c r="D3" s="21">
        <v>4.95</v>
      </c>
      <c r="E3" s="22">
        <v>5.07</v>
      </c>
      <c r="F3" s="16">
        <v>4.96</v>
      </c>
      <c r="G3" s="24">
        <v>4.96</v>
      </c>
      <c r="H3" s="38">
        <v>5.1100000000000003</v>
      </c>
      <c r="I3" s="6" t="s">
        <v>4</v>
      </c>
      <c r="J3" s="4">
        <f>AVERAGE(A3:H27)</f>
        <v>4.9897499999999999</v>
      </c>
      <c r="L3" s="8"/>
    </row>
    <row r="4" spans="1:12" x14ac:dyDescent="0.2">
      <c r="A4" s="18">
        <v>5.0199999999999996</v>
      </c>
      <c r="B4" s="19">
        <v>5.33</v>
      </c>
      <c r="C4" s="20">
        <v>4.82</v>
      </c>
      <c r="D4" s="21">
        <v>4.8600000000000003</v>
      </c>
      <c r="E4" s="22">
        <v>4.82</v>
      </c>
      <c r="F4" s="16">
        <v>4.96</v>
      </c>
      <c r="G4" s="24">
        <v>5.0599999999999996</v>
      </c>
      <c r="H4" s="38">
        <v>5.1100000000000003</v>
      </c>
      <c r="I4" s="6" t="s">
        <v>5</v>
      </c>
      <c r="J4" s="5">
        <f>STDEV(A3:H27)</f>
        <v>0.11665969708782513</v>
      </c>
      <c r="L4" s="7"/>
    </row>
    <row r="5" spans="1:12" x14ac:dyDescent="0.2">
      <c r="A5" s="18">
        <v>4.9000000000000004</v>
      </c>
      <c r="B5" s="19">
        <v>5.1100000000000003</v>
      </c>
      <c r="C5" s="20">
        <v>5.0199999999999996</v>
      </c>
      <c r="D5" s="21">
        <v>5.13</v>
      </c>
      <c r="E5" s="22">
        <v>5.03</v>
      </c>
      <c r="F5" s="16">
        <v>4.9400000000000004</v>
      </c>
      <c r="G5" s="24">
        <v>4.8600000000000003</v>
      </c>
      <c r="H5" s="38">
        <v>5.08</v>
      </c>
      <c r="I5" s="2"/>
      <c r="J5" s="5"/>
      <c r="L5" s="7"/>
    </row>
    <row r="6" spans="1:12" x14ac:dyDescent="0.2">
      <c r="A6" s="18">
        <v>5</v>
      </c>
      <c r="B6" s="19">
        <v>5.07</v>
      </c>
      <c r="C6" s="20">
        <v>4.9000000000000004</v>
      </c>
      <c r="D6" s="21">
        <v>4.95</v>
      </c>
      <c r="E6" s="22">
        <v>4.8499999999999996</v>
      </c>
      <c r="F6" s="16">
        <v>5.19</v>
      </c>
      <c r="G6" s="24">
        <v>4.96</v>
      </c>
      <c r="H6" s="38">
        <v>5.03</v>
      </c>
      <c r="I6" s="6" t="s">
        <v>11</v>
      </c>
      <c r="J6" s="5">
        <f>J3-3*J4</f>
        <v>4.6397709087365246</v>
      </c>
      <c r="L6" s="7"/>
    </row>
    <row r="7" spans="1:12" x14ac:dyDescent="0.2">
      <c r="A7" s="18">
        <v>5.16</v>
      </c>
      <c r="B7" s="19">
        <v>4.93</v>
      </c>
      <c r="C7" s="20">
        <v>4.7300000000000004</v>
      </c>
      <c r="D7" s="21">
        <v>5.22</v>
      </c>
      <c r="E7" s="22">
        <v>4.8899999999999997</v>
      </c>
      <c r="F7" s="16">
        <v>4.91</v>
      </c>
      <c r="G7" s="24">
        <v>4.99</v>
      </c>
      <c r="H7" s="38">
        <v>4.9400000000000004</v>
      </c>
      <c r="I7" s="6" t="s">
        <v>6</v>
      </c>
      <c r="J7" s="5">
        <f>J3+3*J4</f>
        <v>5.3397290912634752</v>
      </c>
      <c r="L7" s="7"/>
    </row>
    <row r="8" spans="1:12" x14ac:dyDescent="0.2">
      <c r="A8" s="18">
        <v>5.03</v>
      </c>
      <c r="B8" s="19">
        <v>4.99</v>
      </c>
      <c r="C8" s="20">
        <v>5.04</v>
      </c>
      <c r="D8" s="21">
        <v>4.8099999999999996</v>
      </c>
      <c r="E8" s="22">
        <v>4.82</v>
      </c>
      <c r="F8" s="16">
        <v>5.01</v>
      </c>
      <c r="G8" s="24">
        <v>4.9400000000000004</v>
      </c>
      <c r="H8" s="38">
        <v>4.88</v>
      </c>
      <c r="I8" s="6" t="s">
        <v>7</v>
      </c>
      <c r="J8" s="5">
        <f>J7-J6</f>
        <v>0.69995818252695052</v>
      </c>
      <c r="L8" s="7"/>
    </row>
    <row r="9" spans="1:12" x14ac:dyDescent="0.2">
      <c r="A9" s="18">
        <v>4.96</v>
      </c>
      <c r="B9" s="19">
        <v>5.04</v>
      </c>
      <c r="C9" s="20">
        <v>5.07</v>
      </c>
      <c r="D9" s="21">
        <v>4.91</v>
      </c>
      <c r="E9" s="22">
        <v>5.18</v>
      </c>
      <c r="F9" s="16">
        <v>4.93</v>
      </c>
      <c r="G9" s="24">
        <v>5.0599999999999996</v>
      </c>
      <c r="H9" s="38">
        <v>4.91</v>
      </c>
      <c r="I9" s="2"/>
      <c r="L9" s="7"/>
    </row>
    <row r="10" spans="1:12" x14ac:dyDescent="0.2">
      <c r="A10" s="18">
        <v>5.04</v>
      </c>
      <c r="B10" s="19">
        <v>5.14</v>
      </c>
      <c r="C10" s="20">
        <v>4.8099999999999996</v>
      </c>
      <c r="D10" s="21">
        <v>4.95</v>
      </c>
      <c r="E10" s="22">
        <v>5.0199999999999996</v>
      </c>
      <c r="F10" s="16">
        <v>5.05</v>
      </c>
      <c r="G10" s="24">
        <v>4.95</v>
      </c>
      <c r="H10" s="38">
        <v>4.8600000000000003</v>
      </c>
      <c r="I10" s="6" t="s">
        <v>8</v>
      </c>
      <c r="J10" s="1">
        <v>4.8</v>
      </c>
      <c r="L10" s="7"/>
    </row>
    <row r="11" spans="1:12" x14ac:dyDescent="0.2">
      <c r="A11" s="18">
        <v>4.9800000000000004</v>
      </c>
      <c r="B11" s="19">
        <v>5.09</v>
      </c>
      <c r="C11" s="20">
        <v>5.04</v>
      </c>
      <c r="D11" s="21">
        <v>4.9400000000000004</v>
      </c>
      <c r="E11" s="22">
        <v>5.05</v>
      </c>
      <c r="F11" s="16">
        <v>4.96</v>
      </c>
      <c r="G11" s="24">
        <v>5.0199999999999996</v>
      </c>
      <c r="H11" s="38">
        <v>4.8899999999999997</v>
      </c>
      <c r="I11" s="6" t="s">
        <v>9</v>
      </c>
      <c r="J11" s="1">
        <v>5.2</v>
      </c>
      <c r="L11" s="7"/>
    </row>
    <row r="12" spans="1:12" x14ac:dyDescent="0.2">
      <c r="A12" s="18">
        <v>5.07</v>
      </c>
      <c r="B12" s="19">
        <v>5.0599999999999996</v>
      </c>
      <c r="C12" s="20">
        <v>5.03</v>
      </c>
      <c r="D12" s="21">
        <v>4.8099999999999996</v>
      </c>
      <c r="E12" s="22">
        <v>4.88</v>
      </c>
      <c r="F12" s="16">
        <v>4.92</v>
      </c>
      <c r="G12" s="24">
        <v>5.01</v>
      </c>
      <c r="H12" s="38">
        <v>4.91</v>
      </c>
      <c r="I12" s="6" t="s">
        <v>12</v>
      </c>
      <c r="J12" s="1">
        <f>J11-J10</f>
        <v>0.40000000000000036</v>
      </c>
      <c r="L12" s="7"/>
    </row>
    <row r="13" spans="1:12" x14ac:dyDescent="0.2">
      <c r="A13" s="18">
        <v>5.0199999999999996</v>
      </c>
      <c r="B13" s="19">
        <v>4.8499999999999996</v>
      </c>
      <c r="C13" s="20">
        <v>5.01</v>
      </c>
      <c r="D13" s="21">
        <v>5.1100000000000003</v>
      </c>
      <c r="E13" s="22">
        <v>5.08</v>
      </c>
      <c r="F13" s="16">
        <v>4.95</v>
      </c>
      <c r="G13" s="24">
        <v>5.04</v>
      </c>
      <c r="H13" s="38">
        <v>4.87</v>
      </c>
    </row>
    <row r="14" spans="1:12" x14ac:dyDescent="0.2">
      <c r="A14" s="18">
        <v>5.08</v>
      </c>
      <c r="B14" s="19">
        <v>4.93</v>
      </c>
      <c r="C14" s="20">
        <v>5.14</v>
      </c>
      <c r="D14" s="21">
        <v>4.8099999999999996</v>
      </c>
      <c r="E14" s="22">
        <v>4.9800000000000004</v>
      </c>
      <c r="F14" s="16">
        <v>5.08</v>
      </c>
      <c r="G14" s="24">
        <v>5.01</v>
      </c>
      <c r="H14" s="38">
        <v>4.93</v>
      </c>
      <c r="I14" s="6" t="s">
        <v>10</v>
      </c>
      <c r="J14" s="4">
        <f>J12/J8</f>
        <v>0.57146271018068873</v>
      </c>
    </row>
    <row r="15" spans="1:12" x14ac:dyDescent="0.2">
      <c r="A15" s="18">
        <v>4.8499999999999996</v>
      </c>
      <c r="B15" s="19">
        <v>5.04</v>
      </c>
      <c r="C15" s="20">
        <v>5.12</v>
      </c>
      <c r="D15" s="21">
        <v>4.97</v>
      </c>
      <c r="E15" s="22">
        <v>5.0199999999999996</v>
      </c>
      <c r="F15" s="16">
        <v>4.97</v>
      </c>
      <c r="G15" s="24">
        <v>5.0199999999999996</v>
      </c>
      <c r="H15" s="38">
        <v>5.14</v>
      </c>
    </row>
    <row r="16" spans="1:12" x14ac:dyDescent="0.2">
      <c r="A16" s="18">
        <v>4.9000000000000004</v>
      </c>
      <c r="B16" s="19">
        <v>5.09</v>
      </c>
      <c r="C16" s="20">
        <v>4.8899999999999997</v>
      </c>
      <c r="D16" s="21">
        <v>5.07</v>
      </c>
      <c r="E16" s="22">
        <v>4.99</v>
      </c>
      <c r="F16" s="16">
        <v>5.04</v>
      </c>
      <c r="G16" s="24">
        <v>5.03</v>
      </c>
      <c r="H16" s="38">
        <v>4.87</v>
      </c>
    </row>
    <row r="17" spans="1:8" x14ac:dyDescent="0.2">
      <c r="A17" s="18">
        <v>4.97</v>
      </c>
      <c r="B17" s="19">
        <v>5.07</v>
      </c>
      <c r="C17" s="20">
        <v>4.91</v>
      </c>
      <c r="D17" s="21">
        <v>5.03</v>
      </c>
      <c r="E17" s="22">
        <v>5.0199999999999996</v>
      </c>
      <c r="F17" s="16">
        <v>4.9400000000000004</v>
      </c>
      <c r="G17" s="24">
        <v>5.18</v>
      </c>
      <c r="H17" s="38">
        <v>4.9800000000000004</v>
      </c>
    </row>
    <row r="18" spans="1:8" x14ac:dyDescent="0.2">
      <c r="A18" s="18">
        <v>5.09</v>
      </c>
      <c r="B18" s="19">
        <v>4.99</v>
      </c>
      <c r="C18" s="20">
        <v>4.97</v>
      </c>
      <c r="D18" s="21">
        <v>4.8099999999999996</v>
      </c>
      <c r="E18" s="22">
        <v>5.03</v>
      </c>
      <c r="F18" s="16">
        <v>4.9800000000000004</v>
      </c>
      <c r="G18" s="24">
        <v>5.08</v>
      </c>
      <c r="H18" s="38">
        <v>4.88</v>
      </c>
    </row>
    <row r="19" spans="1:8" x14ac:dyDescent="0.2">
      <c r="A19" s="18">
        <v>4.8899999999999997</v>
      </c>
      <c r="B19" s="19">
        <v>5.01</v>
      </c>
      <c r="C19" s="20">
        <v>4.9800000000000004</v>
      </c>
      <c r="D19" s="21">
        <v>4.95</v>
      </c>
      <c r="E19" s="22">
        <v>5.0199999999999996</v>
      </c>
      <c r="F19" s="16">
        <v>5.03</v>
      </c>
      <c r="G19" s="24">
        <v>5.14</v>
      </c>
      <c r="H19" s="38">
        <v>4.88</v>
      </c>
    </row>
    <row r="20" spans="1:8" x14ac:dyDescent="0.2">
      <c r="A20" s="18">
        <v>4.87</v>
      </c>
      <c r="B20" s="19">
        <v>4.88</v>
      </c>
      <c r="C20" s="20">
        <v>5.01</v>
      </c>
      <c r="D20" s="21">
        <v>4.8899999999999997</v>
      </c>
      <c r="E20" s="22">
        <v>5.07</v>
      </c>
      <c r="F20" s="16">
        <v>5.05</v>
      </c>
      <c r="G20" s="24">
        <v>4.92</v>
      </c>
      <c r="H20" s="38">
        <v>5.01</v>
      </c>
    </row>
    <row r="21" spans="1:8" x14ac:dyDescent="0.2">
      <c r="A21" s="18">
        <v>5.01</v>
      </c>
      <c r="B21" s="19">
        <v>4.93</v>
      </c>
      <c r="C21" s="20">
        <v>5.01</v>
      </c>
      <c r="D21" s="21">
        <v>5.08</v>
      </c>
      <c r="E21" s="22">
        <v>4.95</v>
      </c>
      <c r="F21" s="16">
        <v>4.91</v>
      </c>
      <c r="G21" s="24">
        <v>4.97</v>
      </c>
      <c r="H21" s="38">
        <v>4.93</v>
      </c>
    </row>
    <row r="22" spans="1:8" x14ac:dyDescent="0.2">
      <c r="A22" s="18">
        <v>4.97</v>
      </c>
      <c r="B22" s="19">
        <v>5.0999999999999996</v>
      </c>
      <c r="C22" s="20">
        <v>5.09</v>
      </c>
      <c r="D22" s="21">
        <v>4.93</v>
      </c>
      <c r="E22" s="22">
        <v>4.95</v>
      </c>
      <c r="F22" s="16">
        <v>5.09</v>
      </c>
      <c r="G22" s="24">
        <v>4.92</v>
      </c>
      <c r="H22" s="38">
        <v>4.93</v>
      </c>
    </row>
    <row r="23" spans="1:8" x14ac:dyDescent="0.2">
      <c r="A23" s="18">
        <v>4.76</v>
      </c>
      <c r="B23" s="19">
        <v>4.9400000000000004</v>
      </c>
      <c r="C23" s="20">
        <v>4.93</v>
      </c>
      <c r="D23" s="21">
        <v>4.99</v>
      </c>
      <c r="E23" s="22">
        <v>4.9400000000000004</v>
      </c>
      <c r="F23" s="16">
        <v>5.21</v>
      </c>
      <c r="G23" s="24">
        <v>5.14</v>
      </c>
      <c r="H23" s="38">
        <v>4.99</v>
      </c>
    </row>
    <row r="24" spans="1:8" x14ac:dyDescent="0.2">
      <c r="A24" s="18">
        <v>4.9400000000000004</v>
      </c>
      <c r="B24" s="19">
        <v>4.88</v>
      </c>
      <c r="C24" s="20">
        <v>5.04</v>
      </c>
      <c r="D24" s="21">
        <v>4.9400000000000004</v>
      </c>
      <c r="E24" s="22">
        <v>5.12</v>
      </c>
      <c r="F24" s="16">
        <v>4.87</v>
      </c>
      <c r="G24" s="24">
        <v>4.92</v>
      </c>
      <c r="H24" s="38">
        <v>4.91</v>
      </c>
    </row>
    <row r="25" spans="1:8" x14ac:dyDescent="0.2">
      <c r="A25" s="18">
        <v>4.92</v>
      </c>
      <c r="B25" s="19">
        <v>4.8899999999999997</v>
      </c>
      <c r="C25" s="20">
        <v>5.1100000000000003</v>
      </c>
      <c r="D25" s="21">
        <v>5.13</v>
      </c>
      <c r="E25" s="22">
        <v>5.08</v>
      </c>
      <c r="F25" s="16">
        <v>5.0199999999999996</v>
      </c>
      <c r="G25" s="24">
        <v>5.03</v>
      </c>
      <c r="H25" s="38">
        <v>4.96</v>
      </c>
    </row>
    <row r="26" spans="1:8" x14ac:dyDescent="0.2">
      <c r="A26" s="18">
        <v>4.91</v>
      </c>
      <c r="B26" s="19">
        <v>4.8899999999999997</v>
      </c>
      <c r="C26" s="20">
        <v>5.07</v>
      </c>
      <c r="D26" s="21">
        <v>5.0199999999999996</v>
      </c>
      <c r="E26" s="22">
        <v>4.91</v>
      </c>
      <c r="F26" s="16">
        <v>4.8099999999999996</v>
      </c>
      <c r="G26" s="24">
        <v>4.9800000000000004</v>
      </c>
      <c r="H26" s="38">
        <v>4.78</v>
      </c>
    </row>
    <row r="27" spans="1:8" x14ac:dyDescent="0.2">
      <c r="A27" s="18">
        <v>4.96</v>
      </c>
      <c r="B27" s="19">
        <v>5.0199999999999996</v>
      </c>
      <c r="C27" s="20">
        <v>5.13</v>
      </c>
      <c r="D27" s="21">
        <v>5.13</v>
      </c>
      <c r="E27" s="22">
        <v>4.92</v>
      </c>
      <c r="F27" s="16">
        <v>4.9800000000000004</v>
      </c>
      <c r="G27" s="24">
        <v>4.8899999999999997</v>
      </c>
      <c r="H27" s="38">
        <v>4.88</v>
      </c>
    </row>
    <row r="28" spans="1:8" x14ac:dyDescent="0.2">
      <c r="A28" s="29" t="s">
        <v>16</v>
      </c>
      <c r="B28" s="28" t="s">
        <v>17</v>
      </c>
      <c r="C28" s="27" t="s">
        <v>18</v>
      </c>
      <c r="D28" s="26" t="s">
        <v>19</v>
      </c>
      <c r="E28" s="1" t="s">
        <v>20</v>
      </c>
      <c r="F28" s="23" t="s">
        <v>21</v>
      </c>
      <c r="G28" s="25" t="s">
        <v>22</v>
      </c>
      <c r="H28" s="39" t="s">
        <v>23</v>
      </c>
    </row>
  </sheetData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workbookViewId="0">
      <selection activeCell="D2" sqref="D2"/>
    </sheetView>
  </sheetViews>
  <sheetFormatPr defaultRowHeight="15" x14ac:dyDescent="0.25"/>
  <cols>
    <col min="1" max="1" width="19.28515625" customWidth="1"/>
  </cols>
  <sheetData>
    <row r="1" spans="1:4" x14ac:dyDescent="0.25">
      <c r="B1" t="s">
        <v>4</v>
      </c>
      <c r="C1" s="30">
        <f>AVERAGE(A6:A30)</f>
        <v>4.9463999999999997</v>
      </c>
    </row>
    <row r="2" spans="1:4" x14ac:dyDescent="0.25">
      <c r="B2" t="s">
        <v>25</v>
      </c>
      <c r="C2">
        <f>STDEV(A6:A30)</f>
        <v>9.0271811768680058E-2</v>
      </c>
    </row>
    <row r="5" spans="1:4" x14ac:dyDescent="0.25">
      <c r="A5" s="14" t="s">
        <v>32</v>
      </c>
      <c r="B5" s="14" t="s">
        <v>4</v>
      </c>
      <c r="C5" s="14" t="s">
        <v>14</v>
      </c>
      <c r="D5" s="15" t="s">
        <v>15</v>
      </c>
    </row>
    <row r="6" spans="1:4" x14ac:dyDescent="0.25">
      <c r="A6" s="44">
        <v>5.1100000000000003</v>
      </c>
      <c r="B6" s="34">
        <f>$C$1</f>
        <v>4.9463999999999997</v>
      </c>
      <c r="C6" s="34">
        <f>B6+(3*$C$2)</f>
        <v>5.2172154353060396</v>
      </c>
      <c r="D6" s="34">
        <f>B6-(3*$C$2)</f>
        <v>4.6755845646939598</v>
      </c>
    </row>
    <row r="7" spans="1:4" x14ac:dyDescent="0.25">
      <c r="A7" s="44">
        <v>5.1100000000000003</v>
      </c>
      <c r="B7" s="34">
        <f t="shared" ref="B7:B30" si="0">$C$1</f>
        <v>4.9463999999999997</v>
      </c>
      <c r="C7" s="34">
        <f t="shared" ref="C7:C30" si="1">B7+(3*$C$2)</f>
        <v>5.2172154353060396</v>
      </c>
      <c r="D7" s="34">
        <f t="shared" ref="D7:D30" si="2">B7-(3*$C$2)</f>
        <v>4.6755845646939598</v>
      </c>
    </row>
    <row r="8" spans="1:4" x14ac:dyDescent="0.25">
      <c r="A8" s="44">
        <v>5.08</v>
      </c>
      <c r="B8" s="34">
        <f t="shared" si="0"/>
        <v>4.9463999999999997</v>
      </c>
      <c r="C8" s="34">
        <f t="shared" si="1"/>
        <v>5.2172154353060396</v>
      </c>
      <c r="D8" s="34">
        <f t="shared" si="2"/>
        <v>4.6755845646939598</v>
      </c>
    </row>
    <row r="9" spans="1:4" x14ac:dyDescent="0.25">
      <c r="A9" s="44">
        <v>5.03</v>
      </c>
      <c r="B9" s="34">
        <f t="shared" si="0"/>
        <v>4.9463999999999997</v>
      </c>
      <c r="C9" s="34">
        <f t="shared" si="1"/>
        <v>5.2172154353060396</v>
      </c>
      <c r="D9" s="34">
        <f t="shared" si="2"/>
        <v>4.6755845646939598</v>
      </c>
    </row>
    <row r="10" spans="1:4" x14ac:dyDescent="0.25">
      <c r="A10" s="44">
        <v>4.9400000000000004</v>
      </c>
      <c r="B10" s="34">
        <f t="shared" si="0"/>
        <v>4.9463999999999997</v>
      </c>
      <c r="C10" s="34">
        <f t="shared" si="1"/>
        <v>5.2172154353060396</v>
      </c>
      <c r="D10" s="34">
        <f t="shared" si="2"/>
        <v>4.6755845646939598</v>
      </c>
    </row>
    <row r="11" spans="1:4" x14ac:dyDescent="0.25">
      <c r="A11" s="44">
        <v>4.88</v>
      </c>
      <c r="B11" s="34">
        <f t="shared" si="0"/>
        <v>4.9463999999999997</v>
      </c>
      <c r="C11" s="34">
        <f t="shared" si="1"/>
        <v>5.2172154353060396</v>
      </c>
      <c r="D11" s="34">
        <f t="shared" si="2"/>
        <v>4.6755845646939598</v>
      </c>
    </row>
    <row r="12" spans="1:4" x14ac:dyDescent="0.25">
      <c r="A12" s="44">
        <v>4.91</v>
      </c>
      <c r="B12" s="34">
        <f t="shared" si="0"/>
        <v>4.9463999999999997</v>
      </c>
      <c r="C12" s="34">
        <f t="shared" si="1"/>
        <v>5.2172154353060396</v>
      </c>
      <c r="D12" s="34">
        <f t="shared" si="2"/>
        <v>4.6755845646939598</v>
      </c>
    </row>
    <row r="13" spans="1:4" x14ac:dyDescent="0.25">
      <c r="A13" s="44">
        <v>4.8600000000000003</v>
      </c>
      <c r="B13" s="34">
        <f t="shared" si="0"/>
        <v>4.9463999999999997</v>
      </c>
      <c r="C13" s="34">
        <f t="shared" si="1"/>
        <v>5.2172154353060396</v>
      </c>
      <c r="D13" s="34">
        <f t="shared" si="2"/>
        <v>4.6755845646939598</v>
      </c>
    </row>
    <row r="14" spans="1:4" x14ac:dyDescent="0.25">
      <c r="A14" s="44">
        <v>4.8899999999999997</v>
      </c>
      <c r="B14" s="34">
        <f t="shared" si="0"/>
        <v>4.9463999999999997</v>
      </c>
      <c r="C14" s="34">
        <f t="shared" si="1"/>
        <v>5.2172154353060396</v>
      </c>
      <c r="D14" s="34">
        <f t="shared" si="2"/>
        <v>4.6755845646939598</v>
      </c>
    </row>
    <row r="15" spans="1:4" x14ac:dyDescent="0.25">
      <c r="A15" s="44">
        <v>4.91</v>
      </c>
      <c r="B15" s="34">
        <f t="shared" si="0"/>
        <v>4.9463999999999997</v>
      </c>
      <c r="C15" s="34">
        <f t="shared" si="1"/>
        <v>5.2172154353060396</v>
      </c>
      <c r="D15" s="34">
        <f t="shared" si="2"/>
        <v>4.6755845646939598</v>
      </c>
    </row>
    <row r="16" spans="1:4" x14ac:dyDescent="0.25">
      <c r="A16" s="44">
        <v>4.87</v>
      </c>
      <c r="B16" s="34">
        <f t="shared" si="0"/>
        <v>4.9463999999999997</v>
      </c>
      <c r="C16" s="34">
        <f t="shared" si="1"/>
        <v>5.2172154353060396</v>
      </c>
      <c r="D16" s="34">
        <f t="shared" si="2"/>
        <v>4.6755845646939598</v>
      </c>
    </row>
    <row r="17" spans="1:4" x14ac:dyDescent="0.25">
      <c r="A17" s="44">
        <v>4.93</v>
      </c>
      <c r="B17" s="34">
        <f t="shared" si="0"/>
        <v>4.9463999999999997</v>
      </c>
      <c r="C17" s="34">
        <f t="shared" si="1"/>
        <v>5.2172154353060396</v>
      </c>
      <c r="D17" s="34">
        <f t="shared" si="2"/>
        <v>4.6755845646939598</v>
      </c>
    </row>
    <row r="18" spans="1:4" x14ac:dyDescent="0.25">
      <c r="A18" s="44">
        <v>5.14</v>
      </c>
      <c r="B18" s="34">
        <f t="shared" si="0"/>
        <v>4.9463999999999997</v>
      </c>
      <c r="C18" s="34">
        <f t="shared" si="1"/>
        <v>5.2172154353060396</v>
      </c>
      <c r="D18" s="34">
        <f t="shared" si="2"/>
        <v>4.6755845646939598</v>
      </c>
    </row>
    <row r="19" spans="1:4" x14ac:dyDescent="0.25">
      <c r="A19" s="44">
        <v>4.87</v>
      </c>
      <c r="B19" s="34">
        <f t="shared" si="0"/>
        <v>4.9463999999999997</v>
      </c>
      <c r="C19" s="34">
        <f t="shared" si="1"/>
        <v>5.2172154353060396</v>
      </c>
      <c r="D19" s="34">
        <f t="shared" si="2"/>
        <v>4.6755845646939598</v>
      </c>
    </row>
    <row r="20" spans="1:4" x14ac:dyDescent="0.25">
      <c r="A20" s="44">
        <v>4.9800000000000004</v>
      </c>
      <c r="B20" s="34">
        <f t="shared" si="0"/>
        <v>4.9463999999999997</v>
      </c>
      <c r="C20" s="34">
        <f t="shared" si="1"/>
        <v>5.2172154353060396</v>
      </c>
      <c r="D20" s="34">
        <f t="shared" si="2"/>
        <v>4.6755845646939598</v>
      </c>
    </row>
    <row r="21" spans="1:4" x14ac:dyDescent="0.25">
      <c r="A21" s="44">
        <v>4.88</v>
      </c>
      <c r="B21" s="34">
        <f t="shared" si="0"/>
        <v>4.9463999999999997</v>
      </c>
      <c r="C21" s="34">
        <f t="shared" si="1"/>
        <v>5.2172154353060396</v>
      </c>
      <c r="D21" s="34">
        <f t="shared" si="2"/>
        <v>4.6755845646939598</v>
      </c>
    </row>
    <row r="22" spans="1:4" x14ac:dyDescent="0.25">
      <c r="A22" s="44">
        <v>4.88</v>
      </c>
      <c r="B22" s="34">
        <f t="shared" si="0"/>
        <v>4.9463999999999997</v>
      </c>
      <c r="C22" s="34">
        <f t="shared" si="1"/>
        <v>5.2172154353060396</v>
      </c>
      <c r="D22" s="34">
        <f t="shared" si="2"/>
        <v>4.6755845646939598</v>
      </c>
    </row>
    <row r="23" spans="1:4" x14ac:dyDescent="0.25">
      <c r="A23" s="44">
        <v>5.01</v>
      </c>
      <c r="B23" s="34">
        <f t="shared" si="0"/>
        <v>4.9463999999999997</v>
      </c>
      <c r="C23" s="34">
        <f t="shared" si="1"/>
        <v>5.2172154353060396</v>
      </c>
      <c r="D23" s="34">
        <f t="shared" si="2"/>
        <v>4.6755845646939598</v>
      </c>
    </row>
    <row r="24" spans="1:4" x14ac:dyDescent="0.25">
      <c r="A24" s="44">
        <v>4.93</v>
      </c>
      <c r="B24" s="34">
        <f t="shared" si="0"/>
        <v>4.9463999999999997</v>
      </c>
      <c r="C24" s="34">
        <f t="shared" si="1"/>
        <v>5.2172154353060396</v>
      </c>
      <c r="D24" s="34">
        <f t="shared" si="2"/>
        <v>4.6755845646939598</v>
      </c>
    </row>
    <row r="25" spans="1:4" x14ac:dyDescent="0.25">
      <c r="A25" s="44">
        <v>4.93</v>
      </c>
      <c r="B25" s="34">
        <f t="shared" si="0"/>
        <v>4.9463999999999997</v>
      </c>
      <c r="C25" s="34">
        <f t="shared" si="1"/>
        <v>5.2172154353060396</v>
      </c>
      <c r="D25" s="34">
        <f t="shared" si="2"/>
        <v>4.6755845646939598</v>
      </c>
    </row>
    <row r="26" spans="1:4" x14ac:dyDescent="0.25">
      <c r="A26" s="44">
        <v>4.99</v>
      </c>
      <c r="B26" s="34">
        <f t="shared" si="0"/>
        <v>4.9463999999999997</v>
      </c>
      <c r="C26" s="34">
        <f t="shared" si="1"/>
        <v>5.2172154353060396</v>
      </c>
      <c r="D26" s="34">
        <f t="shared" si="2"/>
        <v>4.6755845646939598</v>
      </c>
    </row>
    <row r="27" spans="1:4" x14ac:dyDescent="0.25">
      <c r="A27" s="44">
        <v>4.91</v>
      </c>
      <c r="B27" s="34">
        <f t="shared" si="0"/>
        <v>4.9463999999999997</v>
      </c>
      <c r="C27" s="34">
        <f t="shared" si="1"/>
        <v>5.2172154353060396</v>
      </c>
      <c r="D27" s="34">
        <f t="shared" si="2"/>
        <v>4.6755845646939598</v>
      </c>
    </row>
    <row r="28" spans="1:4" x14ac:dyDescent="0.25">
      <c r="A28" s="44">
        <v>4.96</v>
      </c>
      <c r="B28" s="34">
        <f t="shared" si="0"/>
        <v>4.9463999999999997</v>
      </c>
      <c r="C28" s="34">
        <f t="shared" si="1"/>
        <v>5.2172154353060396</v>
      </c>
      <c r="D28" s="34">
        <f t="shared" si="2"/>
        <v>4.6755845646939598</v>
      </c>
    </row>
    <row r="29" spans="1:4" x14ac:dyDescent="0.25">
      <c r="A29" s="44">
        <v>4.78</v>
      </c>
      <c r="B29" s="34">
        <f t="shared" si="0"/>
        <v>4.9463999999999997</v>
      </c>
      <c r="C29" s="34">
        <f t="shared" si="1"/>
        <v>5.2172154353060396</v>
      </c>
      <c r="D29" s="34">
        <f t="shared" si="2"/>
        <v>4.6755845646939598</v>
      </c>
    </row>
    <row r="30" spans="1:4" x14ac:dyDescent="0.25">
      <c r="A30" s="44">
        <v>4.88</v>
      </c>
      <c r="B30" s="34">
        <f t="shared" si="0"/>
        <v>4.9463999999999997</v>
      </c>
      <c r="C30" s="34">
        <f t="shared" si="1"/>
        <v>5.2172154353060396</v>
      </c>
      <c r="D30" s="34">
        <f t="shared" si="2"/>
        <v>4.6755845646939598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ColWidth="8.85546875" defaultRowHeight="12.75" x14ac:dyDescent="0.2"/>
  <cols>
    <col min="1" max="16384" width="8.85546875" style="7"/>
  </cols>
  <sheetData>
    <row r="1" spans="1:2" x14ac:dyDescent="0.2">
      <c r="A1" s="9" t="s">
        <v>1</v>
      </c>
      <c r="B1" s="9" t="s">
        <v>3</v>
      </c>
    </row>
    <row r="2" spans="1:2" x14ac:dyDescent="0.2">
      <c r="A2" s="10">
        <v>4.5999999999999996</v>
      </c>
      <c r="B2" s="11">
        <v>0</v>
      </c>
    </row>
    <row r="3" spans="1:2" x14ac:dyDescent="0.2">
      <c r="A3" s="10">
        <v>4.7</v>
      </c>
      <c r="B3" s="11">
        <v>0</v>
      </c>
    </row>
    <row r="4" spans="1:2" x14ac:dyDescent="0.2">
      <c r="A4" s="10">
        <v>4.8</v>
      </c>
      <c r="B4" s="11">
        <v>3</v>
      </c>
    </row>
    <row r="5" spans="1:2" x14ac:dyDescent="0.2">
      <c r="A5" s="10">
        <v>4.9000000000000004</v>
      </c>
      <c r="B5" s="11">
        <v>38</v>
      </c>
    </row>
    <row r="6" spans="1:2" x14ac:dyDescent="0.2">
      <c r="A6" s="10">
        <v>5</v>
      </c>
      <c r="B6" s="11">
        <v>69</v>
      </c>
    </row>
    <row r="7" spans="1:2" x14ac:dyDescent="0.2">
      <c r="A7" s="10">
        <v>5.0999999999999996</v>
      </c>
      <c r="B7" s="11">
        <v>65</v>
      </c>
    </row>
    <row r="8" spans="1:2" x14ac:dyDescent="0.2">
      <c r="A8" s="10">
        <v>5.2</v>
      </c>
      <c r="B8" s="11">
        <v>20</v>
      </c>
    </row>
    <row r="9" spans="1:2" x14ac:dyDescent="0.2">
      <c r="A9" s="10">
        <v>5.3</v>
      </c>
      <c r="B9" s="11">
        <v>3</v>
      </c>
    </row>
    <row r="10" spans="1:2" x14ac:dyDescent="0.2">
      <c r="A10" s="10">
        <v>5.4</v>
      </c>
      <c r="B10" s="11">
        <v>1</v>
      </c>
    </row>
    <row r="11" spans="1:2" ht="13.5" thickBot="1" x14ac:dyDescent="0.25">
      <c r="A11" s="12" t="s">
        <v>2</v>
      </c>
      <c r="B11" s="12">
        <v>1</v>
      </c>
    </row>
  </sheetData>
  <sortState ref="A2:A10">
    <sortCondition ref="A2"/>
  </sortState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M22" sqref="M22"/>
    </sheetView>
  </sheetViews>
  <sheetFormatPr defaultRowHeight="15" x14ac:dyDescent="0.25"/>
  <cols>
    <col min="1" max="1" width="16.85546875" customWidth="1"/>
  </cols>
  <sheetData>
    <row r="1" spans="1:8" x14ac:dyDescent="0.25">
      <c r="A1" s="4"/>
      <c r="B1" s="16" t="s">
        <v>4</v>
      </c>
      <c r="C1" s="16">
        <f>AVERAGE(A6:A30)</f>
        <v>4.9804000000000004</v>
      </c>
      <c r="D1" s="4"/>
      <c r="E1" s="4"/>
      <c r="F1" s="4"/>
      <c r="G1" s="4"/>
      <c r="H1" s="4"/>
    </row>
    <row r="2" spans="1:8" x14ac:dyDescent="0.25">
      <c r="B2" s="16" t="s">
        <v>13</v>
      </c>
      <c r="C2" s="16">
        <f>_xlfn.STDEV.S(A6:A30)</f>
        <v>9.9057222519780649E-2</v>
      </c>
      <c r="D2" s="4"/>
      <c r="E2" s="4"/>
      <c r="F2" s="4"/>
      <c r="G2" s="4"/>
      <c r="H2" s="4"/>
    </row>
    <row r="3" spans="1:8" x14ac:dyDescent="0.25">
      <c r="B3" s="4"/>
      <c r="C3" s="4"/>
      <c r="D3" s="4"/>
      <c r="E3" s="4"/>
      <c r="F3" s="4"/>
      <c r="G3" s="4"/>
      <c r="H3" s="4"/>
    </row>
    <row r="4" spans="1:8" x14ac:dyDescent="0.25">
      <c r="B4" s="4"/>
      <c r="C4" s="4"/>
      <c r="D4" s="4"/>
      <c r="E4" s="4"/>
      <c r="F4" s="4"/>
      <c r="G4" s="4"/>
      <c r="H4" s="4"/>
    </row>
    <row r="5" spans="1:8" x14ac:dyDescent="0.25">
      <c r="A5" s="14" t="s">
        <v>24</v>
      </c>
      <c r="B5" s="14" t="s">
        <v>4</v>
      </c>
      <c r="C5" s="14" t="s">
        <v>14</v>
      </c>
      <c r="D5" s="15" t="s">
        <v>15</v>
      </c>
      <c r="E5" s="4"/>
      <c r="F5" s="4"/>
      <c r="G5" s="4"/>
      <c r="H5" s="4"/>
    </row>
    <row r="6" spans="1:8" x14ac:dyDescent="0.25">
      <c r="A6" s="17">
        <v>5.21</v>
      </c>
      <c r="B6" s="13">
        <f>$C$1</f>
        <v>4.9804000000000004</v>
      </c>
      <c r="C6" s="13">
        <f>B6+(3*$C$2)</f>
        <v>5.277571667559342</v>
      </c>
      <c r="D6" s="13">
        <f>B6-(3*$C$2)</f>
        <v>4.6832283324406587</v>
      </c>
      <c r="E6" s="4"/>
      <c r="F6" s="4"/>
      <c r="G6" s="4"/>
      <c r="H6" s="4"/>
    </row>
    <row r="7" spans="1:8" x14ac:dyDescent="0.25">
      <c r="A7" s="17">
        <v>5.0199999999999996</v>
      </c>
      <c r="B7" s="13">
        <f t="shared" ref="B7:B30" si="0">$C$1</f>
        <v>4.9804000000000004</v>
      </c>
      <c r="C7" s="13">
        <f t="shared" ref="C7:C30" si="1">B7+(3*$C$2)</f>
        <v>5.277571667559342</v>
      </c>
      <c r="D7" s="13">
        <f t="shared" ref="D7:D30" si="2">B7-(3*$C$2)</f>
        <v>4.6832283324406587</v>
      </c>
      <c r="E7" s="4"/>
      <c r="F7" s="4"/>
      <c r="G7" s="4"/>
      <c r="H7" s="4"/>
    </row>
    <row r="8" spans="1:8" x14ac:dyDescent="0.25">
      <c r="A8" s="17">
        <v>4.9000000000000004</v>
      </c>
      <c r="B8" s="13">
        <f t="shared" si="0"/>
        <v>4.9804000000000004</v>
      </c>
      <c r="C8" s="13">
        <f t="shared" si="1"/>
        <v>5.277571667559342</v>
      </c>
      <c r="D8" s="13">
        <f t="shared" si="2"/>
        <v>4.6832283324406587</v>
      </c>
      <c r="E8" s="4"/>
      <c r="F8" s="4"/>
      <c r="G8" s="4"/>
      <c r="H8" s="4"/>
    </row>
    <row r="9" spans="1:8" x14ac:dyDescent="0.25">
      <c r="A9" s="17">
        <v>5</v>
      </c>
      <c r="B9" s="13">
        <f t="shared" si="0"/>
        <v>4.9804000000000004</v>
      </c>
      <c r="C9" s="13">
        <f t="shared" si="1"/>
        <v>5.277571667559342</v>
      </c>
      <c r="D9" s="13">
        <f t="shared" si="2"/>
        <v>4.6832283324406587</v>
      </c>
      <c r="E9" s="4"/>
      <c r="F9" s="4"/>
      <c r="G9" s="4"/>
      <c r="H9" s="4"/>
    </row>
    <row r="10" spans="1:8" x14ac:dyDescent="0.25">
      <c r="A10" s="17">
        <v>5.16</v>
      </c>
      <c r="B10" s="13">
        <f t="shared" si="0"/>
        <v>4.9804000000000004</v>
      </c>
      <c r="C10" s="13">
        <f t="shared" si="1"/>
        <v>5.277571667559342</v>
      </c>
      <c r="D10" s="13">
        <f t="shared" si="2"/>
        <v>4.6832283324406587</v>
      </c>
      <c r="E10" s="4"/>
      <c r="F10" s="4"/>
      <c r="G10" s="4"/>
      <c r="H10" s="4"/>
    </row>
    <row r="11" spans="1:8" x14ac:dyDescent="0.25">
      <c r="A11" s="17">
        <v>5.03</v>
      </c>
      <c r="B11" s="13">
        <f t="shared" si="0"/>
        <v>4.9804000000000004</v>
      </c>
      <c r="C11" s="13">
        <f t="shared" si="1"/>
        <v>5.277571667559342</v>
      </c>
      <c r="D11" s="13">
        <f t="shared" si="2"/>
        <v>4.6832283324406587</v>
      </c>
      <c r="E11" s="4"/>
      <c r="F11" s="4"/>
      <c r="G11" s="4"/>
      <c r="H11" s="4"/>
    </row>
    <row r="12" spans="1:8" x14ac:dyDescent="0.25">
      <c r="A12" s="17">
        <v>4.96</v>
      </c>
      <c r="B12" s="13">
        <f t="shared" si="0"/>
        <v>4.9804000000000004</v>
      </c>
      <c r="C12" s="13">
        <f t="shared" si="1"/>
        <v>5.277571667559342</v>
      </c>
      <c r="D12" s="13">
        <f t="shared" si="2"/>
        <v>4.6832283324406587</v>
      </c>
      <c r="E12" s="4"/>
      <c r="F12" s="4"/>
      <c r="G12" s="4"/>
      <c r="H12" s="4"/>
    </row>
    <row r="13" spans="1:8" x14ac:dyDescent="0.25">
      <c r="A13" s="17">
        <v>5.04</v>
      </c>
      <c r="B13" s="13">
        <f t="shared" si="0"/>
        <v>4.9804000000000004</v>
      </c>
      <c r="C13" s="13">
        <f t="shared" si="1"/>
        <v>5.277571667559342</v>
      </c>
      <c r="D13" s="13">
        <f t="shared" si="2"/>
        <v>4.6832283324406587</v>
      </c>
      <c r="E13" s="4"/>
      <c r="F13" s="4"/>
      <c r="G13" s="4"/>
      <c r="H13" s="4"/>
    </row>
    <row r="14" spans="1:8" x14ac:dyDescent="0.25">
      <c r="A14" s="17">
        <v>4.9800000000000004</v>
      </c>
      <c r="B14" s="13">
        <f t="shared" si="0"/>
        <v>4.9804000000000004</v>
      </c>
      <c r="C14" s="13">
        <f t="shared" si="1"/>
        <v>5.277571667559342</v>
      </c>
      <c r="D14" s="13">
        <f t="shared" si="2"/>
        <v>4.6832283324406587</v>
      </c>
      <c r="E14" s="4"/>
      <c r="F14" s="4"/>
      <c r="G14" s="4"/>
      <c r="H14" s="4"/>
    </row>
    <row r="15" spans="1:8" x14ac:dyDescent="0.25">
      <c r="A15" s="17">
        <v>5.07</v>
      </c>
      <c r="B15" s="13">
        <f t="shared" si="0"/>
        <v>4.9804000000000004</v>
      </c>
      <c r="C15" s="13">
        <f t="shared" si="1"/>
        <v>5.277571667559342</v>
      </c>
      <c r="D15" s="13">
        <f t="shared" si="2"/>
        <v>4.6832283324406587</v>
      </c>
      <c r="E15" s="4"/>
      <c r="F15" s="4"/>
      <c r="G15" s="4"/>
      <c r="H15" s="4"/>
    </row>
    <row r="16" spans="1:8" x14ac:dyDescent="0.25">
      <c r="A16" s="17">
        <v>5.0199999999999996</v>
      </c>
      <c r="B16" s="13">
        <f t="shared" si="0"/>
        <v>4.9804000000000004</v>
      </c>
      <c r="C16" s="13">
        <f t="shared" si="1"/>
        <v>5.277571667559342</v>
      </c>
      <c r="D16" s="13">
        <f t="shared" si="2"/>
        <v>4.6832283324406587</v>
      </c>
      <c r="E16" s="4"/>
      <c r="F16" s="4"/>
      <c r="G16" s="4"/>
      <c r="H16" s="4"/>
    </row>
    <row r="17" spans="1:8" x14ac:dyDescent="0.25">
      <c r="A17" s="17">
        <v>5.08</v>
      </c>
      <c r="B17" s="13">
        <f t="shared" si="0"/>
        <v>4.9804000000000004</v>
      </c>
      <c r="C17" s="13">
        <f t="shared" si="1"/>
        <v>5.277571667559342</v>
      </c>
      <c r="D17" s="13">
        <f t="shared" si="2"/>
        <v>4.6832283324406587</v>
      </c>
      <c r="E17" s="4"/>
      <c r="F17" s="4"/>
      <c r="G17" s="4"/>
      <c r="H17" s="4"/>
    </row>
    <row r="18" spans="1:8" x14ac:dyDescent="0.25">
      <c r="A18" s="17">
        <v>4.8499999999999996</v>
      </c>
      <c r="B18" s="13">
        <f t="shared" si="0"/>
        <v>4.9804000000000004</v>
      </c>
      <c r="C18" s="13">
        <f t="shared" si="1"/>
        <v>5.277571667559342</v>
      </c>
      <c r="D18" s="13">
        <f t="shared" si="2"/>
        <v>4.6832283324406587</v>
      </c>
      <c r="E18" s="4"/>
      <c r="F18" s="4"/>
      <c r="G18" s="4"/>
      <c r="H18" s="4"/>
    </row>
    <row r="19" spans="1:8" x14ac:dyDescent="0.25">
      <c r="A19" s="17">
        <v>4.9000000000000004</v>
      </c>
      <c r="B19" s="13">
        <f t="shared" si="0"/>
        <v>4.9804000000000004</v>
      </c>
      <c r="C19" s="13">
        <f t="shared" si="1"/>
        <v>5.277571667559342</v>
      </c>
      <c r="D19" s="13">
        <f t="shared" si="2"/>
        <v>4.6832283324406587</v>
      </c>
      <c r="E19" s="4"/>
      <c r="F19" s="4"/>
      <c r="G19" s="4"/>
      <c r="H19" s="4"/>
    </row>
    <row r="20" spans="1:8" x14ac:dyDescent="0.25">
      <c r="A20" s="17">
        <v>4.97</v>
      </c>
      <c r="B20" s="13">
        <f t="shared" si="0"/>
        <v>4.9804000000000004</v>
      </c>
      <c r="C20" s="13">
        <f t="shared" si="1"/>
        <v>5.277571667559342</v>
      </c>
      <c r="D20" s="13">
        <f t="shared" si="2"/>
        <v>4.6832283324406587</v>
      </c>
      <c r="E20" s="4"/>
      <c r="F20" s="4"/>
      <c r="G20" s="4"/>
      <c r="H20" s="4"/>
    </row>
    <row r="21" spans="1:8" x14ac:dyDescent="0.25">
      <c r="A21" s="17">
        <v>5.09</v>
      </c>
      <c r="B21" s="13">
        <f t="shared" si="0"/>
        <v>4.9804000000000004</v>
      </c>
      <c r="C21" s="13">
        <f t="shared" si="1"/>
        <v>5.277571667559342</v>
      </c>
      <c r="D21" s="13">
        <f t="shared" si="2"/>
        <v>4.6832283324406587</v>
      </c>
      <c r="E21" s="4"/>
      <c r="F21" s="4"/>
      <c r="G21" s="4"/>
      <c r="H21" s="4"/>
    </row>
    <row r="22" spans="1:8" x14ac:dyDescent="0.25">
      <c r="A22" s="17">
        <v>4.8899999999999997</v>
      </c>
      <c r="B22" s="13">
        <f t="shared" si="0"/>
        <v>4.9804000000000004</v>
      </c>
      <c r="C22" s="13">
        <f t="shared" si="1"/>
        <v>5.277571667559342</v>
      </c>
      <c r="D22" s="13">
        <f t="shared" si="2"/>
        <v>4.6832283324406587</v>
      </c>
      <c r="E22" s="4"/>
      <c r="F22" s="4"/>
      <c r="G22" s="4"/>
      <c r="H22" s="4"/>
    </row>
    <row r="23" spans="1:8" x14ac:dyDescent="0.25">
      <c r="A23" s="17">
        <v>4.87</v>
      </c>
      <c r="B23" s="13">
        <f t="shared" si="0"/>
        <v>4.9804000000000004</v>
      </c>
      <c r="C23" s="13">
        <f t="shared" si="1"/>
        <v>5.277571667559342</v>
      </c>
      <c r="D23" s="13">
        <f t="shared" si="2"/>
        <v>4.6832283324406587</v>
      </c>
      <c r="E23" s="4"/>
      <c r="F23" s="4"/>
      <c r="G23" s="4"/>
      <c r="H23" s="4"/>
    </row>
    <row r="24" spans="1:8" x14ac:dyDescent="0.25">
      <c r="A24" s="17">
        <v>5.01</v>
      </c>
      <c r="B24" s="13">
        <f t="shared" si="0"/>
        <v>4.9804000000000004</v>
      </c>
      <c r="C24" s="13">
        <f t="shared" si="1"/>
        <v>5.277571667559342</v>
      </c>
      <c r="D24" s="13">
        <f t="shared" si="2"/>
        <v>4.6832283324406587</v>
      </c>
      <c r="E24" s="4"/>
      <c r="F24" s="4"/>
      <c r="G24" s="4"/>
      <c r="H24" s="4"/>
    </row>
    <row r="25" spans="1:8" x14ac:dyDescent="0.25">
      <c r="A25" s="17">
        <v>4.97</v>
      </c>
      <c r="B25" s="13">
        <f t="shared" si="0"/>
        <v>4.9804000000000004</v>
      </c>
      <c r="C25" s="13">
        <f t="shared" si="1"/>
        <v>5.277571667559342</v>
      </c>
      <c r="D25" s="13">
        <f t="shared" si="2"/>
        <v>4.6832283324406587</v>
      </c>
      <c r="E25" s="4"/>
      <c r="F25" s="4"/>
      <c r="G25" s="4"/>
      <c r="H25" s="4"/>
    </row>
    <row r="26" spans="1:8" x14ac:dyDescent="0.25">
      <c r="A26" s="17">
        <v>4.76</v>
      </c>
      <c r="B26" s="13">
        <f t="shared" si="0"/>
        <v>4.9804000000000004</v>
      </c>
      <c r="C26" s="13">
        <f t="shared" si="1"/>
        <v>5.277571667559342</v>
      </c>
      <c r="D26" s="13">
        <f t="shared" si="2"/>
        <v>4.6832283324406587</v>
      </c>
    </row>
    <row r="27" spans="1:8" x14ac:dyDescent="0.25">
      <c r="A27" s="17">
        <v>4.9400000000000004</v>
      </c>
      <c r="B27" s="13">
        <f t="shared" si="0"/>
        <v>4.9804000000000004</v>
      </c>
      <c r="C27" s="13">
        <f t="shared" si="1"/>
        <v>5.277571667559342</v>
      </c>
      <c r="D27" s="13">
        <f t="shared" si="2"/>
        <v>4.6832283324406587</v>
      </c>
    </row>
    <row r="28" spans="1:8" x14ac:dyDescent="0.25">
      <c r="A28" s="17">
        <v>4.92</v>
      </c>
      <c r="B28" s="13">
        <f t="shared" si="0"/>
        <v>4.9804000000000004</v>
      </c>
      <c r="C28" s="13">
        <f t="shared" si="1"/>
        <v>5.277571667559342</v>
      </c>
      <c r="D28" s="13">
        <f t="shared" si="2"/>
        <v>4.6832283324406587</v>
      </c>
    </row>
    <row r="29" spans="1:8" x14ac:dyDescent="0.25">
      <c r="A29" s="17">
        <v>4.91</v>
      </c>
      <c r="B29" s="13">
        <f t="shared" si="0"/>
        <v>4.9804000000000004</v>
      </c>
      <c r="C29" s="13">
        <f t="shared" si="1"/>
        <v>5.277571667559342</v>
      </c>
      <c r="D29" s="13">
        <f t="shared" si="2"/>
        <v>4.6832283324406587</v>
      </c>
    </row>
    <row r="30" spans="1:8" x14ac:dyDescent="0.25">
      <c r="A30" s="17">
        <v>4.96</v>
      </c>
      <c r="B30" s="13">
        <f t="shared" si="0"/>
        <v>4.9804000000000004</v>
      </c>
      <c r="C30" s="13">
        <f t="shared" si="1"/>
        <v>5.277571667559342</v>
      </c>
      <c r="D30" s="13">
        <f t="shared" si="2"/>
        <v>4.6832283324406587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A4" sqref="A4:D4"/>
    </sheetView>
  </sheetViews>
  <sheetFormatPr defaultRowHeight="15" x14ac:dyDescent="0.25"/>
  <cols>
    <col min="1" max="1" width="23.28515625" customWidth="1"/>
    <col min="2" max="2" width="12.28515625" customWidth="1"/>
  </cols>
  <sheetData>
    <row r="1" spans="1:4" x14ac:dyDescent="0.25">
      <c r="B1" t="s">
        <v>4</v>
      </c>
      <c r="C1" s="30">
        <f>AVERAGE(A5:A29)</f>
        <v>5.0456000000000003</v>
      </c>
    </row>
    <row r="2" spans="1:4" x14ac:dyDescent="0.25">
      <c r="B2" t="s">
        <v>25</v>
      </c>
      <c r="C2">
        <f>_xlfn.STDEV.S(A5:A29)</f>
        <v>0.20236271066248029</v>
      </c>
    </row>
    <row r="4" spans="1:4" x14ac:dyDescent="0.25">
      <c r="A4" s="14" t="s">
        <v>26</v>
      </c>
      <c r="B4" s="14" t="s">
        <v>4</v>
      </c>
      <c r="C4" s="14" t="s">
        <v>14</v>
      </c>
      <c r="D4" s="15" t="s">
        <v>15</v>
      </c>
    </row>
    <row r="5" spans="1:4" x14ac:dyDescent="0.25">
      <c r="A5" s="35">
        <v>5.87</v>
      </c>
      <c r="B5" s="34">
        <f>$C$1</f>
        <v>5.0456000000000003</v>
      </c>
      <c r="C5" s="34">
        <f>B5+(3*$C$2)</f>
        <v>5.6526881319874409</v>
      </c>
      <c r="D5" s="34">
        <f>B5-(3*$C$2)</f>
        <v>4.4385118680125597</v>
      </c>
    </row>
    <row r="6" spans="1:4" x14ac:dyDescent="0.25">
      <c r="A6" s="35">
        <v>5.33</v>
      </c>
      <c r="B6" s="34">
        <f t="shared" ref="B6:B29" si="0">$C$1</f>
        <v>5.0456000000000003</v>
      </c>
      <c r="C6" s="34">
        <f>B6+(3*$C$2)</f>
        <v>5.6526881319874409</v>
      </c>
      <c r="D6" s="34">
        <f t="shared" ref="D6:D29" si="1">B6-(3*$C$2)</f>
        <v>4.4385118680125597</v>
      </c>
    </row>
    <row r="7" spans="1:4" x14ac:dyDescent="0.25">
      <c r="A7" s="35">
        <v>5.1100000000000003</v>
      </c>
      <c r="B7" s="34">
        <f t="shared" si="0"/>
        <v>5.0456000000000003</v>
      </c>
      <c r="C7" s="34">
        <f t="shared" ref="C7:C19" si="2">B7+(3*$C$2)</f>
        <v>5.6526881319874409</v>
      </c>
      <c r="D7" s="34">
        <f t="shared" si="1"/>
        <v>4.4385118680125597</v>
      </c>
    </row>
    <row r="8" spans="1:4" x14ac:dyDescent="0.25">
      <c r="A8" s="35">
        <v>5.07</v>
      </c>
      <c r="B8" s="34">
        <f t="shared" si="0"/>
        <v>5.0456000000000003</v>
      </c>
      <c r="C8" s="34">
        <f t="shared" si="2"/>
        <v>5.6526881319874409</v>
      </c>
      <c r="D8" s="34">
        <f t="shared" si="1"/>
        <v>4.4385118680125597</v>
      </c>
    </row>
    <row r="9" spans="1:4" x14ac:dyDescent="0.25">
      <c r="A9" s="35">
        <v>4.93</v>
      </c>
      <c r="B9" s="34">
        <f t="shared" si="0"/>
        <v>5.0456000000000003</v>
      </c>
      <c r="C9" s="34">
        <f t="shared" si="2"/>
        <v>5.6526881319874409</v>
      </c>
      <c r="D9" s="34">
        <f t="shared" si="1"/>
        <v>4.4385118680125597</v>
      </c>
    </row>
    <row r="10" spans="1:4" x14ac:dyDescent="0.25">
      <c r="A10" s="35">
        <v>4.99</v>
      </c>
      <c r="B10" s="34">
        <f t="shared" si="0"/>
        <v>5.0456000000000003</v>
      </c>
      <c r="C10" s="34">
        <f t="shared" si="2"/>
        <v>5.6526881319874409</v>
      </c>
      <c r="D10" s="34">
        <f t="shared" si="1"/>
        <v>4.4385118680125597</v>
      </c>
    </row>
    <row r="11" spans="1:4" x14ac:dyDescent="0.25">
      <c r="A11" s="35">
        <v>5.04</v>
      </c>
      <c r="B11" s="34">
        <f t="shared" si="0"/>
        <v>5.0456000000000003</v>
      </c>
      <c r="C11" s="34">
        <f t="shared" si="2"/>
        <v>5.6526881319874409</v>
      </c>
      <c r="D11" s="34">
        <f t="shared" si="1"/>
        <v>4.4385118680125597</v>
      </c>
    </row>
    <row r="12" spans="1:4" x14ac:dyDescent="0.25">
      <c r="A12" s="35">
        <v>5.14</v>
      </c>
      <c r="B12" s="34">
        <f t="shared" si="0"/>
        <v>5.0456000000000003</v>
      </c>
      <c r="C12" s="34">
        <f t="shared" si="2"/>
        <v>5.6526881319874409</v>
      </c>
      <c r="D12" s="34">
        <f t="shared" si="1"/>
        <v>4.4385118680125597</v>
      </c>
    </row>
    <row r="13" spans="1:4" x14ac:dyDescent="0.25">
      <c r="A13" s="35">
        <v>5.09</v>
      </c>
      <c r="B13" s="34">
        <f t="shared" si="0"/>
        <v>5.0456000000000003</v>
      </c>
      <c r="C13" s="34">
        <f t="shared" si="2"/>
        <v>5.6526881319874409</v>
      </c>
      <c r="D13" s="34">
        <f t="shared" si="1"/>
        <v>4.4385118680125597</v>
      </c>
    </row>
    <row r="14" spans="1:4" x14ac:dyDescent="0.25">
      <c r="A14" s="35">
        <v>5.0599999999999996</v>
      </c>
      <c r="B14" s="34">
        <f t="shared" si="0"/>
        <v>5.0456000000000003</v>
      </c>
      <c r="C14" s="34">
        <f t="shared" si="2"/>
        <v>5.6526881319874409</v>
      </c>
      <c r="D14" s="34">
        <f t="shared" si="1"/>
        <v>4.4385118680125597</v>
      </c>
    </row>
    <row r="15" spans="1:4" x14ac:dyDescent="0.25">
      <c r="A15" s="35">
        <v>4.8499999999999996</v>
      </c>
      <c r="B15" s="34">
        <f t="shared" si="0"/>
        <v>5.0456000000000003</v>
      </c>
      <c r="C15" s="34">
        <f t="shared" si="2"/>
        <v>5.6526881319874409</v>
      </c>
      <c r="D15" s="34">
        <f t="shared" si="1"/>
        <v>4.4385118680125597</v>
      </c>
    </row>
    <row r="16" spans="1:4" x14ac:dyDescent="0.25">
      <c r="A16" s="35">
        <v>4.93</v>
      </c>
      <c r="B16" s="34">
        <f t="shared" si="0"/>
        <v>5.0456000000000003</v>
      </c>
      <c r="C16" s="34">
        <f t="shared" si="2"/>
        <v>5.6526881319874409</v>
      </c>
      <c r="D16" s="34">
        <f t="shared" si="1"/>
        <v>4.4385118680125597</v>
      </c>
    </row>
    <row r="17" spans="1:4" x14ac:dyDescent="0.25">
      <c r="A17" s="35">
        <v>5.04</v>
      </c>
      <c r="B17" s="34">
        <f t="shared" si="0"/>
        <v>5.0456000000000003</v>
      </c>
      <c r="C17" s="34">
        <f t="shared" si="2"/>
        <v>5.6526881319874409</v>
      </c>
      <c r="D17" s="34">
        <f t="shared" si="1"/>
        <v>4.4385118680125597</v>
      </c>
    </row>
    <row r="18" spans="1:4" x14ac:dyDescent="0.25">
      <c r="A18" s="35">
        <v>5.09</v>
      </c>
      <c r="B18" s="34">
        <f t="shared" si="0"/>
        <v>5.0456000000000003</v>
      </c>
      <c r="C18" s="34">
        <f t="shared" si="2"/>
        <v>5.6526881319874409</v>
      </c>
      <c r="D18" s="34">
        <f t="shared" si="1"/>
        <v>4.4385118680125597</v>
      </c>
    </row>
    <row r="19" spans="1:4" x14ac:dyDescent="0.25">
      <c r="A19" s="35">
        <v>5.07</v>
      </c>
      <c r="B19" s="34">
        <f t="shared" si="0"/>
        <v>5.0456000000000003</v>
      </c>
      <c r="C19" s="34">
        <f t="shared" si="2"/>
        <v>5.6526881319874409</v>
      </c>
      <c r="D19" s="34">
        <f t="shared" si="1"/>
        <v>4.4385118680125597</v>
      </c>
    </row>
    <row r="20" spans="1:4" x14ac:dyDescent="0.25">
      <c r="A20" s="35">
        <v>4.99</v>
      </c>
      <c r="B20" s="34">
        <f t="shared" si="0"/>
        <v>5.0456000000000003</v>
      </c>
      <c r="C20" s="34">
        <f>B20+(3*$C$2)</f>
        <v>5.6526881319874409</v>
      </c>
      <c r="D20" s="34">
        <f t="shared" si="1"/>
        <v>4.4385118680125597</v>
      </c>
    </row>
    <row r="21" spans="1:4" x14ac:dyDescent="0.25">
      <c r="A21" s="35">
        <v>5.01</v>
      </c>
      <c r="B21" s="34">
        <f t="shared" si="0"/>
        <v>5.0456000000000003</v>
      </c>
      <c r="C21" s="34">
        <f>B21+(3*$C$2)</f>
        <v>5.6526881319874409</v>
      </c>
      <c r="D21" s="34">
        <f t="shared" si="1"/>
        <v>4.4385118680125597</v>
      </c>
    </row>
    <row r="22" spans="1:4" x14ac:dyDescent="0.25">
      <c r="A22" s="35">
        <v>4.88</v>
      </c>
      <c r="B22" s="34">
        <f t="shared" si="0"/>
        <v>5.0456000000000003</v>
      </c>
      <c r="C22" s="34">
        <f t="shared" ref="C22:C29" si="3">B22+(3*$C$2)</f>
        <v>5.6526881319874409</v>
      </c>
      <c r="D22" s="34">
        <f t="shared" si="1"/>
        <v>4.4385118680125597</v>
      </c>
    </row>
    <row r="23" spans="1:4" x14ac:dyDescent="0.25">
      <c r="A23" s="35">
        <v>4.93</v>
      </c>
      <c r="B23" s="34">
        <f t="shared" si="0"/>
        <v>5.0456000000000003</v>
      </c>
      <c r="C23" s="34">
        <f t="shared" si="3"/>
        <v>5.6526881319874409</v>
      </c>
      <c r="D23" s="34">
        <f t="shared" si="1"/>
        <v>4.4385118680125597</v>
      </c>
    </row>
    <row r="24" spans="1:4" x14ac:dyDescent="0.25">
      <c r="A24" s="35">
        <v>5.0999999999999996</v>
      </c>
      <c r="B24" s="34">
        <f t="shared" si="0"/>
        <v>5.0456000000000003</v>
      </c>
      <c r="C24" s="34">
        <f t="shared" si="3"/>
        <v>5.6526881319874409</v>
      </c>
      <c r="D24" s="34">
        <f t="shared" si="1"/>
        <v>4.4385118680125597</v>
      </c>
    </row>
    <row r="25" spans="1:4" x14ac:dyDescent="0.25">
      <c r="A25" s="35">
        <v>4.9400000000000004</v>
      </c>
      <c r="B25" s="34">
        <f t="shared" si="0"/>
        <v>5.0456000000000003</v>
      </c>
      <c r="C25" s="34">
        <f t="shared" si="3"/>
        <v>5.6526881319874409</v>
      </c>
      <c r="D25" s="34">
        <f t="shared" si="1"/>
        <v>4.4385118680125597</v>
      </c>
    </row>
    <row r="26" spans="1:4" x14ac:dyDescent="0.25">
      <c r="A26" s="35">
        <v>4.88</v>
      </c>
      <c r="B26" s="34">
        <f t="shared" si="0"/>
        <v>5.0456000000000003</v>
      </c>
      <c r="C26" s="34">
        <f t="shared" si="3"/>
        <v>5.6526881319874409</v>
      </c>
      <c r="D26" s="34">
        <f t="shared" si="1"/>
        <v>4.4385118680125597</v>
      </c>
    </row>
    <row r="27" spans="1:4" x14ac:dyDescent="0.25">
      <c r="A27" s="35">
        <v>4.8899999999999997</v>
      </c>
      <c r="B27" s="34">
        <f t="shared" si="0"/>
        <v>5.0456000000000003</v>
      </c>
      <c r="C27" s="34">
        <f t="shared" si="3"/>
        <v>5.6526881319874409</v>
      </c>
      <c r="D27" s="34">
        <f t="shared" si="1"/>
        <v>4.4385118680125597</v>
      </c>
    </row>
    <row r="28" spans="1:4" x14ac:dyDescent="0.25">
      <c r="A28" s="35">
        <v>4.8899999999999997</v>
      </c>
      <c r="B28" s="34">
        <f t="shared" si="0"/>
        <v>5.0456000000000003</v>
      </c>
      <c r="C28" s="34">
        <f t="shared" si="3"/>
        <v>5.6526881319874409</v>
      </c>
      <c r="D28" s="34">
        <f t="shared" si="1"/>
        <v>4.4385118680125597</v>
      </c>
    </row>
    <row r="29" spans="1:4" x14ac:dyDescent="0.25">
      <c r="A29" s="35">
        <v>5.0199999999999996</v>
      </c>
      <c r="B29" s="34">
        <f t="shared" si="0"/>
        <v>5.0456000000000003</v>
      </c>
      <c r="C29" s="34">
        <f t="shared" si="3"/>
        <v>5.6526881319874409</v>
      </c>
      <c r="D29" s="34">
        <f t="shared" si="1"/>
        <v>4.4385118680125597</v>
      </c>
    </row>
    <row r="30" spans="1:4" x14ac:dyDescent="0.25">
      <c r="A30" s="3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H24" sqref="H23:H24"/>
    </sheetView>
  </sheetViews>
  <sheetFormatPr defaultRowHeight="15" x14ac:dyDescent="0.25"/>
  <cols>
    <col min="1" max="1" width="18.140625" customWidth="1"/>
  </cols>
  <sheetData>
    <row r="1" spans="1:4" x14ac:dyDescent="0.25">
      <c r="B1" t="s">
        <v>4</v>
      </c>
      <c r="C1" s="30">
        <f>AVERAGE(A6:A30)</f>
        <v>4.9888000000000003</v>
      </c>
    </row>
    <row r="2" spans="1:4" x14ac:dyDescent="0.25">
      <c r="B2" t="s">
        <v>25</v>
      </c>
      <c r="C2">
        <f>_xlfn.STDEV.S(A6:A30)</f>
        <v>0.10886995300204122</v>
      </c>
    </row>
    <row r="5" spans="1:4" x14ac:dyDescent="0.25">
      <c r="A5" s="14" t="s">
        <v>27</v>
      </c>
      <c r="B5" s="14" t="s">
        <v>4</v>
      </c>
      <c r="C5" s="14" t="s">
        <v>14</v>
      </c>
      <c r="D5" s="15" t="s">
        <v>15</v>
      </c>
    </row>
    <row r="6" spans="1:4" x14ac:dyDescent="0.25">
      <c r="A6" s="33">
        <v>4.8499999999999996</v>
      </c>
      <c r="B6" s="34">
        <f>$C$1</f>
        <v>4.9888000000000003</v>
      </c>
      <c r="C6" s="34">
        <f>B6+(3*$C$2)</f>
        <v>5.3154098590061238</v>
      </c>
      <c r="D6" s="34">
        <f>B6-(3*$C$2)</f>
        <v>4.6621901409938769</v>
      </c>
    </row>
    <row r="7" spans="1:4" x14ac:dyDescent="0.25">
      <c r="A7" s="33">
        <v>4.82</v>
      </c>
      <c r="B7" s="34">
        <f t="shared" ref="B7:B30" si="0">$C$1</f>
        <v>4.9888000000000003</v>
      </c>
      <c r="C7" s="34">
        <f t="shared" ref="C7:C30" si="1">B7+(3*$C$2)</f>
        <v>5.3154098590061238</v>
      </c>
      <c r="D7" s="34">
        <f t="shared" ref="D7:D30" si="2">B7-(3*$C$2)</f>
        <v>4.6621901409938769</v>
      </c>
    </row>
    <row r="8" spans="1:4" x14ac:dyDescent="0.25">
      <c r="A8" s="33">
        <v>5.0199999999999996</v>
      </c>
      <c r="B8" s="34">
        <f t="shared" si="0"/>
        <v>4.9888000000000003</v>
      </c>
      <c r="C8" s="34">
        <f t="shared" si="1"/>
        <v>5.3154098590061238</v>
      </c>
      <c r="D8" s="34">
        <f t="shared" si="2"/>
        <v>4.6621901409938769</v>
      </c>
    </row>
    <row r="9" spans="1:4" x14ac:dyDescent="0.25">
      <c r="A9" s="33">
        <v>4.9000000000000004</v>
      </c>
      <c r="B9" s="34">
        <f t="shared" si="0"/>
        <v>4.9888000000000003</v>
      </c>
      <c r="C9" s="34">
        <f t="shared" si="1"/>
        <v>5.3154098590061238</v>
      </c>
      <c r="D9" s="34">
        <f t="shared" si="2"/>
        <v>4.6621901409938769</v>
      </c>
    </row>
    <row r="10" spans="1:4" x14ac:dyDescent="0.25">
      <c r="A10" s="33">
        <v>4.7300000000000004</v>
      </c>
      <c r="B10" s="34">
        <f t="shared" si="0"/>
        <v>4.9888000000000003</v>
      </c>
      <c r="C10" s="34">
        <f t="shared" si="1"/>
        <v>5.3154098590061238</v>
      </c>
      <c r="D10" s="34">
        <f t="shared" si="2"/>
        <v>4.6621901409938769</v>
      </c>
    </row>
    <row r="11" spans="1:4" x14ac:dyDescent="0.25">
      <c r="A11" s="33">
        <v>5.04</v>
      </c>
      <c r="B11" s="34">
        <f t="shared" si="0"/>
        <v>4.9888000000000003</v>
      </c>
      <c r="C11" s="34">
        <f t="shared" si="1"/>
        <v>5.3154098590061238</v>
      </c>
      <c r="D11" s="34">
        <f t="shared" si="2"/>
        <v>4.6621901409938769</v>
      </c>
    </row>
    <row r="12" spans="1:4" x14ac:dyDescent="0.25">
      <c r="A12" s="33">
        <v>5.07</v>
      </c>
      <c r="B12" s="34">
        <f t="shared" si="0"/>
        <v>4.9888000000000003</v>
      </c>
      <c r="C12" s="34">
        <f t="shared" si="1"/>
        <v>5.3154098590061238</v>
      </c>
      <c r="D12" s="34">
        <f t="shared" si="2"/>
        <v>4.6621901409938769</v>
      </c>
    </row>
    <row r="13" spans="1:4" x14ac:dyDescent="0.25">
      <c r="A13" s="33">
        <v>4.8099999999999996</v>
      </c>
      <c r="B13" s="34">
        <f t="shared" si="0"/>
        <v>4.9888000000000003</v>
      </c>
      <c r="C13" s="34">
        <f t="shared" si="1"/>
        <v>5.3154098590061238</v>
      </c>
      <c r="D13" s="34">
        <f t="shared" si="2"/>
        <v>4.6621901409938769</v>
      </c>
    </row>
    <row r="14" spans="1:4" x14ac:dyDescent="0.25">
      <c r="A14" s="33">
        <v>5.04</v>
      </c>
      <c r="B14" s="34">
        <f t="shared" si="0"/>
        <v>4.9888000000000003</v>
      </c>
      <c r="C14" s="34">
        <f t="shared" si="1"/>
        <v>5.3154098590061238</v>
      </c>
      <c r="D14" s="34">
        <f t="shared" si="2"/>
        <v>4.6621901409938769</v>
      </c>
    </row>
    <row r="15" spans="1:4" x14ac:dyDescent="0.25">
      <c r="A15" s="33">
        <v>5.03</v>
      </c>
      <c r="B15" s="34">
        <f t="shared" si="0"/>
        <v>4.9888000000000003</v>
      </c>
      <c r="C15" s="34">
        <f t="shared" si="1"/>
        <v>5.3154098590061238</v>
      </c>
      <c r="D15" s="34">
        <f t="shared" si="2"/>
        <v>4.6621901409938769</v>
      </c>
    </row>
    <row r="16" spans="1:4" x14ac:dyDescent="0.25">
      <c r="A16" s="33">
        <v>5.01</v>
      </c>
      <c r="B16" s="34">
        <f t="shared" si="0"/>
        <v>4.9888000000000003</v>
      </c>
      <c r="C16" s="34">
        <f t="shared" si="1"/>
        <v>5.3154098590061238</v>
      </c>
      <c r="D16" s="34">
        <f t="shared" si="2"/>
        <v>4.6621901409938769</v>
      </c>
    </row>
    <row r="17" spans="1:4" x14ac:dyDescent="0.25">
      <c r="A17" s="33">
        <v>5.14</v>
      </c>
      <c r="B17" s="34">
        <f t="shared" si="0"/>
        <v>4.9888000000000003</v>
      </c>
      <c r="C17" s="34">
        <f t="shared" si="1"/>
        <v>5.3154098590061238</v>
      </c>
      <c r="D17" s="34">
        <f t="shared" si="2"/>
        <v>4.6621901409938769</v>
      </c>
    </row>
    <row r="18" spans="1:4" x14ac:dyDescent="0.25">
      <c r="A18" s="33">
        <v>5.12</v>
      </c>
      <c r="B18" s="34">
        <f t="shared" si="0"/>
        <v>4.9888000000000003</v>
      </c>
      <c r="C18" s="34">
        <f t="shared" si="1"/>
        <v>5.3154098590061238</v>
      </c>
      <c r="D18" s="34">
        <f t="shared" si="2"/>
        <v>4.6621901409938769</v>
      </c>
    </row>
    <row r="19" spans="1:4" x14ac:dyDescent="0.25">
      <c r="A19" s="33">
        <v>4.8899999999999997</v>
      </c>
      <c r="B19" s="34">
        <f t="shared" si="0"/>
        <v>4.9888000000000003</v>
      </c>
      <c r="C19" s="34">
        <f t="shared" si="1"/>
        <v>5.3154098590061238</v>
      </c>
      <c r="D19" s="34">
        <f t="shared" si="2"/>
        <v>4.6621901409938769</v>
      </c>
    </row>
    <row r="20" spans="1:4" x14ac:dyDescent="0.25">
      <c r="A20" s="33">
        <v>4.91</v>
      </c>
      <c r="B20" s="34">
        <f t="shared" si="0"/>
        <v>4.9888000000000003</v>
      </c>
      <c r="C20" s="34">
        <f t="shared" si="1"/>
        <v>5.3154098590061238</v>
      </c>
      <c r="D20" s="34">
        <f t="shared" si="2"/>
        <v>4.6621901409938769</v>
      </c>
    </row>
    <row r="21" spans="1:4" x14ac:dyDescent="0.25">
      <c r="A21" s="33">
        <v>4.97</v>
      </c>
      <c r="B21" s="34">
        <f t="shared" si="0"/>
        <v>4.9888000000000003</v>
      </c>
      <c r="C21" s="34">
        <f t="shared" si="1"/>
        <v>5.3154098590061238</v>
      </c>
      <c r="D21" s="34">
        <f t="shared" si="2"/>
        <v>4.6621901409938769</v>
      </c>
    </row>
    <row r="22" spans="1:4" x14ac:dyDescent="0.25">
      <c r="A22" s="33">
        <v>4.9800000000000004</v>
      </c>
      <c r="B22" s="34">
        <f t="shared" si="0"/>
        <v>4.9888000000000003</v>
      </c>
      <c r="C22" s="34">
        <f t="shared" si="1"/>
        <v>5.3154098590061238</v>
      </c>
      <c r="D22" s="34">
        <f t="shared" si="2"/>
        <v>4.6621901409938769</v>
      </c>
    </row>
    <row r="23" spans="1:4" x14ac:dyDescent="0.25">
      <c r="A23" s="33">
        <v>5.01</v>
      </c>
      <c r="B23" s="34">
        <f t="shared" si="0"/>
        <v>4.9888000000000003</v>
      </c>
      <c r="C23" s="34">
        <f t="shared" si="1"/>
        <v>5.3154098590061238</v>
      </c>
      <c r="D23" s="34">
        <f t="shared" si="2"/>
        <v>4.6621901409938769</v>
      </c>
    </row>
    <row r="24" spans="1:4" x14ac:dyDescent="0.25">
      <c r="A24" s="33">
        <v>5.01</v>
      </c>
      <c r="B24" s="34">
        <f t="shared" si="0"/>
        <v>4.9888000000000003</v>
      </c>
      <c r="C24" s="34">
        <f t="shared" si="1"/>
        <v>5.3154098590061238</v>
      </c>
      <c r="D24" s="34">
        <f t="shared" si="2"/>
        <v>4.6621901409938769</v>
      </c>
    </row>
    <row r="25" spans="1:4" x14ac:dyDescent="0.25">
      <c r="A25" s="33">
        <v>5.09</v>
      </c>
      <c r="B25" s="34">
        <f t="shared" si="0"/>
        <v>4.9888000000000003</v>
      </c>
      <c r="C25" s="34">
        <f t="shared" si="1"/>
        <v>5.3154098590061238</v>
      </c>
      <c r="D25" s="34">
        <f t="shared" si="2"/>
        <v>4.6621901409938769</v>
      </c>
    </row>
    <row r="26" spans="1:4" x14ac:dyDescent="0.25">
      <c r="A26" s="33">
        <v>4.93</v>
      </c>
      <c r="B26" s="34">
        <f t="shared" si="0"/>
        <v>4.9888000000000003</v>
      </c>
      <c r="C26" s="34">
        <f t="shared" si="1"/>
        <v>5.3154098590061238</v>
      </c>
      <c r="D26" s="34">
        <f t="shared" si="2"/>
        <v>4.6621901409938769</v>
      </c>
    </row>
    <row r="27" spans="1:4" x14ac:dyDescent="0.25">
      <c r="A27" s="33">
        <v>5.04</v>
      </c>
      <c r="B27" s="34">
        <f t="shared" si="0"/>
        <v>4.9888000000000003</v>
      </c>
      <c r="C27" s="34">
        <f t="shared" si="1"/>
        <v>5.3154098590061238</v>
      </c>
      <c r="D27" s="34">
        <f t="shared" si="2"/>
        <v>4.6621901409938769</v>
      </c>
    </row>
    <row r="28" spans="1:4" x14ac:dyDescent="0.25">
      <c r="A28" s="33">
        <v>5.1100000000000003</v>
      </c>
      <c r="B28" s="34">
        <f t="shared" si="0"/>
        <v>4.9888000000000003</v>
      </c>
      <c r="C28" s="34">
        <f t="shared" si="1"/>
        <v>5.3154098590061238</v>
      </c>
      <c r="D28" s="34">
        <f t="shared" si="2"/>
        <v>4.6621901409938769</v>
      </c>
    </row>
    <row r="29" spans="1:4" x14ac:dyDescent="0.25">
      <c r="A29" s="33">
        <v>5.07</v>
      </c>
      <c r="B29" s="34">
        <f t="shared" si="0"/>
        <v>4.9888000000000003</v>
      </c>
      <c r="C29" s="34">
        <f t="shared" si="1"/>
        <v>5.3154098590061238</v>
      </c>
      <c r="D29" s="34">
        <f t="shared" si="2"/>
        <v>4.6621901409938769</v>
      </c>
    </row>
    <row r="30" spans="1:4" x14ac:dyDescent="0.25">
      <c r="A30" s="33">
        <v>5.13</v>
      </c>
      <c r="B30" s="34">
        <f t="shared" si="0"/>
        <v>4.9888000000000003</v>
      </c>
      <c r="C30" s="34">
        <f t="shared" si="1"/>
        <v>5.3154098590061238</v>
      </c>
      <c r="D30" s="34">
        <f t="shared" si="2"/>
        <v>4.6621901409938769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A5" sqref="A5:D5"/>
    </sheetView>
  </sheetViews>
  <sheetFormatPr defaultRowHeight="15" x14ac:dyDescent="0.25"/>
  <cols>
    <col min="1" max="1" width="19.140625" customWidth="1"/>
  </cols>
  <sheetData>
    <row r="1" spans="1:4" x14ac:dyDescent="0.25">
      <c r="B1" t="s">
        <v>4</v>
      </c>
      <c r="C1" s="30">
        <f>AVERAGE(A6:A30)</f>
        <v>4.9755999999999991</v>
      </c>
    </row>
    <row r="2" spans="1:4" x14ac:dyDescent="0.25">
      <c r="B2" t="s">
        <v>25</v>
      </c>
      <c r="C2">
        <f>_xlfn.STDEV.S(A6:A30)</f>
        <v>0.11478530684136659</v>
      </c>
    </row>
    <row r="5" spans="1:4" x14ac:dyDescent="0.25">
      <c r="A5" s="14" t="s">
        <v>28</v>
      </c>
      <c r="B5" s="14" t="s">
        <v>4</v>
      </c>
      <c r="C5" s="14" t="s">
        <v>14</v>
      </c>
      <c r="D5" s="15" t="s">
        <v>15</v>
      </c>
    </row>
    <row r="6" spans="1:4" x14ac:dyDescent="0.25">
      <c r="A6" s="36">
        <v>4.95</v>
      </c>
      <c r="B6" s="34">
        <f>$C$1</f>
        <v>4.9755999999999991</v>
      </c>
      <c r="C6" s="34">
        <f>B6+(3*$C$2)</f>
        <v>5.3199559205240989</v>
      </c>
      <c r="D6" s="34">
        <f>B6-(3*$C$2)</f>
        <v>4.6312440794758993</v>
      </c>
    </row>
    <row r="7" spans="1:4" x14ac:dyDescent="0.25">
      <c r="A7" s="36">
        <v>4.8600000000000003</v>
      </c>
      <c r="B7" s="34">
        <f t="shared" ref="B7:B30" si="0">$C$1</f>
        <v>4.9755999999999991</v>
      </c>
      <c r="C7" s="34">
        <f t="shared" ref="C7:C30" si="1">B7+(3*$C$2)</f>
        <v>5.3199559205240989</v>
      </c>
      <c r="D7" s="34">
        <f t="shared" ref="D7:D30" si="2">B7-(3*$C$2)</f>
        <v>4.6312440794758993</v>
      </c>
    </row>
    <row r="8" spans="1:4" x14ac:dyDescent="0.25">
      <c r="A8" s="36">
        <v>5.13</v>
      </c>
      <c r="B8" s="34">
        <f t="shared" si="0"/>
        <v>4.9755999999999991</v>
      </c>
      <c r="C8" s="34">
        <f t="shared" si="1"/>
        <v>5.3199559205240989</v>
      </c>
      <c r="D8" s="34">
        <f t="shared" si="2"/>
        <v>4.6312440794758993</v>
      </c>
    </row>
    <row r="9" spans="1:4" x14ac:dyDescent="0.25">
      <c r="A9" s="36">
        <v>4.95</v>
      </c>
      <c r="B9" s="34">
        <f t="shared" si="0"/>
        <v>4.9755999999999991</v>
      </c>
      <c r="C9" s="34">
        <f t="shared" si="1"/>
        <v>5.3199559205240989</v>
      </c>
      <c r="D9" s="34">
        <f t="shared" si="2"/>
        <v>4.6312440794758993</v>
      </c>
    </row>
    <row r="10" spans="1:4" x14ac:dyDescent="0.25">
      <c r="A10" s="36">
        <v>5.22</v>
      </c>
      <c r="B10" s="34">
        <f t="shared" si="0"/>
        <v>4.9755999999999991</v>
      </c>
      <c r="C10" s="34">
        <f t="shared" si="1"/>
        <v>5.3199559205240989</v>
      </c>
      <c r="D10" s="34">
        <f t="shared" si="2"/>
        <v>4.6312440794758993</v>
      </c>
    </row>
    <row r="11" spans="1:4" x14ac:dyDescent="0.25">
      <c r="A11" s="36">
        <v>4.8099999999999996</v>
      </c>
      <c r="B11" s="34">
        <f t="shared" si="0"/>
        <v>4.9755999999999991</v>
      </c>
      <c r="C11" s="34">
        <f t="shared" si="1"/>
        <v>5.3199559205240989</v>
      </c>
      <c r="D11" s="34">
        <f t="shared" si="2"/>
        <v>4.6312440794758993</v>
      </c>
    </row>
    <row r="12" spans="1:4" x14ac:dyDescent="0.25">
      <c r="A12" s="36">
        <v>4.91</v>
      </c>
      <c r="B12" s="34">
        <f t="shared" si="0"/>
        <v>4.9755999999999991</v>
      </c>
      <c r="C12" s="34">
        <f t="shared" si="1"/>
        <v>5.3199559205240989</v>
      </c>
      <c r="D12" s="34">
        <f t="shared" si="2"/>
        <v>4.6312440794758993</v>
      </c>
    </row>
    <row r="13" spans="1:4" x14ac:dyDescent="0.25">
      <c r="A13" s="36">
        <v>4.95</v>
      </c>
      <c r="B13" s="34">
        <f t="shared" si="0"/>
        <v>4.9755999999999991</v>
      </c>
      <c r="C13" s="34">
        <f t="shared" si="1"/>
        <v>5.3199559205240989</v>
      </c>
      <c r="D13" s="34">
        <f t="shared" si="2"/>
        <v>4.6312440794758993</v>
      </c>
    </row>
    <row r="14" spans="1:4" x14ac:dyDescent="0.25">
      <c r="A14" s="36">
        <v>4.9400000000000004</v>
      </c>
      <c r="B14" s="34">
        <f t="shared" si="0"/>
        <v>4.9755999999999991</v>
      </c>
      <c r="C14" s="34">
        <f t="shared" si="1"/>
        <v>5.3199559205240989</v>
      </c>
      <c r="D14" s="34">
        <f t="shared" si="2"/>
        <v>4.6312440794758993</v>
      </c>
    </row>
    <row r="15" spans="1:4" x14ac:dyDescent="0.25">
      <c r="A15" s="36">
        <v>4.8099999999999996</v>
      </c>
      <c r="B15" s="34">
        <f t="shared" si="0"/>
        <v>4.9755999999999991</v>
      </c>
      <c r="C15" s="34">
        <f t="shared" si="1"/>
        <v>5.3199559205240989</v>
      </c>
      <c r="D15" s="34">
        <f t="shared" si="2"/>
        <v>4.6312440794758993</v>
      </c>
    </row>
    <row r="16" spans="1:4" x14ac:dyDescent="0.25">
      <c r="A16" s="36">
        <v>5.1100000000000003</v>
      </c>
      <c r="B16" s="34">
        <f t="shared" si="0"/>
        <v>4.9755999999999991</v>
      </c>
      <c r="C16" s="34">
        <f t="shared" si="1"/>
        <v>5.3199559205240989</v>
      </c>
      <c r="D16" s="34">
        <f t="shared" si="2"/>
        <v>4.6312440794758993</v>
      </c>
    </row>
    <row r="17" spans="1:4" x14ac:dyDescent="0.25">
      <c r="A17" s="36">
        <v>4.8099999999999996</v>
      </c>
      <c r="B17" s="34">
        <f t="shared" si="0"/>
        <v>4.9755999999999991</v>
      </c>
      <c r="C17" s="34">
        <f t="shared" si="1"/>
        <v>5.3199559205240989</v>
      </c>
      <c r="D17" s="34">
        <f t="shared" si="2"/>
        <v>4.6312440794758993</v>
      </c>
    </row>
    <row r="18" spans="1:4" x14ac:dyDescent="0.25">
      <c r="A18" s="36">
        <v>4.97</v>
      </c>
      <c r="B18" s="34">
        <f t="shared" si="0"/>
        <v>4.9755999999999991</v>
      </c>
      <c r="C18" s="34">
        <f t="shared" si="1"/>
        <v>5.3199559205240989</v>
      </c>
      <c r="D18" s="34">
        <f t="shared" si="2"/>
        <v>4.6312440794758993</v>
      </c>
    </row>
    <row r="19" spans="1:4" x14ac:dyDescent="0.25">
      <c r="A19" s="36">
        <v>5.07</v>
      </c>
      <c r="B19" s="34">
        <f t="shared" si="0"/>
        <v>4.9755999999999991</v>
      </c>
      <c r="C19" s="34">
        <f t="shared" si="1"/>
        <v>5.3199559205240989</v>
      </c>
      <c r="D19" s="34">
        <f t="shared" si="2"/>
        <v>4.6312440794758993</v>
      </c>
    </row>
    <row r="20" spans="1:4" x14ac:dyDescent="0.25">
      <c r="A20" s="36">
        <v>5.03</v>
      </c>
      <c r="B20" s="34">
        <f t="shared" si="0"/>
        <v>4.9755999999999991</v>
      </c>
      <c r="C20" s="34">
        <f t="shared" si="1"/>
        <v>5.3199559205240989</v>
      </c>
      <c r="D20" s="34">
        <f t="shared" si="2"/>
        <v>4.6312440794758993</v>
      </c>
    </row>
    <row r="21" spans="1:4" x14ac:dyDescent="0.25">
      <c r="A21" s="36">
        <v>4.8099999999999996</v>
      </c>
      <c r="B21" s="34">
        <f t="shared" si="0"/>
        <v>4.9755999999999991</v>
      </c>
      <c r="C21" s="34">
        <f t="shared" si="1"/>
        <v>5.3199559205240989</v>
      </c>
      <c r="D21" s="34">
        <f t="shared" si="2"/>
        <v>4.6312440794758993</v>
      </c>
    </row>
    <row r="22" spans="1:4" x14ac:dyDescent="0.25">
      <c r="A22" s="36">
        <v>4.95</v>
      </c>
      <c r="B22" s="34">
        <f t="shared" si="0"/>
        <v>4.9755999999999991</v>
      </c>
      <c r="C22" s="34">
        <f t="shared" si="1"/>
        <v>5.3199559205240989</v>
      </c>
      <c r="D22" s="34">
        <f t="shared" si="2"/>
        <v>4.6312440794758993</v>
      </c>
    </row>
    <row r="23" spans="1:4" x14ac:dyDescent="0.25">
      <c r="A23" s="36">
        <v>4.8899999999999997</v>
      </c>
      <c r="B23" s="34">
        <f t="shared" si="0"/>
        <v>4.9755999999999991</v>
      </c>
      <c r="C23" s="34">
        <f t="shared" si="1"/>
        <v>5.3199559205240989</v>
      </c>
      <c r="D23" s="34">
        <f t="shared" si="2"/>
        <v>4.6312440794758993</v>
      </c>
    </row>
    <row r="24" spans="1:4" x14ac:dyDescent="0.25">
      <c r="A24" s="36">
        <v>5.08</v>
      </c>
      <c r="B24" s="34">
        <f t="shared" si="0"/>
        <v>4.9755999999999991</v>
      </c>
      <c r="C24" s="34">
        <f t="shared" si="1"/>
        <v>5.3199559205240989</v>
      </c>
      <c r="D24" s="34">
        <f t="shared" si="2"/>
        <v>4.6312440794758993</v>
      </c>
    </row>
    <row r="25" spans="1:4" x14ac:dyDescent="0.25">
      <c r="A25" s="36">
        <v>4.93</v>
      </c>
      <c r="B25" s="34">
        <f t="shared" si="0"/>
        <v>4.9755999999999991</v>
      </c>
      <c r="C25" s="34">
        <f t="shared" si="1"/>
        <v>5.3199559205240989</v>
      </c>
      <c r="D25" s="34">
        <f t="shared" si="2"/>
        <v>4.6312440794758993</v>
      </c>
    </row>
    <row r="26" spans="1:4" x14ac:dyDescent="0.25">
      <c r="A26" s="36">
        <v>4.99</v>
      </c>
      <c r="B26" s="34">
        <f t="shared" si="0"/>
        <v>4.9755999999999991</v>
      </c>
      <c r="C26" s="34">
        <f t="shared" si="1"/>
        <v>5.3199559205240989</v>
      </c>
      <c r="D26" s="34">
        <f t="shared" si="2"/>
        <v>4.6312440794758993</v>
      </c>
    </row>
    <row r="27" spans="1:4" x14ac:dyDescent="0.25">
      <c r="A27" s="36">
        <v>4.9400000000000004</v>
      </c>
      <c r="B27" s="34">
        <f t="shared" si="0"/>
        <v>4.9755999999999991</v>
      </c>
      <c r="C27" s="34">
        <f t="shared" si="1"/>
        <v>5.3199559205240989</v>
      </c>
      <c r="D27" s="34">
        <f t="shared" si="2"/>
        <v>4.6312440794758993</v>
      </c>
    </row>
    <row r="28" spans="1:4" x14ac:dyDescent="0.25">
      <c r="A28" s="36">
        <v>5.13</v>
      </c>
      <c r="B28" s="34">
        <f t="shared" si="0"/>
        <v>4.9755999999999991</v>
      </c>
      <c r="C28" s="34">
        <f t="shared" si="1"/>
        <v>5.3199559205240989</v>
      </c>
      <c r="D28" s="34">
        <f t="shared" si="2"/>
        <v>4.6312440794758993</v>
      </c>
    </row>
    <row r="29" spans="1:4" x14ac:dyDescent="0.25">
      <c r="A29" s="36">
        <v>5.0199999999999996</v>
      </c>
      <c r="B29" s="34">
        <f t="shared" si="0"/>
        <v>4.9755999999999991</v>
      </c>
      <c r="C29" s="34">
        <f t="shared" si="1"/>
        <v>5.3199559205240989</v>
      </c>
      <c r="D29" s="34">
        <f t="shared" si="2"/>
        <v>4.6312440794758993</v>
      </c>
    </row>
    <row r="30" spans="1:4" x14ac:dyDescent="0.25">
      <c r="A30" s="36">
        <v>5.13</v>
      </c>
      <c r="B30" s="34">
        <f t="shared" si="0"/>
        <v>4.9755999999999991</v>
      </c>
      <c r="C30" s="34">
        <f t="shared" si="1"/>
        <v>5.3199559205240989</v>
      </c>
      <c r="D30" s="34">
        <f t="shared" si="2"/>
        <v>4.6312440794758993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A5" sqref="A5:D5"/>
    </sheetView>
  </sheetViews>
  <sheetFormatPr defaultRowHeight="15" x14ac:dyDescent="0.25"/>
  <cols>
    <col min="1" max="1" width="22.28515625" customWidth="1"/>
  </cols>
  <sheetData>
    <row r="1" spans="1:4" x14ac:dyDescent="0.25">
      <c r="B1" t="s">
        <v>30</v>
      </c>
      <c r="C1" s="30">
        <f>AVERAGE(A6:A30)</f>
        <v>4.9875999999999996</v>
      </c>
    </row>
    <row r="2" spans="1:4" x14ac:dyDescent="0.25">
      <c r="B2" t="s">
        <v>25</v>
      </c>
      <c r="C2">
        <f>_xlfn.STDEV.S(A6:A30)</f>
        <v>9.3286297671916041E-2</v>
      </c>
    </row>
    <row r="5" spans="1:4" x14ac:dyDescent="0.25">
      <c r="A5" s="14" t="s">
        <v>29</v>
      </c>
      <c r="B5" s="14" t="s">
        <v>4</v>
      </c>
      <c r="C5" s="14" t="s">
        <v>14</v>
      </c>
      <c r="D5" s="15" t="s">
        <v>15</v>
      </c>
    </row>
    <row r="6" spans="1:4" x14ac:dyDescent="0.25">
      <c r="A6" s="37">
        <v>5.07</v>
      </c>
      <c r="B6" s="31">
        <f>$C$1</f>
        <v>4.9875999999999996</v>
      </c>
      <c r="C6" s="31">
        <f>B6+(3*$C$2)</f>
        <v>5.267458893015748</v>
      </c>
      <c r="D6" s="31">
        <f>B6-(3*$C$2)</f>
        <v>4.7077411069842512</v>
      </c>
    </row>
    <row r="7" spans="1:4" x14ac:dyDescent="0.25">
      <c r="A7" s="37">
        <v>4.82</v>
      </c>
      <c r="B7" s="31">
        <f t="shared" ref="B7:B30" si="0">$C$1</f>
        <v>4.9875999999999996</v>
      </c>
      <c r="C7" s="31">
        <f t="shared" ref="C7:C30" si="1">B7+(3*$C$2)</f>
        <v>5.267458893015748</v>
      </c>
      <c r="D7" s="31">
        <f t="shared" ref="D7:D30" si="2">B7-(3*$C$2)</f>
        <v>4.7077411069842512</v>
      </c>
    </row>
    <row r="8" spans="1:4" x14ac:dyDescent="0.25">
      <c r="A8" s="37">
        <v>5.03</v>
      </c>
      <c r="B8" s="31">
        <f t="shared" si="0"/>
        <v>4.9875999999999996</v>
      </c>
      <c r="C8" s="31">
        <f t="shared" si="1"/>
        <v>5.267458893015748</v>
      </c>
      <c r="D8" s="31">
        <f t="shared" si="2"/>
        <v>4.7077411069842512</v>
      </c>
    </row>
    <row r="9" spans="1:4" x14ac:dyDescent="0.25">
      <c r="A9" s="37">
        <v>4.8499999999999996</v>
      </c>
      <c r="B9" s="31">
        <f t="shared" si="0"/>
        <v>4.9875999999999996</v>
      </c>
      <c r="C9" s="31">
        <f t="shared" si="1"/>
        <v>5.267458893015748</v>
      </c>
      <c r="D9" s="31">
        <f t="shared" si="2"/>
        <v>4.7077411069842512</v>
      </c>
    </row>
    <row r="10" spans="1:4" x14ac:dyDescent="0.25">
      <c r="A10" s="37">
        <v>4.8899999999999997</v>
      </c>
      <c r="B10" s="31">
        <f t="shared" si="0"/>
        <v>4.9875999999999996</v>
      </c>
      <c r="C10" s="31">
        <f t="shared" si="1"/>
        <v>5.267458893015748</v>
      </c>
      <c r="D10" s="31">
        <f t="shared" si="2"/>
        <v>4.7077411069842512</v>
      </c>
    </row>
    <row r="11" spans="1:4" x14ac:dyDescent="0.25">
      <c r="A11" s="37">
        <v>4.82</v>
      </c>
      <c r="B11" s="31">
        <f t="shared" si="0"/>
        <v>4.9875999999999996</v>
      </c>
      <c r="C11" s="31">
        <f t="shared" si="1"/>
        <v>5.267458893015748</v>
      </c>
      <c r="D11" s="31">
        <f t="shared" si="2"/>
        <v>4.7077411069842512</v>
      </c>
    </row>
    <row r="12" spans="1:4" x14ac:dyDescent="0.25">
      <c r="A12" s="37">
        <v>5.18</v>
      </c>
      <c r="B12" s="31">
        <f t="shared" si="0"/>
        <v>4.9875999999999996</v>
      </c>
      <c r="C12" s="31">
        <f t="shared" si="1"/>
        <v>5.267458893015748</v>
      </c>
      <c r="D12" s="31">
        <f t="shared" si="2"/>
        <v>4.7077411069842512</v>
      </c>
    </row>
    <row r="13" spans="1:4" x14ac:dyDescent="0.25">
      <c r="A13" s="37">
        <v>5.0199999999999996</v>
      </c>
      <c r="B13" s="31">
        <f t="shared" si="0"/>
        <v>4.9875999999999996</v>
      </c>
      <c r="C13" s="31">
        <f t="shared" si="1"/>
        <v>5.267458893015748</v>
      </c>
      <c r="D13" s="31">
        <f t="shared" si="2"/>
        <v>4.7077411069842512</v>
      </c>
    </row>
    <row r="14" spans="1:4" x14ac:dyDescent="0.25">
      <c r="A14" s="37">
        <v>5.05</v>
      </c>
      <c r="B14" s="31">
        <f t="shared" si="0"/>
        <v>4.9875999999999996</v>
      </c>
      <c r="C14" s="31">
        <f t="shared" si="1"/>
        <v>5.267458893015748</v>
      </c>
      <c r="D14" s="31">
        <f t="shared" si="2"/>
        <v>4.7077411069842512</v>
      </c>
    </row>
    <row r="15" spans="1:4" x14ac:dyDescent="0.25">
      <c r="A15" s="37">
        <v>4.88</v>
      </c>
      <c r="B15" s="31">
        <f t="shared" si="0"/>
        <v>4.9875999999999996</v>
      </c>
      <c r="C15" s="31">
        <f t="shared" si="1"/>
        <v>5.267458893015748</v>
      </c>
      <c r="D15" s="31">
        <f t="shared" si="2"/>
        <v>4.7077411069842512</v>
      </c>
    </row>
    <row r="16" spans="1:4" x14ac:dyDescent="0.25">
      <c r="A16" s="37">
        <v>5.08</v>
      </c>
      <c r="B16" s="31">
        <f t="shared" si="0"/>
        <v>4.9875999999999996</v>
      </c>
      <c r="C16" s="31">
        <f t="shared" si="1"/>
        <v>5.267458893015748</v>
      </c>
      <c r="D16" s="31">
        <f t="shared" si="2"/>
        <v>4.7077411069842512</v>
      </c>
    </row>
    <row r="17" spans="1:4" x14ac:dyDescent="0.25">
      <c r="A17" s="37">
        <v>4.9800000000000004</v>
      </c>
      <c r="B17" s="31">
        <f t="shared" si="0"/>
        <v>4.9875999999999996</v>
      </c>
      <c r="C17" s="31">
        <f t="shared" si="1"/>
        <v>5.267458893015748</v>
      </c>
      <c r="D17" s="31">
        <f t="shared" si="2"/>
        <v>4.7077411069842512</v>
      </c>
    </row>
    <row r="18" spans="1:4" x14ac:dyDescent="0.25">
      <c r="A18" s="37">
        <v>5.0199999999999996</v>
      </c>
      <c r="B18" s="31">
        <f t="shared" si="0"/>
        <v>4.9875999999999996</v>
      </c>
      <c r="C18" s="31">
        <f t="shared" si="1"/>
        <v>5.267458893015748</v>
      </c>
      <c r="D18" s="31">
        <f t="shared" si="2"/>
        <v>4.7077411069842512</v>
      </c>
    </row>
    <row r="19" spans="1:4" x14ac:dyDescent="0.25">
      <c r="A19" s="37">
        <v>4.99</v>
      </c>
      <c r="B19" s="31">
        <f t="shared" si="0"/>
        <v>4.9875999999999996</v>
      </c>
      <c r="C19" s="31">
        <f t="shared" si="1"/>
        <v>5.267458893015748</v>
      </c>
      <c r="D19" s="31">
        <f t="shared" si="2"/>
        <v>4.7077411069842512</v>
      </c>
    </row>
    <row r="20" spans="1:4" x14ac:dyDescent="0.25">
      <c r="A20" s="37">
        <v>5.0199999999999996</v>
      </c>
      <c r="B20" s="31">
        <f t="shared" si="0"/>
        <v>4.9875999999999996</v>
      </c>
      <c r="C20" s="31">
        <f t="shared" si="1"/>
        <v>5.267458893015748</v>
      </c>
      <c r="D20" s="31">
        <f t="shared" si="2"/>
        <v>4.7077411069842512</v>
      </c>
    </row>
    <row r="21" spans="1:4" x14ac:dyDescent="0.25">
      <c r="A21" s="37">
        <v>5.03</v>
      </c>
      <c r="B21" s="31">
        <f t="shared" si="0"/>
        <v>4.9875999999999996</v>
      </c>
      <c r="C21" s="31">
        <f t="shared" si="1"/>
        <v>5.267458893015748</v>
      </c>
      <c r="D21" s="31">
        <f t="shared" si="2"/>
        <v>4.7077411069842512</v>
      </c>
    </row>
    <row r="22" spans="1:4" x14ac:dyDescent="0.25">
      <c r="A22" s="37">
        <v>5.0199999999999996</v>
      </c>
      <c r="B22" s="31">
        <f t="shared" si="0"/>
        <v>4.9875999999999996</v>
      </c>
      <c r="C22" s="31">
        <f t="shared" si="1"/>
        <v>5.267458893015748</v>
      </c>
      <c r="D22" s="31">
        <f t="shared" si="2"/>
        <v>4.7077411069842512</v>
      </c>
    </row>
    <row r="23" spans="1:4" x14ac:dyDescent="0.25">
      <c r="A23" s="37">
        <v>5.07</v>
      </c>
      <c r="B23" s="31">
        <f t="shared" si="0"/>
        <v>4.9875999999999996</v>
      </c>
      <c r="C23" s="31">
        <f t="shared" si="1"/>
        <v>5.267458893015748</v>
      </c>
      <c r="D23" s="31">
        <f t="shared" si="2"/>
        <v>4.7077411069842512</v>
      </c>
    </row>
    <row r="24" spans="1:4" x14ac:dyDescent="0.25">
      <c r="A24" s="37">
        <v>4.95</v>
      </c>
      <c r="B24" s="31">
        <f t="shared" si="0"/>
        <v>4.9875999999999996</v>
      </c>
      <c r="C24" s="31">
        <f t="shared" si="1"/>
        <v>5.267458893015748</v>
      </c>
      <c r="D24" s="31">
        <f t="shared" si="2"/>
        <v>4.7077411069842512</v>
      </c>
    </row>
    <row r="25" spans="1:4" x14ac:dyDescent="0.25">
      <c r="A25" s="37">
        <v>4.95</v>
      </c>
      <c r="B25" s="31">
        <f t="shared" si="0"/>
        <v>4.9875999999999996</v>
      </c>
      <c r="C25" s="31">
        <f t="shared" si="1"/>
        <v>5.267458893015748</v>
      </c>
      <c r="D25" s="31">
        <f t="shared" si="2"/>
        <v>4.7077411069842512</v>
      </c>
    </row>
    <row r="26" spans="1:4" x14ac:dyDescent="0.25">
      <c r="A26" s="37">
        <v>4.9400000000000004</v>
      </c>
      <c r="B26" s="31">
        <f t="shared" si="0"/>
        <v>4.9875999999999996</v>
      </c>
      <c r="C26" s="31">
        <f t="shared" si="1"/>
        <v>5.267458893015748</v>
      </c>
      <c r="D26" s="31">
        <f t="shared" si="2"/>
        <v>4.7077411069842512</v>
      </c>
    </row>
    <row r="27" spans="1:4" x14ac:dyDescent="0.25">
      <c r="A27" s="37">
        <v>5.12</v>
      </c>
      <c r="B27" s="31">
        <f t="shared" si="0"/>
        <v>4.9875999999999996</v>
      </c>
      <c r="C27" s="31">
        <f t="shared" si="1"/>
        <v>5.267458893015748</v>
      </c>
      <c r="D27" s="31">
        <f t="shared" si="2"/>
        <v>4.7077411069842512</v>
      </c>
    </row>
    <row r="28" spans="1:4" x14ac:dyDescent="0.25">
      <c r="A28" s="37">
        <v>5.08</v>
      </c>
      <c r="B28" s="31">
        <f t="shared" si="0"/>
        <v>4.9875999999999996</v>
      </c>
      <c r="C28" s="31">
        <f t="shared" si="1"/>
        <v>5.267458893015748</v>
      </c>
      <c r="D28" s="31">
        <f t="shared" si="2"/>
        <v>4.7077411069842512</v>
      </c>
    </row>
    <row r="29" spans="1:4" x14ac:dyDescent="0.25">
      <c r="A29" s="37">
        <v>4.91</v>
      </c>
      <c r="B29" s="31">
        <f t="shared" si="0"/>
        <v>4.9875999999999996</v>
      </c>
      <c r="C29" s="31">
        <f t="shared" si="1"/>
        <v>5.267458893015748</v>
      </c>
      <c r="D29" s="31">
        <f t="shared" si="2"/>
        <v>4.7077411069842512</v>
      </c>
    </row>
    <row r="30" spans="1:4" x14ac:dyDescent="0.25">
      <c r="A30" s="37">
        <v>4.92</v>
      </c>
      <c r="B30" s="31">
        <f t="shared" si="0"/>
        <v>4.9875999999999996</v>
      </c>
      <c r="C30" s="31">
        <f t="shared" si="1"/>
        <v>5.267458893015748</v>
      </c>
      <c r="D30" s="31">
        <f t="shared" si="2"/>
        <v>4.7077411069842512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A5" sqref="A5:D30"/>
    </sheetView>
  </sheetViews>
  <sheetFormatPr defaultRowHeight="15" x14ac:dyDescent="0.25"/>
  <cols>
    <col min="1" max="1" width="21.140625" customWidth="1"/>
  </cols>
  <sheetData>
    <row r="1" spans="1:4" x14ac:dyDescent="0.25">
      <c r="B1" t="s">
        <v>4</v>
      </c>
      <c r="C1" s="30">
        <f>AVERAGE(A6:A30)</f>
        <v>4.9904000000000002</v>
      </c>
    </row>
    <row r="2" spans="1:4" x14ac:dyDescent="0.25">
      <c r="B2" t="s">
        <v>25</v>
      </c>
      <c r="C2">
        <f>_xlfn.STDEV.S(A6:A30)</f>
        <v>9.0621925235195355E-2</v>
      </c>
    </row>
    <row r="5" spans="1:4" x14ac:dyDescent="0.25">
      <c r="A5" s="41" t="s">
        <v>31</v>
      </c>
      <c r="B5" s="41" t="s">
        <v>4</v>
      </c>
      <c r="C5" s="41" t="s">
        <v>14</v>
      </c>
      <c r="D5" s="42" t="s">
        <v>15</v>
      </c>
    </row>
    <row r="6" spans="1:4" x14ac:dyDescent="0.25">
      <c r="A6" s="40">
        <v>4.96</v>
      </c>
      <c r="B6" s="34">
        <f>$C$1</f>
        <v>4.9904000000000002</v>
      </c>
      <c r="C6" s="34">
        <f>B6+(3*$C$2)</f>
        <v>5.2622657757055862</v>
      </c>
      <c r="D6" s="34">
        <f>B6-(3*$C$2)</f>
        <v>4.7185342242944142</v>
      </c>
    </row>
    <row r="7" spans="1:4" x14ac:dyDescent="0.25">
      <c r="A7" s="40">
        <v>4.96</v>
      </c>
      <c r="B7" s="34">
        <f t="shared" ref="B7:B30" si="0">$C$1</f>
        <v>4.9904000000000002</v>
      </c>
      <c r="C7" s="34">
        <f t="shared" ref="C7:C30" si="1">B7+(3*$C$2)</f>
        <v>5.2622657757055862</v>
      </c>
      <c r="D7" s="34">
        <f t="shared" ref="D7:D30" si="2">B7-(3*$C$2)</f>
        <v>4.7185342242944142</v>
      </c>
    </row>
    <row r="8" spans="1:4" x14ac:dyDescent="0.25">
      <c r="A8" s="40">
        <v>4.9400000000000004</v>
      </c>
      <c r="B8" s="34">
        <f t="shared" si="0"/>
        <v>4.9904000000000002</v>
      </c>
      <c r="C8" s="34">
        <f t="shared" si="1"/>
        <v>5.2622657757055862</v>
      </c>
      <c r="D8" s="34">
        <f t="shared" si="2"/>
        <v>4.7185342242944142</v>
      </c>
    </row>
    <row r="9" spans="1:4" x14ac:dyDescent="0.25">
      <c r="A9" s="40">
        <v>5.19</v>
      </c>
      <c r="B9" s="34">
        <f t="shared" si="0"/>
        <v>4.9904000000000002</v>
      </c>
      <c r="C9" s="34">
        <f t="shared" si="1"/>
        <v>5.2622657757055862</v>
      </c>
      <c r="D9" s="34">
        <f t="shared" si="2"/>
        <v>4.7185342242944142</v>
      </c>
    </row>
    <row r="10" spans="1:4" x14ac:dyDescent="0.25">
      <c r="A10" s="40">
        <v>4.91</v>
      </c>
      <c r="B10" s="34">
        <f t="shared" si="0"/>
        <v>4.9904000000000002</v>
      </c>
      <c r="C10" s="34">
        <f t="shared" si="1"/>
        <v>5.2622657757055862</v>
      </c>
      <c r="D10" s="34">
        <f t="shared" si="2"/>
        <v>4.7185342242944142</v>
      </c>
    </row>
    <row r="11" spans="1:4" x14ac:dyDescent="0.25">
      <c r="A11" s="40">
        <v>5.01</v>
      </c>
      <c r="B11" s="34">
        <f t="shared" si="0"/>
        <v>4.9904000000000002</v>
      </c>
      <c r="C11" s="34">
        <f t="shared" si="1"/>
        <v>5.2622657757055862</v>
      </c>
      <c r="D11" s="34">
        <f t="shared" si="2"/>
        <v>4.7185342242944142</v>
      </c>
    </row>
    <row r="12" spans="1:4" x14ac:dyDescent="0.25">
      <c r="A12" s="40">
        <v>4.93</v>
      </c>
      <c r="B12" s="34">
        <f t="shared" si="0"/>
        <v>4.9904000000000002</v>
      </c>
      <c r="C12" s="34">
        <f t="shared" si="1"/>
        <v>5.2622657757055862</v>
      </c>
      <c r="D12" s="34">
        <f t="shared" si="2"/>
        <v>4.7185342242944142</v>
      </c>
    </row>
    <row r="13" spans="1:4" x14ac:dyDescent="0.25">
      <c r="A13" s="40">
        <v>5.05</v>
      </c>
      <c r="B13" s="34">
        <f t="shared" si="0"/>
        <v>4.9904000000000002</v>
      </c>
      <c r="C13" s="34">
        <f t="shared" si="1"/>
        <v>5.2622657757055862</v>
      </c>
      <c r="D13" s="34">
        <f t="shared" si="2"/>
        <v>4.7185342242944142</v>
      </c>
    </row>
    <row r="14" spans="1:4" x14ac:dyDescent="0.25">
      <c r="A14" s="40">
        <v>4.96</v>
      </c>
      <c r="B14" s="34">
        <f t="shared" si="0"/>
        <v>4.9904000000000002</v>
      </c>
      <c r="C14" s="34">
        <f t="shared" si="1"/>
        <v>5.2622657757055862</v>
      </c>
      <c r="D14" s="34">
        <f t="shared" si="2"/>
        <v>4.7185342242944142</v>
      </c>
    </row>
    <row r="15" spans="1:4" x14ac:dyDescent="0.25">
      <c r="A15" s="40">
        <v>4.92</v>
      </c>
      <c r="B15" s="34">
        <f t="shared" si="0"/>
        <v>4.9904000000000002</v>
      </c>
      <c r="C15" s="34">
        <f t="shared" si="1"/>
        <v>5.2622657757055862</v>
      </c>
      <c r="D15" s="34">
        <f t="shared" si="2"/>
        <v>4.7185342242944142</v>
      </c>
    </row>
    <row r="16" spans="1:4" x14ac:dyDescent="0.25">
      <c r="A16" s="40">
        <v>4.95</v>
      </c>
      <c r="B16" s="34">
        <f t="shared" si="0"/>
        <v>4.9904000000000002</v>
      </c>
      <c r="C16" s="34">
        <f t="shared" si="1"/>
        <v>5.2622657757055862</v>
      </c>
      <c r="D16" s="34">
        <f t="shared" si="2"/>
        <v>4.7185342242944142</v>
      </c>
    </row>
    <row r="17" spans="1:4" x14ac:dyDescent="0.25">
      <c r="A17" s="40">
        <v>5.08</v>
      </c>
      <c r="B17" s="34">
        <f t="shared" si="0"/>
        <v>4.9904000000000002</v>
      </c>
      <c r="C17" s="34">
        <f t="shared" si="1"/>
        <v>5.2622657757055862</v>
      </c>
      <c r="D17" s="34">
        <f t="shared" si="2"/>
        <v>4.7185342242944142</v>
      </c>
    </row>
    <row r="18" spans="1:4" x14ac:dyDescent="0.25">
      <c r="A18" s="40">
        <v>4.97</v>
      </c>
      <c r="B18" s="34">
        <f t="shared" si="0"/>
        <v>4.9904000000000002</v>
      </c>
      <c r="C18" s="34">
        <f t="shared" si="1"/>
        <v>5.2622657757055862</v>
      </c>
      <c r="D18" s="34">
        <f t="shared" si="2"/>
        <v>4.7185342242944142</v>
      </c>
    </row>
    <row r="19" spans="1:4" x14ac:dyDescent="0.25">
      <c r="A19" s="40">
        <v>5.04</v>
      </c>
      <c r="B19" s="34">
        <f t="shared" si="0"/>
        <v>4.9904000000000002</v>
      </c>
      <c r="C19" s="34">
        <f t="shared" si="1"/>
        <v>5.2622657757055862</v>
      </c>
      <c r="D19" s="34">
        <f t="shared" si="2"/>
        <v>4.7185342242944142</v>
      </c>
    </row>
    <row r="20" spans="1:4" x14ac:dyDescent="0.25">
      <c r="A20" s="40">
        <v>4.9400000000000004</v>
      </c>
      <c r="B20" s="34">
        <f t="shared" si="0"/>
        <v>4.9904000000000002</v>
      </c>
      <c r="C20" s="34">
        <f t="shared" si="1"/>
        <v>5.2622657757055862</v>
      </c>
      <c r="D20" s="34">
        <f t="shared" si="2"/>
        <v>4.7185342242944142</v>
      </c>
    </row>
    <row r="21" spans="1:4" x14ac:dyDescent="0.25">
      <c r="A21" s="40">
        <v>4.9800000000000004</v>
      </c>
      <c r="B21" s="34">
        <f t="shared" si="0"/>
        <v>4.9904000000000002</v>
      </c>
      <c r="C21" s="34">
        <f t="shared" si="1"/>
        <v>5.2622657757055862</v>
      </c>
      <c r="D21" s="34">
        <f t="shared" si="2"/>
        <v>4.7185342242944142</v>
      </c>
    </row>
    <row r="22" spans="1:4" x14ac:dyDescent="0.25">
      <c r="A22" s="40">
        <v>5.03</v>
      </c>
      <c r="B22" s="34">
        <f t="shared" si="0"/>
        <v>4.9904000000000002</v>
      </c>
      <c r="C22" s="34">
        <f t="shared" si="1"/>
        <v>5.2622657757055862</v>
      </c>
      <c r="D22" s="34">
        <f t="shared" si="2"/>
        <v>4.7185342242944142</v>
      </c>
    </row>
    <row r="23" spans="1:4" x14ac:dyDescent="0.25">
      <c r="A23" s="40">
        <v>5.05</v>
      </c>
      <c r="B23" s="34">
        <f t="shared" si="0"/>
        <v>4.9904000000000002</v>
      </c>
      <c r="C23" s="34">
        <f t="shared" si="1"/>
        <v>5.2622657757055862</v>
      </c>
      <c r="D23" s="34">
        <f t="shared" si="2"/>
        <v>4.7185342242944142</v>
      </c>
    </row>
    <row r="24" spans="1:4" x14ac:dyDescent="0.25">
      <c r="A24" s="40">
        <v>4.91</v>
      </c>
      <c r="B24" s="34">
        <f t="shared" si="0"/>
        <v>4.9904000000000002</v>
      </c>
      <c r="C24" s="34">
        <f t="shared" si="1"/>
        <v>5.2622657757055862</v>
      </c>
      <c r="D24" s="34">
        <f t="shared" si="2"/>
        <v>4.7185342242944142</v>
      </c>
    </row>
    <row r="25" spans="1:4" x14ac:dyDescent="0.25">
      <c r="A25" s="40">
        <v>5.09</v>
      </c>
      <c r="B25" s="34">
        <f t="shared" si="0"/>
        <v>4.9904000000000002</v>
      </c>
      <c r="C25" s="34">
        <f t="shared" si="1"/>
        <v>5.2622657757055862</v>
      </c>
      <c r="D25" s="34">
        <f t="shared" si="2"/>
        <v>4.7185342242944142</v>
      </c>
    </row>
    <row r="26" spans="1:4" x14ac:dyDescent="0.25">
      <c r="A26" s="40">
        <v>5.21</v>
      </c>
      <c r="B26" s="34">
        <f t="shared" si="0"/>
        <v>4.9904000000000002</v>
      </c>
      <c r="C26" s="34">
        <f t="shared" si="1"/>
        <v>5.2622657757055862</v>
      </c>
      <c r="D26" s="34">
        <f t="shared" si="2"/>
        <v>4.7185342242944142</v>
      </c>
    </row>
    <row r="27" spans="1:4" x14ac:dyDescent="0.25">
      <c r="A27" s="40">
        <v>4.87</v>
      </c>
      <c r="B27" s="34">
        <f t="shared" si="0"/>
        <v>4.9904000000000002</v>
      </c>
      <c r="C27" s="34">
        <f t="shared" si="1"/>
        <v>5.2622657757055862</v>
      </c>
      <c r="D27" s="34">
        <f t="shared" si="2"/>
        <v>4.7185342242944142</v>
      </c>
    </row>
    <row r="28" spans="1:4" x14ac:dyDescent="0.25">
      <c r="A28" s="40">
        <v>5.0199999999999996</v>
      </c>
      <c r="B28" s="34">
        <f t="shared" si="0"/>
        <v>4.9904000000000002</v>
      </c>
      <c r="C28" s="34">
        <f t="shared" si="1"/>
        <v>5.2622657757055862</v>
      </c>
      <c r="D28" s="34">
        <f t="shared" si="2"/>
        <v>4.7185342242944142</v>
      </c>
    </row>
    <row r="29" spans="1:4" x14ac:dyDescent="0.25">
      <c r="A29" s="40">
        <v>4.8099999999999996</v>
      </c>
      <c r="B29" s="34">
        <f t="shared" si="0"/>
        <v>4.9904000000000002</v>
      </c>
      <c r="C29" s="34">
        <f t="shared" si="1"/>
        <v>5.2622657757055862</v>
      </c>
      <c r="D29" s="34">
        <f t="shared" si="2"/>
        <v>4.7185342242944142</v>
      </c>
    </row>
    <row r="30" spans="1:4" x14ac:dyDescent="0.25">
      <c r="A30" s="40">
        <v>4.9800000000000004</v>
      </c>
      <c r="B30" s="34">
        <f t="shared" si="0"/>
        <v>4.9904000000000002</v>
      </c>
      <c r="C30" s="34">
        <f t="shared" si="1"/>
        <v>5.2622657757055862</v>
      </c>
      <c r="D30" s="34">
        <f t="shared" si="2"/>
        <v>4.7185342242944142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L5" sqref="L5"/>
    </sheetView>
  </sheetViews>
  <sheetFormatPr defaultRowHeight="15" x14ac:dyDescent="0.25"/>
  <cols>
    <col min="1" max="1" width="18.140625" customWidth="1"/>
  </cols>
  <sheetData>
    <row r="1" spans="1:4" x14ac:dyDescent="0.25">
      <c r="B1" t="s">
        <v>4</v>
      </c>
      <c r="C1" s="30">
        <f>AVERAGE(A6:A30)</f>
        <v>5.0032000000000005</v>
      </c>
    </row>
    <row r="2" spans="1:4" x14ac:dyDescent="0.25">
      <c r="B2" t="s">
        <v>25</v>
      </c>
      <c r="C2">
        <f>_xlfn.STDEV.S(A6:A30)</f>
        <v>7.930531718197284E-2</v>
      </c>
    </row>
    <row r="5" spans="1:4" x14ac:dyDescent="0.25">
      <c r="A5" s="14" t="s">
        <v>33</v>
      </c>
      <c r="B5" s="14" t="s">
        <v>4</v>
      </c>
      <c r="C5" s="14" t="s">
        <v>14</v>
      </c>
      <c r="D5" s="15" t="s">
        <v>15</v>
      </c>
    </row>
    <row r="6" spans="1:4" x14ac:dyDescent="0.25">
      <c r="A6" s="43">
        <v>4.96</v>
      </c>
      <c r="B6" s="34">
        <f>$C$1</f>
        <v>5.0032000000000005</v>
      </c>
      <c r="C6" s="34">
        <f>B6+(3*$C$2)</f>
        <v>5.2411159515459191</v>
      </c>
      <c r="D6" s="34">
        <f>B6-(3*$C$2)</f>
        <v>4.7652840484540819</v>
      </c>
    </row>
    <row r="7" spans="1:4" x14ac:dyDescent="0.25">
      <c r="A7" s="43">
        <v>5.0599999999999996</v>
      </c>
      <c r="B7" s="34">
        <f>$C$1</f>
        <v>5.0032000000000005</v>
      </c>
      <c r="C7" s="34">
        <f t="shared" ref="C7:C30" si="0">B7+(3*$C$2)</f>
        <v>5.2411159515459191</v>
      </c>
      <c r="D7" s="34">
        <f t="shared" ref="D7:D30" si="1">B7-(3*$C$2)</f>
        <v>4.7652840484540819</v>
      </c>
    </row>
    <row r="8" spans="1:4" x14ac:dyDescent="0.25">
      <c r="A8" s="43">
        <v>4.8600000000000003</v>
      </c>
      <c r="B8" s="34">
        <f t="shared" ref="B8:B30" si="2">$C$1</f>
        <v>5.0032000000000005</v>
      </c>
      <c r="C8" s="34">
        <f t="shared" si="0"/>
        <v>5.2411159515459191</v>
      </c>
      <c r="D8" s="34">
        <f t="shared" si="1"/>
        <v>4.7652840484540819</v>
      </c>
    </row>
    <row r="9" spans="1:4" x14ac:dyDescent="0.25">
      <c r="A9" s="43">
        <v>4.96</v>
      </c>
      <c r="B9" s="34">
        <f t="shared" si="2"/>
        <v>5.0032000000000005</v>
      </c>
      <c r="C9" s="34">
        <f t="shared" si="0"/>
        <v>5.2411159515459191</v>
      </c>
      <c r="D9" s="34">
        <f t="shared" si="1"/>
        <v>4.7652840484540819</v>
      </c>
    </row>
    <row r="10" spans="1:4" x14ac:dyDescent="0.25">
      <c r="A10" s="43">
        <v>4.99</v>
      </c>
      <c r="B10" s="34">
        <f t="shared" si="2"/>
        <v>5.0032000000000005</v>
      </c>
      <c r="C10" s="34">
        <f t="shared" si="0"/>
        <v>5.2411159515459191</v>
      </c>
      <c r="D10" s="34">
        <f t="shared" si="1"/>
        <v>4.7652840484540819</v>
      </c>
    </row>
    <row r="11" spans="1:4" x14ac:dyDescent="0.25">
      <c r="A11" s="43">
        <v>4.9400000000000004</v>
      </c>
      <c r="B11" s="34">
        <f t="shared" si="2"/>
        <v>5.0032000000000005</v>
      </c>
      <c r="C11" s="34">
        <f t="shared" si="0"/>
        <v>5.2411159515459191</v>
      </c>
      <c r="D11" s="34">
        <f t="shared" si="1"/>
        <v>4.7652840484540819</v>
      </c>
    </row>
    <row r="12" spans="1:4" x14ac:dyDescent="0.25">
      <c r="A12" s="43">
        <v>5.0599999999999996</v>
      </c>
      <c r="B12" s="34">
        <f t="shared" si="2"/>
        <v>5.0032000000000005</v>
      </c>
      <c r="C12" s="34">
        <f t="shared" si="0"/>
        <v>5.2411159515459191</v>
      </c>
      <c r="D12" s="34">
        <f t="shared" si="1"/>
        <v>4.7652840484540819</v>
      </c>
    </row>
    <row r="13" spans="1:4" x14ac:dyDescent="0.25">
      <c r="A13" s="43">
        <v>4.95</v>
      </c>
      <c r="B13" s="34">
        <f t="shared" si="2"/>
        <v>5.0032000000000005</v>
      </c>
      <c r="C13" s="34">
        <f t="shared" si="0"/>
        <v>5.2411159515459191</v>
      </c>
      <c r="D13" s="34">
        <f t="shared" si="1"/>
        <v>4.7652840484540819</v>
      </c>
    </row>
    <row r="14" spans="1:4" x14ac:dyDescent="0.25">
      <c r="A14" s="43">
        <v>5.0199999999999996</v>
      </c>
      <c r="B14" s="34">
        <f t="shared" si="2"/>
        <v>5.0032000000000005</v>
      </c>
      <c r="C14" s="34">
        <f t="shared" si="0"/>
        <v>5.2411159515459191</v>
      </c>
      <c r="D14" s="34">
        <f t="shared" si="1"/>
        <v>4.7652840484540819</v>
      </c>
    </row>
    <row r="15" spans="1:4" x14ac:dyDescent="0.25">
      <c r="A15" s="43">
        <v>5.01</v>
      </c>
      <c r="B15" s="34">
        <f t="shared" si="2"/>
        <v>5.0032000000000005</v>
      </c>
      <c r="C15" s="34">
        <f t="shared" si="0"/>
        <v>5.2411159515459191</v>
      </c>
      <c r="D15" s="34">
        <f t="shared" si="1"/>
        <v>4.7652840484540819</v>
      </c>
    </row>
    <row r="16" spans="1:4" x14ac:dyDescent="0.25">
      <c r="A16" s="43">
        <v>5.04</v>
      </c>
      <c r="B16" s="34">
        <f t="shared" si="2"/>
        <v>5.0032000000000005</v>
      </c>
      <c r="C16" s="34">
        <f t="shared" si="0"/>
        <v>5.2411159515459191</v>
      </c>
      <c r="D16" s="34">
        <f t="shared" si="1"/>
        <v>4.7652840484540819</v>
      </c>
    </row>
    <row r="17" spans="1:4" x14ac:dyDescent="0.25">
      <c r="A17" s="43">
        <v>5.01</v>
      </c>
      <c r="B17" s="34">
        <f t="shared" si="2"/>
        <v>5.0032000000000005</v>
      </c>
      <c r="C17" s="34">
        <f t="shared" si="0"/>
        <v>5.2411159515459191</v>
      </c>
      <c r="D17" s="34">
        <f t="shared" si="1"/>
        <v>4.7652840484540819</v>
      </c>
    </row>
    <row r="18" spans="1:4" x14ac:dyDescent="0.25">
      <c r="A18" s="43">
        <v>5.0199999999999996</v>
      </c>
      <c r="B18" s="34">
        <f t="shared" si="2"/>
        <v>5.0032000000000005</v>
      </c>
      <c r="C18" s="34">
        <f t="shared" si="0"/>
        <v>5.2411159515459191</v>
      </c>
      <c r="D18" s="34">
        <f t="shared" si="1"/>
        <v>4.7652840484540819</v>
      </c>
    </row>
    <row r="19" spans="1:4" x14ac:dyDescent="0.25">
      <c r="A19" s="43">
        <v>5.03</v>
      </c>
      <c r="B19" s="34">
        <f t="shared" si="2"/>
        <v>5.0032000000000005</v>
      </c>
      <c r="C19" s="34">
        <f t="shared" si="0"/>
        <v>5.2411159515459191</v>
      </c>
      <c r="D19" s="34">
        <f t="shared" si="1"/>
        <v>4.7652840484540819</v>
      </c>
    </row>
    <row r="20" spans="1:4" x14ac:dyDescent="0.25">
      <c r="A20" s="43">
        <v>5.18</v>
      </c>
      <c r="B20" s="34">
        <f t="shared" si="2"/>
        <v>5.0032000000000005</v>
      </c>
      <c r="C20" s="34">
        <f t="shared" si="0"/>
        <v>5.2411159515459191</v>
      </c>
      <c r="D20" s="34">
        <f t="shared" si="1"/>
        <v>4.7652840484540819</v>
      </c>
    </row>
    <row r="21" spans="1:4" x14ac:dyDescent="0.25">
      <c r="A21" s="43">
        <v>5.08</v>
      </c>
      <c r="B21" s="34">
        <f t="shared" si="2"/>
        <v>5.0032000000000005</v>
      </c>
      <c r="C21" s="34">
        <f t="shared" si="0"/>
        <v>5.2411159515459191</v>
      </c>
      <c r="D21" s="34">
        <f t="shared" si="1"/>
        <v>4.7652840484540819</v>
      </c>
    </row>
    <row r="22" spans="1:4" x14ac:dyDescent="0.25">
      <c r="A22" s="43">
        <v>5.14</v>
      </c>
      <c r="B22" s="34">
        <f t="shared" si="2"/>
        <v>5.0032000000000005</v>
      </c>
      <c r="C22" s="34">
        <f t="shared" si="0"/>
        <v>5.2411159515459191</v>
      </c>
      <c r="D22" s="34">
        <f t="shared" si="1"/>
        <v>4.7652840484540819</v>
      </c>
    </row>
    <row r="23" spans="1:4" x14ac:dyDescent="0.25">
      <c r="A23" s="43">
        <v>4.92</v>
      </c>
      <c r="B23" s="34">
        <f t="shared" si="2"/>
        <v>5.0032000000000005</v>
      </c>
      <c r="C23" s="34">
        <f t="shared" si="0"/>
        <v>5.2411159515459191</v>
      </c>
      <c r="D23" s="34">
        <f t="shared" si="1"/>
        <v>4.7652840484540819</v>
      </c>
    </row>
    <row r="24" spans="1:4" x14ac:dyDescent="0.25">
      <c r="A24" s="43">
        <v>4.97</v>
      </c>
      <c r="B24" s="34">
        <f t="shared" si="2"/>
        <v>5.0032000000000005</v>
      </c>
      <c r="C24" s="34">
        <f t="shared" si="0"/>
        <v>5.2411159515459191</v>
      </c>
      <c r="D24" s="34">
        <f t="shared" si="1"/>
        <v>4.7652840484540819</v>
      </c>
    </row>
    <row r="25" spans="1:4" x14ac:dyDescent="0.25">
      <c r="A25" s="43">
        <v>4.92</v>
      </c>
      <c r="B25" s="34">
        <f t="shared" si="2"/>
        <v>5.0032000000000005</v>
      </c>
      <c r="C25" s="34">
        <f t="shared" si="0"/>
        <v>5.2411159515459191</v>
      </c>
      <c r="D25" s="34">
        <f t="shared" si="1"/>
        <v>4.7652840484540819</v>
      </c>
    </row>
    <row r="26" spans="1:4" x14ac:dyDescent="0.25">
      <c r="A26" s="43">
        <v>5.14</v>
      </c>
      <c r="B26" s="34">
        <f t="shared" si="2"/>
        <v>5.0032000000000005</v>
      </c>
      <c r="C26" s="34">
        <f t="shared" si="0"/>
        <v>5.2411159515459191</v>
      </c>
      <c r="D26" s="34">
        <f t="shared" si="1"/>
        <v>4.7652840484540819</v>
      </c>
    </row>
    <row r="27" spans="1:4" x14ac:dyDescent="0.25">
      <c r="A27" s="43">
        <v>4.92</v>
      </c>
      <c r="B27" s="34">
        <f t="shared" si="2"/>
        <v>5.0032000000000005</v>
      </c>
      <c r="C27" s="34">
        <f t="shared" si="0"/>
        <v>5.2411159515459191</v>
      </c>
      <c r="D27" s="34">
        <f t="shared" si="1"/>
        <v>4.7652840484540819</v>
      </c>
    </row>
    <row r="28" spans="1:4" x14ac:dyDescent="0.25">
      <c r="A28" s="43">
        <v>5.03</v>
      </c>
      <c r="B28" s="34">
        <f t="shared" si="2"/>
        <v>5.0032000000000005</v>
      </c>
      <c r="C28" s="34">
        <f t="shared" si="0"/>
        <v>5.2411159515459191</v>
      </c>
      <c r="D28" s="34">
        <f t="shared" si="1"/>
        <v>4.7652840484540819</v>
      </c>
    </row>
    <row r="29" spans="1:4" x14ac:dyDescent="0.25">
      <c r="A29" s="43">
        <v>4.9800000000000004</v>
      </c>
      <c r="B29" s="34">
        <f t="shared" si="2"/>
        <v>5.0032000000000005</v>
      </c>
      <c r="C29" s="34">
        <f t="shared" si="0"/>
        <v>5.2411159515459191</v>
      </c>
      <c r="D29" s="34">
        <f t="shared" si="1"/>
        <v>4.7652840484540819</v>
      </c>
    </row>
    <row r="30" spans="1:4" x14ac:dyDescent="0.25">
      <c r="A30" s="43">
        <v>4.8899999999999997</v>
      </c>
      <c r="B30" s="34">
        <f t="shared" si="2"/>
        <v>5.0032000000000005</v>
      </c>
      <c r="C30" s="34">
        <f t="shared" si="0"/>
        <v>5.2411159515459191</v>
      </c>
      <c r="D30" s="34">
        <f t="shared" si="1"/>
        <v>4.7652840484540819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</vt:lpstr>
      <vt:lpstr>Histogram</vt:lpstr>
      <vt:lpstr>Sample data Row1</vt:lpstr>
      <vt:lpstr>Sample data Row 2</vt:lpstr>
      <vt:lpstr>Sample data rw3</vt:lpstr>
      <vt:lpstr>Sample data rw4</vt:lpstr>
      <vt:lpstr>Sample data rw5</vt:lpstr>
      <vt:lpstr>Sample data rw6</vt:lpstr>
      <vt:lpstr>Sample data rw7</vt:lpstr>
      <vt:lpstr>Sample data rw8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Subbu 2</cp:lastModifiedBy>
  <dcterms:created xsi:type="dcterms:W3CDTF">2008-08-15T12:36:38Z</dcterms:created>
  <dcterms:modified xsi:type="dcterms:W3CDTF">2022-02-02T20:40:58Z</dcterms:modified>
</cp:coreProperties>
</file>