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bbu/Documents/MBA/Business Analytics/Module 1/Assignment 3/"/>
    </mc:Choice>
  </mc:AlternateContent>
  <xr:revisionPtr revIDLastSave="0" documentId="13_ncr:1_{289B2BA5-6C8E-EB4A-AFCB-AE1357AB2CD3}" xr6:coauthVersionLast="36" xr6:coauthVersionMax="36" xr10:uidLastSave="{00000000-0000-0000-0000-000000000000}"/>
  <bookViews>
    <workbookView xWindow="0" yWindow="0" windowWidth="44800" windowHeight="25200" tabRatio="830" activeTab="7" xr2:uid="{00000000-000D-0000-FFFF-FFFF00000000}"/>
  </bookViews>
  <sheets>
    <sheet name=" Dealer Satisfaction" sheetId="1" r:id="rId1"/>
    <sheet name="End-User Satisfaction" sheetId="2" r:id="rId2"/>
    <sheet name="2014 Customer Survey" sheetId="3" r:id="rId3"/>
    <sheet name="Complaints" sheetId="4" r:id="rId4"/>
    <sheet name="PLE Total Sales Valu" sheetId="31" r:id="rId5"/>
    <sheet name="Mower Unit Sales" sheetId="5" r:id="rId6"/>
    <sheet name="Tractor Unit Sales" sheetId="6" r:id="rId7"/>
    <sheet name="Industry Total Sales Valu" sheetId="32" r:id="rId8"/>
    <sheet name="Industry Mower Total Sales" sheetId="7" r:id="rId9"/>
    <sheet name="Industry Tractor Total Sales" sheetId="8" r:id="rId10"/>
    <sheet name="Unit Production Costs" sheetId="24" r:id="rId11"/>
    <sheet name="Operating &amp; Interest Expenses" sheetId="25" r:id="rId12"/>
    <sheet name="On-Time Delivery" sheetId="13" r:id="rId13"/>
    <sheet name="Defects After Delivery" sheetId="14" r:id="rId14"/>
    <sheet name="Time to Pay Suppliers" sheetId="15" r:id="rId15"/>
    <sheet name="Response Time" sheetId="16" r:id="rId16"/>
    <sheet name="Employee Satisfaction" sheetId="17" r:id="rId17"/>
    <sheet name="Engines" sheetId="18" r:id="rId18"/>
    <sheet name="Transmission Costs" sheetId="19" r:id="rId19"/>
    <sheet name="Blade Weight" sheetId="20" r:id="rId20"/>
    <sheet name="Mower Test" sheetId="21" r:id="rId21"/>
    <sheet name="Employee Retention" sheetId="23" r:id="rId22"/>
    <sheet name="Shipping Cost" sheetId="28" r:id="rId23"/>
    <sheet name="Fixed Cost" sheetId="29" r:id="rId24"/>
    <sheet name="Purchasing Survey" sheetId="30" r:id="rId25"/>
  </sheets>
  <definedNames>
    <definedName name="Macro_8_4_4">[0]!Macro_8_4_4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32" l="1"/>
  <c r="R25" i="32"/>
  <c r="R26" i="32"/>
  <c r="R27" i="32"/>
  <c r="R28" i="32"/>
  <c r="R29" i="32"/>
  <c r="R30" i="32"/>
  <c r="R31" i="32"/>
  <c r="R32" i="32"/>
  <c r="R33" i="32"/>
  <c r="R34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60" i="32"/>
  <c r="R61" i="32"/>
  <c r="R62" i="32"/>
  <c r="R63" i="32"/>
  <c r="R64" i="32"/>
  <c r="R65" i="32"/>
  <c r="R66" i="32"/>
  <c r="R67" i="32"/>
  <c r="R68" i="32"/>
  <c r="R69" i="32"/>
  <c r="R70" i="32"/>
  <c r="R71" i="32"/>
  <c r="R72" i="32"/>
  <c r="R73" i="32"/>
  <c r="R74" i="32"/>
  <c r="R75" i="32"/>
  <c r="R76" i="32"/>
  <c r="R77" i="32"/>
  <c r="R78" i="32"/>
  <c r="R79" i="32"/>
  <c r="R80" i="32"/>
  <c r="R81" i="32"/>
  <c r="R82" i="32"/>
  <c r="R23" i="32"/>
  <c r="L72" i="32"/>
  <c r="M72" i="32"/>
  <c r="N72" i="32"/>
  <c r="O72" i="32"/>
  <c r="P72" i="32"/>
  <c r="Q72" i="32"/>
  <c r="L73" i="32"/>
  <c r="M73" i="32"/>
  <c r="N73" i="32"/>
  <c r="O73" i="32"/>
  <c r="P73" i="32"/>
  <c r="Q73" i="32"/>
  <c r="L74" i="32"/>
  <c r="M74" i="32"/>
  <c r="N74" i="32"/>
  <c r="O74" i="32"/>
  <c r="P74" i="32"/>
  <c r="Q74" i="32"/>
  <c r="L75" i="32"/>
  <c r="M75" i="32"/>
  <c r="N75" i="32"/>
  <c r="O75" i="32"/>
  <c r="P75" i="32"/>
  <c r="Q75" i="32"/>
  <c r="L76" i="32"/>
  <c r="M76" i="32"/>
  <c r="N76" i="32"/>
  <c r="O76" i="32"/>
  <c r="P76" i="32"/>
  <c r="Q76" i="32"/>
  <c r="L77" i="32"/>
  <c r="M77" i="32"/>
  <c r="N77" i="32"/>
  <c r="O77" i="32"/>
  <c r="P77" i="32"/>
  <c r="Q77" i="32"/>
  <c r="L78" i="32"/>
  <c r="M78" i="32"/>
  <c r="N78" i="32"/>
  <c r="O78" i="32"/>
  <c r="P78" i="32"/>
  <c r="Q78" i="32"/>
  <c r="L79" i="32"/>
  <c r="M79" i="32"/>
  <c r="N79" i="32"/>
  <c r="O79" i="32"/>
  <c r="P79" i="32"/>
  <c r="Q79" i="32"/>
  <c r="L80" i="32"/>
  <c r="M80" i="32"/>
  <c r="N80" i="32"/>
  <c r="O80" i="32"/>
  <c r="P80" i="32"/>
  <c r="Q80" i="32"/>
  <c r="L81" i="32"/>
  <c r="M81" i="32"/>
  <c r="N81" i="32"/>
  <c r="O81" i="32"/>
  <c r="P81" i="32"/>
  <c r="Q81" i="32"/>
  <c r="L82" i="32"/>
  <c r="M82" i="32"/>
  <c r="N82" i="32"/>
  <c r="O82" i="32"/>
  <c r="P82" i="32"/>
  <c r="Q82" i="32"/>
  <c r="Q71" i="32"/>
  <c r="P71" i="32"/>
  <c r="O71" i="32"/>
  <c r="N71" i="32"/>
  <c r="M71" i="32"/>
  <c r="L71" i="32"/>
  <c r="L60" i="32"/>
  <c r="M60" i="32"/>
  <c r="N60" i="32"/>
  <c r="O60" i="32"/>
  <c r="P60" i="32"/>
  <c r="Q60" i="32"/>
  <c r="L61" i="32"/>
  <c r="M61" i="32"/>
  <c r="N61" i="32"/>
  <c r="O61" i="32"/>
  <c r="P61" i="32"/>
  <c r="Q61" i="32"/>
  <c r="L62" i="32"/>
  <c r="M62" i="32"/>
  <c r="N62" i="32"/>
  <c r="O62" i="32"/>
  <c r="P62" i="32"/>
  <c r="Q62" i="32"/>
  <c r="L63" i="32"/>
  <c r="M63" i="32"/>
  <c r="N63" i="32"/>
  <c r="O63" i="32"/>
  <c r="P63" i="32"/>
  <c r="Q63" i="32"/>
  <c r="L64" i="32"/>
  <c r="M64" i="32"/>
  <c r="N64" i="32"/>
  <c r="O64" i="32"/>
  <c r="P64" i="32"/>
  <c r="Q64" i="32"/>
  <c r="L65" i="32"/>
  <c r="M65" i="32"/>
  <c r="N65" i="32"/>
  <c r="O65" i="32"/>
  <c r="P65" i="32"/>
  <c r="Q65" i="32"/>
  <c r="L66" i="32"/>
  <c r="M66" i="32"/>
  <c r="N66" i="32"/>
  <c r="O66" i="32"/>
  <c r="P66" i="32"/>
  <c r="Q66" i="32"/>
  <c r="L67" i="32"/>
  <c r="M67" i="32"/>
  <c r="N67" i="32"/>
  <c r="O67" i="32"/>
  <c r="P67" i="32"/>
  <c r="Q67" i="32"/>
  <c r="L68" i="32"/>
  <c r="M68" i="32"/>
  <c r="N68" i="32"/>
  <c r="O68" i="32"/>
  <c r="P68" i="32"/>
  <c r="Q68" i="32"/>
  <c r="L69" i="32"/>
  <c r="M69" i="32"/>
  <c r="N69" i="32"/>
  <c r="O69" i="32"/>
  <c r="P69" i="32"/>
  <c r="Q69" i="32"/>
  <c r="L70" i="32"/>
  <c r="M70" i="32"/>
  <c r="N70" i="32"/>
  <c r="O70" i="32"/>
  <c r="P70" i="32"/>
  <c r="Q70" i="32"/>
  <c r="Q59" i="32"/>
  <c r="P59" i="32"/>
  <c r="O59" i="32"/>
  <c r="N59" i="32"/>
  <c r="M59" i="32"/>
  <c r="L59" i="32"/>
  <c r="L48" i="32"/>
  <c r="M48" i="32"/>
  <c r="N48" i="32"/>
  <c r="O48" i="32"/>
  <c r="P48" i="32"/>
  <c r="Q48" i="32"/>
  <c r="L49" i="32"/>
  <c r="M49" i="32"/>
  <c r="N49" i="32"/>
  <c r="O49" i="32"/>
  <c r="P49" i="32"/>
  <c r="Q49" i="32"/>
  <c r="L50" i="32"/>
  <c r="M50" i="32"/>
  <c r="N50" i="32"/>
  <c r="O50" i="32"/>
  <c r="P50" i="32"/>
  <c r="Q50" i="32"/>
  <c r="L51" i="32"/>
  <c r="M51" i="32"/>
  <c r="N51" i="32"/>
  <c r="O51" i="32"/>
  <c r="P51" i="32"/>
  <c r="Q51" i="32"/>
  <c r="L52" i="32"/>
  <c r="M52" i="32"/>
  <c r="N52" i="32"/>
  <c r="O52" i="32"/>
  <c r="P52" i="32"/>
  <c r="Q52" i="32"/>
  <c r="L53" i="32"/>
  <c r="M53" i="32"/>
  <c r="N53" i="32"/>
  <c r="O53" i="32"/>
  <c r="P53" i="32"/>
  <c r="Q53" i="32"/>
  <c r="L54" i="32"/>
  <c r="M54" i="32"/>
  <c r="N54" i="32"/>
  <c r="O54" i="32"/>
  <c r="P54" i="32"/>
  <c r="Q54" i="32"/>
  <c r="L55" i="32"/>
  <c r="M55" i="32"/>
  <c r="N55" i="32"/>
  <c r="O55" i="32"/>
  <c r="P55" i="32"/>
  <c r="Q55" i="32"/>
  <c r="L56" i="32"/>
  <c r="M56" i="32"/>
  <c r="N56" i="32"/>
  <c r="O56" i="32"/>
  <c r="P56" i="32"/>
  <c r="Q56" i="32"/>
  <c r="L57" i="32"/>
  <c r="M57" i="32"/>
  <c r="N57" i="32"/>
  <c r="O57" i="32"/>
  <c r="P57" i="32"/>
  <c r="Q57" i="32"/>
  <c r="L58" i="32"/>
  <c r="M58" i="32"/>
  <c r="N58" i="32"/>
  <c r="O58" i="32"/>
  <c r="P58" i="32"/>
  <c r="Q58" i="32"/>
  <c r="Q47" i="32"/>
  <c r="P47" i="32"/>
  <c r="O47" i="32"/>
  <c r="N47" i="32"/>
  <c r="M47" i="32"/>
  <c r="L47" i="32"/>
  <c r="L36" i="32"/>
  <c r="M36" i="32"/>
  <c r="N36" i="32"/>
  <c r="O36" i="32"/>
  <c r="P36" i="32"/>
  <c r="Q36" i="32"/>
  <c r="L37" i="32"/>
  <c r="M37" i="32"/>
  <c r="N37" i="32"/>
  <c r="O37" i="32"/>
  <c r="P37" i="32"/>
  <c r="Q37" i="32"/>
  <c r="L38" i="32"/>
  <c r="M38" i="32"/>
  <c r="N38" i="32"/>
  <c r="O38" i="32"/>
  <c r="P38" i="32"/>
  <c r="Q38" i="32"/>
  <c r="L39" i="32"/>
  <c r="M39" i="32"/>
  <c r="N39" i="32"/>
  <c r="O39" i="32"/>
  <c r="P39" i="32"/>
  <c r="Q39" i="32"/>
  <c r="L40" i="32"/>
  <c r="M40" i="32"/>
  <c r="N40" i="32"/>
  <c r="O40" i="32"/>
  <c r="P40" i="32"/>
  <c r="Q40" i="32"/>
  <c r="L41" i="32"/>
  <c r="M41" i="32"/>
  <c r="N41" i="32"/>
  <c r="O41" i="32"/>
  <c r="P41" i="32"/>
  <c r="Q41" i="32"/>
  <c r="L42" i="32"/>
  <c r="M42" i="32"/>
  <c r="N42" i="32"/>
  <c r="O42" i="32"/>
  <c r="P42" i="32"/>
  <c r="Q42" i="32"/>
  <c r="L43" i="32"/>
  <c r="M43" i="32"/>
  <c r="N43" i="32"/>
  <c r="O43" i="32"/>
  <c r="P43" i="32"/>
  <c r="Q43" i="32"/>
  <c r="L44" i="32"/>
  <c r="M44" i="32"/>
  <c r="N44" i="32"/>
  <c r="O44" i="32"/>
  <c r="P44" i="32"/>
  <c r="Q44" i="32"/>
  <c r="L45" i="32"/>
  <c r="M45" i="32"/>
  <c r="N45" i="32"/>
  <c r="O45" i="32"/>
  <c r="P45" i="32"/>
  <c r="Q45" i="32"/>
  <c r="L46" i="32"/>
  <c r="M46" i="32"/>
  <c r="N46" i="32"/>
  <c r="O46" i="32"/>
  <c r="P46" i="32"/>
  <c r="Q46" i="32"/>
  <c r="Q35" i="32"/>
  <c r="P35" i="32"/>
  <c r="O35" i="32"/>
  <c r="N35" i="32"/>
  <c r="M35" i="32"/>
  <c r="L35" i="32"/>
  <c r="L24" i="32"/>
  <c r="M24" i="32"/>
  <c r="N24" i="32"/>
  <c r="O24" i="32"/>
  <c r="P24" i="32"/>
  <c r="Q24" i="32"/>
  <c r="L25" i="32"/>
  <c r="M25" i="32"/>
  <c r="N25" i="32"/>
  <c r="O25" i="32"/>
  <c r="P25" i="32"/>
  <c r="Q25" i="32"/>
  <c r="L26" i="32"/>
  <c r="M26" i="32"/>
  <c r="N26" i="32"/>
  <c r="O26" i="32"/>
  <c r="P26" i="32"/>
  <c r="Q26" i="32"/>
  <c r="L27" i="32"/>
  <c r="M27" i="32"/>
  <c r="N27" i="32"/>
  <c r="O27" i="32"/>
  <c r="P27" i="32"/>
  <c r="Q27" i="32"/>
  <c r="L28" i="32"/>
  <c r="M28" i="32"/>
  <c r="N28" i="32"/>
  <c r="O28" i="32"/>
  <c r="P28" i="32"/>
  <c r="Q28" i="32"/>
  <c r="L29" i="32"/>
  <c r="M29" i="32"/>
  <c r="N29" i="32"/>
  <c r="O29" i="32"/>
  <c r="P29" i="32"/>
  <c r="Q29" i="32"/>
  <c r="L30" i="32"/>
  <c r="M30" i="32"/>
  <c r="N30" i="32"/>
  <c r="O30" i="32"/>
  <c r="P30" i="32"/>
  <c r="Q30" i="32"/>
  <c r="L31" i="32"/>
  <c r="M31" i="32"/>
  <c r="N31" i="32"/>
  <c r="O31" i="32"/>
  <c r="P31" i="32"/>
  <c r="Q31" i="32"/>
  <c r="L32" i="32"/>
  <c r="M32" i="32"/>
  <c r="N32" i="32"/>
  <c r="O32" i="32"/>
  <c r="P32" i="32"/>
  <c r="Q32" i="32"/>
  <c r="L33" i="32"/>
  <c r="M33" i="32"/>
  <c r="N33" i="32"/>
  <c r="O33" i="32"/>
  <c r="P33" i="32"/>
  <c r="Q33" i="32"/>
  <c r="L34" i="32"/>
  <c r="M34" i="32"/>
  <c r="N34" i="32"/>
  <c r="O34" i="32"/>
  <c r="P34" i="32"/>
  <c r="Q34" i="32"/>
  <c r="Q23" i="32"/>
  <c r="P23" i="32"/>
  <c r="O23" i="32"/>
  <c r="N23" i="32"/>
  <c r="M23" i="32"/>
  <c r="L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23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F71" i="32"/>
  <c r="E71" i="32"/>
  <c r="D71" i="32"/>
  <c r="C71" i="32"/>
  <c r="B71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F59" i="32"/>
  <c r="E59" i="32"/>
  <c r="D59" i="32"/>
  <c r="C59" i="32"/>
  <c r="B59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F47" i="32"/>
  <c r="E47" i="32"/>
  <c r="D47" i="32"/>
  <c r="C47" i="32"/>
  <c r="B47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E35" i="32"/>
  <c r="E25" i="32"/>
  <c r="E26" i="32"/>
  <c r="E27" i="32"/>
  <c r="E28" i="32"/>
  <c r="E29" i="32"/>
  <c r="E30" i="32"/>
  <c r="E31" i="32"/>
  <c r="E32" i="32"/>
  <c r="E33" i="32"/>
  <c r="E34" i="32"/>
  <c r="F35" i="32"/>
  <c r="D35" i="32"/>
  <c r="C35" i="32"/>
  <c r="B35" i="32"/>
  <c r="B25" i="32"/>
  <c r="B26" i="32"/>
  <c r="B27" i="32"/>
  <c r="B28" i="32"/>
  <c r="B29" i="32"/>
  <c r="B30" i="32"/>
  <c r="B31" i="32"/>
  <c r="B32" i="32"/>
  <c r="B33" i="32"/>
  <c r="B34" i="32"/>
  <c r="B24" i="32"/>
  <c r="C24" i="32"/>
  <c r="D24" i="32"/>
  <c r="E24" i="32"/>
  <c r="F24" i="32"/>
  <c r="C25" i="32"/>
  <c r="D25" i="32"/>
  <c r="F25" i="32"/>
  <c r="C26" i="32"/>
  <c r="D26" i="32"/>
  <c r="F26" i="32"/>
  <c r="C27" i="32"/>
  <c r="D27" i="32"/>
  <c r="F27" i="32"/>
  <c r="C28" i="32"/>
  <c r="D28" i="32"/>
  <c r="F28" i="32"/>
  <c r="C29" i="32"/>
  <c r="D29" i="32"/>
  <c r="F29" i="32"/>
  <c r="C30" i="32"/>
  <c r="D30" i="32"/>
  <c r="F30" i="32"/>
  <c r="C31" i="32"/>
  <c r="D31" i="32"/>
  <c r="F31" i="32"/>
  <c r="C32" i="32"/>
  <c r="D32" i="32"/>
  <c r="F32" i="32"/>
  <c r="C33" i="32"/>
  <c r="D33" i="32"/>
  <c r="F33" i="32"/>
  <c r="C34" i="32"/>
  <c r="D34" i="32"/>
  <c r="F34" i="32"/>
  <c r="F23" i="32"/>
  <c r="E23" i="32"/>
  <c r="D23" i="32"/>
  <c r="C23" i="32"/>
  <c r="B23" i="32"/>
  <c r="R24" i="31"/>
  <c r="R25" i="31"/>
  <c r="R26" i="31"/>
  <c r="R27" i="31"/>
  <c r="R28" i="31"/>
  <c r="R29" i="31"/>
  <c r="R30" i="31"/>
  <c r="R31" i="31"/>
  <c r="R32" i="31"/>
  <c r="R33" i="31"/>
  <c r="R34" i="31"/>
  <c r="R35" i="31"/>
  <c r="R36" i="31"/>
  <c r="R37" i="31"/>
  <c r="R38" i="31"/>
  <c r="R39" i="31"/>
  <c r="R40" i="31"/>
  <c r="R41" i="31"/>
  <c r="R42" i="31"/>
  <c r="R43" i="31"/>
  <c r="R44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3" i="31"/>
  <c r="R64" i="31"/>
  <c r="R65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1" i="31"/>
  <c r="R82" i="31"/>
  <c r="R23" i="31"/>
  <c r="L72" i="31"/>
  <c r="M72" i="31"/>
  <c r="N72" i="31"/>
  <c r="O72" i="31"/>
  <c r="P72" i="31"/>
  <c r="Q72" i="31"/>
  <c r="L73" i="31"/>
  <c r="M73" i="31"/>
  <c r="N73" i="31"/>
  <c r="O73" i="31"/>
  <c r="P73" i="31"/>
  <c r="Q73" i="31"/>
  <c r="L74" i="31"/>
  <c r="M74" i="31"/>
  <c r="N74" i="31"/>
  <c r="O74" i="31"/>
  <c r="P74" i="31"/>
  <c r="Q74" i="31"/>
  <c r="L75" i="31"/>
  <c r="M75" i="31"/>
  <c r="N75" i="31"/>
  <c r="O75" i="31"/>
  <c r="P75" i="31"/>
  <c r="Q75" i="31"/>
  <c r="L76" i="31"/>
  <c r="M76" i="31"/>
  <c r="N76" i="31"/>
  <c r="O76" i="31"/>
  <c r="P76" i="31"/>
  <c r="Q76" i="31"/>
  <c r="L77" i="31"/>
  <c r="M77" i="31"/>
  <c r="N77" i="31"/>
  <c r="O77" i="31"/>
  <c r="P77" i="31"/>
  <c r="Q77" i="31"/>
  <c r="L78" i="31"/>
  <c r="M78" i="31"/>
  <c r="N78" i="31"/>
  <c r="O78" i="31"/>
  <c r="P78" i="31"/>
  <c r="Q78" i="31"/>
  <c r="L79" i="31"/>
  <c r="M79" i="31"/>
  <c r="N79" i="31"/>
  <c r="O79" i="31"/>
  <c r="P79" i="31"/>
  <c r="Q79" i="31"/>
  <c r="L80" i="31"/>
  <c r="M80" i="31"/>
  <c r="N80" i="31"/>
  <c r="O80" i="31"/>
  <c r="P80" i="31"/>
  <c r="Q80" i="31"/>
  <c r="L81" i="31"/>
  <c r="M81" i="31"/>
  <c r="N81" i="31"/>
  <c r="O81" i="31"/>
  <c r="P81" i="31"/>
  <c r="Q81" i="31"/>
  <c r="L82" i="31"/>
  <c r="M82" i="31"/>
  <c r="N82" i="31"/>
  <c r="O82" i="31"/>
  <c r="P82" i="31"/>
  <c r="Q82" i="31"/>
  <c r="Q71" i="31"/>
  <c r="P71" i="31"/>
  <c r="O71" i="31"/>
  <c r="N71" i="31"/>
  <c r="M71" i="31"/>
  <c r="L71" i="31"/>
  <c r="L60" i="31"/>
  <c r="M60" i="31"/>
  <c r="N60" i="31"/>
  <c r="O60" i="31"/>
  <c r="P60" i="31"/>
  <c r="Q60" i="31"/>
  <c r="L61" i="31"/>
  <c r="M61" i="31"/>
  <c r="N61" i="31"/>
  <c r="O61" i="31"/>
  <c r="P61" i="31"/>
  <c r="Q61" i="31"/>
  <c r="L62" i="31"/>
  <c r="M62" i="31"/>
  <c r="N62" i="31"/>
  <c r="O62" i="31"/>
  <c r="P62" i="31"/>
  <c r="Q62" i="31"/>
  <c r="L63" i="31"/>
  <c r="M63" i="31"/>
  <c r="N63" i="31"/>
  <c r="O63" i="31"/>
  <c r="P63" i="31"/>
  <c r="Q63" i="31"/>
  <c r="L64" i="31"/>
  <c r="M64" i="31"/>
  <c r="N64" i="31"/>
  <c r="O64" i="31"/>
  <c r="P64" i="31"/>
  <c r="Q64" i="31"/>
  <c r="L65" i="31"/>
  <c r="M65" i="31"/>
  <c r="N65" i="31"/>
  <c r="O65" i="31"/>
  <c r="P65" i="31"/>
  <c r="Q65" i="31"/>
  <c r="L66" i="31"/>
  <c r="M66" i="31"/>
  <c r="N66" i="31"/>
  <c r="O66" i="31"/>
  <c r="P66" i="31"/>
  <c r="Q66" i="31"/>
  <c r="L67" i="31"/>
  <c r="M67" i="31"/>
  <c r="N67" i="31"/>
  <c r="O67" i="31"/>
  <c r="P67" i="31"/>
  <c r="Q67" i="31"/>
  <c r="L68" i="31"/>
  <c r="M68" i="31"/>
  <c r="N68" i="31"/>
  <c r="O68" i="31"/>
  <c r="P68" i="31"/>
  <c r="Q68" i="31"/>
  <c r="L69" i="31"/>
  <c r="M69" i="31"/>
  <c r="N69" i="31"/>
  <c r="O69" i="31"/>
  <c r="P69" i="31"/>
  <c r="Q69" i="31"/>
  <c r="L70" i="31"/>
  <c r="M70" i="31"/>
  <c r="N70" i="31"/>
  <c r="O70" i="31"/>
  <c r="P70" i="31"/>
  <c r="Q70" i="31"/>
  <c r="Q59" i="31"/>
  <c r="P59" i="31"/>
  <c r="O59" i="31"/>
  <c r="N59" i="31"/>
  <c r="M59" i="31"/>
  <c r="L59" i="31"/>
  <c r="L48" i="31"/>
  <c r="M48" i="31"/>
  <c r="N48" i="31"/>
  <c r="O48" i="31"/>
  <c r="P48" i="31"/>
  <c r="Q48" i="31"/>
  <c r="L49" i="31"/>
  <c r="M49" i="31"/>
  <c r="N49" i="31"/>
  <c r="O49" i="31"/>
  <c r="P49" i="31"/>
  <c r="Q49" i="31"/>
  <c r="L50" i="31"/>
  <c r="M50" i="31"/>
  <c r="N50" i="31"/>
  <c r="O50" i="31"/>
  <c r="P50" i="31"/>
  <c r="Q50" i="31"/>
  <c r="L51" i="31"/>
  <c r="M51" i="31"/>
  <c r="N51" i="31"/>
  <c r="O51" i="31"/>
  <c r="P51" i="31"/>
  <c r="Q51" i="31"/>
  <c r="L52" i="31"/>
  <c r="M52" i="31"/>
  <c r="N52" i="31"/>
  <c r="O52" i="31"/>
  <c r="P52" i="31"/>
  <c r="Q52" i="31"/>
  <c r="L53" i="31"/>
  <c r="M53" i="31"/>
  <c r="N53" i="31"/>
  <c r="O53" i="31"/>
  <c r="P53" i="31"/>
  <c r="Q53" i="31"/>
  <c r="L54" i="31"/>
  <c r="M54" i="31"/>
  <c r="N54" i="31"/>
  <c r="O54" i="31"/>
  <c r="P54" i="31"/>
  <c r="Q54" i="31"/>
  <c r="L55" i="31"/>
  <c r="M55" i="31"/>
  <c r="N55" i="31"/>
  <c r="O55" i="31"/>
  <c r="P55" i="31"/>
  <c r="Q55" i="31"/>
  <c r="L56" i="31"/>
  <c r="M56" i="31"/>
  <c r="N56" i="31"/>
  <c r="O56" i="31"/>
  <c r="P56" i="31"/>
  <c r="Q56" i="31"/>
  <c r="L57" i="31"/>
  <c r="M57" i="31"/>
  <c r="N57" i="31"/>
  <c r="O57" i="31"/>
  <c r="P57" i="31"/>
  <c r="Q57" i="31"/>
  <c r="L58" i="31"/>
  <c r="M58" i="31"/>
  <c r="N58" i="31"/>
  <c r="O58" i="31"/>
  <c r="P58" i="31"/>
  <c r="Q58" i="31"/>
  <c r="Q47" i="31"/>
  <c r="P47" i="31"/>
  <c r="O47" i="31"/>
  <c r="N47" i="31"/>
  <c r="M47" i="31"/>
  <c r="L47" i="31"/>
  <c r="L36" i="31"/>
  <c r="M36" i="31"/>
  <c r="N36" i="31"/>
  <c r="O36" i="31"/>
  <c r="P36" i="31"/>
  <c r="Q36" i="31"/>
  <c r="L37" i="31"/>
  <c r="M37" i="31"/>
  <c r="N37" i="31"/>
  <c r="O37" i="31"/>
  <c r="P37" i="31"/>
  <c r="Q37" i="31"/>
  <c r="L38" i="31"/>
  <c r="M38" i="31"/>
  <c r="N38" i="31"/>
  <c r="O38" i="31"/>
  <c r="P38" i="31"/>
  <c r="Q38" i="31"/>
  <c r="L39" i="31"/>
  <c r="M39" i="31"/>
  <c r="N39" i="31"/>
  <c r="O39" i="31"/>
  <c r="P39" i="31"/>
  <c r="Q39" i="31"/>
  <c r="L40" i="31"/>
  <c r="M40" i="31"/>
  <c r="N40" i="31"/>
  <c r="O40" i="31"/>
  <c r="P40" i="31"/>
  <c r="Q40" i="31"/>
  <c r="L41" i="31"/>
  <c r="M41" i="31"/>
  <c r="N41" i="31"/>
  <c r="O41" i="31"/>
  <c r="P41" i="31"/>
  <c r="Q41" i="31"/>
  <c r="L42" i="31"/>
  <c r="M42" i="31"/>
  <c r="N42" i="31"/>
  <c r="O42" i="31"/>
  <c r="P42" i="31"/>
  <c r="Q42" i="31"/>
  <c r="L43" i="31"/>
  <c r="M43" i="31"/>
  <c r="N43" i="31"/>
  <c r="O43" i="31"/>
  <c r="P43" i="31"/>
  <c r="Q43" i="31"/>
  <c r="L44" i="31"/>
  <c r="M44" i="31"/>
  <c r="N44" i="31"/>
  <c r="O44" i="31"/>
  <c r="P44" i="31"/>
  <c r="Q44" i="31"/>
  <c r="L45" i="31"/>
  <c r="M45" i="31"/>
  <c r="N45" i="31"/>
  <c r="O45" i="31"/>
  <c r="P45" i="31"/>
  <c r="Q45" i="31"/>
  <c r="L46" i="31"/>
  <c r="M46" i="31"/>
  <c r="N46" i="31"/>
  <c r="O46" i="31"/>
  <c r="P46" i="31"/>
  <c r="Q46" i="31"/>
  <c r="Q35" i="31"/>
  <c r="P35" i="31"/>
  <c r="O35" i="31"/>
  <c r="N35" i="31"/>
  <c r="M35" i="31"/>
  <c r="L35" i="31"/>
  <c r="L24" i="31"/>
  <c r="M24" i="31"/>
  <c r="N24" i="31"/>
  <c r="O24" i="31"/>
  <c r="P24" i="31"/>
  <c r="Q24" i="31"/>
  <c r="L25" i="31"/>
  <c r="M25" i="31"/>
  <c r="N25" i="31"/>
  <c r="O25" i="31"/>
  <c r="P25" i="31"/>
  <c r="Q25" i="31"/>
  <c r="L26" i="31"/>
  <c r="M26" i="31"/>
  <c r="N26" i="31"/>
  <c r="O26" i="31"/>
  <c r="P26" i="31"/>
  <c r="Q26" i="31"/>
  <c r="L27" i="31"/>
  <c r="M27" i="31"/>
  <c r="N27" i="31"/>
  <c r="O27" i="31"/>
  <c r="P27" i="31"/>
  <c r="Q27" i="31"/>
  <c r="L28" i="31"/>
  <c r="M28" i="31"/>
  <c r="N28" i="31"/>
  <c r="O28" i="31"/>
  <c r="P28" i="31"/>
  <c r="Q28" i="31"/>
  <c r="L29" i="31"/>
  <c r="M29" i="31"/>
  <c r="N29" i="31"/>
  <c r="O29" i="31"/>
  <c r="P29" i="31"/>
  <c r="Q29" i="31"/>
  <c r="L30" i="31"/>
  <c r="M30" i="31"/>
  <c r="N30" i="31"/>
  <c r="O30" i="31"/>
  <c r="P30" i="31"/>
  <c r="Q30" i="31"/>
  <c r="L31" i="31"/>
  <c r="M31" i="31"/>
  <c r="N31" i="31"/>
  <c r="O31" i="31"/>
  <c r="P31" i="31"/>
  <c r="Q31" i="31"/>
  <c r="L32" i="31"/>
  <c r="M32" i="31"/>
  <c r="N32" i="31"/>
  <c r="O32" i="31"/>
  <c r="P32" i="31"/>
  <c r="Q32" i="31"/>
  <c r="L33" i="31"/>
  <c r="M33" i="31"/>
  <c r="N33" i="31"/>
  <c r="O33" i="31"/>
  <c r="P33" i="31"/>
  <c r="Q33" i="31"/>
  <c r="L34" i="31"/>
  <c r="M34" i="31"/>
  <c r="N34" i="31"/>
  <c r="O34" i="31"/>
  <c r="P34" i="31"/>
  <c r="Q34" i="31"/>
  <c r="Q23" i="31"/>
  <c r="P23" i="31"/>
  <c r="O23" i="31"/>
  <c r="N23" i="31"/>
  <c r="M23" i="31"/>
  <c r="L23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24" i="31"/>
  <c r="H23" i="31"/>
  <c r="G72" i="31"/>
  <c r="G73" i="31"/>
  <c r="G74" i="31"/>
  <c r="G75" i="31"/>
  <c r="G76" i="31"/>
  <c r="G77" i="31"/>
  <c r="G78" i="31"/>
  <c r="G79" i="31"/>
  <c r="G80" i="31"/>
  <c r="G81" i="31"/>
  <c r="G82" i="31"/>
  <c r="F72" i="31"/>
  <c r="F73" i="31"/>
  <c r="F74" i="31"/>
  <c r="F75" i="31"/>
  <c r="F76" i="31"/>
  <c r="F77" i="31"/>
  <c r="F78" i="31"/>
  <c r="F79" i="31"/>
  <c r="F80" i="31"/>
  <c r="F81" i="31"/>
  <c r="F82" i="31"/>
  <c r="G71" i="31"/>
  <c r="F71" i="31"/>
  <c r="G60" i="31"/>
  <c r="G61" i="31"/>
  <c r="G62" i="31"/>
  <c r="G63" i="31"/>
  <c r="G64" i="31"/>
  <c r="G65" i="31"/>
  <c r="G66" i="31"/>
  <c r="G67" i="31"/>
  <c r="G68" i="31"/>
  <c r="G69" i="31"/>
  <c r="G70" i="31"/>
  <c r="F60" i="31"/>
  <c r="F61" i="31"/>
  <c r="F62" i="31"/>
  <c r="F63" i="31"/>
  <c r="F64" i="31"/>
  <c r="F65" i="31"/>
  <c r="F66" i="31"/>
  <c r="F67" i="31"/>
  <c r="F68" i="31"/>
  <c r="F69" i="31"/>
  <c r="F70" i="31"/>
  <c r="G59" i="31"/>
  <c r="F59" i="31"/>
  <c r="F48" i="31"/>
  <c r="F49" i="31"/>
  <c r="F50" i="31"/>
  <c r="F51" i="31"/>
  <c r="F52" i="31"/>
  <c r="F53" i="31"/>
  <c r="F54" i="31"/>
  <c r="F55" i="31"/>
  <c r="F56" i="31"/>
  <c r="F57" i="31"/>
  <c r="F58" i="31"/>
  <c r="G48" i="31"/>
  <c r="G49" i="31"/>
  <c r="G50" i="31"/>
  <c r="G51" i="31"/>
  <c r="G52" i="31"/>
  <c r="G53" i="31"/>
  <c r="G54" i="31"/>
  <c r="G55" i="31"/>
  <c r="G56" i="31"/>
  <c r="G57" i="31"/>
  <c r="G58" i="31"/>
  <c r="G47" i="31"/>
  <c r="F47" i="31"/>
  <c r="G36" i="31"/>
  <c r="G37" i="31"/>
  <c r="G38" i="31"/>
  <c r="G39" i="31"/>
  <c r="G40" i="31"/>
  <c r="G41" i="31"/>
  <c r="G42" i="31"/>
  <c r="G43" i="31"/>
  <c r="G44" i="31"/>
  <c r="G45" i="31"/>
  <c r="G46" i="31"/>
  <c r="F36" i="31"/>
  <c r="F37" i="31"/>
  <c r="F38" i="31"/>
  <c r="F39" i="31"/>
  <c r="F40" i="31"/>
  <c r="F41" i="31"/>
  <c r="F42" i="31"/>
  <c r="F43" i="31"/>
  <c r="F44" i="31"/>
  <c r="F45" i="31"/>
  <c r="F46" i="31"/>
  <c r="G35" i="31"/>
  <c r="G24" i="31"/>
  <c r="G25" i="31"/>
  <c r="G26" i="31"/>
  <c r="G27" i="31"/>
  <c r="G28" i="31"/>
  <c r="G29" i="31"/>
  <c r="G30" i="31"/>
  <c r="G31" i="31"/>
  <c r="G32" i="31"/>
  <c r="G33" i="31"/>
  <c r="G34" i="31"/>
  <c r="F35" i="31"/>
  <c r="F24" i="31"/>
  <c r="F25" i="31"/>
  <c r="F26" i="31"/>
  <c r="F27" i="31"/>
  <c r="F28" i="31"/>
  <c r="F29" i="31"/>
  <c r="F30" i="31"/>
  <c r="F31" i="31"/>
  <c r="F32" i="31"/>
  <c r="F33" i="31"/>
  <c r="F34" i="31"/>
  <c r="G23" i="31"/>
  <c r="F23" i="31"/>
  <c r="E72" i="31"/>
  <c r="E73" i="31"/>
  <c r="E74" i="31"/>
  <c r="E75" i="31"/>
  <c r="E76" i="31"/>
  <c r="E77" i="31"/>
  <c r="E78" i="31"/>
  <c r="E79" i="31"/>
  <c r="E80" i="31"/>
  <c r="E81" i="31"/>
  <c r="E82" i="31"/>
  <c r="E71" i="31"/>
  <c r="E60" i="31"/>
  <c r="E61" i="31"/>
  <c r="E62" i="31"/>
  <c r="E63" i="31"/>
  <c r="E64" i="31"/>
  <c r="E65" i="31"/>
  <c r="E66" i="31"/>
  <c r="E67" i="31"/>
  <c r="E68" i="31"/>
  <c r="E69" i="31"/>
  <c r="E70" i="31"/>
  <c r="E59" i="31"/>
  <c r="E48" i="31"/>
  <c r="E49" i="31"/>
  <c r="E50" i="31"/>
  <c r="E51" i="31"/>
  <c r="E52" i="31"/>
  <c r="E53" i="31"/>
  <c r="E54" i="31"/>
  <c r="E55" i="31"/>
  <c r="E56" i="31"/>
  <c r="E57" i="31"/>
  <c r="E58" i="31"/>
  <c r="E47" i="31"/>
  <c r="E46" i="31"/>
  <c r="E36" i="31"/>
  <c r="E37" i="31"/>
  <c r="E38" i="31"/>
  <c r="E39" i="31"/>
  <c r="E40" i="31"/>
  <c r="E41" i="31"/>
  <c r="E42" i="31"/>
  <c r="E43" i="31"/>
  <c r="E44" i="31"/>
  <c r="E45" i="31"/>
  <c r="E35" i="31"/>
  <c r="E24" i="31"/>
  <c r="E25" i="31"/>
  <c r="E26" i="31"/>
  <c r="E27" i="31"/>
  <c r="E28" i="31"/>
  <c r="E29" i="31"/>
  <c r="E30" i="31"/>
  <c r="E31" i="31"/>
  <c r="E32" i="31"/>
  <c r="E33" i="31"/>
  <c r="E34" i="31"/>
  <c r="E23" i="31"/>
  <c r="D72" i="31"/>
  <c r="D73" i="31"/>
  <c r="D74" i="31"/>
  <c r="D75" i="31"/>
  <c r="D76" i="31"/>
  <c r="D77" i="31"/>
  <c r="D78" i="31"/>
  <c r="D79" i="31"/>
  <c r="D80" i="31"/>
  <c r="D81" i="31"/>
  <c r="D82" i="31"/>
  <c r="D71" i="31"/>
  <c r="D60" i="31"/>
  <c r="D61" i="31"/>
  <c r="D62" i="31"/>
  <c r="D63" i="31"/>
  <c r="D64" i="31"/>
  <c r="D65" i="31"/>
  <c r="D66" i="31"/>
  <c r="D67" i="31"/>
  <c r="D68" i="31"/>
  <c r="D69" i="31"/>
  <c r="D70" i="31"/>
  <c r="D59" i="31"/>
  <c r="D48" i="31"/>
  <c r="D49" i="31"/>
  <c r="D50" i="31"/>
  <c r="D51" i="31"/>
  <c r="D52" i="31"/>
  <c r="D53" i="31"/>
  <c r="D54" i="31"/>
  <c r="D55" i="31"/>
  <c r="D56" i="31"/>
  <c r="D57" i="31"/>
  <c r="D58" i="31"/>
  <c r="D47" i="31"/>
  <c r="D36" i="31"/>
  <c r="D37" i="31"/>
  <c r="D38" i="31"/>
  <c r="D39" i="31"/>
  <c r="D40" i="31"/>
  <c r="D41" i="31"/>
  <c r="D42" i="31"/>
  <c r="D43" i="31"/>
  <c r="D44" i="31"/>
  <c r="D45" i="31"/>
  <c r="D46" i="31"/>
  <c r="D35" i="31"/>
  <c r="D24" i="31"/>
  <c r="D25" i="31"/>
  <c r="D26" i="31"/>
  <c r="D27" i="31"/>
  <c r="D28" i="31"/>
  <c r="D29" i="31"/>
  <c r="D30" i="31"/>
  <c r="D31" i="31"/>
  <c r="D32" i="31"/>
  <c r="D33" i="31"/>
  <c r="D34" i="31"/>
  <c r="D23" i="31"/>
  <c r="C72" i="31"/>
  <c r="C73" i="31"/>
  <c r="C74" i="31"/>
  <c r="C75" i="31"/>
  <c r="C76" i="31"/>
  <c r="C77" i="31"/>
  <c r="C78" i="31"/>
  <c r="C79" i="31"/>
  <c r="C80" i="31"/>
  <c r="C81" i="31"/>
  <c r="C82" i="31"/>
  <c r="C71" i="31"/>
  <c r="C60" i="31"/>
  <c r="C61" i="31"/>
  <c r="C62" i="31"/>
  <c r="C63" i="31"/>
  <c r="C64" i="31"/>
  <c r="C65" i="31"/>
  <c r="C66" i="31"/>
  <c r="C67" i="31"/>
  <c r="C68" i="31"/>
  <c r="C69" i="31"/>
  <c r="C70" i="31"/>
  <c r="C59" i="31"/>
  <c r="C48" i="31"/>
  <c r="C49" i="31"/>
  <c r="C50" i="31"/>
  <c r="C51" i="31"/>
  <c r="C52" i="31"/>
  <c r="C53" i="31"/>
  <c r="C54" i="31"/>
  <c r="C55" i="31"/>
  <c r="C56" i="31"/>
  <c r="C57" i="31"/>
  <c r="C58" i="31"/>
  <c r="C47" i="31"/>
  <c r="C37" i="31"/>
  <c r="C38" i="31"/>
  <c r="C39" i="31"/>
  <c r="C40" i="31"/>
  <c r="C41" i="31"/>
  <c r="C42" i="31"/>
  <c r="C43" i="31"/>
  <c r="C44" i="31"/>
  <c r="C45" i="31"/>
  <c r="C46" i="31"/>
  <c r="C36" i="31"/>
  <c r="C35" i="31"/>
  <c r="C24" i="31"/>
  <c r="C25" i="31"/>
  <c r="C26" i="31"/>
  <c r="C27" i="31"/>
  <c r="C28" i="31"/>
  <c r="C29" i="31"/>
  <c r="C30" i="31"/>
  <c r="C31" i="31"/>
  <c r="C32" i="31"/>
  <c r="C33" i="31"/>
  <c r="C34" i="31"/>
  <c r="C23" i="31"/>
  <c r="B24" i="31"/>
  <c r="B25" i="31"/>
  <c r="B26" i="31"/>
  <c r="B27" i="31"/>
  <c r="B28" i="31"/>
  <c r="B29" i="31"/>
  <c r="B30" i="31"/>
  <c r="B31" i="31"/>
  <c r="B32" i="31"/>
  <c r="B33" i="31"/>
  <c r="B34" i="31"/>
  <c r="B23" i="31"/>
  <c r="B72" i="31"/>
  <c r="B73" i="31"/>
  <c r="B74" i="31"/>
  <c r="B75" i="31"/>
  <c r="B76" i="31"/>
  <c r="B77" i="31"/>
  <c r="B78" i="31"/>
  <c r="B79" i="31"/>
  <c r="B80" i="31"/>
  <c r="B81" i="31"/>
  <c r="B82" i="31"/>
  <c r="B71" i="31"/>
  <c r="B60" i="31"/>
  <c r="B61" i="31"/>
  <c r="B62" i="31"/>
  <c r="B63" i="31"/>
  <c r="B64" i="31"/>
  <c r="B65" i="31"/>
  <c r="B66" i="31"/>
  <c r="B67" i="31"/>
  <c r="B68" i="31"/>
  <c r="B69" i="31"/>
  <c r="B70" i="31"/>
  <c r="B59" i="31"/>
  <c r="B48" i="31"/>
  <c r="B49" i="31"/>
  <c r="B50" i="31"/>
  <c r="B51" i="31"/>
  <c r="B52" i="31"/>
  <c r="B53" i="31"/>
  <c r="B54" i="31"/>
  <c r="B55" i="31"/>
  <c r="B56" i="31"/>
  <c r="B57" i="31"/>
  <c r="B58" i="31"/>
  <c r="B47" i="31"/>
  <c r="B36" i="31"/>
  <c r="B37" i="31"/>
  <c r="B38" i="31"/>
  <c r="B39" i="31"/>
  <c r="B40" i="31"/>
  <c r="B41" i="31"/>
  <c r="B42" i="31"/>
  <c r="B43" i="31"/>
  <c r="B44" i="31"/>
  <c r="B45" i="31"/>
  <c r="B46" i="31"/>
  <c r="B35" i="31"/>
  <c r="H5" i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I7" i="17"/>
  <c r="H7" i="17"/>
  <c r="I8" i="17"/>
  <c r="H8" i="17"/>
  <c r="I9" i="17"/>
  <c r="H9" i="17"/>
  <c r="I10" i="17"/>
  <c r="H10" i="17"/>
  <c r="I11" i="17"/>
  <c r="H11" i="17"/>
  <c r="I12" i="17"/>
  <c r="H12" i="17"/>
  <c r="I13" i="17"/>
  <c r="H13" i="17"/>
  <c r="I14" i="17"/>
  <c r="H14" i="17"/>
  <c r="I15" i="17"/>
  <c r="H15" i="17"/>
  <c r="I16" i="17"/>
  <c r="H16" i="17"/>
  <c r="I17" i="17"/>
  <c r="H17" i="17"/>
  <c r="I18" i="17"/>
  <c r="H18" i="17"/>
  <c r="I19" i="17"/>
  <c r="H19" i="17"/>
  <c r="I20" i="17"/>
  <c r="H20" i="17"/>
  <c r="I21" i="17"/>
  <c r="H21" i="17"/>
  <c r="I22" i="17"/>
  <c r="H22" i="17"/>
</calcChain>
</file>

<file path=xl/sharedStrings.xml><?xml version="1.0" encoding="utf-8"?>
<sst xmlns="http://schemas.openxmlformats.org/spreadsheetml/2006/main" count="3673" uniqueCount="161">
  <si>
    <t xml:space="preserve"> </t>
  </si>
  <si>
    <t>World</t>
  </si>
  <si>
    <t>NA</t>
  </si>
  <si>
    <t>SA</t>
  </si>
  <si>
    <t>Eur</t>
  </si>
  <si>
    <t>Pac</t>
  </si>
  <si>
    <t>China</t>
  </si>
  <si>
    <t>Mowers</t>
  </si>
  <si>
    <t>Tractor</t>
  </si>
  <si>
    <t>Mower</t>
  </si>
  <si>
    <t>Tractors</t>
  </si>
  <si>
    <t>Region</t>
  </si>
  <si>
    <t>Quality</t>
  </si>
  <si>
    <t>Price</t>
  </si>
  <si>
    <t>Service</t>
  </si>
  <si>
    <t>Manager</t>
  </si>
  <si>
    <t>Total</t>
  </si>
  <si>
    <t>On-Time Delivery</t>
  </si>
  <si>
    <t>Time to Pay Suppliers</t>
  </si>
  <si>
    <t>Local</t>
  </si>
  <si>
    <t>College Grad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</si>
  <si>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</si>
  <si>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</si>
  <si>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</si>
  <si>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</si>
  <si>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</si>
  <si>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</si>
  <si>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</si>
  <si>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</si>
  <si>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</si>
  <si>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</si>
  <si>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</si>
  <si>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</si>
  <si>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</si>
  <si>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</si>
  <si>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</si>
  <si>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</si>
  <si>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</si>
  <si>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</si>
  <si>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</si>
  <si>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Mower Unit Sales</t>
  </si>
  <si>
    <t>Month</t>
  </si>
  <si>
    <t>Pacific</t>
  </si>
  <si>
    <t>Sample size</t>
  </si>
  <si>
    <t>Tractor Unit Sales</t>
  </si>
  <si>
    <t>Production</t>
  </si>
  <si>
    <t>Cost</t>
  </si>
  <si>
    <t>Quarter</t>
  </si>
  <si>
    <t>Design &amp;</t>
  </si>
  <si>
    <t xml:space="preserve">Sales &amp; </t>
  </si>
  <si>
    <t>Administration</t>
  </si>
  <si>
    <t>Percent</t>
  </si>
  <si>
    <t>Working Days</t>
  </si>
  <si>
    <t>Sample</t>
  </si>
  <si>
    <t>Current</t>
  </si>
  <si>
    <t>Process A</t>
  </si>
  <si>
    <t>Process B</t>
  </si>
  <si>
    <t>Pass</t>
  </si>
  <si>
    <t>Fail</t>
  </si>
  <si>
    <t xml:space="preserve">Dealer Satisfaction </t>
  </si>
  <si>
    <t>End-User Satisfaction</t>
  </si>
  <si>
    <t>Age</t>
  </si>
  <si>
    <t xml:space="preserve"> Complaints</t>
  </si>
  <si>
    <t xml:space="preserve">Blade Weight </t>
  </si>
  <si>
    <t>Defects After Delivery</t>
  </si>
  <si>
    <t>Ease of Use</t>
  </si>
  <si>
    <t>Industry Mower Total Sales</t>
  </si>
  <si>
    <t>Industry Tractor Total Sales</t>
  </si>
  <si>
    <t>Number of deliveries</t>
  </si>
  <si>
    <t>Employee Retention</t>
  </si>
  <si>
    <t>Number On Time</t>
  </si>
  <si>
    <t>Unit Production Costs</t>
  </si>
  <si>
    <t>Administrative</t>
  </si>
  <si>
    <t>Depreciation</t>
  </si>
  <si>
    <t>Operating and Interest Expenses</t>
  </si>
  <si>
    <t>Interest</t>
  </si>
  <si>
    <t>Plant</t>
  </si>
  <si>
    <t>Customer</t>
  </si>
  <si>
    <t>Birmingham</t>
  </si>
  <si>
    <t>Kansas City</t>
  </si>
  <si>
    <t>Santiago</t>
  </si>
  <si>
    <t xml:space="preserve">Unit Shipping Cost </t>
  </si>
  <si>
    <t>Weight</t>
  </si>
  <si>
    <t>Atlanta</t>
  </si>
  <si>
    <t>Caracas</t>
  </si>
  <si>
    <t>Melbourne</t>
  </si>
  <si>
    <t>Mexico City</t>
  </si>
  <si>
    <t>London</t>
  </si>
  <si>
    <t>Shanghai</t>
  </si>
  <si>
    <t>Toronto</t>
  </si>
  <si>
    <t>Singapore</t>
  </si>
  <si>
    <t>Frankfurt</t>
  </si>
  <si>
    <t>Mumbai</t>
  </si>
  <si>
    <t>Auckland</t>
  </si>
  <si>
    <t>Proposed Locations</t>
  </si>
  <si>
    <t>Maximum capacity</t>
  </si>
  <si>
    <t>Current Plants</t>
  </si>
  <si>
    <t>Additional Capacity</t>
  </si>
  <si>
    <t>Fixed Costs of Capacity Increase or New Construction</t>
  </si>
  <si>
    <t>Delivery speed</t>
  </si>
  <si>
    <t>Price level</t>
  </si>
  <si>
    <t>Price flexibility</t>
  </si>
  <si>
    <t>Manufacturing image</t>
  </si>
  <si>
    <t>Overall service</t>
  </si>
  <si>
    <t>Salesforce image</t>
  </si>
  <si>
    <t>Product quality</t>
  </si>
  <si>
    <t>Usage Level</t>
  </si>
  <si>
    <t>Satisfaction Level</t>
  </si>
  <si>
    <t>Size of firm</t>
  </si>
  <si>
    <t>Purchasing Structure</t>
  </si>
  <si>
    <t>Industry</t>
  </si>
  <si>
    <t>Buying Type</t>
  </si>
  <si>
    <t>Defects per million items received from suppliers</t>
  </si>
  <si>
    <t>Response times to customer service calls</t>
  </si>
  <si>
    <t>Employee Satisfaction Results</t>
  </si>
  <si>
    <t>Averages using a 5 point scale</t>
  </si>
  <si>
    <t>1st Q-11</t>
  </si>
  <si>
    <t>2nd Q-11</t>
  </si>
  <si>
    <t>3rd Q-11</t>
  </si>
  <si>
    <t>4th Q-11</t>
  </si>
  <si>
    <t>1st Q-12</t>
  </si>
  <si>
    <t>2nd Q-12</t>
  </si>
  <si>
    <t>3rd Q-12</t>
  </si>
  <si>
    <t>4th Q-12</t>
  </si>
  <si>
    <t>Production Time (min)</t>
  </si>
  <si>
    <t>Engine Production Time</t>
  </si>
  <si>
    <t>Unit Tractor Transmission Costs</t>
  </si>
  <si>
    <t>Mower Test Functional Performance</t>
  </si>
  <si>
    <t>Observation</t>
  </si>
  <si>
    <t>Gender</t>
  </si>
  <si>
    <t>YearsPLE</t>
  </si>
  <si>
    <t>YrsEducation</t>
  </si>
  <si>
    <t>College GPA</t>
  </si>
  <si>
    <t>F</t>
  </si>
  <si>
    <t>Y</t>
  </si>
  <si>
    <t>M</t>
  </si>
  <si>
    <t>N</t>
  </si>
  <si>
    <t>Purchasing Survey</t>
  </si>
  <si>
    <t>2014 Customer Survey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</si>
  <si>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</si>
  <si>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</si>
  <si>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</si>
  <si>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</si>
  <si>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</si>
  <si>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</si>
  <si>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</si>
  <si>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</si>
  <si>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1st Q-13</t>
  </si>
  <si>
    <t>2nd Q-13</t>
  </si>
  <si>
    <t>3rd Q-13</t>
  </si>
  <si>
    <t>4th Q-13</t>
  </si>
  <si>
    <t>1st Q-14</t>
  </si>
  <si>
    <t>2nd Q-14</t>
  </si>
  <si>
    <t>3rd Q-14</t>
  </si>
  <si>
    <t>4th Q-14</t>
  </si>
  <si>
    <t>Year</t>
  </si>
  <si>
    <t>Mower Price($)</t>
  </si>
  <si>
    <t>Tractor price($)</t>
  </si>
  <si>
    <t>Total Sales</t>
  </si>
  <si>
    <t>Mower Total Sales</t>
  </si>
  <si>
    <t>Tractor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</si>
</sst>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&quot;$&quot;#,##0.00"/>
    <numFmt numFmtId="168" formatCode="&quot;$&quot;#,##0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1">
    <xf numFmtId="0" fontId="0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7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7" fontId="2" fillId="0" borderId="0" xfId="0" applyNumberFormat="1" applyFont="1"/>
    <xf numFmtId="166" fontId="0" fillId="0" borderId="0" xfId="6" applyNumberFormat="1" applyFont="1"/>
    <xf numFmtId="16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169" fontId="4" fillId="0" borderId="0" xfId="1" applyNumberFormat="1" applyFont="1" applyAlignment="1">
      <alignment horizontal="left"/>
    </xf>
    <xf numFmtId="0" fontId="4" fillId="0" borderId="0" xfId="4" applyFont="1" applyAlignment="1">
      <alignment horizontal="left"/>
    </xf>
    <xf numFmtId="0" fontId="0" fillId="0" borderId="0" xfId="4" applyFont="1" applyAlignment="1">
      <alignment horizontal="left" wrapText="1"/>
    </xf>
    <xf numFmtId="167" fontId="4" fillId="0" borderId="0" xfId="3" applyNumberFormat="1" applyFont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Fill="1" applyAlignment="1">
      <alignment horizontal="left" wrapText="1"/>
    </xf>
    <xf numFmtId="169" fontId="0" fillId="0" borderId="0" xfId="1" applyNumberFormat="1" applyFont="1" applyAlignment="1">
      <alignment horizontal="left"/>
    </xf>
    <xf numFmtId="3" fontId="4" fillId="0" borderId="0" xfId="4" applyNumberFormat="1" applyFont="1" applyAlignment="1">
      <alignment horizontal="left"/>
    </xf>
    <xf numFmtId="0" fontId="4" fillId="0" borderId="0" xfId="5"/>
    <xf numFmtId="167" fontId="0" fillId="0" borderId="0" xfId="2" applyNumberFormat="1" applyFont="1"/>
    <xf numFmtId="6" fontId="2" fillId="0" borderId="0" xfId="0" applyNumberFormat="1" applyFont="1" applyAlignment="1">
      <alignment horizontal="left"/>
    </xf>
    <xf numFmtId="0" fontId="2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69" fontId="2" fillId="0" borderId="1" xfId="1" applyNumberFormat="1" applyFont="1" applyBorder="1" applyAlignment="1">
      <alignment horizontal="left"/>
    </xf>
    <xf numFmtId="0" fontId="2" fillId="0" borderId="1" xfId="4" applyFont="1" applyBorder="1" applyAlignment="1">
      <alignment horizontal="left"/>
    </xf>
    <xf numFmtId="0" fontId="2" fillId="0" borderId="0" xfId="5" applyFont="1"/>
    <xf numFmtId="0" fontId="2" fillId="0" borderId="2" xfId="5" applyFont="1" applyBorder="1" applyAlignment="1">
      <alignment horizontal="center"/>
    </xf>
    <xf numFmtId="0" fontId="2" fillId="0" borderId="1" xfId="5" applyFont="1" applyBorder="1" applyAlignment="1">
      <alignment horizontal="center"/>
    </xf>
    <xf numFmtId="0" fontId="2" fillId="0" borderId="3" xfId="5" applyFont="1" applyBorder="1" applyAlignment="1">
      <alignment horizontal="center"/>
    </xf>
    <xf numFmtId="0" fontId="2" fillId="0" borderId="2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center"/>
    </xf>
    <xf numFmtId="0" fontId="2" fillId="0" borderId="1" xfId="5" applyFont="1" applyBorder="1"/>
    <xf numFmtId="6" fontId="2" fillId="0" borderId="0" xfId="0" applyNumberFormat="1" applyFont="1"/>
    <xf numFmtId="0" fontId="2" fillId="0" borderId="1" xfId="0" applyFont="1" applyBorder="1" applyAlignment="1">
      <alignment horizontal="left"/>
    </xf>
    <xf numFmtId="169" fontId="2" fillId="0" borderId="0" xfId="1" applyNumberFormat="1" applyFont="1" applyAlignment="1">
      <alignment horizontal="left"/>
    </xf>
    <xf numFmtId="167" fontId="4" fillId="0" borderId="0" xfId="3" applyNumberFormat="1" applyFont="1" applyBorder="1" applyAlignment="1">
      <alignment horizontal="right"/>
    </xf>
    <xf numFmtId="167" fontId="2" fillId="0" borderId="1" xfId="3" applyNumberFormat="1" applyFont="1" applyBorder="1" applyAlignment="1">
      <alignment horizontal="right"/>
    </xf>
    <xf numFmtId="167" fontId="4" fillId="0" borderId="0" xfId="4" applyNumberFormat="1" applyFont="1" applyAlignment="1">
      <alignment horizontal="right"/>
    </xf>
    <xf numFmtId="0" fontId="0" fillId="2" borderId="0" xfId="0" applyFill="1" applyAlignment="1">
      <alignment horizontal="center"/>
    </xf>
    <xf numFmtId="0" fontId="1" fillId="0" borderId="0" xfId="0" applyFont="1"/>
  </cellXfs>
  <cellStyles count="31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 xr:uid="{00000000-0005-0000-0000-00001C000000}"/>
    <cellStyle name="Normal 3" xfId="5" xr:uid="{00000000-0005-0000-0000-00001D000000}"/>
    <cellStyle name="Percent" xfId="6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workbookViewId="0"/>
  </sheetViews>
  <sheetFormatPr baseColWidth="10" defaultColWidth="8.83203125" defaultRowHeight="13" x14ac:dyDescent="0.15"/>
  <cols>
    <col min="1" max="1" width="14.5" bestFit="1" customWidth="1"/>
    <col min="2" max="7" width="5.6640625" customWidth="1"/>
    <col min="8" max="8" width="8.5" bestFit="1" customWidth="1"/>
  </cols>
  <sheetData>
    <row r="1" spans="1:8" x14ac:dyDescent="0.15">
      <c r="A1" s="14" t="s">
        <v>59</v>
      </c>
      <c r="B1" s="14"/>
    </row>
    <row r="2" spans="1:8" x14ac:dyDescent="0.15">
      <c r="A2" s="7"/>
      <c r="B2" s="7"/>
    </row>
    <row r="3" spans="1:8" x14ac:dyDescent="0.15">
      <c r="A3" s="9" t="s">
        <v>24</v>
      </c>
      <c r="B3" s="9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8" t="s">
        <v>25</v>
      </c>
    </row>
    <row r="4" spans="1:8" x14ac:dyDescent="0.15">
      <c r="A4" s="8" t="s">
        <v>21</v>
      </c>
      <c r="H4" s="8" t="s">
        <v>26</v>
      </c>
    </row>
    <row r="5" spans="1:8" x14ac:dyDescent="0.15">
      <c r="A5" s="8">
        <v>2010</v>
      </c>
      <c r="B5">
        <v>1</v>
      </c>
      <c r="C5">
        <v>0</v>
      </c>
      <c r="D5">
        <v>2</v>
      </c>
      <c r="E5">
        <v>14</v>
      </c>
      <c r="F5">
        <v>22</v>
      </c>
      <c r="G5">
        <v>11</v>
      </c>
      <c r="H5">
        <f>SUM(B5:G5)</f>
        <v>50</v>
      </c>
    </row>
    <row r="6" spans="1:8" x14ac:dyDescent="0.15">
      <c r="A6" s="8">
        <v>2011</v>
      </c>
      <c r="B6">
        <v>0</v>
      </c>
      <c r="C6">
        <v>0</v>
      </c>
      <c r="D6">
        <v>2</v>
      </c>
      <c r="E6">
        <v>14</v>
      </c>
      <c r="F6">
        <v>20</v>
      </c>
      <c r="G6">
        <v>14</v>
      </c>
      <c r="H6">
        <f>SUM(B6:G6)</f>
        <v>50</v>
      </c>
    </row>
    <row r="7" spans="1:8" x14ac:dyDescent="0.15">
      <c r="A7" s="8">
        <v>2012</v>
      </c>
      <c r="B7">
        <v>1</v>
      </c>
      <c r="C7">
        <v>1</v>
      </c>
      <c r="D7">
        <v>1</v>
      </c>
      <c r="E7">
        <v>8</v>
      </c>
      <c r="F7">
        <v>34</v>
      </c>
      <c r="G7">
        <v>15</v>
      </c>
      <c r="H7">
        <f>SUM(B7:G7)</f>
        <v>60</v>
      </c>
    </row>
    <row r="8" spans="1:8" x14ac:dyDescent="0.15">
      <c r="A8" s="8">
        <v>2013</v>
      </c>
      <c r="B8">
        <v>1</v>
      </c>
      <c r="C8">
        <v>2</v>
      </c>
      <c r="D8">
        <v>6</v>
      </c>
      <c r="E8">
        <v>12</v>
      </c>
      <c r="F8">
        <v>34</v>
      </c>
      <c r="G8">
        <v>45</v>
      </c>
      <c r="H8">
        <f>SUM(B8:G8)</f>
        <v>100</v>
      </c>
    </row>
    <row r="9" spans="1:8" x14ac:dyDescent="0.15">
      <c r="A9" s="8">
        <v>2014</v>
      </c>
      <c r="B9">
        <v>2</v>
      </c>
      <c r="C9">
        <v>3</v>
      </c>
      <c r="D9">
        <v>5</v>
      </c>
      <c r="E9">
        <v>15</v>
      </c>
      <c r="F9">
        <v>44</v>
      </c>
      <c r="G9">
        <v>56</v>
      </c>
      <c r="H9">
        <f>SUM(B9:G9)</f>
        <v>125</v>
      </c>
    </row>
    <row r="10" spans="1:8" x14ac:dyDescent="0.15">
      <c r="H10" t="s">
        <v>0</v>
      </c>
    </row>
    <row r="11" spans="1:8" x14ac:dyDescent="0.15">
      <c r="A11" s="8" t="s">
        <v>22</v>
      </c>
      <c r="H11" t="s">
        <v>0</v>
      </c>
    </row>
    <row r="12" spans="1:8" x14ac:dyDescent="0.15">
      <c r="A12" s="8">
        <v>2010</v>
      </c>
      <c r="B12">
        <v>0</v>
      </c>
      <c r="C12">
        <v>0</v>
      </c>
      <c r="D12">
        <v>0</v>
      </c>
      <c r="E12">
        <v>2</v>
      </c>
      <c r="F12">
        <v>6</v>
      </c>
      <c r="G12">
        <v>2</v>
      </c>
      <c r="H12">
        <f>SUM(B12:G12)</f>
        <v>10</v>
      </c>
    </row>
    <row r="13" spans="1:8" x14ac:dyDescent="0.15">
      <c r="A13" s="8">
        <v>2011</v>
      </c>
      <c r="B13">
        <v>0</v>
      </c>
      <c r="C13">
        <v>0</v>
      </c>
      <c r="D13">
        <v>0</v>
      </c>
      <c r="E13">
        <v>2</v>
      </c>
      <c r="F13">
        <v>6</v>
      </c>
      <c r="G13">
        <v>2</v>
      </c>
      <c r="H13">
        <f>SUM(B13:G13)</f>
        <v>10</v>
      </c>
    </row>
    <row r="14" spans="1:8" x14ac:dyDescent="0.15">
      <c r="A14" s="8">
        <v>2012</v>
      </c>
      <c r="B14">
        <v>0</v>
      </c>
      <c r="C14">
        <v>0</v>
      </c>
      <c r="D14">
        <v>1</v>
      </c>
      <c r="E14">
        <v>4</v>
      </c>
      <c r="F14">
        <v>11</v>
      </c>
      <c r="G14">
        <v>14</v>
      </c>
      <c r="H14">
        <f>SUM(B14:G14)</f>
        <v>30</v>
      </c>
    </row>
    <row r="15" spans="1:8" x14ac:dyDescent="0.15">
      <c r="A15" s="8">
        <v>2013</v>
      </c>
      <c r="B15">
        <v>0</v>
      </c>
      <c r="C15">
        <v>1</v>
      </c>
      <c r="D15">
        <v>1</v>
      </c>
      <c r="E15">
        <v>3</v>
      </c>
      <c r="F15">
        <v>12</v>
      </c>
      <c r="G15">
        <v>33</v>
      </c>
      <c r="H15">
        <f>SUM(B15:G15)</f>
        <v>50</v>
      </c>
    </row>
    <row r="16" spans="1:8" x14ac:dyDescent="0.15">
      <c r="A16" s="8">
        <v>2014</v>
      </c>
      <c r="B16">
        <v>1</v>
      </c>
      <c r="C16">
        <v>1</v>
      </c>
      <c r="D16">
        <v>2</v>
      </c>
      <c r="E16">
        <v>4</v>
      </c>
      <c r="F16">
        <v>22</v>
      </c>
      <c r="G16">
        <v>60</v>
      </c>
      <c r="H16">
        <f>SUM(B16:G16)</f>
        <v>90</v>
      </c>
    </row>
    <row r="17" spans="1:8" x14ac:dyDescent="0.15">
      <c r="A17" s="8"/>
      <c r="H17" t="s">
        <v>0</v>
      </c>
    </row>
    <row r="18" spans="1:8" x14ac:dyDescent="0.15">
      <c r="A18" s="8" t="s">
        <v>27</v>
      </c>
      <c r="H18" t="s">
        <v>0</v>
      </c>
    </row>
    <row r="19" spans="1:8" x14ac:dyDescent="0.15">
      <c r="A19" s="8">
        <v>2010</v>
      </c>
      <c r="B19">
        <v>0</v>
      </c>
      <c r="C19">
        <v>0</v>
      </c>
      <c r="D19">
        <v>1</v>
      </c>
      <c r="E19">
        <v>3</v>
      </c>
      <c r="F19">
        <v>7</v>
      </c>
      <c r="G19">
        <v>4</v>
      </c>
      <c r="H19">
        <f>SUM(B19:G19)</f>
        <v>15</v>
      </c>
    </row>
    <row r="20" spans="1:8" x14ac:dyDescent="0.15">
      <c r="A20" s="8">
        <v>2011</v>
      </c>
      <c r="B20">
        <v>0</v>
      </c>
      <c r="C20">
        <v>0</v>
      </c>
      <c r="D20">
        <v>1</v>
      </c>
      <c r="E20">
        <v>2</v>
      </c>
      <c r="F20">
        <v>8</v>
      </c>
      <c r="G20">
        <v>4</v>
      </c>
      <c r="H20">
        <f>SUM(B20:G20)</f>
        <v>15</v>
      </c>
    </row>
    <row r="21" spans="1:8" x14ac:dyDescent="0.15">
      <c r="A21" s="8">
        <v>2012</v>
      </c>
      <c r="B21">
        <v>0</v>
      </c>
      <c r="C21">
        <v>0</v>
      </c>
      <c r="D21">
        <v>1</v>
      </c>
      <c r="E21">
        <v>2</v>
      </c>
      <c r="F21">
        <v>15</v>
      </c>
      <c r="G21">
        <v>7</v>
      </c>
      <c r="H21">
        <f>SUM(B21:G21)</f>
        <v>25</v>
      </c>
    </row>
    <row r="22" spans="1:8" x14ac:dyDescent="0.15">
      <c r="A22" s="8">
        <v>2013</v>
      </c>
      <c r="B22">
        <v>0</v>
      </c>
      <c r="C22">
        <v>0</v>
      </c>
      <c r="D22">
        <v>1</v>
      </c>
      <c r="E22">
        <v>2</v>
      </c>
      <c r="F22">
        <v>21</v>
      </c>
      <c r="G22">
        <v>6</v>
      </c>
      <c r="H22">
        <f>SUM(B22:G22)</f>
        <v>30</v>
      </c>
    </row>
    <row r="23" spans="1:8" x14ac:dyDescent="0.15">
      <c r="A23" s="8">
        <v>2014</v>
      </c>
      <c r="B23">
        <v>0</v>
      </c>
      <c r="C23">
        <v>0</v>
      </c>
      <c r="D23">
        <v>1</v>
      </c>
      <c r="E23">
        <v>4</v>
      </c>
      <c r="F23">
        <v>17</v>
      </c>
      <c r="G23">
        <v>8</v>
      </c>
      <c r="H23">
        <f>SUM(B23:G23)</f>
        <v>30</v>
      </c>
    </row>
    <row r="24" spans="1:8" x14ac:dyDescent="0.15">
      <c r="A24" s="8"/>
      <c r="H24" t="s">
        <v>0</v>
      </c>
    </row>
    <row r="25" spans="1:8" x14ac:dyDescent="0.15">
      <c r="A25" s="8" t="s">
        <v>23</v>
      </c>
      <c r="H25" t="s">
        <v>0</v>
      </c>
    </row>
    <row r="26" spans="1:8" x14ac:dyDescent="0.15">
      <c r="A26" s="8">
        <v>2010</v>
      </c>
      <c r="B26">
        <v>0</v>
      </c>
      <c r="C26">
        <v>0</v>
      </c>
      <c r="D26">
        <v>1</v>
      </c>
      <c r="E26">
        <v>2</v>
      </c>
      <c r="F26">
        <v>2</v>
      </c>
      <c r="G26">
        <v>0</v>
      </c>
      <c r="H26">
        <f>SUM(B26:G26)</f>
        <v>5</v>
      </c>
    </row>
    <row r="27" spans="1:8" x14ac:dyDescent="0.15">
      <c r="A27" s="8">
        <v>2011</v>
      </c>
      <c r="B27">
        <v>0</v>
      </c>
      <c r="C27">
        <v>0</v>
      </c>
      <c r="D27">
        <v>1</v>
      </c>
      <c r="E27">
        <v>1</v>
      </c>
      <c r="F27">
        <v>3</v>
      </c>
      <c r="G27">
        <v>0</v>
      </c>
      <c r="H27">
        <f>SUM(B27:G27)</f>
        <v>5</v>
      </c>
    </row>
    <row r="28" spans="1:8" x14ac:dyDescent="0.15">
      <c r="A28" s="8">
        <v>2012</v>
      </c>
      <c r="B28">
        <v>0</v>
      </c>
      <c r="C28">
        <v>0</v>
      </c>
      <c r="D28">
        <v>1</v>
      </c>
      <c r="E28">
        <v>1</v>
      </c>
      <c r="F28">
        <v>3</v>
      </c>
      <c r="G28">
        <v>1</v>
      </c>
      <c r="H28">
        <f>SUM(B28:G28)</f>
        <v>6</v>
      </c>
    </row>
    <row r="29" spans="1:8" x14ac:dyDescent="0.15">
      <c r="A29" s="8">
        <v>2013</v>
      </c>
      <c r="B29">
        <v>0</v>
      </c>
      <c r="C29">
        <v>0</v>
      </c>
      <c r="D29">
        <v>0</v>
      </c>
      <c r="E29">
        <v>2</v>
      </c>
      <c r="F29">
        <v>5</v>
      </c>
      <c r="G29">
        <v>3</v>
      </c>
      <c r="H29">
        <f>SUM(B29:G29)</f>
        <v>10</v>
      </c>
    </row>
    <row r="30" spans="1:8" x14ac:dyDescent="0.15">
      <c r="A30" s="8">
        <v>2014</v>
      </c>
      <c r="B30">
        <v>0</v>
      </c>
      <c r="C30">
        <v>0</v>
      </c>
      <c r="D30">
        <v>1</v>
      </c>
      <c r="E30">
        <v>2</v>
      </c>
      <c r="F30">
        <v>7</v>
      </c>
      <c r="G30">
        <v>2</v>
      </c>
      <c r="H30">
        <f>SUM(B30:G30)</f>
        <v>12</v>
      </c>
    </row>
    <row r="31" spans="1:8" x14ac:dyDescent="0.15">
      <c r="A31" s="8"/>
      <c r="H31" t="s">
        <v>0</v>
      </c>
    </row>
    <row r="32" spans="1:8" x14ac:dyDescent="0.15">
      <c r="A32" s="8" t="s">
        <v>6</v>
      </c>
      <c r="H32" t="s">
        <v>0</v>
      </c>
    </row>
    <row r="33" spans="1:8" x14ac:dyDescent="0.15">
      <c r="A33" s="8">
        <v>2012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f>SUM(B33:G33)</f>
        <v>1</v>
      </c>
    </row>
    <row r="34" spans="1:8" x14ac:dyDescent="0.15">
      <c r="A34" s="8">
        <v>2013</v>
      </c>
      <c r="B34">
        <v>0</v>
      </c>
      <c r="C34">
        <v>0</v>
      </c>
      <c r="D34">
        <v>1</v>
      </c>
      <c r="E34">
        <v>4</v>
      </c>
      <c r="F34">
        <v>2</v>
      </c>
      <c r="G34">
        <v>0</v>
      </c>
      <c r="H34">
        <f>SUM(B34:G34)</f>
        <v>7</v>
      </c>
    </row>
    <row r="35" spans="1:8" x14ac:dyDescent="0.15">
      <c r="A35" s="8">
        <v>2014</v>
      </c>
      <c r="B35">
        <v>0</v>
      </c>
      <c r="C35">
        <v>0</v>
      </c>
      <c r="D35">
        <v>1</v>
      </c>
      <c r="E35">
        <v>5</v>
      </c>
      <c r="F35">
        <v>8</v>
      </c>
      <c r="G35">
        <v>2</v>
      </c>
      <c r="H35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5:H9 H12:H35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63"/>
  <sheetViews>
    <sheetView workbookViewId="0">
      <selection activeCell="A4" sqref="A4:A63"/>
    </sheetView>
  </sheetViews>
  <sheetFormatPr baseColWidth="10" defaultColWidth="8.83203125" defaultRowHeight="13" x14ac:dyDescent="0.15"/>
  <cols>
    <col min="1" max="1" width="7.83203125" style="8" customWidth="1"/>
  </cols>
  <sheetData>
    <row r="1" spans="1:7" x14ac:dyDescent="0.15">
      <c r="A1" s="14" t="s">
        <v>67</v>
      </c>
      <c r="B1" s="14"/>
      <c r="C1" s="14"/>
    </row>
    <row r="3" spans="1:7" ht="14" thickBot="1" x14ac:dyDescent="0.2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4" thickTop="1" x14ac:dyDescent="0.15">
      <c r="A4" s="10">
        <v>40179</v>
      </c>
      <c r="B4" s="3">
        <v>8142.8571428571422</v>
      </c>
      <c r="C4" s="3">
        <v>984</v>
      </c>
      <c r="D4" s="3">
        <v>5090.909090909091</v>
      </c>
      <c r="E4" s="3">
        <v>987</v>
      </c>
      <c r="F4" s="3">
        <v>278</v>
      </c>
      <c r="G4" s="3">
        <f t="shared" ref="G4:G35" si="0">SUM(B4:F4)</f>
        <v>15482.766233766233</v>
      </c>
    </row>
    <row r="5" spans="1:7" x14ac:dyDescent="0.15">
      <c r="A5" s="10">
        <v>40210</v>
      </c>
      <c r="B5" s="3">
        <v>8591.5492957746483</v>
      </c>
      <c r="C5" s="3">
        <v>1050.5836575875487</v>
      </c>
      <c r="D5" s="3">
        <v>5309.7345132743358</v>
      </c>
      <c r="E5" s="3">
        <v>1090.0473933649289</v>
      </c>
      <c r="F5" s="3">
        <v>283</v>
      </c>
      <c r="G5" s="3">
        <f t="shared" si="0"/>
        <v>16324.914860001461</v>
      </c>
    </row>
    <row r="6" spans="1:7" x14ac:dyDescent="0.15">
      <c r="A6" s="10">
        <v>40238</v>
      </c>
      <c r="B6" s="3">
        <v>8630.1369863013697</v>
      </c>
      <c r="C6" s="3">
        <v>1015.625</v>
      </c>
      <c r="D6" s="3">
        <v>6071.4285714285716</v>
      </c>
      <c r="E6" s="3">
        <v>1126.7605633802816</v>
      </c>
      <c r="F6" s="3">
        <v>285</v>
      </c>
      <c r="G6" s="3">
        <f t="shared" si="0"/>
        <v>17128.951121110222</v>
      </c>
    </row>
    <row r="7" spans="1:7" x14ac:dyDescent="0.15">
      <c r="A7" s="10">
        <v>40269</v>
      </c>
      <c r="B7" s="3">
        <v>8947.3684210526317</v>
      </c>
      <c r="C7" s="3">
        <v>1026.6159695817489</v>
      </c>
      <c r="D7" s="3">
        <v>5855.8558558558561</v>
      </c>
      <c r="E7" s="3">
        <v>1209.3023255813953</v>
      </c>
      <c r="F7" s="3">
        <v>288</v>
      </c>
      <c r="G7" s="3">
        <f t="shared" si="0"/>
        <v>17327.142572071632</v>
      </c>
    </row>
    <row r="8" spans="1:7" x14ac:dyDescent="0.15">
      <c r="A8" s="10">
        <v>40299</v>
      </c>
      <c r="B8" s="3">
        <v>8441.5584415584417</v>
      </c>
      <c r="C8" s="3">
        <v>1056.6037735849056</v>
      </c>
      <c r="D8" s="3">
        <v>5272.727272727273</v>
      </c>
      <c r="E8" s="3">
        <v>1220.6572769953052</v>
      </c>
      <c r="F8" s="3">
        <v>286</v>
      </c>
      <c r="G8" s="3">
        <f t="shared" si="0"/>
        <v>16277.546764865925</v>
      </c>
    </row>
    <row r="9" spans="1:7" x14ac:dyDescent="0.15">
      <c r="A9" s="10">
        <v>40330</v>
      </c>
      <c r="B9" s="3">
        <v>7500</v>
      </c>
      <c r="C9" s="3">
        <v>1018.8679245283018</v>
      </c>
      <c r="D9" s="3">
        <v>5315.3153153153153</v>
      </c>
      <c r="E9" s="3">
        <v>1327.0142180094788</v>
      </c>
      <c r="F9" s="3">
        <v>287</v>
      </c>
      <c r="G9" s="3">
        <f t="shared" si="0"/>
        <v>15448.197457853095</v>
      </c>
    </row>
    <row r="10" spans="1:7" x14ac:dyDescent="0.15">
      <c r="A10" s="10">
        <v>40360</v>
      </c>
      <c r="B10" s="3">
        <v>6144.5783132530123</v>
      </c>
      <c r="C10" s="3">
        <v>977.4436090225563</v>
      </c>
      <c r="D10" s="3">
        <v>7169.8113207547176</v>
      </c>
      <c r="E10" s="3">
        <v>1324.2009132420092</v>
      </c>
      <c r="F10" s="3">
        <v>289</v>
      </c>
      <c r="G10" s="3">
        <f t="shared" si="0"/>
        <v>15905.034156272297</v>
      </c>
    </row>
    <row r="11" spans="1:7" x14ac:dyDescent="0.15">
      <c r="A11" s="10">
        <v>40391</v>
      </c>
      <c r="B11" s="3">
        <v>5882.3529411764703</v>
      </c>
      <c r="C11" s="3">
        <v>1056.6037735849056</v>
      </c>
      <c r="D11" s="3">
        <v>5925.9259259259261</v>
      </c>
      <c r="E11" s="3">
        <v>1267.605633802817</v>
      </c>
      <c r="F11" s="3">
        <v>290</v>
      </c>
      <c r="G11" s="3">
        <f t="shared" si="0"/>
        <v>14422.488274490119</v>
      </c>
    </row>
    <row r="12" spans="1:7" x14ac:dyDescent="0.15">
      <c r="A12" s="10">
        <v>40422</v>
      </c>
      <c r="B12" s="3">
        <v>5595.2380952380954</v>
      </c>
      <c r="C12" s="3">
        <v>1086.1423220973782</v>
      </c>
      <c r="D12" s="3">
        <v>6074.7663551401874</v>
      </c>
      <c r="E12" s="3">
        <v>1209.3023255813953</v>
      </c>
      <c r="F12" s="3">
        <v>293</v>
      </c>
      <c r="G12" s="3">
        <f t="shared" si="0"/>
        <v>14258.449098057057</v>
      </c>
    </row>
    <row r="13" spans="1:7" x14ac:dyDescent="0.15">
      <c r="A13" s="10">
        <v>40452</v>
      </c>
      <c r="B13" s="3">
        <v>5232.5581395348845</v>
      </c>
      <c r="C13" s="3">
        <v>1044.7761194029849</v>
      </c>
      <c r="D13" s="3">
        <v>6320.7547169811323</v>
      </c>
      <c r="E13" s="3">
        <v>1168.2242990654206</v>
      </c>
      <c r="F13" s="3">
        <v>295</v>
      </c>
      <c r="G13" s="3">
        <f t="shared" si="0"/>
        <v>14061.313274984424</v>
      </c>
    </row>
    <row r="14" spans="1:7" x14ac:dyDescent="0.15">
      <c r="A14" s="10">
        <v>40483</v>
      </c>
      <c r="B14" s="3">
        <v>4494.3820224719102</v>
      </c>
      <c r="C14" s="3">
        <v>1078.0669144981412</v>
      </c>
      <c r="D14" s="3">
        <v>8380.9523809523816</v>
      </c>
      <c r="E14" s="3">
        <v>1126.7605633802816</v>
      </c>
      <c r="F14" s="3">
        <v>298</v>
      </c>
      <c r="G14" s="3">
        <f t="shared" si="0"/>
        <v>15378.161881302714</v>
      </c>
    </row>
    <row r="15" spans="1:7" x14ac:dyDescent="0.15">
      <c r="A15" s="10">
        <v>40513</v>
      </c>
      <c r="B15" s="3">
        <v>3913.0434782608695</v>
      </c>
      <c r="C15" s="3">
        <v>1029.4117647058822</v>
      </c>
      <c r="D15" s="3">
        <v>7943.9252336448599</v>
      </c>
      <c r="E15" s="3">
        <v>1084.9056603773586</v>
      </c>
      <c r="F15" s="3">
        <v>301</v>
      </c>
      <c r="G15" s="3">
        <f t="shared" si="0"/>
        <v>14272.286136988971</v>
      </c>
    </row>
    <row r="16" spans="1:7" x14ac:dyDescent="0.15">
      <c r="A16" s="10">
        <v>40544</v>
      </c>
      <c r="B16" s="3">
        <v>5937.5</v>
      </c>
      <c r="C16" s="3">
        <v>1172.1611721611721</v>
      </c>
      <c r="D16" s="3">
        <v>5688.0733944954127</v>
      </c>
      <c r="E16" s="3">
        <v>1184.8341232227488</v>
      </c>
      <c r="F16" s="3">
        <v>306</v>
      </c>
      <c r="G16" s="3">
        <f t="shared" si="0"/>
        <v>14288.568689879334</v>
      </c>
    </row>
    <row r="17" spans="1:7" x14ac:dyDescent="0.15">
      <c r="A17" s="10">
        <v>40575</v>
      </c>
      <c r="B17" s="3">
        <v>6632.6530612244906</v>
      </c>
      <c r="C17" s="3">
        <v>1272.7272727272725</v>
      </c>
      <c r="D17" s="3">
        <v>7037.0370370370374</v>
      </c>
      <c r="E17" s="3">
        <v>1285.7142857142858</v>
      </c>
      <c r="F17" s="3">
        <v>302</v>
      </c>
      <c r="G17" s="3">
        <f t="shared" si="0"/>
        <v>16530.131656703088</v>
      </c>
    </row>
    <row r="18" spans="1:7" x14ac:dyDescent="0.15">
      <c r="A18" s="10">
        <v>40603</v>
      </c>
      <c r="B18" s="3">
        <v>7326.7326732673273</v>
      </c>
      <c r="C18" s="3">
        <v>1423.3576642335765</v>
      </c>
      <c r="D18" s="3">
        <v>6981.132075471698</v>
      </c>
      <c r="E18" s="3">
        <v>1285.7142857142858</v>
      </c>
      <c r="F18" s="3">
        <v>303</v>
      </c>
      <c r="G18" s="3">
        <f t="shared" si="0"/>
        <v>17319.936698686888</v>
      </c>
    </row>
    <row r="19" spans="1:7" x14ac:dyDescent="0.15">
      <c r="A19" s="10">
        <v>40634</v>
      </c>
      <c r="B19" s="3">
        <v>8076.9230769230771</v>
      </c>
      <c r="C19" s="3">
        <v>1611.7216117216117</v>
      </c>
      <c r="D19" s="3">
        <v>7500</v>
      </c>
      <c r="E19" s="3">
        <v>1346.1538461538462</v>
      </c>
      <c r="F19" s="3">
        <v>307</v>
      </c>
      <c r="G19" s="3">
        <f t="shared" si="0"/>
        <v>18841.798534798534</v>
      </c>
    </row>
    <row r="20" spans="1:7" x14ac:dyDescent="0.15">
      <c r="A20" s="10">
        <v>40664</v>
      </c>
      <c r="B20" s="3">
        <v>7830.1886792452833</v>
      </c>
      <c r="C20" s="3">
        <v>1727.9411764705881</v>
      </c>
      <c r="D20" s="3">
        <v>6571.4285714285716</v>
      </c>
      <c r="E20" s="3">
        <v>1387.5598086124403</v>
      </c>
      <c r="F20" s="3">
        <v>309</v>
      </c>
      <c r="G20" s="3">
        <f t="shared" si="0"/>
        <v>17826.118235756883</v>
      </c>
    </row>
    <row r="21" spans="1:7" x14ac:dyDescent="0.15">
      <c r="A21" s="10">
        <v>40695</v>
      </c>
      <c r="B21" s="3">
        <v>7102.8037383177571</v>
      </c>
      <c r="C21" s="3">
        <v>1814.8148148148148</v>
      </c>
      <c r="D21" s="3">
        <v>6990.2912621359228</v>
      </c>
      <c r="E21" s="3">
        <v>1449.2753623188407</v>
      </c>
      <c r="F21" s="3">
        <v>312</v>
      </c>
      <c r="G21" s="3">
        <f t="shared" si="0"/>
        <v>17669.185177587337</v>
      </c>
    </row>
    <row r="22" spans="1:7" x14ac:dyDescent="0.15">
      <c r="A22" s="10">
        <v>40725</v>
      </c>
      <c r="B22" s="3">
        <v>6238.5321100917436</v>
      </c>
      <c r="C22" s="3">
        <v>1776</v>
      </c>
      <c r="D22" s="3">
        <v>6666.666666666667</v>
      </c>
      <c r="E22" s="3">
        <v>1490.3846153846155</v>
      </c>
      <c r="F22" s="3">
        <v>315</v>
      </c>
      <c r="G22" s="3">
        <f t="shared" si="0"/>
        <v>16486.583392143024</v>
      </c>
    </row>
    <row r="23" spans="1:7" x14ac:dyDescent="0.15">
      <c r="A23" s="10">
        <v>40756</v>
      </c>
      <c r="B23" s="3">
        <v>6036.0360360360355</v>
      </c>
      <c r="C23" s="3">
        <v>1684.9816849816848</v>
      </c>
      <c r="D23" s="3">
        <v>6761.9047619047624</v>
      </c>
      <c r="E23" s="3">
        <v>1449.2753623188407</v>
      </c>
      <c r="F23" s="3">
        <v>318</v>
      </c>
      <c r="G23" s="3">
        <f t="shared" si="0"/>
        <v>16250.197845241324</v>
      </c>
    </row>
    <row r="24" spans="1:7" x14ac:dyDescent="0.15">
      <c r="A24" s="10">
        <v>40787</v>
      </c>
      <c r="B24" s="3">
        <v>5663.716814159292</v>
      </c>
      <c r="C24" s="3">
        <v>1678.8321167883209</v>
      </c>
      <c r="D24" s="3">
        <v>6634.6153846153848</v>
      </c>
      <c r="E24" s="3">
        <v>1394.2307692307693</v>
      </c>
      <c r="F24" s="3">
        <v>321</v>
      </c>
      <c r="G24" s="3">
        <f t="shared" si="0"/>
        <v>15692.395084793767</v>
      </c>
    </row>
    <row r="25" spans="1:7" x14ac:dyDescent="0.15">
      <c r="A25" s="10">
        <v>40817</v>
      </c>
      <c r="B25" s="3">
        <v>5344.8275862068958</v>
      </c>
      <c r="C25" s="3">
        <v>1617.6470588235293</v>
      </c>
      <c r="D25" s="3">
        <v>6310.6796116504856</v>
      </c>
      <c r="E25" s="3">
        <v>1256.0386473429953</v>
      </c>
      <c r="F25" s="3">
        <v>315</v>
      </c>
      <c r="G25" s="3">
        <f t="shared" si="0"/>
        <v>14844.192904023907</v>
      </c>
    </row>
    <row r="26" spans="1:7" x14ac:dyDescent="0.15">
      <c r="A26" s="10">
        <v>40848</v>
      </c>
      <c r="B26" s="3">
        <v>4830.5084745762706</v>
      </c>
      <c r="C26" s="3">
        <v>1563.6363636363635</v>
      </c>
      <c r="D26" s="3">
        <v>6476.1904761904761</v>
      </c>
      <c r="E26" s="3">
        <v>1213.5922330097087</v>
      </c>
      <c r="F26" s="3">
        <v>318</v>
      </c>
      <c r="G26" s="3">
        <f t="shared" si="0"/>
        <v>14401.927547412819</v>
      </c>
    </row>
    <row r="27" spans="1:7" x14ac:dyDescent="0.15">
      <c r="A27" s="10">
        <v>40878</v>
      </c>
      <c r="B27" s="3">
        <v>4453.7815126050418</v>
      </c>
      <c r="C27" s="3">
        <v>1521.7391304347825</v>
      </c>
      <c r="D27" s="3">
        <v>6250</v>
      </c>
      <c r="E27" s="3">
        <v>1170.7317073170732</v>
      </c>
      <c r="F27" s="3">
        <v>320</v>
      </c>
      <c r="G27" s="3">
        <f t="shared" si="0"/>
        <v>13716.252350356897</v>
      </c>
    </row>
    <row r="28" spans="1:7" x14ac:dyDescent="0.15">
      <c r="A28" s="10">
        <v>40909</v>
      </c>
      <c r="B28" s="3">
        <v>5299.1452991452988</v>
      </c>
      <c r="C28" s="3">
        <v>1834.5323741007192</v>
      </c>
      <c r="D28" s="3">
        <v>5922.3300970873788</v>
      </c>
      <c r="E28" s="3">
        <v>1207.7294685990339</v>
      </c>
      <c r="F28" s="3">
        <v>333.33333333333337</v>
      </c>
      <c r="G28" s="3">
        <f t="shared" si="0"/>
        <v>14597.070572265766</v>
      </c>
    </row>
    <row r="29" spans="1:7" x14ac:dyDescent="0.15">
      <c r="A29" s="10">
        <v>40940</v>
      </c>
      <c r="B29" s="3">
        <v>6528.9256198347121</v>
      </c>
      <c r="C29" s="3">
        <v>2114.6953405017921</v>
      </c>
      <c r="D29" s="3">
        <v>6666.666666666667</v>
      </c>
      <c r="E29" s="3">
        <v>1213.5922330097087</v>
      </c>
      <c r="F29" s="3">
        <v>312.5</v>
      </c>
      <c r="G29" s="3">
        <f t="shared" si="0"/>
        <v>16836.379860012879</v>
      </c>
    </row>
    <row r="30" spans="1:7" x14ac:dyDescent="0.15">
      <c r="A30" s="10">
        <v>40969</v>
      </c>
      <c r="B30" s="3">
        <v>7120</v>
      </c>
      <c r="C30" s="3">
        <v>2202.1660649819491</v>
      </c>
      <c r="D30" s="3">
        <v>7227.7227722772286</v>
      </c>
      <c r="E30" s="3">
        <v>1256.0386473429953</v>
      </c>
      <c r="F30" s="3">
        <v>606.06060606060601</v>
      </c>
      <c r="G30" s="3">
        <f t="shared" si="0"/>
        <v>18411.98809066278</v>
      </c>
    </row>
    <row r="31" spans="1:7" x14ac:dyDescent="0.15">
      <c r="A31" s="10">
        <v>41000</v>
      </c>
      <c r="B31" s="3">
        <v>7619.0476190476193</v>
      </c>
      <c r="C31" s="3">
        <v>2150.5376344086021</v>
      </c>
      <c r="D31" s="3">
        <v>8200</v>
      </c>
      <c r="E31" s="3">
        <v>1310.6796116504854</v>
      </c>
      <c r="F31" s="3">
        <v>571.42857142857133</v>
      </c>
      <c r="G31" s="3">
        <f t="shared" si="0"/>
        <v>19851.693436535279</v>
      </c>
    </row>
    <row r="32" spans="1:7" x14ac:dyDescent="0.15">
      <c r="A32" s="10">
        <v>41030</v>
      </c>
      <c r="B32" s="3">
        <v>8387.0967741935492</v>
      </c>
      <c r="C32" s="3">
        <v>2214.2857142857142</v>
      </c>
      <c r="D32" s="3">
        <v>7941.176470588236</v>
      </c>
      <c r="E32" s="3">
        <v>1414.6341463414635</v>
      </c>
      <c r="F32" s="3">
        <v>555.55555555555554</v>
      </c>
      <c r="G32" s="3">
        <f t="shared" si="0"/>
        <v>20512.74866096452</v>
      </c>
    </row>
    <row r="33" spans="1:7" x14ac:dyDescent="0.15">
      <c r="A33" s="10">
        <v>41061</v>
      </c>
      <c r="B33" s="3">
        <v>8110.2362204724404</v>
      </c>
      <c r="C33" s="3">
        <v>2277.5800711743768</v>
      </c>
      <c r="D33" s="3">
        <v>7920.7920792079212</v>
      </c>
      <c r="E33" s="3">
        <v>1519.607843137255</v>
      </c>
      <c r="F33" s="3">
        <v>526.31578947368428</v>
      </c>
      <c r="G33" s="3">
        <f t="shared" si="0"/>
        <v>20354.532003465676</v>
      </c>
    </row>
    <row r="34" spans="1:7" x14ac:dyDescent="0.15">
      <c r="A34" s="10">
        <v>41091</v>
      </c>
      <c r="B34" s="3">
        <v>7751.937984496124</v>
      </c>
      <c r="C34" s="3">
        <v>2099.6441281138787</v>
      </c>
      <c r="D34" s="3">
        <v>7676.7676767676767</v>
      </c>
      <c r="E34" s="3">
        <v>1674.8768472906402</v>
      </c>
      <c r="F34" s="3">
        <v>512.82051282051282</v>
      </c>
      <c r="G34" s="3">
        <f t="shared" si="0"/>
        <v>19716.047149488833</v>
      </c>
    </row>
    <row r="35" spans="1:7" x14ac:dyDescent="0.15">
      <c r="A35" s="10">
        <v>41122</v>
      </c>
      <c r="B35" s="3">
        <v>6893.939393939394</v>
      </c>
      <c r="C35" s="3">
        <v>2127.6595744680853</v>
      </c>
      <c r="D35" s="3">
        <v>7200</v>
      </c>
      <c r="E35" s="3">
        <v>1584.158415841584</v>
      </c>
      <c r="F35" s="3">
        <v>769.23076923076928</v>
      </c>
      <c r="G35" s="3">
        <f t="shared" si="0"/>
        <v>18574.988153479833</v>
      </c>
    </row>
    <row r="36" spans="1:7" x14ac:dyDescent="0.15">
      <c r="A36" s="10">
        <v>41153</v>
      </c>
      <c r="B36" s="3">
        <v>6015.0375939849619</v>
      </c>
      <c r="C36" s="3">
        <v>2367.4911660777389</v>
      </c>
      <c r="D36" s="3">
        <v>6734.6938775510198</v>
      </c>
      <c r="E36" s="3">
        <v>1527.0935960591132</v>
      </c>
      <c r="F36" s="3">
        <v>750</v>
      </c>
      <c r="G36" s="3">
        <f t="shared" ref="G36:G63" si="1">SUM(B36:F36)</f>
        <v>17394.316233672835</v>
      </c>
    </row>
    <row r="37" spans="1:7" x14ac:dyDescent="0.15">
      <c r="A37" s="10">
        <v>41183</v>
      </c>
      <c r="B37" s="3">
        <v>5367.6470588235288</v>
      </c>
      <c r="C37" s="3">
        <v>2210.5263157894738</v>
      </c>
      <c r="D37" s="3">
        <v>6494.8453608247419</v>
      </c>
      <c r="E37" s="3">
        <v>1421.5686274509806</v>
      </c>
      <c r="F37" s="3">
        <v>731.70731707317077</v>
      </c>
      <c r="G37" s="3">
        <f t="shared" si="1"/>
        <v>16226.294679961897</v>
      </c>
    </row>
    <row r="38" spans="1:7" x14ac:dyDescent="0.15">
      <c r="A38" s="10">
        <v>41214</v>
      </c>
      <c r="B38" s="3">
        <v>4964.0287769784172</v>
      </c>
      <c r="C38" s="3">
        <v>2482.5174825174827</v>
      </c>
      <c r="D38" s="3">
        <v>6060.6060606060601</v>
      </c>
      <c r="E38" s="3">
        <v>1365.8536585365855</v>
      </c>
      <c r="F38" s="3">
        <v>714.28571428571433</v>
      </c>
      <c r="G38" s="3">
        <f t="shared" si="1"/>
        <v>15587.291692924258</v>
      </c>
    </row>
    <row r="39" spans="1:7" x14ac:dyDescent="0.15">
      <c r="A39" s="10">
        <v>41244</v>
      </c>
      <c r="B39" s="3">
        <v>4444.4444444444443</v>
      </c>
      <c r="C39" s="3">
        <v>1986.0627177700351</v>
      </c>
      <c r="D39" s="3">
        <v>5816.3265306122448</v>
      </c>
      <c r="E39" s="3">
        <v>1262.1359223300972</v>
      </c>
      <c r="F39" s="3">
        <v>697.67441860465124</v>
      </c>
      <c r="G39" s="3">
        <f t="shared" si="1"/>
        <v>14206.644033761471</v>
      </c>
    </row>
    <row r="40" spans="1:7" x14ac:dyDescent="0.15">
      <c r="A40" s="10">
        <v>41275</v>
      </c>
      <c r="B40" s="3">
        <v>5000</v>
      </c>
      <c r="C40" s="3">
        <v>2256.9444444444448</v>
      </c>
      <c r="D40" s="3">
        <v>5050.5050505050503</v>
      </c>
      <c r="E40" s="3">
        <v>1372.5490196078433</v>
      </c>
      <c r="F40" s="3">
        <v>714.28571428571433</v>
      </c>
      <c r="G40" s="3">
        <f t="shared" si="1"/>
        <v>14394.284228843051</v>
      </c>
    </row>
    <row r="41" spans="1:7" x14ac:dyDescent="0.15">
      <c r="A41" s="10">
        <v>41306</v>
      </c>
      <c r="B41" s="3">
        <v>6283.7837837837833</v>
      </c>
      <c r="C41" s="3">
        <v>2352.9411764705883</v>
      </c>
      <c r="D41" s="3">
        <v>6082.4742268041236</v>
      </c>
      <c r="E41" s="3">
        <v>1435.6435643564355</v>
      </c>
      <c r="F41" s="3">
        <v>1063</v>
      </c>
      <c r="G41" s="3">
        <f t="shared" si="1"/>
        <v>17217.84275141493</v>
      </c>
    </row>
    <row r="42" spans="1:7" x14ac:dyDescent="0.15">
      <c r="A42" s="10">
        <v>41334</v>
      </c>
      <c r="B42" s="3">
        <v>7785.2348993288579</v>
      </c>
      <c r="C42" s="3">
        <v>2456.7474048442909</v>
      </c>
      <c r="D42" s="3">
        <v>6326.5306122448974</v>
      </c>
      <c r="E42" s="3">
        <v>1477.8325123152708</v>
      </c>
      <c r="F42" s="3">
        <v>1264</v>
      </c>
      <c r="G42" s="3">
        <f t="shared" si="1"/>
        <v>19310.345428733319</v>
      </c>
    </row>
    <row r="43" spans="1:7" x14ac:dyDescent="0.15">
      <c r="A43" s="10">
        <v>41365</v>
      </c>
      <c r="B43" s="3">
        <v>9934.21052631579</v>
      </c>
      <c r="C43" s="3">
        <v>2517.2413793103451</v>
      </c>
      <c r="D43" s="3">
        <v>7604.1666666666661</v>
      </c>
      <c r="E43" s="3">
        <v>1512.1951219512196</v>
      </c>
      <c r="F43" s="3">
        <v>1333.3333333333335</v>
      </c>
      <c r="G43" s="3">
        <f t="shared" si="1"/>
        <v>22901.14702757735</v>
      </c>
    </row>
    <row r="44" spans="1:7" x14ac:dyDescent="0.15">
      <c r="A44" s="10">
        <v>41395</v>
      </c>
      <c r="B44" s="3">
        <v>10645.161290322581</v>
      </c>
      <c r="C44" s="3">
        <v>2611.6838487972509</v>
      </c>
      <c r="D44" s="3">
        <v>7789.4736842105258</v>
      </c>
      <c r="E44" s="3">
        <v>1641.7910447761194</v>
      </c>
      <c r="F44" s="3">
        <v>1555.5555555555557</v>
      </c>
      <c r="G44" s="3">
        <f t="shared" si="1"/>
        <v>24243.665423662034</v>
      </c>
    </row>
    <row r="45" spans="1:7" x14ac:dyDescent="0.15">
      <c r="A45" s="10">
        <v>41426</v>
      </c>
      <c r="B45" s="3">
        <v>9491</v>
      </c>
      <c r="C45" s="3">
        <v>2749.1408934707906</v>
      </c>
      <c r="D45" s="3">
        <v>7346.9387755102034</v>
      </c>
      <c r="E45" s="3">
        <v>1666.6666666666667</v>
      </c>
      <c r="F45" s="3">
        <v>1739.1304347826087</v>
      </c>
      <c r="G45" s="3">
        <f t="shared" si="1"/>
        <v>22992.87677043027</v>
      </c>
    </row>
    <row r="46" spans="1:7" x14ac:dyDescent="0.15">
      <c r="A46" s="10">
        <v>41456</v>
      </c>
      <c r="B46" s="3">
        <v>9182.3899371069183</v>
      </c>
      <c r="C46" s="3">
        <v>2886.5979381443299</v>
      </c>
      <c r="D46" s="3">
        <v>6979.166666666667</v>
      </c>
      <c r="E46" s="3">
        <v>1732.6732673267325</v>
      </c>
      <c r="F46" s="3">
        <v>1702.127659574468</v>
      </c>
      <c r="G46" s="3">
        <f t="shared" si="1"/>
        <v>22482.955468819117</v>
      </c>
    </row>
    <row r="47" spans="1:7" x14ac:dyDescent="0.15">
      <c r="A47" s="10">
        <v>41487</v>
      </c>
      <c r="B47" s="3">
        <v>8527.6073619631898</v>
      </c>
      <c r="C47" s="3">
        <v>2832.764505119454</v>
      </c>
      <c r="D47" s="3">
        <v>6489.3617021276596</v>
      </c>
      <c r="E47" s="3">
        <v>1700</v>
      </c>
      <c r="F47" s="3">
        <v>1914.8936170212767</v>
      </c>
      <c r="G47" s="3">
        <f t="shared" si="1"/>
        <v>21464.627186231581</v>
      </c>
    </row>
    <row r="48" spans="1:7" x14ac:dyDescent="0.15">
      <c r="A48" s="10">
        <v>41518</v>
      </c>
      <c r="B48" s="3">
        <v>8292.6829268292677</v>
      </c>
      <c r="C48" s="3">
        <v>2789.1156462585036</v>
      </c>
      <c r="D48" s="3">
        <v>6315.7894736842109</v>
      </c>
      <c r="E48" s="3">
        <v>1641.7910447761194</v>
      </c>
      <c r="F48" s="3">
        <v>2083.3333333333335</v>
      </c>
      <c r="G48" s="3">
        <f t="shared" si="1"/>
        <v>21122.712424881436</v>
      </c>
    </row>
    <row r="49" spans="1:7" x14ac:dyDescent="0.15">
      <c r="A49" s="10">
        <v>41548</v>
      </c>
      <c r="B49" s="3">
        <v>8220.8588957055217</v>
      </c>
      <c r="C49" s="3">
        <v>2764.5051194539251</v>
      </c>
      <c r="D49" s="3">
        <v>5833.333333333333</v>
      </c>
      <c r="E49" s="3">
        <v>1576.3546798029556</v>
      </c>
      <c r="F49" s="3">
        <v>2127.6595744680849</v>
      </c>
      <c r="G49" s="3">
        <f t="shared" si="1"/>
        <v>20522.711602763822</v>
      </c>
    </row>
    <row r="50" spans="1:7" x14ac:dyDescent="0.15">
      <c r="A50" s="10">
        <v>41579</v>
      </c>
      <c r="B50" s="3">
        <v>7469.8795180722891</v>
      </c>
      <c r="C50" s="3">
        <v>2745.7627118644068</v>
      </c>
      <c r="D50" s="3">
        <v>5789.4736842105267</v>
      </c>
      <c r="E50" s="3">
        <v>1492.5373134328358</v>
      </c>
      <c r="F50" s="3">
        <v>2291.6666666666665</v>
      </c>
      <c r="G50" s="3">
        <f t="shared" si="1"/>
        <v>19789.319894246728</v>
      </c>
    </row>
    <row r="51" spans="1:7" x14ac:dyDescent="0.15">
      <c r="A51" s="10">
        <v>41609</v>
      </c>
      <c r="B51" s="3">
        <v>6508.8757396449701</v>
      </c>
      <c r="C51" s="3">
        <v>2533.7837837837837</v>
      </c>
      <c r="D51" s="3">
        <v>5591.3978494623652</v>
      </c>
      <c r="E51" s="3">
        <v>1450</v>
      </c>
      <c r="F51" s="3">
        <v>2244.8979591836733</v>
      </c>
      <c r="G51" s="3">
        <f t="shared" si="1"/>
        <v>18328.955332074791</v>
      </c>
    </row>
    <row r="52" spans="1:7" x14ac:dyDescent="0.15">
      <c r="A52" s="10">
        <v>41640</v>
      </c>
      <c r="B52" s="3">
        <v>7267.4418604651155</v>
      </c>
      <c r="C52" s="3">
        <v>2635.1351351351354</v>
      </c>
      <c r="D52" s="3">
        <v>5106.3829787234044</v>
      </c>
      <c r="E52" s="3">
        <v>1010.10101010101</v>
      </c>
      <c r="F52" s="3">
        <v>2291.6666666666665</v>
      </c>
      <c r="G52" s="3">
        <f t="shared" si="1"/>
        <v>18310.727651091333</v>
      </c>
    </row>
    <row r="53" spans="1:7" x14ac:dyDescent="0.15">
      <c r="A53" s="10">
        <v>41671</v>
      </c>
      <c r="B53" s="3">
        <v>8806.8181818181802</v>
      </c>
      <c r="C53" s="3">
        <v>2702.7027027027029</v>
      </c>
      <c r="D53" s="3">
        <v>5473.6842105263158</v>
      </c>
      <c r="E53" s="3">
        <v>1044.7761194029849</v>
      </c>
      <c r="F53" s="3">
        <v>2448.9795918367345</v>
      </c>
      <c r="G53" s="3">
        <f t="shared" si="1"/>
        <v>20476.960806286919</v>
      </c>
    </row>
    <row r="54" spans="1:7" x14ac:dyDescent="0.15">
      <c r="A54" s="10">
        <v>41699</v>
      </c>
      <c r="B54" s="3">
        <v>10167.597765363127</v>
      </c>
      <c r="C54" s="3">
        <v>2794.6127946127949</v>
      </c>
      <c r="D54" s="3">
        <v>6021.5053763440865</v>
      </c>
      <c r="E54" s="3">
        <v>1105.5276381909548</v>
      </c>
      <c r="F54" s="3">
        <v>2400</v>
      </c>
      <c r="G54" s="3">
        <f t="shared" si="1"/>
        <v>22489.243574510961</v>
      </c>
    </row>
    <row r="55" spans="1:7" x14ac:dyDescent="0.15">
      <c r="A55" s="10">
        <v>41730</v>
      </c>
      <c r="B55" s="3">
        <v>11043.956043956043</v>
      </c>
      <c r="C55" s="3">
        <v>2996.6329966329968</v>
      </c>
      <c r="D55" s="3">
        <v>6063.8297872340427</v>
      </c>
      <c r="E55" s="3">
        <v>1150</v>
      </c>
      <c r="F55" s="3">
        <v>2352.9411764705883</v>
      </c>
      <c r="G55" s="3">
        <f t="shared" si="1"/>
        <v>23607.360004293667</v>
      </c>
    </row>
    <row r="56" spans="1:7" x14ac:dyDescent="0.15">
      <c r="A56" s="10">
        <v>41760</v>
      </c>
      <c r="B56" s="3">
        <v>12119.565217391304</v>
      </c>
      <c r="C56" s="3">
        <v>3131.3131313131316</v>
      </c>
      <c r="D56" s="3">
        <v>6344.0860215053763</v>
      </c>
      <c r="E56" s="3">
        <v>1243.7810945273632</v>
      </c>
      <c r="F56" s="3">
        <v>2600</v>
      </c>
      <c r="G56" s="3">
        <f t="shared" si="1"/>
        <v>25438.745464737174</v>
      </c>
    </row>
    <row r="57" spans="1:7" x14ac:dyDescent="0.15">
      <c r="A57" s="10">
        <v>41791</v>
      </c>
      <c r="B57" s="3">
        <v>13459.45945945946</v>
      </c>
      <c r="C57" s="3">
        <v>3310.8108108108108</v>
      </c>
      <c r="D57" s="3">
        <v>6593.4065934065939</v>
      </c>
      <c r="E57" s="3">
        <v>1356.7839195979898</v>
      </c>
      <c r="F57" s="3">
        <v>2653.0612244897957</v>
      </c>
      <c r="G57" s="3">
        <f t="shared" si="1"/>
        <v>27373.522007764652</v>
      </c>
    </row>
    <row r="58" spans="1:7" x14ac:dyDescent="0.15">
      <c r="A58" s="10">
        <v>41821</v>
      </c>
      <c r="B58" s="3">
        <v>13048.128342245989</v>
      </c>
      <c r="C58" s="3">
        <v>3389.8305084745766</v>
      </c>
      <c r="D58" s="3">
        <v>6304.347826086957</v>
      </c>
      <c r="E58" s="3">
        <v>1421.3197969543146</v>
      </c>
      <c r="F58" s="3">
        <v>2600</v>
      </c>
      <c r="G58" s="3">
        <f t="shared" si="1"/>
        <v>26763.626473761837</v>
      </c>
    </row>
    <row r="59" spans="1:7" x14ac:dyDescent="0.15">
      <c r="A59" s="10">
        <v>41852</v>
      </c>
      <c r="B59" s="3">
        <v>12275.132275132275</v>
      </c>
      <c r="C59" s="3">
        <v>3277.0270270270271</v>
      </c>
      <c r="D59" s="3">
        <v>6063.8297872340427</v>
      </c>
      <c r="E59" s="3">
        <v>1262.6262626262626</v>
      </c>
      <c r="F59" s="3">
        <v>2549.0196078431372</v>
      </c>
      <c r="G59" s="3">
        <f t="shared" si="1"/>
        <v>25427.634959862742</v>
      </c>
    </row>
    <row r="60" spans="1:7" x14ac:dyDescent="0.15">
      <c r="A60" s="10">
        <v>41883</v>
      </c>
      <c r="B60" s="3">
        <v>11347.150259067357</v>
      </c>
      <c r="C60" s="3">
        <v>3232.3232323232323</v>
      </c>
      <c r="D60" s="3">
        <v>5789.4736842105267</v>
      </c>
      <c r="E60" s="3">
        <v>1173.4693877551019</v>
      </c>
      <c r="F60" s="3">
        <v>2452.8301886792451</v>
      </c>
      <c r="G60" s="3">
        <f t="shared" si="1"/>
        <v>23995.246752035462</v>
      </c>
    </row>
    <row r="61" spans="1:7" x14ac:dyDescent="0.15">
      <c r="A61" s="10">
        <v>41913</v>
      </c>
      <c r="B61" s="3">
        <v>10666.666666666666</v>
      </c>
      <c r="C61" s="3">
        <v>3131.3131313131316</v>
      </c>
      <c r="D61" s="3">
        <v>5698.9247311827958</v>
      </c>
      <c r="E61" s="3">
        <v>1128.2051282051282</v>
      </c>
      <c r="F61" s="3">
        <v>2517</v>
      </c>
      <c r="G61" s="3">
        <f t="shared" si="1"/>
        <v>23142.109657367724</v>
      </c>
    </row>
    <row r="62" spans="1:7" x14ac:dyDescent="0.15">
      <c r="A62" s="10">
        <v>41944</v>
      </c>
      <c r="B62" s="3">
        <v>10459.183673469388</v>
      </c>
      <c r="C62" s="3">
        <v>3087.2483221476509</v>
      </c>
      <c r="D62" s="3">
        <v>5604.3956043956041</v>
      </c>
      <c r="E62" s="3">
        <v>974.35897435897436</v>
      </c>
      <c r="F62" s="3">
        <v>2541</v>
      </c>
      <c r="G62" s="3">
        <f t="shared" si="1"/>
        <v>22666.186574371615</v>
      </c>
    </row>
    <row r="63" spans="1:7" x14ac:dyDescent="0.15">
      <c r="A63" s="10">
        <v>41974</v>
      </c>
      <c r="B63" s="3">
        <v>10082</v>
      </c>
      <c r="C63" s="3">
        <v>3030.3030303030305</v>
      </c>
      <c r="D63" s="3">
        <v>5444.4444444444443</v>
      </c>
      <c r="E63" s="3">
        <v>979.38144329896909</v>
      </c>
      <c r="F63" s="3">
        <v>2452.8301886792451</v>
      </c>
      <c r="G63" s="3">
        <f t="shared" si="1"/>
        <v>21988.959106725684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/>
  </sheetViews>
  <sheetFormatPr baseColWidth="10" defaultColWidth="11.5" defaultRowHeight="13" x14ac:dyDescent="0.15"/>
  <cols>
    <col min="1" max="1" width="7.33203125" style="8" customWidth="1"/>
    <col min="2" max="3" width="8.5" customWidth="1"/>
  </cols>
  <sheetData>
    <row r="1" spans="1:3" x14ac:dyDescent="0.15">
      <c r="A1" s="14" t="s">
        <v>71</v>
      </c>
      <c r="B1" s="14"/>
    </row>
    <row r="2" spans="1:3" x14ac:dyDescent="0.15">
      <c r="B2" s="8"/>
    </row>
    <row r="3" spans="1:3" ht="14" thickBot="1" x14ac:dyDescent="0.2">
      <c r="A3" s="28" t="s">
        <v>41</v>
      </c>
      <c r="B3" s="28" t="s">
        <v>8</v>
      </c>
      <c r="C3" s="28" t="s">
        <v>9</v>
      </c>
    </row>
    <row r="4" spans="1:3" ht="14" thickTop="1" x14ac:dyDescent="0.15">
      <c r="A4" s="10">
        <v>40179</v>
      </c>
      <c r="B4" s="13">
        <v>1750</v>
      </c>
      <c r="C4" s="13">
        <v>50</v>
      </c>
    </row>
    <row r="5" spans="1:3" x14ac:dyDescent="0.15">
      <c r="A5" s="10">
        <v>40210</v>
      </c>
      <c r="B5" s="13">
        <v>1755</v>
      </c>
      <c r="C5" s="13">
        <v>50</v>
      </c>
    </row>
    <row r="6" spans="1:3" x14ac:dyDescent="0.15">
      <c r="A6" s="10">
        <v>40238</v>
      </c>
      <c r="B6" s="13">
        <v>1763</v>
      </c>
      <c r="C6" s="13">
        <v>51</v>
      </c>
    </row>
    <row r="7" spans="1:3" x14ac:dyDescent="0.15">
      <c r="A7" s="10">
        <v>40269</v>
      </c>
      <c r="B7" s="13">
        <v>1770</v>
      </c>
      <c r="C7" s="13">
        <v>51</v>
      </c>
    </row>
    <row r="8" spans="1:3" x14ac:dyDescent="0.15">
      <c r="A8" s="10">
        <v>40299</v>
      </c>
      <c r="B8" s="13">
        <v>1778</v>
      </c>
      <c r="C8" s="13">
        <v>51</v>
      </c>
    </row>
    <row r="9" spans="1:3" x14ac:dyDescent="0.15">
      <c r="A9" s="10">
        <v>40330</v>
      </c>
      <c r="B9" s="13">
        <v>1785</v>
      </c>
      <c r="C9" s="13">
        <v>51</v>
      </c>
    </row>
    <row r="10" spans="1:3" x14ac:dyDescent="0.15">
      <c r="A10" s="10">
        <v>40360</v>
      </c>
      <c r="B10" s="13">
        <v>1792</v>
      </c>
      <c r="C10" s="13">
        <v>51</v>
      </c>
    </row>
    <row r="11" spans="1:3" x14ac:dyDescent="0.15">
      <c r="A11" s="10">
        <v>40391</v>
      </c>
      <c r="B11" s="13">
        <v>1795</v>
      </c>
      <c r="C11" s="13">
        <v>51</v>
      </c>
    </row>
    <row r="12" spans="1:3" x14ac:dyDescent="0.15">
      <c r="A12" s="10">
        <v>40422</v>
      </c>
      <c r="B12" s="13">
        <v>1801</v>
      </c>
      <c r="C12" s="13">
        <v>52</v>
      </c>
    </row>
    <row r="13" spans="1:3" x14ac:dyDescent="0.15">
      <c r="A13" s="10">
        <v>40452</v>
      </c>
      <c r="B13" s="13">
        <v>1804</v>
      </c>
      <c r="C13" s="13">
        <v>52</v>
      </c>
    </row>
    <row r="14" spans="1:3" x14ac:dyDescent="0.15">
      <c r="A14" s="10">
        <v>40483</v>
      </c>
      <c r="B14" s="13">
        <v>1810</v>
      </c>
      <c r="C14" s="13">
        <v>52</v>
      </c>
    </row>
    <row r="15" spans="1:3" x14ac:dyDescent="0.15">
      <c r="A15" s="10">
        <v>40513</v>
      </c>
      <c r="B15" s="13">
        <v>1813</v>
      </c>
      <c r="C15" s="13">
        <v>52</v>
      </c>
    </row>
    <row r="16" spans="1:3" x14ac:dyDescent="0.15">
      <c r="A16" s="10">
        <v>40544</v>
      </c>
      <c r="B16" s="13">
        <v>1835</v>
      </c>
      <c r="C16" s="13">
        <v>55</v>
      </c>
    </row>
    <row r="17" spans="1:3" x14ac:dyDescent="0.15">
      <c r="A17" s="10">
        <v>40575</v>
      </c>
      <c r="B17" s="13">
        <v>1841</v>
      </c>
      <c r="C17" s="13">
        <v>55</v>
      </c>
    </row>
    <row r="18" spans="1:3" x14ac:dyDescent="0.15">
      <c r="A18" s="10">
        <v>40603</v>
      </c>
      <c r="B18" s="13">
        <v>1848</v>
      </c>
      <c r="C18" s="13">
        <v>55</v>
      </c>
    </row>
    <row r="19" spans="1:3" x14ac:dyDescent="0.15">
      <c r="A19" s="10">
        <v>40634</v>
      </c>
      <c r="B19" s="13">
        <v>1854</v>
      </c>
      <c r="C19" s="13">
        <v>55</v>
      </c>
    </row>
    <row r="20" spans="1:3" x14ac:dyDescent="0.15">
      <c r="A20" s="10">
        <v>40664</v>
      </c>
      <c r="B20" s="13">
        <v>1860</v>
      </c>
      <c r="C20" s="13">
        <v>56</v>
      </c>
    </row>
    <row r="21" spans="1:3" x14ac:dyDescent="0.15">
      <c r="A21" s="10">
        <v>40695</v>
      </c>
      <c r="B21" s="13">
        <v>1866</v>
      </c>
      <c r="C21" s="13">
        <v>56</v>
      </c>
    </row>
    <row r="22" spans="1:3" x14ac:dyDescent="0.15">
      <c r="A22" s="10">
        <v>40725</v>
      </c>
      <c r="B22" s="13">
        <v>1872</v>
      </c>
      <c r="C22" s="13">
        <v>56</v>
      </c>
    </row>
    <row r="23" spans="1:3" x14ac:dyDescent="0.15">
      <c r="A23" s="10">
        <v>40756</v>
      </c>
      <c r="B23" s="13">
        <v>1878</v>
      </c>
      <c r="C23" s="13">
        <v>56</v>
      </c>
    </row>
    <row r="24" spans="1:3" x14ac:dyDescent="0.15">
      <c r="A24" s="10">
        <v>40787</v>
      </c>
      <c r="B24" s="13">
        <v>1885</v>
      </c>
      <c r="C24" s="13">
        <v>56</v>
      </c>
    </row>
    <row r="25" spans="1:3" x14ac:dyDescent="0.15">
      <c r="A25" s="10">
        <v>40817</v>
      </c>
      <c r="B25" s="13">
        <v>1892</v>
      </c>
      <c r="C25" s="13">
        <v>57</v>
      </c>
    </row>
    <row r="26" spans="1:3" x14ac:dyDescent="0.15">
      <c r="A26" s="10">
        <v>40848</v>
      </c>
      <c r="B26" s="13">
        <v>1897</v>
      </c>
      <c r="C26" s="13">
        <v>57</v>
      </c>
    </row>
    <row r="27" spans="1:3" x14ac:dyDescent="0.15">
      <c r="A27" s="10">
        <v>40878</v>
      </c>
      <c r="B27" s="13">
        <v>1903</v>
      </c>
      <c r="C27" s="13">
        <v>57</v>
      </c>
    </row>
    <row r="28" spans="1:3" x14ac:dyDescent="0.15">
      <c r="A28" s="10">
        <v>40909</v>
      </c>
      <c r="B28" s="13">
        <v>1925</v>
      </c>
      <c r="C28" s="13">
        <v>59</v>
      </c>
    </row>
    <row r="29" spans="1:3" x14ac:dyDescent="0.15">
      <c r="A29" s="10">
        <v>40940</v>
      </c>
      <c r="B29" s="13">
        <v>1931</v>
      </c>
      <c r="C29" s="13">
        <v>59</v>
      </c>
    </row>
    <row r="30" spans="1:3" x14ac:dyDescent="0.15">
      <c r="A30" s="10">
        <v>40969</v>
      </c>
      <c r="B30" s="13">
        <v>1938</v>
      </c>
      <c r="C30" s="13">
        <v>59</v>
      </c>
    </row>
    <row r="31" spans="1:3" x14ac:dyDescent="0.15">
      <c r="A31" s="10">
        <v>41000</v>
      </c>
      <c r="B31" s="13">
        <v>1944</v>
      </c>
      <c r="C31" s="13">
        <v>59</v>
      </c>
    </row>
    <row r="32" spans="1:3" x14ac:dyDescent="0.15">
      <c r="A32" s="10">
        <v>41030</v>
      </c>
      <c r="B32" s="13">
        <v>1950</v>
      </c>
      <c r="C32" s="13">
        <v>59</v>
      </c>
    </row>
    <row r="33" spans="1:3" x14ac:dyDescent="0.15">
      <c r="A33" s="10">
        <v>41061</v>
      </c>
      <c r="B33" s="13">
        <v>1956</v>
      </c>
      <c r="C33" s="13">
        <v>60</v>
      </c>
    </row>
    <row r="34" spans="1:3" x14ac:dyDescent="0.15">
      <c r="A34" s="10">
        <v>41091</v>
      </c>
      <c r="B34" s="13">
        <v>1963</v>
      </c>
      <c r="C34" s="13">
        <v>60</v>
      </c>
    </row>
    <row r="35" spans="1:3" x14ac:dyDescent="0.15">
      <c r="A35" s="10">
        <v>41122</v>
      </c>
      <c r="B35" s="13">
        <v>1969</v>
      </c>
      <c r="C35" s="13">
        <v>60</v>
      </c>
    </row>
    <row r="36" spans="1:3" x14ac:dyDescent="0.15">
      <c r="A36" s="10">
        <v>41153</v>
      </c>
      <c r="B36" s="13">
        <v>1976</v>
      </c>
      <c r="C36" s="13">
        <v>60</v>
      </c>
    </row>
    <row r="37" spans="1:3" x14ac:dyDescent="0.15">
      <c r="A37" s="10">
        <v>41183</v>
      </c>
      <c r="B37" s="13">
        <v>1983</v>
      </c>
      <c r="C37" s="13">
        <v>60</v>
      </c>
    </row>
    <row r="38" spans="1:3" x14ac:dyDescent="0.15">
      <c r="A38" s="10">
        <v>41214</v>
      </c>
      <c r="B38" s="13">
        <v>1990</v>
      </c>
      <c r="C38" s="13">
        <v>61</v>
      </c>
    </row>
    <row r="39" spans="1:3" x14ac:dyDescent="0.15">
      <c r="A39" s="10">
        <v>41244</v>
      </c>
      <c r="B39" s="13">
        <v>1996</v>
      </c>
      <c r="C39" s="13">
        <v>61</v>
      </c>
    </row>
    <row r="40" spans="1:3" x14ac:dyDescent="0.15">
      <c r="A40" s="10">
        <v>41275</v>
      </c>
      <c r="B40" s="13">
        <v>1940</v>
      </c>
      <c r="C40" s="13">
        <v>59</v>
      </c>
    </row>
    <row r="41" spans="1:3" x14ac:dyDescent="0.15">
      <c r="A41" s="10">
        <v>41306</v>
      </c>
      <c r="B41" s="13">
        <v>1946</v>
      </c>
      <c r="C41" s="13">
        <v>59</v>
      </c>
    </row>
    <row r="42" spans="1:3" x14ac:dyDescent="0.15">
      <c r="A42" s="10">
        <v>41334</v>
      </c>
      <c r="B42" s="13">
        <v>1952</v>
      </c>
      <c r="C42" s="13">
        <v>59</v>
      </c>
    </row>
    <row r="43" spans="1:3" x14ac:dyDescent="0.15">
      <c r="A43" s="10">
        <v>41365</v>
      </c>
      <c r="B43" s="13">
        <v>1958</v>
      </c>
      <c r="C43" s="13">
        <v>59</v>
      </c>
    </row>
    <row r="44" spans="1:3" x14ac:dyDescent="0.15">
      <c r="A44" s="10">
        <v>41395</v>
      </c>
      <c r="B44" s="13">
        <v>1964</v>
      </c>
      <c r="C44" s="13">
        <v>60</v>
      </c>
    </row>
    <row r="45" spans="1:3" x14ac:dyDescent="0.15">
      <c r="A45" s="10">
        <v>41426</v>
      </c>
      <c r="B45" s="13">
        <v>1970</v>
      </c>
      <c r="C45" s="13">
        <v>60</v>
      </c>
    </row>
    <row r="46" spans="1:3" x14ac:dyDescent="0.15">
      <c r="A46" s="10">
        <v>41456</v>
      </c>
      <c r="B46" s="13">
        <v>1976</v>
      </c>
      <c r="C46" s="13">
        <v>60</v>
      </c>
    </row>
    <row r="47" spans="1:3" x14ac:dyDescent="0.15">
      <c r="A47" s="10">
        <v>41487</v>
      </c>
      <c r="B47" s="13">
        <v>1983</v>
      </c>
      <c r="C47" s="13">
        <v>60</v>
      </c>
    </row>
    <row r="48" spans="1:3" x14ac:dyDescent="0.15">
      <c r="A48" s="10">
        <v>41518</v>
      </c>
      <c r="B48" s="13">
        <v>1990</v>
      </c>
      <c r="C48" s="13">
        <v>60</v>
      </c>
    </row>
    <row r="49" spans="1:5" x14ac:dyDescent="0.15">
      <c r="A49" s="10">
        <v>41548</v>
      </c>
      <c r="B49" s="13">
        <v>1996</v>
      </c>
      <c r="C49" s="13">
        <v>60</v>
      </c>
    </row>
    <row r="50" spans="1:5" x14ac:dyDescent="0.15">
      <c r="A50" s="10">
        <v>41579</v>
      </c>
      <c r="B50" s="13">
        <v>2012</v>
      </c>
      <c r="C50" s="13">
        <v>61</v>
      </c>
    </row>
    <row r="51" spans="1:5" x14ac:dyDescent="0.15">
      <c r="A51" s="10">
        <v>41609</v>
      </c>
      <c r="B51" s="13">
        <v>2008</v>
      </c>
      <c r="C51" s="13">
        <v>61</v>
      </c>
    </row>
    <row r="52" spans="1:5" x14ac:dyDescent="0.15">
      <c r="A52" s="10">
        <v>41640</v>
      </c>
      <c r="B52" s="13">
        <v>2073</v>
      </c>
      <c r="C52" s="13">
        <v>63</v>
      </c>
    </row>
    <row r="53" spans="1:5" x14ac:dyDescent="0.15">
      <c r="A53" s="10">
        <v>41671</v>
      </c>
      <c r="B53" s="13">
        <v>2077</v>
      </c>
      <c r="C53" s="13">
        <v>63</v>
      </c>
      <c r="E53" s="2"/>
    </row>
    <row r="54" spans="1:5" x14ac:dyDescent="0.15">
      <c r="A54" s="10">
        <v>41699</v>
      </c>
      <c r="B54" s="13">
        <v>2081</v>
      </c>
      <c r="C54" s="13">
        <v>63</v>
      </c>
      <c r="E54" s="2"/>
    </row>
    <row r="55" spans="1:5" x14ac:dyDescent="0.15">
      <c r="A55" s="10">
        <v>41730</v>
      </c>
      <c r="B55" s="13">
        <v>2086</v>
      </c>
      <c r="C55" s="13">
        <v>63</v>
      </c>
      <c r="E55" s="2"/>
    </row>
    <row r="56" spans="1:5" x14ac:dyDescent="0.15">
      <c r="A56" s="10">
        <v>41760</v>
      </c>
      <c r="B56" s="13">
        <v>2092</v>
      </c>
      <c r="C56" s="13">
        <v>63</v>
      </c>
      <c r="E56" s="2"/>
    </row>
    <row r="57" spans="1:5" x14ac:dyDescent="0.15">
      <c r="A57" s="10">
        <v>41791</v>
      </c>
      <c r="B57" s="13">
        <v>2098</v>
      </c>
      <c r="C57" s="13">
        <v>63</v>
      </c>
      <c r="E57" s="2"/>
    </row>
    <row r="58" spans="1:5" x14ac:dyDescent="0.15">
      <c r="A58" s="10">
        <v>41821</v>
      </c>
      <c r="B58" s="13">
        <v>2104</v>
      </c>
      <c r="C58" s="13">
        <v>64</v>
      </c>
      <c r="E58" s="2"/>
    </row>
    <row r="59" spans="1:5" x14ac:dyDescent="0.15">
      <c r="A59" s="10">
        <v>41852</v>
      </c>
      <c r="B59" s="13">
        <v>2110</v>
      </c>
      <c r="C59" s="13">
        <v>64</v>
      </c>
      <c r="E59" s="2"/>
    </row>
    <row r="60" spans="1:5" x14ac:dyDescent="0.15">
      <c r="A60" s="10">
        <v>41883</v>
      </c>
      <c r="B60" s="13">
        <v>2116</v>
      </c>
      <c r="C60" s="13">
        <v>64</v>
      </c>
      <c r="E60" s="2"/>
    </row>
    <row r="61" spans="1:5" x14ac:dyDescent="0.15">
      <c r="A61" s="10">
        <v>41913</v>
      </c>
      <c r="B61" s="13">
        <v>2122</v>
      </c>
      <c r="C61" s="13">
        <v>64</v>
      </c>
      <c r="E61" s="2"/>
    </row>
    <row r="62" spans="1:5" x14ac:dyDescent="0.15">
      <c r="A62" s="10">
        <v>41944</v>
      </c>
      <c r="B62" s="13">
        <v>2129</v>
      </c>
      <c r="C62" s="13">
        <v>64</v>
      </c>
      <c r="E62" s="2"/>
    </row>
    <row r="63" spans="1:5" x14ac:dyDescent="0.15">
      <c r="A63" s="10">
        <v>41974</v>
      </c>
      <c r="B63" s="13">
        <v>2135</v>
      </c>
      <c r="C63" s="13">
        <v>64</v>
      </c>
      <c r="E63" s="2"/>
    </row>
    <row r="64" spans="1:5" x14ac:dyDescent="0.15">
      <c r="E64" s="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5"/>
  <sheetViews>
    <sheetView workbookViewId="0"/>
  </sheetViews>
  <sheetFormatPr baseColWidth="10" defaultColWidth="11.5" defaultRowHeight="13" x14ac:dyDescent="0.15"/>
  <cols>
    <col min="1" max="1" width="7.83203125" style="8" customWidth="1"/>
    <col min="2" max="2" width="14.83203125" customWidth="1"/>
    <col min="3" max="3" width="12.5" bestFit="1" customWidth="1"/>
    <col min="4" max="4" width="9.83203125" customWidth="1"/>
  </cols>
  <sheetData>
    <row r="1" spans="1:4" x14ac:dyDescent="0.15">
      <c r="A1" s="14" t="s">
        <v>74</v>
      </c>
      <c r="B1" s="14"/>
      <c r="C1" s="7"/>
    </row>
    <row r="2" spans="1:4" x14ac:dyDescent="0.15">
      <c r="B2" s="8"/>
    </row>
    <row r="3" spans="1:4" ht="14" thickBot="1" x14ac:dyDescent="0.2">
      <c r="A3" s="28" t="s">
        <v>41</v>
      </c>
      <c r="B3" s="44" t="s">
        <v>72</v>
      </c>
      <c r="C3" s="28" t="s">
        <v>73</v>
      </c>
      <c r="D3" s="28" t="s">
        <v>75</v>
      </c>
    </row>
    <row r="4" spans="1:4" ht="14" thickTop="1" x14ac:dyDescent="0.15">
      <c r="A4" s="10">
        <v>40179</v>
      </c>
      <c r="B4" s="13">
        <v>633073</v>
      </c>
      <c r="C4" s="12">
        <v>140467</v>
      </c>
      <c r="D4" s="12">
        <v>7244</v>
      </c>
    </row>
    <row r="5" spans="1:4" x14ac:dyDescent="0.15">
      <c r="A5" s="10">
        <v>40210</v>
      </c>
      <c r="B5" s="13">
        <v>607904</v>
      </c>
      <c r="C5" s="12">
        <v>165636</v>
      </c>
      <c r="D5" s="12">
        <v>7679</v>
      </c>
    </row>
    <row r="6" spans="1:4" x14ac:dyDescent="0.15">
      <c r="A6" s="10">
        <v>40238</v>
      </c>
      <c r="B6" s="13">
        <v>630687</v>
      </c>
      <c r="C6" s="12">
        <v>142853</v>
      </c>
      <c r="D6" s="12">
        <v>6887</v>
      </c>
    </row>
    <row r="7" spans="1:4" x14ac:dyDescent="0.15">
      <c r="A7" s="10">
        <v>40269</v>
      </c>
      <c r="B7" s="13">
        <v>613401</v>
      </c>
      <c r="C7" s="12">
        <v>160139</v>
      </c>
      <c r="D7" s="12">
        <v>6917</v>
      </c>
    </row>
    <row r="8" spans="1:4" x14ac:dyDescent="0.15">
      <c r="A8" s="10">
        <v>40299</v>
      </c>
      <c r="B8" s="13">
        <v>607664</v>
      </c>
      <c r="C8" s="12">
        <v>165876</v>
      </c>
      <c r="D8" s="12">
        <v>8316</v>
      </c>
    </row>
    <row r="9" spans="1:4" x14ac:dyDescent="0.15">
      <c r="A9" s="10">
        <v>40330</v>
      </c>
      <c r="B9" s="13">
        <v>632967</v>
      </c>
      <c r="C9" s="12">
        <v>140573</v>
      </c>
      <c r="D9" s="12">
        <v>7428</v>
      </c>
    </row>
    <row r="10" spans="1:4" x14ac:dyDescent="0.15">
      <c r="A10" s="10">
        <v>40360</v>
      </c>
      <c r="B10" s="13">
        <v>609604</v>
      </c>
      <c r="C10" s="12">
        <v>163936</v>
      </c>
      <c r="D10" s="12">
        <v>8737</v>
      </c>
    </row>
    <row r="11" spans="1:4" x14ac:dyDescent="0.15">
      <c r="A11" s="10">
        <v>40391</v>
      </c>
      <c r="B11" s="13">
        <v>607749</v>
      </c>
      <c r="C11" s="12">
        <v>165791</v>
      </c>
      <c r="D11" s="12">
        <v>7054</v>
      </c>
    </row>
    <row r="12" spans="1:4" x14ac:dyDescent="0.15">
      <c r="A12" s="10">
        <v>40422</v>
      </c>
      <c r="B12" s="13">
        <v>603367</v>
      </c>
      <c r="C12" s="12">
        <v>170173</v>
      </c>
      <c r="D12" s="12">
        <v>8862</v>
      </c>
    </row>
    <row r="13" spans="1:4" x14ac:dyDescent="0.15">
      <c r="A13" s="10">
        <v>40452</v>
      </c>
      <c r="B13" s="13">
        <v>629083</v>
      </c>
      <c r="C13" s="12">
        <v>144457</v>
      </c>
      <c r="D13" s="12">
        <v>8488</v>
      </c>
    </row>
    <row r="14" spans="1:4" x14ac:dyDescent="0.15">
      <c r="A14" s="10">
        <v>40483</v>
      </c>
      <c r="B14" s="13">
        <v>611995</v>
      </c>
      <c r="C14" s="12">
        <v>161545</v>
      </c>
      <c r="D14" s="12">
        <v>7049</v>
      </c>
    </row>
    <row r="15" spans="1:4" x14ac:dyDescent="0.15">
      <c r="A15" s="10">
        <v>40513</v>
      </c>
      <c r="B15" s="13">
        <v>625712</v>
      </c>
      <c r="C15" s="12">
        <v>147828</v>
      </c>
      <c r="D15" s="12">
        <v>8807</v>
      </c>
    </row>
    <row r="16" spans="1:4" x14ac:dyDescent="0.15">
      <c r="A16" s="10">
        <v>40544</v>
      </c>
      <c r="B16" s="13">
        <v>656123</v>
      </c>
      <c r="C16" s="12">
        <v>175447</v>
      </c>
      <c r="D16" s="12">
        <v>7430</v>
      </c>
    </row>
    <row r="17" spans="1:4" x14ac:dyDescent="0.15">
      <c r="A17" s="10">
        <v>40575</v>
      </c>
      <c r="B17" s="13">
        <v>652679</v>
      </c>
      <c r="C17" s="12">
        <v>178891</v>
      </c>
      <c r="D17" s="12">
        <v>6791</v>
      </c>
    </row>
    <row r="18" spans="1:4" x14ac:dyDescent="0.15">
      <c r="A18" s="10">
        <v>40603</v>
      </c>
      <c r="B18" s="13">
        <v>655521</v>
      </c>
      <c r="C18" s="12">
        <v>176049</v>
      </c>
      <c r="D18" s="12">
        <v>8013</v>
      </c>
    </row>
    <row r="19" spans="1:4" x14ac:dyDescent="0.15">
      <c r="A19" s="10">
        <v>40634</v>
      </c>
      <c r="B19" s="13">
        <v>676581</v>
      </c>
      <c r="C19" s="12">
        <v>154989</v>
      </c>
      <c r="D19" s="12">
        <v>8979</v>
      </c>
    </row>
    <row r="20" spans="1:4" x14ac:dyDescent="0.15">
      <c r="A20" s="10">
        <v>40664</v>
      </c>
      <c r="B20" s="13">
        <v>676581</v>
      </c>
      <c r="C20" s="12">
        <v>154989</v>
      </c>
      <c r="D20" s="12">
        <v>7484</v>
      </c>
    </row>
    <row r="21" spans="1:4" x14ac:dyDescent="0.15">
      <c r="A21" s="10">
        <v>40695</v>
      </c>
      <c r="B21" s="13">
        <v>656440</v>
      </c>
      <c r="C21" s="12">
        <v>175130</v>
      </c>
      <c r="D21" s="12">
        <v>7858</v>
      </c>
    </row>
    <row r="22" spans="1:4" x14ac:dyDescent="0.15">
      <c r="A22" s="10">
        <v>40725</v>
      </c>
      <c r="B22" s="13">
        <v>661969</v>
      </c>
      <c r="C22" s="12">
        <v>169601</v>
      </c>
      <c r="D22" s="12">
        <v>7424</v>
      </c>
    </row>
    <row r="23" spans="1:4" x14ac:dyDescent="0.15">
      <c r="A23" s="10">
        <v>40756</v>
      </c>
      <c r="B23" s="13">
        <v>677212</v>
      </c>
      <c r="C23" s="12">
        <v>154358</v>
      </c>
      <c r="D23" s="12">
        <v>6848</v>
      </c>
    </row>
    <row r="24" spans="1:4" x14ac:dyDescent="0.15">
      <c r="A24" s="10">
        <v>40787</v>
      </c>
      <c r="B24" s="13">
        <v>653545</v>
      </c>
      <c r="C24" s="12">
        <v>178025</v>
      </c>
      <c r="D24" s="12">
        <v>6751</v>
      </c>
    </row>
    <row r="25" spans="1:4" x14ac:dyDescent="0.15">
      <c r="A25" s="10">
        <v>40817</v>
      </c>
      <c r="B25" s="13">
        <v>657388</v>
      </c>
      <c r="C25" s="12">
        <v>174182</v>
      </c>
      <c r="D25" s="12">
        <v>8160</v>
      </c>
    </row>
    <row r="26" spans="1:4" x14ac:dyDescent="0.15">
      <c r="A26" s="10">
        <v>40848</v>
      </c>
      <c r="B26" s="13">
        <v>672475</v>
      </c>
      <c r="C26" s="12">
        <v>159095</v>
      </c>
      <c r="D26" s="12">
        <v>7898</v>
      </c>
    </row>
    <row r="27" spans="1:4" x14ac:dyDescent="0.15">
      <c r="A27" s="10">
        <v>40878</v>
      </c>
      <c r="B27" s="13">
        <v>656325</v>
      </c>
      <c r="C27" s="12">
        <v>175245</v>
      </c>
      <c r="D27" s="12">
        <v>8953</v>
      </c>
    </row>
    <row r="28" spans="1:4" x14ac:dyDescent="0.15">
      <c r="A28" s="10">
        <v>40909</v>
      </c>
      <c r="B28" s="13">
        <v>723594</v>
      </c>
      <c r="C28" s="12">
        <v>226526</v>
      </c>
      <c r="D28" s="12">
        <v>9443</v>
      </c>
    </row>
    <row r="29" spans="1:4" x14ac:dyDescent="0.15">
      <c r="A29" s="10">
        <v>40940</v>
      </c>
      <c r="B29" s="13">
        <v>759042</v>
      </c>
      <c r="C29" s="12">
        <v>191078</v>
      </c>
      <c r="D29" s="12">
        <v>8464</v>
      </c>
    </row>
    <row r="30" spans="1:4" x14ac:dyDescent="0.15">
      <c r="A30" s="10">
        <v>40969</v>
      </c>
      <c r="B30" s="13">
        <v>749187</v>
      </c>
      <c r="C30" s="12">
        <v>200933</v>
      </c>
      <c r="D30" s="12">
        <v>10264</v>
      </c>
    </row>
    <row r="31" spans="1:4" x14ac:dyDescent="0.15">
      <c r="A31" s="10">
        <v>41000</v>
      </c>
      <c r="B31" s="13">
        <v>751499</v>
      </c>
      <c r="C31" s="12">
        <v>198621</v>
      </c>
      <c r="D31" s="12">
        <v>8547</v>
      </c>
    </row>
    <row r="32" spans="1:4" x14ac:dyDescent="0.15">
      <c r="A32" s="10">
        <v>41030</v>
      </c>
      <c r="B32" s="13">
        <v>741452</v>
      </c>
      <c r="C32" s="12">
        <v>208668</v>
      </c>
      <c r="D32" s="12">
        <v>8578</v>
      </c>
    </row>
    <row r="33" spans="1:4" x14ac:dyDescent="0.15">
      <c r="A33" s="10">
        <v>41061</v>
      </c>
      <c r="B33" s="13">
        <v>729122</v>
      </c>
      <c r="C33" s="12">
        <v>220998</v>
      </c>
      <c r="D33" s="12">
        <v>9519</v>
      </c>
    </row>
    <row r="34" spans="1:4" x14ac:dyDescent="0.15">
      <c r="A34" s="10">
        <v>41091</v>
      </c>
      <c r="B34" s="13">
        <v>734783</v>
      </c>
      <c r="C34" s="12">
        <v>215337</v>
      </c>
      <c r="D34" s="12">
        <v>9343</v>
      </c>
    </row>
    <row r="35" spans="1:4" x14ac:dyDescent="0.15">
      <c r="A35" s="10">
        <v>41122</v>
      </c>
      <c r="B35" s="13">
        <v>748208</v>
      </c>
      <c r="C35" s="12">
        <v>201912</v>
      </c>
      <c r="D35" s="12">
        <v>8448</v>
      </c>
    </row>
    <row r="36" spans="1:4" x14ac:dyDescent="0.15">
      <c r="A36" s="10">
        <v>41153</v>
      </c>
      <c r="B36" s="13">
        <v>738186</v>
      </c>
      <c r="C36" s="12">
        <v>211934</v>
      </c>
      <c r="D36" s="12">
        <v>9957</v>
      </c>
    </row>
    <row r="37" spans="1:4" x14ac:dyDescent="0.15">
      <c r="A37" s="10">
        <v>41183</v>
      </c>
      <c r="B37" s="13">
        <v>759403</v>
      </c>
      <c r="C37" s="12">
        <v>190717</v>
      </c>
      <c r="D37" s="12">
        <v>9738</v>
      </c>
    </row>
    <row r="38" spans="1:4" x14ac:dyDescent="0.15">
      <c r="A38" s="10">
        <v>41214</v>
      </c>
      <c r="B38" s="13">
        <v>726183</v>
      </c>
      <c r="C38" s="12">
        <v>223937</v>
      </c>
      <c r="D38" s="12">
        <v>9785</v>
      </c>
    </row>
    <row r="39" spans="1:4" x14ac:dyDescent="0.15">
      <c r="A39" s="10">
        <v>41244</v>
      </c>
      <c r="B39" s="13">
        <v>757037</v>
      </c>
      <c r="C39" s="12">
        <v>193083</v>
      </c>
      <c r="D39" s="12">
        <v>8191</v>
      </c>
    </row>
    <row r="40" spans="1:4" x14ac:dyDescent="0.15">
      <c r="A40" s="10">
        <v>41275</v>
      </c>
      <c r="B40" s="13">
        <v>672232</v>
      </c>
      <c r="C40" s="12">
        <v>179138</v>
      </c>
      <c r="D40" s="12">
        <v>9914</v>
      </c>
    </row>
    <row r="41" spans="1:4" x14ac:dyDescent="0.15">
      <c r="A41" s="10">
        <v>41306</v>
      </c>
      <c r="B41" s="13">
        <v>665023</v>
      </c>
      <c r="C41" s="12">
        <v>186347</v>
      </c>
      <c r="D41" s="12">
        <v>9954</v>
      </c>
    </row>
    <row r="42" spans="1:4" x14ac:dyDescent="0.15">
      <c r="A42" s="10">
        <v>41334</v>
      </c>
      <c r="B42" s="13">
        <v>667657</v>
      </c>
      <c r="C42" s="12">
        <v>183713</v>
      </c>
      <c r="D42" s="12">
        <v>10859</v>
      </c>
    </row>
    <row r="43" spans="1:4" x14ac:dyDescent="0.15">
      <c r="A43" s="10">
        <v>41365</v>
      </c>
      <c r="B43" s="13">
        <v>654198</v>
      </c>
      <c r="C43" s="12">
        <v>197172</v>
      </c>
      <c r="D43" s="12">
        <v>9730</v>
      </c>
    </row>
    <row r="44" spans="1:4" x14ac:dyDescent="0.15">
      <c r="A44" s="10">
        <v>41395</v>
      </c>
      <c r="B44" s="13">
        <v>659435</v>
      </c>
      <c r="C44" s="12">
        <v>191935</v>
      </c>
      <c r="D44" s="12">
        <v>10430</v>
      </c>
    </row>
    <row r="45" spans="1:4" x14ac:dyDescent="0.15">
      <c r="A45" s="10">
        <v>41426</v>
      </c>
      <c r="B45" s="13">
        <v>661190</v>
      </c>
      <c r="C45" s="12">
        <v>190180</v>
      </c>
      <c r="D45" s="12">
        <v>10222</v>
      </c>
    </row>
    <row r="46" spans="1:4" x14ac:dyDescent="0.15">
      <c r="A46" s="10">
        <v>41456</v>
      </c>
      <c r="B46" s="13">
        <v>647321</v>
      </c>
      <c r="C46" s="12">
        <v>204049</v>
      </c>
      <c r="D46" s="12">
        <v>10102</v>
      </c>
    </row>
    <row r="47" spans="1:4" x14ac:dyDescent="0.15">
      <c r="A47" s="10">
        <v>41487</v>
      </c>
      <c r="B47" s="13">
        <v>666743</v>
      </c>
      <c r="C47" s="12">
        <v>184627</v>
      </c>
      <c r="D47" s="12">
        <v>10610</v>
      </c>
    </row>
    <row r="48" spans="1:4" x14ac:dyDescent="0.15">
      <c r="A48" s="10">
        <v>41518</v>
      </c>
      <c r="B48" s="13">
        <v>678705</v>
      </c>
      <c r="C48" s="12">
        <v>172665</v>
      </c>
      <c r="D48" s="12">
        <v>9374</v>
      </c>
    </row>
    <row r="49" spans="1:4" x14ac:dyDescent="0.15">
      <c r="A49" s="10">
        <v>41548</v>
      </c>
      <c r="B49" s="13">
        <v>658990</v>
      </c>
      <c r="C49" s="12">
        <v>192380</v>
      </c>
      <c r="D49" s="12">
        <v>10830</v>
      </c>
    </row>
    <row r="50" spans="1:4" x14ac:dyDescent="0.15">
      <c r="A50" s="10">
        <v>41579</v>
      </c>
      <c r="B50" s="13">
        <v>656221</v>
      </c>
      <c r="C50" s="12">
        <v>195149</v>
      </c>
      <c r="D50" s="12">
        <v>9017</v>
      </c>
    </row>
    <row r="51" spans="1:4" x14ac:dyDescent="0.15">
      <c r="A51" s="10">
        <v>41609</v>
      </c>
      <c r="B51" s="13">
        <v>676934</v>
      </c>
      <c r="C51" s="12">
        <v>174436</v>
      </c>
      <c r="D51" s="12">
        <v>10423</v>
      </c>
    </row>
    <row r="52" spans="1:4" x14ac:dyDescent="0.15">
      <c r="A52" s="10">
        <v>41640</v>
      </c>
      <c r="B52" s="13">
        <v>641571</v>
      </c>
      <c r="C52" s="12">
        <v>210589</v>
      </c>
      <c r="D52" s="12">
        <v>9985</v>
      </c>
    </row>
    <row r="53" spans="1:4" x14ac:dyDescent="0.15">
      <c r="A53" s="10">
        <v>41671</v>
      </c>
      <c r="B53" s="13">
        <v>634973</v>
      </c>
      <c r="C53" s="12">
        <v>217187</v>
      </c>
      <c r="D53" s="12">
        <v>9766</v>
      </c>
    </row>
    <row r="54" spans="1:4" x14ac:dyDescent="0.15">
      <c r="A54" s="10">
        <v>41699</v>
      </c>
      <c r="B54" s="13">
        <v>662054</v>
      </c>
      <c r="C54" s="12">
        <v>190106</v>
      </c>
      <c r="D54" s="12">
        <v>11148</v>
      </c>
    </row>
    <row r="55" spans="1:4" x14ac:dyDescent="0.15">
      <c r="A55" s="10">
        <v>41730</v>
      </c>
      <c r="B55" s="13">
        <v>654962</v>
      </c>
      <c r="C55" s="12">
        <v>197198</v>
      </c>
      <c r="D55" s="12">
        <v>9339</v>
      </c>
    </row>
    <row r="56" spans="1:4" x14ac:dyDescent="0.15">
      <c r="A56" s="10">
        <v>41760</v>
      </c>
      <c r="B56" s="13">
        <v>645579</v>
      </c>
      <c r="C56" s="12">
        <v>206581</v>
      </c>
      <c r="D56" s="12">
        <v>9468</v>
      </c>
    </row>
    <row r="57" spans="1:4" x14ac:dyDescent="0.15">
      <c r="A57" s="10">
        <v>41791</v>
      </c>
      <c r="B57" s="13">
        <v>658112</v>
      </c>
      <c r="C57" s="12">
        <v>194048</v>
      </c>
      <c r="D57" s="12">
        <v>10324</v>
      </c>
    </row>
    <row r="58" spans="1:4" x14ac:dyDescent="0.15">
      <c r="A58" s="10">
        <v>41821</v>
      </c>
      <c r="B58" s="13">
        <v>637711</v>
      </c>
      <c r="C58" s="12">
        <v>214449</v>
      </c>
      <c r="D58" s="12">
        <v>9737</v>
      </c>
    </row>
    <row r="59" spans="1:4" x14ac:dyDescent="0.15">
      <c r="A59" s="10">
        <v>41852</v>
      </c>
      <c r="B59" s="13">
        <v>638317</v>
      </c>
      <c r="C59" s="12">
        <v>213843</v>
      </c>
      <c r="D59" s="12">
        <v>9290</v>
      </c>
    </row>
    <row r="60" spans="1:4" x14ac:dyDescent="0.15">
      <c r="A60" s="10">
        <v>41883</v>
      </c>
      <c r="B60" s="13">
        <v>651996</v>
      </c>
      <c r="C60" s="12">
        <v>200164</v>
      </c>
      <c r="D60" s="12">
        <v>9213</v>
      </c>
    </row>
    <row r="61" spans="1:4" x14ac:dyDescent="0.15">
      <c r="A61" s="10">
        <v>41913</v>
      </c>
      <c r="B61" s="13">
        <v>630766</v>
      </c>
      <c r="C61" s="12">
        <v>221394</v>
      </c>
      <c r="D61" s="12">
        <v>10143</v>
      </c>
    </row>
    <row r="62" spans="1:4" x14ac:dyDescent="0.15">
      <c r="A62" s="10">
        <v>41944</v>
      </c>
      <c r="B62" s="13">
        <v>645095</v>
      </c>
      <c r="C62" s="12">
        <v>207065</v>
      </c>
      <c r="D62" s="12">
        <v>10383</v>
      </c>
    </row>
    <row r="63" spans="1:4" x14ac:dyDescent="0.15">
      <c r="A63" s="10">
        <v>41974</v>
      </c>
      <c r="B63" s="13">
        <v>637807</v>
      </c>
      <c r="C63" s="12">
        <v>214353</v>
      </c>
      <c r="D63" s="12">
        <v>9059</v>
      </c>
    </row>
    <row r="65" spans="2:4" x14ac:dyDescent="0.15">
      <c r="B65" s="12"/>
      <c r="C65" s="12"/>
      <c r="D65" s="12"/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3"/>
  <sheetViews>
    <sheetView workbookViewId="0"/>
  </sheetViews>
  <sheetFormatPr baseColWidth="10" defaultColWidth="8.83203125" defaultRowHeight="13" x14ac:dyDescent="0.15"/>
  <cols>
    <col min="1" max="1" width="8.83203125" style="8" customWidth="1"/>
    <col min="2" max="2" width="20.1640625" bestFit="1" customWidth="1"/>
    <col min="3" max="3" width="16.5" bestFit="1" customWidth="1"/>
    <col min="4" max="4" width="8" bestFit="1" customWidth="1"/>
    <col min="5" max="5" width="10.5" customWidth="1"/>
    <col min="6" max="6" width="15" bestFit="1" customWidth="1"/>
  </cols>
  <sheetData>
    <row r="1" spans="1:6" x14ac:dyDescent="0.15">
      <c r="A1" s="14" t="s">
        <v>17</v>
      </c>
      <c r="B1" s="7"/>
    </row>
    <row r="3" spans="1:6" ht="14" thickBot="1" x14ac:dyDescent="0.2">
      <c r="A3" s="28" t="s">
        <v>41</v>
      </c>
      <c r="B3" s="28" t="s">
        <v>68</v>
      </c>
      <c r="C3" s="28" t="s">
        <v>70</v>
      </c>
      <c r="D3" s="28" t="s">
        <v>51</v>
      </c>
      <c r="F3" s="8"/>
    </row>
    <row r="4" spans="1:6" ht="14" thickTop="1" x14ac:dyDescent="0.15">
      <c r="A4" s="10">
        <v>40179</v>
      </c>
      <c r="B4">
        <v>1086</v>
      </c>
      <c r="C4">
        <v>1069</v>
      </c>
      <c r="D4" s="11">
        <f>C4/B4</f>
        <v>0.98434622467771637</v>
      </c>
    </row>
    <row r="5" spans="1:6" x14ac:dyDescent="0.15">
      <c r="A5" s="10">
        <v>40210</v>
      </c>
      <c r="B5">
        <v>1101</v>
      </c>
      <c r="C5">
        <v>1080</v>
      </c>
      <c r="D5" s="11">
        <f t="shared" ref="D5:D63" si="0">C5/B5</f>
        <v>0.98092643051771122</v>
      </c>
    </row>
    <row r="6" spans="1:6" x14ac:dyDescent="0.15">
      <c r="A6" s="10">
        <v>40238</v>
      </c>
      <c r="B6">
        <v>1116</v>
      </c>
      <c r="C6">
        <v>1089</v>
      </c>
      <c r="D6" s="11">
        <f t="shared" si="0"/>
        <v>0.97580645161290325</v>
      </c>
    </row>
    <row r="7" spans="1:6" x14ac:dyDescent="0.15">
      <c r="A7" s="10">
        <v>40269</v>
      </c>
      <c r="B7">
        <v>1216</v>
      </c>
      <c r="C7">
        <v>1199</v>
      </c>
      <c r="D7" s="11">
        <f t="shared" si="0"/>
        <v>0.98601973684210531</v>
      </c>
    </row>
    <row r="8" spans="1:6" x14ac:dyDescent="0.15">
      <c r="A8" s="10">
        <v>40299</v>
      </c>
      <c r="B8">
        <v>1183</v>
      </c>
      <c r="C8">
        <v>1168</v>
      </c>
      <c r="D8" s="11">
        <f t="shared" si="0"/>
        <v>0.9873203719357565</v>
      </c>
    </row>
    <row r="9" spans="1:6" x14ac:dyDescent="0.15">
      <c r="A9" s="10">
        <v>40330</v>
      </c>
      <c r="B9">
        <v>1176</v>
      </c>
      <c r="C9">
        <v>1160</v>
      </c>
      <c r="D9" s="11">
        <f t="shared" si="0"/>
        <v>0.98639455782312924</v>
      </c>
    </row>
    <row r="10" spans="1:6" x14ac:dyDescent="0.15">
      <c r="A10" s="10">
        <v>40360</v>
      </c>
      <c r="B10">
        <v>1198</v>
      </c>
      <c r="C10">
        <v>1181</v>
      </c>
      <c r="D10" s="11">
        <f t="shared" si="0"/>
        <v>0.9858096828046744</v>
      </c>
    </row>
    <row r="11" spans="1:6" x14ac:dyDescent="0.15">
      <c r="A11" s="10">
        <v>40391</v>
      </c>
      <c r="B11">
        <v>1205</v>
      </c>
      <c r="C11">
        <v>1189</v>
      </c>
      <c r="D11" s="11">
        <f t="shared" si="0"/>
        <v>0.98672199170124486</v>
      </c>
    </row>
    <row r="12" spans="1:6" x14ac:dyDescent="0.15">
      <c r="A12" s="10">
        <v>40422</v>
      </c>
      <c r="B12">
        <v>1223</v>
      </c>
      <c r="C12">
        <v>1210</v>
      </c>
      <c r="D12" s="11">
        <f t="shared" si="0"/>
        <v>0.98937040065412918</v>
      </c>
    </row>
    <row r="13" spans="1:6" x14ac:dyDescent="0.15">
      <c r="A13" s="10">
        <v>40452</v>
      </c>
      <c r="B13">
        <v>1209</v>
      </c>
      <c r="C13">
        <v>1194</v>
      </c>
      <c r="D13" s="11">
        <f t="shared" si="0"/>
        <v>0.98759305210918114</v>
      </c>
    </row>
    <row r="14" spans="1:6" x14ac:dyDescent="0.15">
      <c r="A14" s="10">
        <v>40483</v>
      </c>
      <c r="B14">
        <v>1198</v>
      </c>
      <c r="C14">
        <v>1180</v>
      </c>
      <c r="D14" s="11">
        <f t="shared" si="0"/>
        <v>0.9849749582637729</v>
      </c>
    </row>
    <row r="15" spans="1:6" x14ac:dyDescent="0.15">
      <c r="A15" s="10">
        <v>40513</v>
      </c>
      <c r="B15">
        <v>1243</v>
      </c>
      <c r="C15">
        <v>1223</v>
      </c>
      <c r="D15" s="11">
        <f t="shared" si="0"/>
        <v>0.98390989541432017</v>
      </c>
    </row>
    <row r="16" spans="1:6" x14ac:dyDescent="0.15">
      <c r="A16" s="10">
        <v>40544</v>
      </c>
      <c r="B16">
        <v>1220</v>
      </c>
      <c r="C16">
        <v>1201</v>
      </c>
      <c r="D16" s="11">
        <f t="shared" si="0"/>
        <v>0.98442622950819669</v>
      </c>
    </row>
    <row r="17" spans="1:4" x14ac:dyDescent="0.15">
      <c r="A17" s="10">
        <v>40575</v>
      </c>
      <c r="B17">
        <v>1241</v>
      </c>
      <c r="C17">
        <v>1224</v>
      </c>
      <c r="D17" s="11">
        <f t="shared" si="0"/>
        <v>0.98630136986301364</v>
      </c>
    </row>
    <row r="18" spans="1:4" x14ac:dyDescent="0.15">
      <c r="A18" s="10">
        <v>40603</v>
      </c>
      <c r="B18">
        <v>1237</v>
      </c>
      <c r="C18">
        <v>1217</v>
      </c>
      <c r="D18" s="11">
        <f t="shared" si="0"/>
        <v>0.98383185125303152</v>
      </c>
    </row>
    <row r="19" spans="1:4" x14ac:dyDescent="0.15">
      <c r="A19" s="10">
        <v>40634</v>
      </c>
      <c r="B19">
        <v>1258</v>
      </c>
      <c r="C19">
        <v>1242</v>
      </c>
      <c r="D19" s="11">
        <f t="shared" si="0"/>
        <v>0.9872813990461049</v>
      </c>
    </row>
    <row r="20" spans="1:4" x14ac:dyDescent="0.15">
      <c r="A20" s="10">
        <v>40664</v>
      </c>
      <c r="B20">
        <v>1262</v>
      </c>
      <c r="C20">
        <v>1246</v>
      </c>
      <c r="D20" s="11">
        <f t="shared" si="0"/>
        <v>0.98732171156893822</v>
      </c>
    </row>
    <row r="21" spans="1:4" x14ac:dyDescent="0.15">
      <c r="A21" s="10">
        <v>40695</v>
      </c>
      <c r="B21">
        <v>1227</v>
      </c>
      <c r="C21">
        <v>1212</v>
      </c>
      <c r="D21" s="11">
        <f t="shared" si="0"/>
        <v>0.98777506112469438</v>
      </c>
    </row>
    <row r="22" spans="1:4" x14ac:dyDescent="0.15">
      <c r="A22" s="10">
        <v>40725</v>
      </c>
      <c r="B22">
        <v>1243</v>
      </c>
      <c r="C22">
        <v>1227</v>
      </c>
      <c r="D22" s="11">
        <f t="shared" si="0"/>
        <v>0.98712791633145613</v>
      </c>
    </row>
    <row r="23" spans="1:4" x14ac:dyDescent="0.15">
      <c r="A23" s="10">
        <v>40756</v>
      </c>
      <c r="B23">
        <v>1281</v>
      </c>
      <c r="C23">
        <v>1264</v>
      </c>
      <c r="D23" s="11">
        <f t="shared" si="0"/>
        <v>0.98672911787665885</v>
      </c>
    </row>
    <row r="24" spans="1:4" x14ac:dyDescent="0.15">
      <c r="A24" s="10">
        <v>40787</v>
      </c>
      <c r="B24">
        <v>1272</v>
      </c>
      <c r="C24">
        <v>1254</v>
      </c>
      <c r="D24" s="11">
        <f t="shared" si="0"/>
        <v>0.98584905660377353</v>
      </c>
    </row>
    <row r="25" spans="1:4" x14ac:dyDescent="0.15">
      <c r="A25" s="10">
        <v>40817</v>
      </c>
      <c r="B25">
        <v>1295</v>
      </c>
      <c r="C25">
        <v>1278</v>
      </c>
      <c r="D25" s="11">
        <f t="shared" si="0"/>
        <v>0.98687258687258683</v>
      </c>
    </row>
    <row r="26" spans="1:4" x14ac:dyDescent="0.15">
      <c r="A26" s="10">
        <v>40848</v>
      </c>
      <c r="B26">
        <v>1298</v>
      </c>
      <c r="C26">
        <v>1281</v>
      </c>
      <c r="D26" s="11">
        <f t="shared" si="0"/>
        <v>0.98690292758089371</v>
      </c>
    </row>
    <row r="27" spans="1:4" x14ac:dyDescent="0.15">
      <c r="A27" s="10">
        <v>40878</v>
      </c>
      <c r="B27">
        <v>1318</v>
      </c>
      <c r="C27">
        <v>1296</v>
      </c>
      <c r="D27" s="11">
        <f t="shared" si="0"/>
        <v>0.98330804248861914</v>
      </c>
    </row>
    <row r="28" spans="1:4" x14ac:dyDescent="0.15">
      <c r="A28" s="10">
        <v>40909</v>
      </c>
      <c r="B28">
        <v>1281</v>
      </c>
      <c r="C28">
        <v>1264</v>
      </c>
      <c r="D28" s="11">
        <f t="shared" si="0"/>
        <v>0.98672911787665885</v>
      </c>
    </row>
    <row r="29" spans="1:4" x14ac:dyDescent="0.15">
      <c r="A29" s="10">
        <v>40940</v>
      </c>
      <c r="B29">
        <v>1320</v>
      </c>
      <c r="C29">
        <v>1304</v>
      </c>
      <c r="D29" s="11">
        <f t="shared" si="0"/>
        <v>0.98787878787878791</v>
      </c>
    </row>
    <row r="30" spans="1:4" x14ac:dyDescent="0.15">
      <c r="A30" s="10">
        <v>40969</v>
      </c>
      <c r="B30">
        <v>1352</v>
      </c>
      <c r="C30">
        <v>1334</v>
      </c>
      <c r="D30" s="11">
        <f t="shared" si="0"/>
        <v>0.98668639053254437</v>
      </c>
    </row>
    <row r="31" spans="1:4" x14ac:dyDescent="0.15">
      <c r="A31" s="10">
        <v>41000</v>
      </c>
      <c r="B31">
        <v>1336</v>
      </c>
      <c r="C31">
        <v>1320</v>
      </c>
      <c r="D31" s="11">
        <f t="shared" si="0"/>
        <v>0.9880239520958084</v>
      </c>
    </row>
    <row r="32" spans="1:4" x14ac:dyDescent="0.15">
      <c r="A32" s="10">
        <v>41030</v>
      </c>
      <c r="B32">
        <v>1291</v>
      </c>
      <c r="C32">
        <v>1276</v>
      </c>
      <c r="D32" s="11">
        <f t="shared" si="0"/>
        <v>0.98838109992254064</v>
      </c>
    </row>
    <row r="33" spans="1:4" x14ac:dyDescent="0.15">
      <c r="A33" s="10">
        <v>41061</v>
      </c>
      <c r="B33">
        <v>1342</v>
      </c>
      <c r="C33">
        <v>1326</v>
      </c>
      <c r="D33" s="11">
        <f t="shared" si="0"/>
        <v>0.98807749627421759</v>
      </c>
    </row>
    <row r="34" spans="1:4" x14ac:dyDescent="0.15">
      <c r="A34" s="10">
        <v>41091</v>
      </c>
      <c r="B34">
        <v>1352</v>
      </c>
      <c r="C34">
        <v>1337</v>
      </c>
      <c r="D34" s="11">
        <f t="shared" si="0"/>
        <v>0.98890532544378695</v>
      </c>
    </row>
    <row r="35" spans="1:4" x14ac:dyDescent="0.15">
      <c r="A35" s="10">
        <v>41122</v>
      </c>
      <c r="B35">
        <v>1377</v>
      </c>
      <c r="C35">
        <v>1360</v>
      </c>
      <c r="D35" s="11">
        <f t="shared" si="0"/>
        <v>0.98765432098765427</v>
      </c>
    </row>
    <row r="36" spans="1:4" x14ac:dyDescent="0.15">
      <c r="A36" s="10">
        <v>41153</v>
      </c>
      <c r="B36">
        <v>1385</v>
      </c>
      <c r="C36">
        <v>1368</v>
      </c>
      <c r="D36" s="11">
        <f t="shared" si="0"/>
        <v>0.98772563176895312</v>
      </c>
    </row>
    <row r="37" spans="1:4" x14ac:dyDescent="0.15">
      <c r="A37" s="10">
        <v>41183</v>
      </c>
      <c r="B37">
        <v>1356</v>
      </c>
      <c r="C37">
        <v>1338</v>
      </c>
      <c r="D37" s="11">
        <f t="shared" si="0"/>
        <v>0.98672566371681414</v>
      </c>
    </row>
    <row r="38" spans="1:4" x14ac:dyDescent="0.15">
      <c r="A38" s="10">
        <v>41214</v>
      </c>
      <c r="B38">
        <v>1362</v>
      </c>
      <c r="C38">
        <v>1346</v>
      </c>
      <c r="D38" s="11">
        <f t="shared" si="0"/>
        <v>0.98825256975036713</v>
      </c>
    </row>
    <row r="39" spans="1:4" x14ac:dyDescent="0.15">
      <c r="A39" s="10">
        <v>41244</v>
      </c>
      <c r="B39">
        <v>1349</v>
      </c>
      <c r="C39">
        <v>1333</v>
      </c>
      <c r="D39" s="11">
        <f t="shared" si="0"/>
        <v>0.98813936249073386</v>
      </c>
    </row>
    <row r="40" spans="1:4" x14ac:dyDescent="0.15">
      <c r="A40" s="10">
        <v>41275</v>
      </c>
      <c r="B40">
        <v>1386</v>
      </c>
      <c r="C40">
        <v>1371</v>
      </c>
      <c r="D40" s="11">
        <f t="shared" si="0"/>
        <v>0.98917748917748916</v>
      </c>
    </row>
    <row r="41" spans="1:4" x14ac:dyDescent="0.15">
      <c r="A41" s="10">
        <v>41306</v>
      </c>
      <c r="B41">
        <v>1358</v>
      </c>
      <c r="C41">
        <v>1342</v>
      </c>
      <c r="D41" s="11">
        <f t="shared" si="0"/>
        <v>0.98821796759941094</v>
      </c>
    </row>
    <row r="42" spans="1:4" x14ac:dyDescent="0.15">
      <c r="A42" s="10">
        <v>41334</v>
      </c>
      <c r="B42">
        <v>1371</v>
      </c>
      <c r="C42">
        <v>1356</v>
      </c>
      <c r="D42" s="11">
        <f t="shared" si="0"/>
        <v>0.98905908096280093</v>
      </c>
    </row>
    <row r="43" spans="1:4" x14ac:dyDescent="0.15">
      <c r="A43" s="10">
        <v>41365</v>
      </c>
      <c r="B43">
        <v>1362</v>
      </c>
      <c r="C43">
        <v>1348</v>
      </c>
      <c r="D43" s="11">
        <f t="shared" si="0"/>
        <v>0.98972099853157125</v>
      </c>
    </row>
    <row r="44" spans="1:4" x14ac:dyDescent="0.15">
      <c r="A44" s="10">
        <v>41395</v>
      </c>
      <c r="B44">
        <v>1350</v>
      </c>
      <c r="C44">
        <v>1338</v>
      </c>
      <c r="D44" s="11">
        <f t="shared" si="0"/>
        <v>0.99111111111111116</v>
      </c>
    </row>
    <row r="45" spans="1:4" x14ac:dyDescent="0.15">
      <c r="A45" s="10">
        <v>41426</v>
      </c>
      <c r="B45">
        <v>1381</v>
      </c>
      <c r="C45">
        <v>1366</v>
      </c>
      <c r="D45" s="11">
        <f t="shared" si="0"/>
        <v>0.98913830557566984</v>
      </c>
    </row>
    <row r="46" spans="1:4" x14ac:dyDescent="0.15">
      <c r="A46" s="10">
        <v>41456</v>
      </c>
      <c r="B46">
        <v>1392</v>
      </c>
      <c r="C46">
        <v>1378</v>
      </c>
      <c r="D46" s="11">
        <f t="shared" si="0"/>
        <v>0.98994252873563215</v>
      </c>
    </row>
    <row r="47" spans="1:4" x14ac:dyDescent="0.15">
      <c r="A47" s="10">
        <v>41487</v>
      </c>
      <c r="B47">
        <v>1371</v>
      </c>
      <c r="C47">
        <v>1359</v>
      </c>
      <c r="D47" s="11">
        <f t="shared" si="0"/>
        <v>0.99124726477024072</v>
      </c>
    </row>
    <row r="48" spans="1:4" x14ac:dyDescent="0.15">
      <c r="A48" s="10">
        <v>41518</v>
      </c>
      <c r="B48">
        <v>1402</v>
      </c>
      <c r="C48">
        <v>1387</v>
      </c>
      <c r="D48" s="11">
        <f t="shared" si="0"/>
        <v>0.98930099857346643</v>
      </c>
    </row>
    <row r="49" spans="1:4" x14ac:dyDescent="0.15">
      <c r="A49" s="10">
        <v>41548</v>
      </c>
      <c r="B49">
        <v>1384</v>
      </c>
      <c r="C49">
        <v>1370</v>
      </c>
      <c r="D49" s="11">
        <f t="shared" si="0"/>
        <v>0.98988439306358378</v>
      </c>
    </row>
    <row r="50" spans="1:4" x14ac:dyDescent="0.15">
      <c r="A50" s="10">
        <v>41579</v>
      </c>
      <c r="B50">
        <v>1399</v>
      </c>
      <c r="C50">
        <v>1377</v>
      </c>
      <c r="D50" s="11">
        <f t="shared" si="0"/>
        <v>0.98427448177269483</v>
      </c>
    </row>
    <row r="51" spans="1:4" x14ac:dyDescent="0.15">
      <c r="A51" s="10">
        <v>41609</v>
      </c>
      <c r="B51">
        <v>1369</v>
      </c>
      <c r="C51">
        <v>1357</v>
      </c>
      <c r="D51" s="11">
        <f t="shared" si="0"/>
        <v>0.99123447772096418</v>
      </c>
    </row>
    <row r="52" spans="1:4" x14ac:dyDescent="0.15">
      <c r="A52" s="10">
        <v>41640</v>
      </c>
      <c r="B52">
        <v>1401</v>
      </c>
      <c r="C52">
        <v>1390</v>
      </c>
      <c r="D52" s="11">
        <f t="shared" si="0"/>
        <v>0.99214846538187007</v>
      </c>
    </row>
    <row r="53" spans="1:4" x14ac:dyDescent="0.15">
      <c r="A53" s="10">
        <v>41671</v>
      </c>
      <c r="B53">
        <v>1388</v>
      </c>
      <c r="C53">
        <v>1376</v>
      </c>
      <c r="D53" s="11">
        <f t="shared" si="0"/>
        <v>0.99135446685878958</v>
      </c>
    </row>
    <row r="54" spans="1:4" x14ac:dyDescent="0.15">
      <c r="A54" s="10">
        <v>41699</v>
      </c>
      <c r="B54">
        <v>1395</v>
      </c>
      <c r="C54">
        <v>1385</v>
      </c>
      <c r="D54" s="11">
        <f t="shared" si="0"/>
        <v>0.99283154121863804</v>
      </c>
    </row>
    <row r="55" spans="1:4" x14ac:dyDescent="0.15">
      <c r="A55" s="10">
        <v>41730</v>
      </c>
      <c r="B55">
        <v>1412</v>
      </c>
      <c r="C55">
        <v>1401</v>
      </c>
      <c r="D55" s="11">
        <f t="shared" si="0"/>
        <v>0.99220963172804533</v>
      </c>
    </row>
    <row r="56" spans="1:4" x14ac:dyDescent="0.15">
      <c r="A56" s="10">
        <v>41760</v>
      </c>
      <c r="B56">
        <v>1403</v>
      </c>
      <c r="C56">
        <v>1392</v>
      </c>
      <c r="D56" s="11">
        <f t="shared" si="0"/>
        <v>0.99215965787598004</v>
      </c>
    </row>
    <row r="57" spans="1:4" x14ac:dyDescent="0.15">
      <c r="A57" s="10">
        <v>41791</v>
      </c>
      <c r="B57">
        <v>1415</v>
      </c>
      <c r="C57">
        <v>1402</v>
      </c>
      <c r="D57" s="11">
        <f t="shared" si="0"/>
        <v>0.99081272084805649</v>
      </c>
    </row>
    <row r="58" spans="1:4" x14ac:dyDescent="0.15">
      <c r="A58" s="10">
        <v>41821</v>
      </c>
      <c r="B58">
        <v>1426</v>
      </c>
      <c r="C58">
        <v>1415</v>
      </c>
      <c r="D58" s="11">
        <f t="shared" si="0"/>
        <v>0.99228611500701258</v>
      </c>
    </row>
    <row r="59" spans="1:4" x14ac:dyDescent="0.15">
      <c r="A59" s="10">
        <v>41852</v>
      </c>
      <c r="B59">
        <v>1431</v>
      </c>
      <c r="C59">
        <v>1420</v>
      </c>
      <c r="D59" s="11">
        <f t="shared" si="0"/>
        <v>0.99231306778476591</v>
      </c>
    </row>
    <row r="60" spans="1:4" x14ac:dyDescent="0.15">
      <c r="A60" s="10">
        <v>41883</v>
      </c>
      <c r="B60">
        <v>1445</v>
      </c>
      <c r="C60">
        <v>1426</v>
      </c>
      <c r="D60" s="11">
        <f t="shared" si="0"/>
        <v>0.98685121107266438</v>
      </c>
    </row>
    <row r="61" spans="1:4" x14ac:dyDescent="0.15">
      <c r="A61" s="10">
        <v>41913</v>
      </c>
      <c r="B61">
        <v>1425</v>
      </c>
      <c r="C61">
        <v>1414</v>
      </c>
      <c r="D61" s="11">
        <f t="shared" si="0"/>
        <v>0.99228070175438599</v>
      </c>
    </row>
    <row r="62" spans="1:4" x14ac:dyDescent="0.15">
      <c r="A62" s="10">
        <v>41944</v>
      </c>
      <c r="B62">
        <v>1413</v>
      </c>
      <c r="C62">
        <v>1403</v>
      </c>
      <c r="D62" s="11">
        <f t="shared" si="0"/>
        <v>0.99292285916489742</v>
      </c>
    </row>
    <row r="63" spans="1:4" x14ac:dyDescent="0.15">
      <c r="A63" s="10">
        <v>41974</v>
      </c>
      <c r="B63">
        <v>1456</v>
      </c>
      <c r="C63">
        <v>1427</v>
      </c>
      <c r="D63" s="11">
        <f t="shared" si="0"/>
        <v>0.98008241758241754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workbookViewId="0"/>
  </sheetViews>
  <sheetFormatPr baseColWidth="10" defaultColWidth="8.83203125" defaultRowHeight="13" x14ac:dyDescent="0.15"/>
  <cols>
    <col min="1" max="1" width="11.33203125" customWidth="1"/>
    <col min="2" max="2" width="7.1640625" customWidth="1"/>
  </cols>
  <sheetData>
    <row r="1" spans="1:6" x14ac:dyDescent="0.15">
      <c r="A1" s="14" t="s">
        <v>64</v>
      </c>
      <c r="B1" s="14"/>
    </row>
    <row r="2" spans="1:6" x14ac:dyDescent="0.15">
      <c r="B2" s="7"/>
    </row>
    <row r="3" spans="1:6" x14ac:dyDescent="0.15">
      <c r="A3" s="14" t="s">
        <v>112</v>
      </c>
      <c r="B3" s="7"/>
    </row>
    <row r="4" spans="1:6" ht="14" thickBot="1" x14ac:dyDescent="0.2">
      <c r="A4" s="28" t="s">
        <v>41</v>
      </c>
      <c r="B4" s="28">
        <v>2010</v>
      </c>
      <c r="C4" s="28">
        <v>2011</v>
      </c>
      <c r="D4" s="28">
        <v>2012</v>
      </c>
      <c r="E4" s="28">
        <v>2013</v>
      </c>
      <c r="F4" s="28">
        <v>2014</v>
      </c>
    </row>
    <row r="5" spans="1:6" ht="14" thickTop="1" x14ac:dyDescent="0.15">
      <c r="A5" s="10" t="s">
        <v>28</v>
      </c>
      <c r="B5">
        <v>812</v>
      </c>
      <c r="C5">
        <v>828</v>
      </c>
      <c r="D5">
        <v>824</v>
      </c>
      <c r="E5">
        <v>682</v>
      </c>
      <c r="F5">
        <v>571</v>
      </c>
    </row>
    <row r="6" spans="1:6" x14ac:dyDescent="0.15">
      <c r="A6" s="10" t="s">
        <v>29</v>
      </c>
      <c r="B6">
        <v>810</v>
      </c>
      <c r="C6">
        <v>832</v>
      </c>
      <c r="D6">
        <v>836</v>
      </c>
      <c r="E6">
        <v>695</v>
      </c>
      <c r="F6">
        <v>575</v>
      </c>
    </row>
    <row r="7" spans="1:6" x14ac:dyDescent="0.15">
      <c r="A7" s="10" t="s">
        <v>30</v>
      </c>
      <c r="B7">
        <v>813</v>
      </c>
      <c r="C7">
        <v>847</v>
      </c>
      <c r="D7">
        <v>818</v>
      </c>
      <c r="E7">
        <v>692</v>
      </c>
      <c r="F7">
        <v>547</v>
      </c>
    </row>
    <row r="8" spans="1:6" x14ac:dyDescent="0.15">
      <c r="A8" s="10" t="s">
        <v>31</v>
      </c>
      <c r="B8">
        <v>823</v>
      </c>
      <c r="C8">
        <v>839</v>
      </c>
      <c r="D8">
        <v>825</v>
      </c>
      <c r="E8">
        <v>686</v>
      </c>
      <c r="F8">
        <v>542</v>
      </c>
    </row>
    <row r="9" spans="1:6" x14ac:dyDescent="0.15">
      <c r="A9" s="10" t="s">
        <v>32</v>
      </c>
      <c r="B9">
        <v>832</v>
      </c>
      <c r="C9">
        <v>832</v>
      </c>
      <c r="D9">
        <v>804</v>
      </c>
      <c r="E9">
        <v>673</v>
      </c>
      <c r="F9">
        <v>532</v>
      </c>
    </row>
    <row r="10" spans="1:6" x14ac:dyDescent="0.15">
      <c r="A10" s="10" t="s">
        <v>33</v>
      </c>
      <c r="B10">
        <v>848</v>
      </c>
      <c r="C10">
        <v>840</v>
      </c>
      <c r="D10">
        <v>812</v>
      </c>
      <c r="E10">
        <v>681</v>
      </c>
      <c r="F10">
        <v>496</v>
      </c>
    </row>
    <row r="11" spans="1:6" x14ac:dyDescent="0.15">
      <c r="A11" s="10" t="s">
        <v>34</v>
      </c>
      <c r="B11">
        <v>837</v>
      </c>
      <c r="C11">
        <v>849</v>
      </c>
      <c r="D11">
        <v>806</v>
      </c>
      <c r="E11">
        <v>696</v>
      </c>
      <c r="F11">
        <v>472</v>
      </c>
    </row>
    <row r="12" spans="1:6" x14ac:dyDescent="0.15">
      <c r="A12" s="10" t="s">
        <v>35</v>
      </c>
      <c r="B12">
        <v>831</v>
      </c>
      <c r="C12">
        <v>857</v>
      </c>
      <c r="D12">
        <v>798</v>
      </c>
      <c r="E12">
        <v>688</v>
      </c>
      <c r="F12">
        <v>460</v>
      </c>
    </row>
    <row r="13" spans="1:6" x14ac:dyDescent="0.15">
      <c r="A13" s="10" t="s">
        <v>36</v>
      </c>
      <c r="B13">
        <v>827</v>
      </c>
      <c r="C13">
        <v>839</v>
      </c>
      <c r="D13">
        <v>804</v>
      </c>
      <c r="E13">
        <v>671</v>
      </c>
      <c r="F13">
        <v>441</v>
      </c>
    </row>
    <row r="14" spans="1:6" x14ac:dyDescent="0.15">
      <c r="A14" s="10" t="s">
        <v>37</v>
      </c>
      <c r="B14">
        <v>838</v>
      </c>
      <c r="C14">
        <v>842</v>
      </c>
      <c r="D14">
        <v>713</v>
      </c>
      <c r="E14">
        <v>645</v>
      </c>
      <c r="F14">
        <v>445</v>
      </c>
    </row>
    <row r="15" spans="1:6" x14ac:dyDescent="0.15">
      <c r="A15" s="10" t="s">
        <v>38</v>
      </c>
      <c r="B15">
        <v>826</v>
      </c>
      <c r="C15">
        <v>828</v>
      </c>
      <c r="D15">
        <v>705</v>
      </c>
      <c r="E15">
        <v>617</v>
      </c>
      <c r="F15">
        <v>438</v>
      </c>
    </row>
    <row r="16" spans="1:6" x14ac:dyDescent="0.15">
      <c r="A16" s="10" t="s">
        <v>39</v>
      </c>
      <c r="B16">
        <v>819</v>
      </c>
      <c r="C16">
        <v>816</v>
      </c>
      <c r="D16">
        <v>686</v>
      </c>
      <c r="E16">
        <v>603</v>
      </c>
      <c r="F16">
        <v>436</v>
      </c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</sheetData>
  <phoneticPr fontId="0" type="noConversion"/>
  <printOptions headings="1" gridLines="1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63"/>
  <sheetViews>
    <sheetView workbookViewId="0"/>
  </sheetViews>
  <sheetFormatPr baseColWidth="10" defaultColWidth="8.83203125" defaultRowHeight="13" x14ac:dyDescent="0.15"/>
  <cols>
    <col min="1" max="1" width="8.83203125" style="8"/>
    <col min="2" max="2" width="13.5" bestFit="1" customWidth="1"/>
  </cols>
  <sheetData>
    <row r="1" spans="1:2" x14ac:dyDescent="0.15">
      <c r="A1" s="14" t="s">
        <v>18</v>
      </c>
      <c r="B1" s="14"/>
    </row>
    <row r="3" spans="1:2" ht="14" thickBot="1" x14ac:dyDescent="0.2">
      <c r="A3" s="28" t="s">
        <v>41</v>
      </c>
      <c r="B3" s="28" t="s">
        <v>52</v>
      </c>
    </row>
    <row r="4" spans="1:2" ht="14" thickTop="1" x14ac:dyDescent="0.15">
      <c r="A4" s="10">
        <v>40179</v>
      </c>
      <c r="B4">
        <v>8.32</v>
      </c>
    </row>
    <row r="5" spans="1:2" x14ac:dyDescent="0.15">
      <c r="A5" s="10">
        <v>40210</v>
      </c>
      <c r="B5">
        <v>8.2799999999999994</v>
      </c>
    </row>
    <row r="6" spans="1:2" x14ac:dyDescent="0.15">
      <c r="A6" s="10">
        <v>40238</v>
      </c>
      <c r="B6">
        <v>8.2899999999999991</v>
      </c>
    </row>
    <row r="7" spans="1:2" x14ac:dyDescent="0.15">
      <c r="A7" s="10">
        <v>40269</v>
      </c>
      <c r="B7">
        <v>8.32</v>
      </c>
    </row>
    <row r="8" spans="1:2" x14ac:dyDescent="0.15">
      <c r="A8" s="10">
        <v>40299</v>
      </c>
      <c r="B8">
        <v>8.36</v>
      </c>
    </row>
    <row r="9" spans="1:2" x14ac:dyDescent="0.15">
      <c r="A9" s="10">
        <v>40330</v>
      </c>
      <c r="B9">
        <v>8.35</v>
      </c>
    </row>
    <row r="10" spans="1:2" x14ac:dyDescent="0.15">
      <c r="A10" s="10">
        <v>40360</v>
      </c>
      <c r="B10">
        <v>8.34</v>
      </c>
    </row>
    <row r="11" spans="1:2" x14ac:dyDescent="0.15">
      <c r="A11" s="10">
        <v>40391</v>
      </c>
      <c r="B11">
        <v>8.32</v>
      </c>
    </row>
    <row r="12" spans="1:2" x14ac:dyDescent="0.15">
      <c r="A12" s="10">
        <v>40422</v>
      </c>
      <c r="B12">
        <v>8.36</v>
      </c>
    </row>
    <row r="13" spans="1:2" x14ac:dyDescent="0.15">
      <c r="A13" s="10">
        <v>40452</v>
      </c>
      <c r="B13">
        <v>8.33</v>
      </c>
    </row>
    <row r="14" spans="1:2" x14ac:dyDescent="0.15">
      <c r="A14" s="10">
        <v>40483</v>
      </c>
      <c r="B14">
        <v>8.32</v>
      </c>
    </row>
    <row r="15" spans="1:2" x14ac:dyDescent="0.15">
      <c r="A15" s="10">
        <v>40513</v>
      </c>
      <c r="B15">
        <v>8.2899999999999991</v>
      </c>
    </row>
    <row r="16" spans="1:2" x14ac:dyDescent="0.15">
      <c r="A16" s="10">
        <v>40544</v>
      </c>
      <c r="B16">
        <v>7.89</v>
      </c>
    </row>
    <row r="17" spans="1:2" x14ac:dyDescent="0.15">
      <c r="A17" s="10">
        <v>40575</v>
      </c>
      <c r="B17">
        <v>7.65</v>
      </c>
    </row>
    <row r="18" spans="1:2" x14ac:dyDescent="0.15">
      <c r="A18" s="10">
        <v>40603</v>
      </c>
      <c r="B18">
        <v>7.58</v>
      </c>
    </row>
    <row r="19" spans="1:2" x14ac:dyDescent="0.15">
      <c r="A19" s="10">
        <v>40634</v>
      </c>
      <c r="B19">
        <v>7.53</v>
      </c>
    </row>
    <row r="20" spans="1:2" x14ac:dyDescent="0.15">
      <c r="A20" s="10">
        <v>40664</v>
      </c>
      <c r="B20">
        <v>7.48</v>
      </c>
    </row>
    <row r="21" spans="1:2" x14ac:dyDescent="0.15">
      <c r="A21" s="10">
        <v>40695</v>
      </c>
      <c r="B21">
        <v>7.45</v>
      </c>
    </row>
    <row r="22" spans="1:2" x14ac:dyDescent="0.15">
      <c r="A22" s="10">
        <v>40725</v>
      </c>
      <c r="B22">
        <v>7.36</v>
      </c>
    </row>
    <row r="23" spans="1:2" x14ac:dyDescent="0.15">
      <c r="A23" s="10">
        <v>40756</v>
      </c>
      <c r="B23">
        <v>7.35</v>
      </c>
    </row>
    <row r="24" spans="1:2" x14ac:dyDescent="0.15">
      <c r="A24" s="10">
        <v>40787</v>
      </c>
      <c r="B24">
        <v>7.32</v>
      </c>
    </row>
    <row r="25" spans="1:2" x14ac:dyDescent="0.15">
      <c r="A25" s="10">
        <v>40817</v>
      </c>
      <c r="B25">
        <v>7.3</v>
      </c>
    </row>
    <row r="26" spans="1:2" x14ac:dyDescent="0.15">
      <c r="A26" s="10">
        <v>40848</v>
      </c>
      <c r="B26">
        <v>7.27</v>
      </c>
    </row>
    <row r="27" spans="1:2" x14ac:dyDescent="0.15">
      <c r="A27" s="10">
        <v>40878</v>
      </c>
      <c r="B27">
        <v>7.25</v>
      </c>
    </row>
    <row r="28" spans="1:2" x14ac:dyDescent="0.15">
      <c r="A28" s="10">
        <v>40909</v>
      </c>
      <c r="B28">
        <v>7.22</v>
      </c>
    </row>
    <row r="29" spans="1:2" x14ac:dyDescent="0.15">
      <c r="A29" s="10">
        <v>40940</v>
      </c>
      <c r="B29">
        <v>7.21</v>
      </c>
    </row>
    <row r="30" spans="1:2" x14ac:dyDescent="0.15">
      <c r="A30" s="10">
        <v>40969</v>
      </c>
      <c r="B30">
        <v>7.22</v>
      </c>
    </row>
    <row r="31" spans="1:2" x14ac:dyDescent="0.15">
      <c r="A31" s="10">
        <v>41000</v>
      </c>
      <c r="B31">
        <v>7.29</v>
      </c>
    </row>
    <row r="32" spans="1:2" x14ac:dyDescent="0.15">
      <c r="A32" s="10">
        <v>41030</v>
      </c>
      <c r="B32">
        <v>7.25</v>
      </c>
    </row>
    <row r="33" spans="1:2" x14ac:dyDescent="0.15">
      <c r="A33" s="10">
        <v>41061</v>
      </c>
      <c r="B33">
        <v>7.23</v>
      </c>
    </row>
    <row r="34" spans="1:2" x14ac:dyDescent="0.15">
      <c r="A34" s="10">
        <v>41091</v>
      </c>
      <c r="B34">
        <v>7.28</v>
      </c>
    </row>
    <row r="35" spans="1:2" x14ac:dyDescent="0.15">
      <c r="A35" s="10">
        <v>41122</v>
      </c>
      <c r="B35">
        <v>7.25</v>
      </c>
    </row>
    <row r="36" spans="1:2" x14ac:dyDescent="0.15">
      <c r="A36" s="10">
        <v>41153</v>
      </c>
      <c r="B36">
        <v>7.24</v>
      </c>
    </row>
    <row r="37" spans="1:2" x14ac:dyDescent="0.15">
      <c r="A37" s="10">
        <v>41183</v>
      </c>
      <c r="B37">
        <v>7.26</v>
      </c>
    </row>
    <row r="38" spans="1:2" x14ac:dyDescent="0.15">
      <c r="A38" s="10">
        <v>41214</v>
      </c>
      <c r="B38">
        <v>7.21</v>
      </c>
    </row>
    <row r="39" spans="1:2" x14ac:dyDescent="0.15">
      <c r="A39" s="10">
        <v>41244</v>
      </c>
      <c r="B39">
        <v>7.23</v>
      </c>
    </row>
    <row r="40" spans="1:2" x14ac:dyDescent="0.15">
      <c r="A40" s="10">
        <v>41275</v>
      </c>
      <c r="B40">
        <v>7.24</v>
      </c>
    </row>
    <row r="41" spans="1:2" x14ac:dyDescent="0.15">
      <c r="A41" s="10">
        <v>41306</v>
      </c>
      <c r="B41">
        <v>7.19</v>
      </c>
    </row>
    <row r="42" spans="1:2" x14ac:dyDescent="0.15">
      <c r="A42" s="10">
        <v>41334</v>
      </c>
      <c r="B42">
        <v>7.21</v>
      </c>
    </row>
    <row r="43" spans="1:2" x14ac:dyDescent="0.15">
      <c r="A43" s="10">
        <v>41365</v>
      </c>
      <c r="B43">
        <v>7.23</v>
      </c>
    </row>
    <row r="44" spans="1:2" x14ac:dyDescent="0.15">
      <c r="A44" s="10">
        <v>41395</v>
      </c>
      <c r="B44">
        <v>7.22</v>
      </c>
    </row>
    <row r="45" spans="1:2" x14ac:dyDescent="0.15">
      <c r="A45" s="10">
        <v>41426</v>
      </c>
      <c r="B45">
        <v>7.19</v>
      </c>
    </row>
    <row r="46" spans="1:2" x14ac:dyDescent="0.15">
      <c r="A46" s="10">
        <v>41456</v>
      </c>
      <c r="B46">
        <v>7.17</v>
      </c>
    </row>
    <row r="47" spans="1:2" x14ac:dyDescent="0.15">
      <c r="A47" s="10">
        <v>41487</v>
      </c>
      <c r="B47">
        <v>7.15</v>
      </c>
    </row>
    <row r="48" spans="1:2" x14ac:dyDescent="0.15">
      <c r="A48" s="10">
        <v>41518</v>
      </c>
      <c r="B48">
        <v>7.16</v>
      </c>
    </row>
    <row r="49" spans="1:2" x14ac:dyDescent="0.15">
      <c r="A49" s="10">
        <v>41548</v>
      </c>
      <c r="B49">
        <v>7.16</v>
      </c>
    </row>
    <row r="50" spans="1:2" x14ac:dyDescent="0.15">
      <c r="A50" s="10">
        <v>41579</v>
      </c>
      <c r="B50">
        <v>7.15</v>
      </c>
    </row>
    <row r="51" spans="1:2" x14ac:dyDescent="0.15">
      <c r="A51" s="10">
        <v>41609</v>
      </c>
      <c r="B51">
        <v>7.14</v>
      </c>
    </row>
    <row r="52" spans="1:2" x14ac:dyDescent="0.15">
      <c r="A52" s="10">
        <v>41640</v>
      </c>
      <c r="B52">
        <v>7.12</v>
      </c>
    </row>
    <row r="53" spans="1:2" x14ac:dyDescent="0.15">
      <c r="A53" s="10">
        <v>41671</v>
      </c>
      <c r="B53">
        <v>7.11</v>
      </c>
    </row>
    <row r="54" spans="1:2" x14ac:dyDescent="0.15">
      <c r="A54" s="10">
        <v>41699</v>
      </c>
      <c r="B54">
        <v>7.11</v>
      </c>
    </row>
    <row r="55" spans="1:2" x14ac:dyDescent="0.15">
      <c r="A55" s="10">
        <v>41730</v>
      </c>
      <c r="B55">
        <v>7.11</v>
      </c>
    </row>
    <row r="56" spans="1:2" x14ac:dyDescent="0.15">
      <c r="A56" s="10">
        <v>41760</v>
      </c>
      <c r="B56">
        <v>7.11</v>
      </c>
    </row>
    <row r="57" spans="1:2" x14ac:dyDescent="0.15">
      <c r="A57" s="10">
        <v>41791</v>
      </c>
      <c r="B57">
        <v>7.12</v>
      </c>
    </row>
    <row r="58" spans="1:2" x14ac:dyDescent="0.15">
      <c r="A58" s="10">
        <v>41821</v>
      </c>
      <c r="B58">
        <v>7.08</v>
      </c>
    </row>
    <row r="59" spans="1:2" x14ac:dyDescent="0.15">
      <c r="A59" s="10">
        <v>41852</v>
      </c>
      <c r="B59">
        <v>7.09</v>
      </c>
    </row>
    <row r="60" spans="1:2" x14ac:dyDescent="0.15">
      <c r="A60" s="10">
        <v>41883</v>
      </c>
      <c r="B60">
        <v>7.09</v>
      </c>
    </row>
    <row r="61" spans="1:2" x14ac:dyDescent="0.15">
      <c r="A61" s="10">
        <v>41913</v>
      </c>
      <c r="B61">
        <v>7.04</v>
      </c>
    </row>
    <row r="62" spans="1:2" x14ac:dyDescent="0.15">
      <c r="A62" s="10">
        <v>41944</v>
      </c>
      <c r="B62">
        <v>7.06</v>
      </c>
    </row>
    <row r="63" spans="1:2" x14ac:dyDescent="0.15">
      <c r="A63" s="10">
        <v>41974</v>
      </c>
      <c r="B63">
        <v>7.08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4"/>
  <sheetViews>
    <sheetView workbookViewId="0"/>
  </sheetViews>
  <sheetFormatPr baseColWidth="10" defaultColWidth="8.83203125" defaultRowHeight="13" x14ac:dyDescent="0.15"/>
  <cols>
    <col min="4" max="4" width="9" customWidth="1"/>
  </cols>
  <sheetData>
    <row r="1" spans="1:8" x14ac:dyDescent="0.15">
      <c r="A1" s="14" t="s">
        <v>113</v>
      </c>
      <c r="B1" s="14"/>
    </row>
    <row r="2" spans="1:8" x14ac:dyDescent="0.15">
      <c r="A2" s="7"/>
      <c r="B2" s="7"/>
    </row>
    <row r="3" spans="1:8" ht="14" thickBot="1" x14ac:dyDescent="0.2">
      <c r="A3" s="28" t="s">
        <v>139</v>
      </c>
      <c r="B3" s="28" t="s">
        <v>140</v>
      </c>
      <c r="C3" s="28" t="s">
        <v>141</v>
      </c>
      <c r="D3" s="28" t="s">
        <v>142</v>
      </c>
      <c r="E3" s="28" t="s">
        <v>143</v>
      </c>
      <c r="F3" s="28" t="s">
        <v>144</v>
      </c>
      <c r="G3" s="28" t="s">
        <v>145</v>
      </c>
      <c r="H3" s="28" t="s">
        <v>146</v>
      </c>
    </row>
    <row r="4" spans="1:8" ht="14" thickTop="1" x14ac:dyDescent="0.15">
      <c r="A4" s="5">
        <v>4.356805690747569</v>
      </c>
      <c r="B4" s="5">
        <v>4.3325643203628719</v>
      </c>
      <c r="C4" s="5">
        <v>3.7146412572171541</v>
      </c>
      <c r="D4" s="5">
        <v>4.4392094297145377</v>
      </c>
      <c r="E4" s="5">
        <v>2.7456040207704064</v>
      </c>
      <c r="F4" s="5">
        <v>3.4465603756718339</v>
      </c>
      <c r="G4" s="5">
        <v>1.6701319585336023</v>
      </c>
      <c r="H4" s="5">
        <v>2.5510757682699476</v>
      </c>
    </row>
    <row r="5" spans="1:8" x14ac:dyDescent="0.15">
      <c r="A5" s="5">
        <v>5.415645561640849</v>
      </c>
      <c r="B5" s="5">
        <v>4.7253575742855904</v>
      </c>
      <c r="C5" s="5">
        <v>2.5241054166387769</v>
      </c>
      <c r="D5" s="5">
        <v>4.0731587306290749</v>
      </c>
      <c r="E5" s="5">
        <v>3.2393556203765912</v>
      </c>
      <c r="F5" s="5">
        <v>1.95467528909212</v>
      </c>
      <c r="G5" s="5">
        <v>2.5849427136818122</v>
      </c>
      <c r="H5" s="5">
        <v>2.3031384176196297</v>
      </c>
    </row>
    <row r="6" spans="1:8" x14ac:dyDescent="0.15">
      <c r="A6" s="5">
        <v>5.50147957886802</v>
      </c>
      <c r="B6" s="5">
        <v>1.6261836647812742</v>
      </c>
      <c r="C6" s="5">
        <v>2.6896680131601172</v>
      </c>
      <c r="D6" s="5">
        <v>5.112268023462093</v>
      </c>
      <c r="E6" s="5">
        <v>4.3539226190710902</v>
      </c>
      <c r="F6" s="5">
        <v>2.7691193817037858</v>
      </c>
      <c r="G6" s="5">
        <v>3.4712812824436696</v>
      </c>
      <c r="H6" s="5">
        <v>1.0432483764365315</v>
      </c>
    </row>
    <row r="7" spans="1:8" x14ac:dyDescent="0.15">
      <c r="A7" s="5">
        <v>2.7866492627596018</v>
      </c>
      <c r="B7" s="5">
        <v>4.205002231471008</v>
      </c>
      <c r="C7" s="5">
        <v>3.4734687281586232</v>
      </c>
      <c r="D7" s="5">
        <v>3.4856877947313478</v>
      </c>
      <c r="E7" s="5">
        <v>5.5837254386511628</v>
      </c>
      <c r="F7" s="5">
        <v>1.830401933041867</v>
      </c>
      <c r="G7" s="5">
        <v>3.1168675112239725</v>
      </c>
      <c r="H7" s="5">
        <v>1.5865764185495208</v>
      </c>
    </row>
    <row r="8" spans="1:8" x14ac:dyDescent="0.15">
      <c r="A8" s="5">
        <v>5.5495684291032372</v>
      </c>
      <c r="B8" s="5">
        <v>6.8870843718526888</v>
      </c>
      <c r="C8" s="5">
        <v>5.121887857355178</v>
      </c>
      <c r="D8" s="5">
        <v>4.6882091838633642</v>
      </c>
      <c r="E8" s="5">
        <v>2.894123937135737</v>
      </c>
      <c r="F8" s="5">
        <v>3.7153588062967176</v>
      </c>
      <c r="G8" s="5">
        <v>1</v>
      </c>
      <c r="H8" s="5">
        <v>3.1144282689187093</v>
      </c>
    </row>
    <row r="9" spans="1:8" x14ac:dyDescent="0.15">
      <c r="A9" s="5">
        <v>3.6535666521900567</v>
      </c>
      <c r="B9" s="5">
        <v>0.92273817092645904</v>
      </c>
      <c r="C9" s="5">
        <v>1</v>
      </c>
      <c r="D9" s="5">
        <v>6.3605414298799587</v>
      </c>
      <c r="E9" s="5">
        <v>5.0948083718190897</v>
      </c>
      <c r="F9" s="5">
        <v>4.588204054819653</v>
      </c>
      <c r="G9" s="5">
        <v>5.3960551516211126</v>
      </c>
      <c r="H9" s="5">
        <v>4.0469112450868128</v>
      </c>
    </row>
    <row r="10" spans="1:8" x14ac:dyDescent="0.15">
      <c r="A10" s="5">
        <v>8.0191382648423311</v>
      </c>
      <c r="B10" s="5">
        <v>5.2676703929377258</v>
      </c>
      <c r="C10" s="5">
        <v>3.4443303369032221</v>
      </c>
      <c r="D10" s="5">
        <v>8.2577867134241387</v>
      </c>
      <c r="E10" s="5">
        <v>2.3263553849625169</v>
      </c>
      <c r="F10" s="5">
        <v>1.1652720867306927</v>
      </c>
      <c r="G10" s="5">
        <v>3.895330913408543</v>
      </c>
      <c r="H10" s="5">
        <v>3.3778203219757414</v>
      </c>
    </row>
    <row r="11" spans="1:8" x14ac:dyDescent="0.15">
      <c r="A11" s="5">
        <v>4.0045367922517467</v>
      </c>
      <c r="B11" s="5">
        <v>0.9</v>
      </c>
      <c r="C11" s="5">
        <v>6.0388986233435578</v>
      </c>
      <c r="D11" s="5">
        <v>1.9114045345340855</v>
      </c>
      <c r="E11" s="5">
        <v>1.6863519214035478</v>
      </c>
      <c r="F11" s="5">
        <v>1.4585909492627254</v>
      </c>
      <c r="G11" s="5">
        <v>4.4883640915286378</v>
      </c>
      <c r="H11" s="5">
        <v>1.2557568157266359</v>
      </c>
    </row>
    <row r="12" spans="1:8" x14ac:dyDescent="0.15">
      <c r="A12" s="5">
        <v>3.3431904438999482</v>
      </c>
      <c r="B12" s="5">
        <v>3.8496963027922901</v>
      </c>
      <c r="C12" s="5">
        <v>2.5292204148415478</v>
      </c>
      <c r="D12" s="5">
        <v>8.9296140787191689</v>
      </c>
      <c r="E12" s="5">
        <v>3.8792584710841767</v>
      </c>
      <c r="F12" s="5">
        <v>1.8973007253254766</v>
      </c>
      <c r="G12" s="5">
        <v>2.0577209700859385</v>
      </c>
      <c r="H12" s="5">
        <v>0.9</v>
      </c>
    </row>
    <row r="13" spans="1:8" x14ac:dyDescent="0.15">
      <c r="A13" s="5">
        <v>4.9159115332600773</v>
      </c>
      <c r="B13" s="5">
        <v>5.0034296676371017</v>
      </c>
      <c r="C13" s="5">
        <v>2.3882014423422517</v>
      </c>
      <c r="D13" s="5">
        <v>6.8537110665638465</v>
      </c>
      <c r="E13" s="5">
        <v>3.3915317054430489</v>
      </c>
      <c r="F13" s="5">
        <v>2.954022155684652</v>
      </c>
      <c r="G13" s="5">
        <v>4.4860002011118922</v>
      </c>
      <c r="H13" s="5">
        <v>2.3109832641697721</v>
      </c>
    </row>
    <row r="14" spans="1:8" x14ac:dyDescent="0.15">
      <c r="A14" s="5">
        <v>3.5546503494857462</v>
      </c>
      <c r="B14" s="5">
        <v>3.5156336692365584</v>
      </c>
      <c r="C14" s="5">
        <v>3.2575328580848875</v>
      </c>
      <c r="D14" s="5">
        <v>5.687837084318744</v>
      </c>
      <c r="E14" s="5">
        <v>5.1440984371816736</v>
      </c>
      <c r="F14" s="5">
        <v>4.6879442460369321</v>
      </c>
      <c r="G14" s="5">
        <v>3.5669281790687819</v>
      </c>
      <c r="H14" s="5">
        <v>2.7098836613280581</v>
      </c>
    </row>
    <row r="15" spans="1:8" x14ac:dyDescent="0.15">
      <c r="A15" s="5">
        <v>3.5231651208392578</v>
      </c>
      <c r="B15" s="5">
        <v>5.1965592759428549</v>
      </c>
      <c r="C15" s="5">
        <v>4.6841771612223244</v>
      </c>
      <c r="D15" s="5">
        <v>3.0470982993429061</v>
      </c>
      <c r="E15" s="5">
        <v>0.98274408274446623</v>
      </c>
      <c r="F15" s="5">
        <v>3.3438613708160121</v>
      </c>
      <c r="G15" s="5">
        <v>3.4085343334736535</v>
      </c>
      <c r="H15" s="5">
        <v>1.6538044479151721</v>
      </c>
    </row>
    <row r="16" spans="1:8" x14ac:dyDescent="0.15">
      <c r="A16" s="5">
        <v>1.2533953549223953</v>
      </c>
      <c r="B16" s="5">
        <v>5.1282537227292782</v>
      </c>
      <c r="C16" s="5">
        <v>3.5920977600896733</v>
      </c>
      <c r="D16" s="5">
        <v>5.9130352484353352</v>
      </c>
      <c r="E16" s="5">
        <v>2.3405503235204379</v>
      </c>
      <c r="F16" s="5">
        <v>3.5946013293898433</v>
      </c>
      <c r="G16" s="5">
        <v>3.3083657134084206</v>
      </c>
      <c r="H16" s="5">
        <v>3.5820508815508219</v>
      </c>
    </row>
    <row r="17" spans="1:8" x14ac:dyDescent="0.15">
      <c r="A17" s="5">
        <v>2.1813659868144897</v>
      </c>
      <c r="B17" s="5">
        <v>5.2852813935955059</v>
      </c>
      <c r="C17" s="5">
        <v>1.0686919770948591</v>
      </c>
      <c r="D17" s="5">
        <v>1</v>
      </c>
      <c r="E17" s="5">
        <v>2.8036798049521168</v>
      </c>
      <c r="F17" s="5">
        <v>4.0304668881464751</v>
      </c>
      <c r="G17" s="5">
        <v>2.7882290472261957</v>
      </c>
      <c r="H17" s="5">
        <v>2.9565219124837312</v>
      </c>
    </row>
    <row r="18" spans="1:8" x14ac:dyDescent="0.15">
      <c r="A18" s="5">
        <v>4.3525112841394726</v>
      </c>
      <c r="B18" s="5">
        <v>1</v>
      </c>
      <c r="C18" s="5">
        <v>2.8610331858787688</v>
      </c>
      <c r="D18" s="5">
        <v>1.8187038323085289</v>
      </c>
      <c r="E18" s="5">
        <v>3.0573333298030776</v>
      </c>
      <c r="F18" s="5">
        <v>2.3857898749003654</v>
      </c>
      <c r="G18" s="5">
        <v>2.0893796280033712</v>
      </c>
      <c r="H18" s="5">
        <v>3.7752575695325503</v>
      </c>
    </row>
    <row r="19" spans="1:8" x14ac:dyDescent="0.15">
      <c r="A19" s="5">
        <v>2.4588828336505686</v>
      </c>
      <c r="B19" s="5">
        <v>2.1758940859639551</v>
      </c>
      <c r="C19" s="5">
        <v>4.4406181180663413</v>
      </c>
      <c r="D19" s="5">
        <v>3.7439606431726133</v>
      </c>
      <c r="E19" s="5">
        <v>2.4015251220640494</v>
      </c>
      <c r="F19" s="5">
        <v>1.6263281476160047</v>
      </c>
      <c r="G19" s="5">
        <v>4.2785482113031321</v>
      </c>
      <c r="H19" s="5">
        <v>2.8747584524811827</v>
      </c>
    </row>
    <row r="20" spans="1:8" x14ac:dyDescent="0.15">
      <c r="A20" s="5">
        <v>2.0693403411656619</v>
      </c>
      <c r="B20" s="5">
        <v>4.554598807159346</v>
      </c>
      <c r="C20" s="5">
        <v>4.8667564036138362</v>
      </c>
      <c r="D20" s="5">
        <v>6.1054524950159248</v>
      </c>
      <c r="E20" s="5">
        <v>1.5885425874381327</v>
      </c>
      <c r="F20" s="5">
        <v>2.3982745086716024</v>
      </c>
      <c r="G20" s="5">
        <v>4.4665714616057812</v>
      </c>
      <c r="H20" s="5">
        <v>0.90147952555562361</v>
      </c>
    </row>
    <row r="21" spans="1:8" x14ac:dyDescent="0.15">
      <c r="A21" s="5">
        <v>2.9026272313218215</v>
      </c>
      <c r="B21" s="5">
        <v>2.1334770720626692</v>
      </c>
      <c r="C21" s="5">
        <v>6.7562134566530592</v>
      </c>
      <c r="D21" s="5">
        <v>4.7754579200991429</v>
      </c>
      <c r="E21" s="5">
        <v>3.0502597347600386</v>
      </c>
      <c r="F21" s="5">
        <v>4.4406580935930835</v>
      </c>
      <c r="G21" s="5">
        <v>1.9354151921361336</v>
      </c>
      <c r="H21" s="5">
        <v>4.8724379853869326</v>
      </c>
    </row>
    <row r="22" spans="1:8" x14ac:dyDescent="0.15">
      <c r="A22" s="5">
        <v>2.5783995324105491</v>
      </c>
      <c r="B22" s="5">
        <v>5.241364395557321</v>
      </c>
      <c r="C22" s="5">
        <v>2.8361203070078047</v>
      </c>
      <c r="D22" s="5">
        <v>4.1273587031391799</v>
      </c>
      <c r="E22" s="5">
        <v>1.5024861987563782</v>
      </c>
      <c r="F22" s="5">
        <v>4.9579172890691554</v>
      </c>
      <c r="G22" s="5">
        <v>3.8966397899712319</v>
      </c>
      <c r="H22" s="5">
        <v>3.1082047103613148</v>
      </c>
    </row>
    <row r="23" spans="1:8" x14ac:dyDescent="0.15">
      <c r="A23" s="5">
        <v>5.4993536350026258</v>
      </c>
      <c r="B23" s="5">
        <v>4.0773214535205629</v>
      </c>
      <c r="C23" s="5">
        <v>1.2506345731951298</v>
      </c>
      <c r="D23" s="5">
        <v>7.174651283188723</v>
      </c>
      <c r="E23" s="5">
        <v>5.5816790755721737</v>
      </c>
      <c r="F23" s="5">
        <v>4.4146033441240435</v>
      </c>
      <c r="G23" s="5">
        <v>3.3183290004926675</v>
      </c>
      <c r="H23" s="5">
        <v>0.9</v>
      </c>
    </row>
    <row r="24" spans="1:8" x14ac:dyDescent="0.15">
      <c r="A24" s="5">
        <v>2.4736523454863346</v>
      </c>
      <c r="B24" s="5">
        <v>4.0392099875374701</v>
      </c>
      <c r="C24" s="5">
        <v>3.4268334778305145</v>
      </c>
      <c r="D24" s="5">
        <v>5.7005295376293361</v>
      </c>
      <c r="E24" s="5">
        <v>3.1106598463389674</v>
      </c>
      <c r="F24" s="5">
        <v>3.3970261109818241</v>
      </c>
      <c r="G24" s="5">
        <v>2.1960299894344644</v>
      </c>
      <c r="H24" s="5">
        <v>3.5162579211377305</v>
      </c>
    </row>
    <row r="25" spans="1:8" x14ac:dyDescent="0.15">
      <c r="A25" s="5">
        <v>4.2446331617044049</v>
      </c>
      <c r="B25" s="5">
        <v>5.0861743587360255</v>
      </c>
      <c r="C25" s="5">
        <v>2.9840077834948899</v>
      </c>
      <c r="D25" s="5">
        <v>1</v>
      </c>
      <c r="E25" s="5">
        <v>1.0826270646299236</v>
      </c>
      <c r="F25" s="5">
        <v>3.1488661615032472</v>
      </c>
      <c r="G25" s="5">
        <v>3.5221082233219931</v>
      </c>
      <c r="H25" s="5">
        <v>3.1823331897161551</v>
      </c>
    </row>
    <row r="26" spans="1:8" x14ac:dyDescent="0.15">
      <c r="A26" s="5">
        <v>1.8764321948197904</v>
      </c>
      <c r="B26" s="5">
        <v>7.6592344597214836</v>
      </c>
      <c r="C26" s="5">
        <v>4.6549896572530276</v>
      </c>
      <c r="D26" s="5">
        <v>3.3979271266653086</v>
      </c>
      <c r="E26" s="5">
        <v>3.6316638862495894</v>
      </c>
      <c r="F26" s="5">
        <v>4.8728326954762453</v>
      </c>
      <c r="G26" s="5">
        <v>2.3136046896324842</v>
      </c>
      <c r="H26" s="5">
        <v>0.9</v>
      </c>
    </row>
    <row r="27" spans="1:8" x14ac:dyDescent="0.15">
      <c r="A27" s="5">
        <v>4.2502707783001821</v>
      </c>
      <c r="B27" s="5">
        <v>4.6470289347111251</v>
      </c>
      <c r="C27" s="5">
        <v>2.658026692485437</v>
      </c>
      <c r="D27" s="5">
        <v>2.0414006586215692</v>
      </c>
      <c r="E27" s="5">
        <v>1.8572607551555849</v>
      </c>
      <c r="F27" s="5">
        <v>3.969714915804798</v>
      </c>
      <c r="G27" s="5">
        <v>1</v>
      </c>
      <c r="H27" s="5">
        <v>1.3526853040733839</v>
      </c>
    </row>
    <row r="28" spans="1:8" x14ac:dyDescent="0.15">
      <c r="A28" s="5">
        <v>5.0840524335741062</v>
      </c>
      <c r="B28" s="5">
        <v>0.9</v>
      </c>
      <c r="C28" s="5">
        <v>4.9887814887613064</v>
      </c>
      <c r="D28" s="5">
        <v>4.3706494453581399</v>
      </c>
      <c r="E28" s="5">
        <v>1.8951628099835944</v>
      </c>
      <c r="F28" s="5">
        <v>3.8509883405669827</v>
      </c>
      <c r="G28" s="5">
        <v>5.8955778361705597</v>
      </c>
      <c r="H28" s="5">
        <v>1.6183518896927125</v>
      </c>
    </row>
    <row r="29" spans="1:8" x14ac:dyDescent="0.15">
      <c r="A29" s="5">
        <v>4.4030024509425854</v>
      </c>
      <c r="B29" s="5">
        <v>2.0076011863478924</v>
      </c>
      <c r="C29" s="5">
        <v>3.7590027707908304</v>
      </c>
      <c r="D29" s="5">
        <v>2.4660232712485595</v>
      </c>
      <c r="E29" s="5">
        <v>6.0711554816458371</v>
      </c>
      <c r="F29" s="5">
        <v>2.8099522832082586</v>
      </c>
      <c r="G29" s="5">
        <v>1.0873686808990897</v>
      </c>
      <c r="H29" s="5">
        <v>1.8669454407703596</v>
      </c>
    </row>
    <row r="30" spans="1:8" x14ac:dyDescent="0.15">
      <c r="A30" s="5">
        <v>1.6400465637503658</v>
      </c>
      <c r="B30" s="5">
        <v>1.3415140968631021</v>
      </c>
      <c r="C30" s="5">
        <v>3.1200700098695235</v>
      </c>
      <c r="D30" s="5">
        <v>3.2023929280549055</v>
      </c>
      <c r="E30" s="5">
        <v>1</v>
      </c>
      <c r="F30" s="5">
        <v>1.7614722390891986</v>
      </c>
      <c r="G30" s="5">
        <v>4.5958403309923597</v>
      </c>
      <c r="H30" s="5">
        <v>1.0325304361234884</v>
      </c>
    </row>
    <row r="31" spans="1:8" x14ac:dyDescent="0.15">
      <c r="A31" s="5">
        <v>6.4004832592559975</v>
      </c>
      <c r="B31" s="5">
        <v>8.0482562664896253</v>
      </c>
      <c r="C31" s="5">
        <v>2.1182925186865034</v>
      </c>
      <c r="D31" s="5">
        <v>5.833204123613541</v>
      </c>
      <c r="E31" s="5">
        <v>1</v>
      </c>
      <c r="F31" s="5">
        <v>5.5786442397977227</v>
      </c>
      <c r="G31" s="5">
        <v>3.5192415528654237</v>
      </c>
      <c r="H31" s="5">
        <v>2.31182863949507</v>
      </c>
    </row>
    <row r="32" spans="1:8" x14ac:dyDescent="0.15">
      <c r="A32" s="5">
        <v>3.6791089013946476</v>
      </c>
      <c r="B32" s="5">
        <v>4.913553401207901</v>
      </c>
      <c r="C32" s="5">
        <v>4.3161646820651374</v>
      </c>
      <c r="D32" s="5">
        <v>3.9361662048613653</v>
      </c>
      <c r="E32" s="5">
        <v>1.1885672812291888</v>
      </c>
      <c r="F32" s="5">
        <v>4.9162933545478156</v>
      </c>
      <c r="G32" s="5">
        <v>4.1415744438636466</v>
      </c>
      <c r="H32" s="5">
        <v>1.9896637882542563</v>
      </c>
    </row>
    <row r="33" spans="1:8" x14ac:dyDescent="0.15">
      <c r="A33" s="5">
        <v>3.9198121311870637</v>
      </c>
      <c r="B33" s="5">
        <v>5.0573001756914895</v>
      </c>
      <c r="C33" s="5">
        <v>3.6110861904732885</v>
      </c>
      <c r="D33" s="5">
        <v>2.4685073286527768</v>
      </c>
      <c r="E33" s="5">
        <v>3.7861455403850415</v>
      </c>
      <c r="F33" s="5">
        <v>2.6285494722134901</v>
      </c>
      <c r="G33" s="5">
        <v>4.1337970136082731</v>
      </c>
      <c r="H33" s="5">
        <v>3.9689445844036526</v>
      </c>
    </row>
    <row r="34" spans="1:8" x14ac:dyDescent="0.15">
      <c r="A34" s="5">
        <v>4.1274743279587707</v>
      </c>
      <c r="B34" s="5">
        <v>3.2576159340591402</v>
      </c>
      <c r="C34" s="5">
        <v>4.020589817925357</v>
      </c>
      <c r="D34" s="5">
        <v>3.8865800989733543</v>
      </c>
      <c r="E34" s="5">
        <v>5.8584701456362378</v>
      </c>
      <c r="F34" s="5">
        <v>3.2720810930943118</v>
      </c>
      <c r="G34" s="5">
        <v>2.4295045553371892</v>
      </c>
      <c r="H34" s="5">
        <v>1</v>
      </c>
    </row>
    <row r="35" spans="1:8" x14ac:dyDescent="0.15">
      <c r="A35" s="5">
        <v>3.3353070575118182</v>
      </c>
      <c r="B35" s="5">
        <v>4.263339950126829</v>
      </c>
      <c r="C35" s="5">
        <v>2.6307855071779342</v>
      </c>
      <c r="D35" s="5">
        <v>6.875510290323291</v>
      </c>
      <c r="E35" s="5">
        <v>0.9</v>
      </c>
      <c r="F35" s="5">
        <v>2.8562667092803169</v>
      </c>
      <c r="G35" s="5">
        <v>2.3373820643682848</v>
      </c>
      <c r="H35" s="5">
        <v>3.5086081612011184</v>
      </c>
    </row>
    <row r="36" spans="1:8" x14ac:dyDescent="0.15">
      <c r="A36" s="5">
        <v>3.2786815763189225</v>
      </c>
      <c r="B36" s="5">
        <v>1.6992101776180788</v>
      </c>
      <c r="C36" s="5">
        <v>4.4749861038569367</v>
      </c>
      <c r="D36" s="5">
        <v>1.7119800860236865</v>
      </c>
      <c r="E36" s="5">
        <v>2.2395776532954188</v>
      </c>
      <c r="F36" s="5">
        <v>3.8348668648570312</v>
      </c>
      <c r="G36" s="5">
        <v>2.5318425476398261</v>
      </c>
      <c r="H36" s="5">
        <v>2.410366592403443</v>
      </c>
    </row>
    <row r="37" spans="1:8" x14ac:dyDescent="0.15">
      <c r="A37" s="5">
        <v>3.2441311231537839</v>
      </c>
      <c r="B37" s="5">
        <v>2.2969732966215815</v>
      </c>
      <c r="C37" s="5">
        <v>4.1842934072762734</v>
      </c>
      <c r="D37" s="5">
        <v>6.3871489247540012</v>
      </c>
      <c r="E37" s="5">
        <v>0.9</v>
      </c>
      <c r="F37" s="5">
        <v>1.7931613082357218</v>
      </c>
      <c r="G37" s="5">
        <v>4.1416370853112312</v>
      </c>
      <c r="H37" s="5">
        <v>2.4695753796098869</v>
      </c>
    </row>
    <row r="38" spans="1:8" x14ac:dyDescent="0.15">
      <c r="A38" s="5">
        <v>3.2535645158874105</v>
      </c>
      <c r="B38" s="5">
        <v>5.3534252841258425</v>
      </c>
      <c r="C38" s="5">
        <v>4.729422703646124</v>
      </c>
      <c r="D38" s="5">
        <v>6.5707099666760769</v>
      </c>
      <c r="E38" s="5">
        <v>3.8749611086182996</v>
      </c>
      <c r="F38" s="5">
        <v>2.7003026924678126</v>
      </c>
      <c r="G38" s="5">
        <v>2.6456999724614434</v>
      </c>
      <c r="H38" s="5">
        <v>4.0189783890586117</v>
      </c>
    </row>
    <row r="39" spans="1:8" x14ac:dyDescent="0.15">
      <c r="A39" s="5">
        <v>5.199402282357914</v>
      </c>
      <c r="B39" s="5">
        <v>2.3312703418254386</v>
      </c>
      <c r="C39" s="5">
        <v>2.646999978721142</v>
      </c>
      <c r="D39" s="5">
        <v>4.1814614734030329</v>
      </c>
      <c r="E39" s="5">
        <v>2.464285372394079</v>
      </c>
      <c r="F39" s="5">
        <v>3.6135908966418357</v>
      </c>
      <c r="G39" s="5">
        <v>3.211152780593693</v>
      </c>
      <c r="H39" s="5">
        <v>2.0281505344886681</v>
      </c>
    </row>
    <row r="40" spans="1:8" x14ac:dyDescent="0.15">
      <c r="A40" s="5">
        <v>5.281745886293356</v>
      </c>
      <c r="B40" s="5">
        <v>3.6666470790136372</v>
      </c>
      <c r="C40" s="5">
        <v>2.3632449077256026</v>
      </c>
      <c r="D40" s="5">
        <v>8.8249639803543687</v>
      </c>
      <c r="E40" s="5">
        <v>3.8408806368403021</v>
      </c>
      <c r="F40" s="5">
        <v>0.9</v>
      </c>
      <c r="G40" s="5">
        <v>3.85011697592563</v>
      </c>
      <c r="H40" s="5">
        <v>3.6200026175269158</v>
      </c>
    </row>
    <row r="41" spans="1:8" x14ac:dyDescent="0.15">
      <c r="A41" s="5">
        <v>4.3296535222340022</v>
      </c>
      <c r="B41" s="5">
        <v>4.7275287655123979</v>
      </c>
      <c r="C41" s="5">
        <v>3.6397843862930315</v>
      </c>
      <c r="D41" s="5">
        <v>3.3480947750867927</v>
      </c>
      <c r="E41" s="5">
        <v>2.429744468923309</v>
      </c>
      <c r="F41" s="5">
        <v>3.3844030066422421</v>
      </c>
      <c r="G41" s="5">
        <v>2.202989783952944</v>
      </c>
      <c r="H41" s="5">
        <v>4.1219250038469912</v>
      </c>
    </row>
    <row r="42" spans="1:8" x14ac:dyDescent="0.15">
      <c r="A42" s="5">
        <v>4.6425480076664822</v>
      </c>
      <c r="B42" s="5">
        <v>1.0453071339055895</v>
      </c>
      <c r="C42" s="5">
        <v>5.6180936147272593</v>
      </c>
      <c r="D42" s="5">
        <v>5.499761538070743</v>
      </c>
      <c r="E42" s="5">
        <v>1.5390717600035715</v>
      </c>
      <c r="F42" s="5">
        <v>4.3807401278929321</v>
      </c>
      <c r="G42" s="5">
        <v>4.573015765643504</v>
      </c>
      <c r="H42" s="5">
        <v>1.4048089001793413</v>
      </c>
    </row>
    <row r="43" spans="1:8" x14ac:dyDescent="0.15">
      <c r="A43" s="5">
        <v>2.6515938470198308</v>
      </c>
      <c r="B43" s="5">
        <v>2.6700355177366872</v>
      </c>
      <c r="C43" s="5">
        <v>0.9</v>
      </c>
      <c r="D43" s="5">
        <v>6.5071526579267811</v>
      </c>
      <c r="E43" s="5">
        <v>0.9</v>
      </c>
      <c r="F43" s="5">
        <v>2.872878402634524</v>
      </c>
      <c r="G43" s="5">
        <v>2.9913637225290586</v>
      </c>
      <c r="H43" s="5">
        <v>2.4852340362034737</v>
      </c>
    </row>
    <row r="44" spans="1:8" x14ac:dyDescent="0.15">
      <c r="A44" s="5">
        <v>3.4188237959257095</v>
      </c>
      <c r="B44" s="5">
        <v>4.1573383426351942</v>
      </c>
      <c r="C44" s="5">
        <v>6.4001208150573081</v>
      </c>
      <c r="D44" s="5">
        <v>0.9</v>
      </c>
      <c r="E44" s="5">
        <v>3.6867980235052529</v>
      </c>
      <c r="F44" s="5">
        <v>2.1136076692375356</v>
      </c>
      <c r="G44" s="5">
        <v>4.1850706869154237</v>
      </c>
      <c r="H44" s="5">
        <v>2.6676015937031479</v>
      </c>
    </row>
    <row r="45" spans="1:8" x14ac:dyDescent="0.15">
      <c r="A45" s="5">
        <v>3.9721818592966884</v>
      </c>
      <c r="B45" s="5">
        <v>0.9</v>
      </c>
      <c r="C45" s="5">
        <v>3.2102573234867307</v>
      </c>
      <c r="D45" s="5">
        <v>2.8718966505985009</v>
      </c>
      <c r="E45" s="5">
        <v>1.7277737207274186</v>
      </c>
      <c r="F45" s="5">
        <v>2.8578058016893921</v>
      </c>
      <c r="G45" s="5">
        <v>3.0259632315646741</v>
      </c>
      <c r="H45" s="5">
        <v>4.3273157376010207</v>
      </c>
    </row>
    <row r="46" spans="1:8" x14ac:dyDescent="0.15">
      <c r="A46" s="5">
        <v>1.2641333041188774</v>
      </c>
      <c r="B46" s="5">
        <v>3.5076733168592908</v>
      </c>
      <c r="C46" s="5">
        <v>3.5474379322538154</v>
      </c>
      <c r="D46" s="5">
        <v>7.4505069379520137</v>
      </c>
      <c r="E46" s="5">
        <v>3.5219481297695894</v>
      </c>
      <c r="F46" s="5">
        <v>3.1247515916067643</v>
      </c>
      <c r="G46" s="5">
        <v>1.9018393762307824</v>
      </c>
      <c r="H46" s="5">
        <v>1.9502917626145062</v>
      </c>
    </row>
    <row r="47" spans="1:8" x14ac:dyDescent="0.15">
      <c r="A47" s="5">
        <v>6.1579749098542376</v>
      </c>
      <c r="B47" s="5">
        <v>5.9505744942056484</v>
      </c>
      <c r="C47" s="5">
        <v>5.9302431103121496</v>
      </c>
      <c r="D47" s="5">
        <v>3.4878651250473922</v>
      </c>
      <c r="E47" s="5">
        <v>2.2330224702323904</v>
      </c>
      <c r="F47" s="5">
        <v>1.8599295880296269</v>
      </c>
      <c r="G47" s="5">
        <v>2.0914913041706313</v>
      </c>
      <c r="H47" s="5">
        <v>2.7026329421918489</v>
      </c>
    </row>
    <row r="48" spans="1:8" x14ac:dyDescent="0.15">
      <c r="A48" s="5">
        <v>6.4025937417114616</v>
      </c>
      <c r="B48" s="5">
        <v>2.0504684001265558</v>
      </c>
      <c r="C48" s="5">
        <v>5.5190132619161165</v>
      </c>
      <c r="D48" s="5">
        <v>3.0321399536696845</v>
      </c>
      <c r="E48" s="5">
        <v>5.3514018382935316</v>
      </c>
      <c r="F48" s="5">
        <v>2.4143211784423331</v>
      </c>
      <c r="G48" s="5">
        <v>1.0339421199460048</v>
      </c>
      <c r="H48" s="5">
        <v>1.758633944109897</v>
      </c>
    </row>
    <row r="49" spans="1:8" x14ac:dyDescent="0.15">
      <c r="A49" s="5">
        <v>1</v>
      </c>
      <c r="B49" s="5">
        <v>8.2124891817569736</v>
      </c>
      <c r="C49" s="5">
        <v>4.9623297448549426</v>
      </c>
      <c r="D49" s="5">
        <v>7.4588620110298507</v>
      </c>
      <c r="E49" s="5">
        <v>5.1112406673433721</v>
      </c>
      <c r="F49" s="5">
        <v>2.9756362972722856</v>
      </c>
      <c r="G49" s="5">
        <v>2.9528837406614912</v>
      </c>
      <c r="H49" s="5">
        <v>2.6436946159723447</v>
      </c>
    </row>
    <row r="50" spans="1:8" x14ac:dyDescent="0.15">
      <c r="A50" s="5">
        <v>3.6338166336805444</v>
      </c>
      <c r="B50" s="5">
        <v>2.5168079431081423</v>
      </c>
      <c r="C50" s="5">
        <v>4.8508693501632667</v>
      </c>
      <c r="D50" s="5">
        <v>4.844769601826556</v>
      </c>
      <c r="E50" s="5">
        <v>6.4554624678799879</v>
      </c>
      <c r="F50" s="5">
        <v>0.9</v>
      </c>
      <c r="G50" s="5">
        <v>7.4192420318722725</v>
      </c>
      <c r="H50" s="5">
        <v>4.4879045349720403</v>
      </c>
    </row>
    <row r="51" spans="1:8" x14ac:dyDescent="0.15">
      <c r="A51" s="5">
        <v>5.3400354017299829</v>
      </c>
      <c r="B51" s="5">
        <v>3.9860188720253062</v>
      </c>
      <c r="C51" s="5">
        <v>5.5698431018088019</v>
      </c>
      <c r="D51" s="5">
        <v>2.8833146744582336</v>
      </c>
      <c r="E51" s="5">
        <v>5.6095641831285317</v>
      </c>
      <c r="F51" s="5">
        <v>1.0139794620801696</v>
      </c>
      <c r="G51" s="5">
        <v>3.7933836059237365</v>
      </c>
      <c r="H51" s="5">
        <v>1.6248547768103889</v>
      </c>
    </row>
    <row r="52" spans="1:8" x14ac:dyDescent="0.15">
      <c r="A52" s="5">
        <v>3.7376013478366077</v>
      </c>
      <c r="B52" s="5">
        <v>2.5933316904469392</v>
      </c>
      <c r="C52" s="5">
        <v>4.817243512049318</v>
      </c>
      <c r="D52" s="5">
        <v>0.95167707614018582</v>
      </c>
      <c r="E52" s="5">
        <v>3.6320509899320315</v>
      </c>
      <c r="F52" s="5">
        <v>4.5589501577371268</v>
      </c>
      <c r="G52" s="5">
        <v>2.4752080851867504</v>
      </c>
      <c r="H52" s="5">
        <v>1.1000000000000001</v>
      </c>
    </row>
    <row r="53" spans="1:8" x14ac:dyDescent="0.15">
      <c r="A53" s="5">
        <v>5.6347801245807201</v>
      </c>
      <c r="B53" s="5">
        <v>1.3390093484544194</v>
      </c>
      <c r="C53" s="5">
        <v>3.1770789567660542</v>
      </c>
      <c r="D53" s="5">
        <v>3.0501850106738857</v>
      </c>
      <c r="E53" s="5">
        <v>3.8695416570641101</v>
      </c>
      <c r="F53" s="5">
        <v>5.6660748749738561</v>
      </c>
      <c r="G53" s="5">
        <v>2.7128647919453215</v>
      </c>
      <c r="H53" s="5">
        <v>4.4970204003679104</v>
      </c>
    </row>
    <row r="54" spans="1:8" x14ac:dyDescent="0.15">
      <c r="A54" s="5"/>
    </row>
  </sheetData>
  <phoneticPr fontId="0" type="noConversion"/>
  <pageMargins left="0.75" right="0.75" top="1" bottom="1" header="0.5" footer="0.5"/>
  <pageSetup scale="98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22"/>
  <sheetViews>
    <sheetView workbookViewId="0"/>
  </sheetViews>
  <sheetFormatPr baseColWidth="10" defaultColWidth="8.83203125" defaultRowHeight="13" x14ac:dyDescent="0.15"/>
  <cols>
    <col min="2" max="2" width="10.83203125" bestFit="1" customWidth="1"/>
    <col min="3" max="3" width="12.1640625" bestFit="1" customWidth="1"/>
    <col min="5" max="5" width="12.1640625" bestFit="1" customWidth="1"/>
    <col min="6" max="6" width="14.1640625" bestFit="1" customWidth="1"/>
    <col min="7" max="7" width="12.1640625" bestFit="1" customWidth="1"/>
    <col min="9" max="9" width="12.1640625" bestFit="1" customWidth="1"/>
  </cols>
  <sheetData>
    <row r="1" spans="1:9" x14ac:dyDescent="0.15">
      <c r="A1" s="14" t="s">
        <v>114</v>
      </c>
      <c r="B1" s="14"/>
      <c r="C1" s="14"/>
    </row>
    <row r="2" spans="1:9" x14ac:dyDescent="0.15">
      <c r="A2" s="14"/>
      <c r="B2" s="14"/>
      <c r="C2" s="14"/>
    </row>
    <row r="3" spans="1:9" x14ac:dyDescent="0.15">
      <c r="A3" s="14" t="s">
        <v>115</v>
      </c>
      <c r="B3" s="7"/>
      <c r="C3" s="7"/>
    </row>
    <row r="4" spans="1:9" x14ac:dyDescent="0.15">
      <c r="A4" s="14"/>
      <c r="B4" s="7"/>
      <c r="C4" s="7"/>
    </row>
    <row r="5" spans="1:9" x14ac:dyDescent="0.15">
      <c r="A5" s="8"/>
      <c r="B5" s="8" t="s">
        <v>48</v>
      </c>
      <c r="C5" s="8"/>
      <c r="D5" s="8"/>
      <c r="E5" s="8"/>
      <c r="F5" s="8" t="s">
        <v>49</v>
      </c>
      <c r="G5" s="8"/>
      <c r="H5" s="8"/>
      <c r="I5" s="8"/>
    </row>
    <row r="6" spans="1:9" ht="14" thickBot="1" x14ac:dyDescent="0.2">
      <c r="A6" s="28" t="s">
        <v>47</v>
      </c>
      <c r="B6" s="28" t="s">
        <v>45</v>
      </c>
      <c r="C6" s="28" t="s">
        <v>43</v>
      </c>
      <c r="D6" s="28" t="s">
        <v>15</v>
      </c>
      <c r="E6" s="28" t="s">
        <v>43</v>
      </c>
      <c r="F6" s="28" t="s">
        <v>50</v>
      </c>
      <c r="G6" s="28" t="s">
        <v>43</v>
      </c>
      <c r="H6" s="28" t="s">
        <v>16</v>
      </c>
      <c r="I6" s="28" t="s">
        <v>43</v>
      </c>
    </row>
    <row r="7" spans="1:9" ht="14" thickTop="1" x14ac:dyDescent="0.15">
      <c r="A7" s="10" t="s">
        <v>116</v>
      </c>
      <c r="B7">
        <v>2.86</v>
      </c>
      <c r="C7">
        <v>100</v>
      </c>
      <c r="D7" s="5">
        <v>3.81</v>
      </c>
      <c r="E7">
        <v>10</v>
      </c>
      <c r="F7">
        <v>3.51</v>
      </c>
      <c r="G7">
        <v>30</v>
      </c>
      <c r="H7" s="5">
        <f>(B7*C7+D7*E7+F7*G7)/I7</f>
        <v>3.0671428571428572</v>
      </c>
      <c r="I7">
        <f>SUM(C7+E7+G7)</f>
        <v>140</v>
      </c>
    </row>
    <row r="8" spans="1:9" x14ac:dyDescent="0.15">
      <c r="A8" s="8" t="s">
        <v>117</v>
      </c>
      <c r="B8">
        <v>2.91</v>
      </c>
      <c r="C8">
        <v>100</v>
      </c>
      <c r="D8" s="5">
        <v>3.76</v>
      </c>
      <c r="E8">
        <v>10</v>
      </c>
      <c r="F8">
        <v>3.38</v>
      </c>
      <c r="G8">
        <v>30</v>
      </c>
      <c r="H8" s="5">
        <f t="shared" ref="H8:H22" si="0">(B8*C8+D8*E8+F8*G8)/I8</f>
        <v>3.0714285714285716</v>
      </c>
      <c r="I8">
        <f t="shared" ref="I8:I22" si="1">SUM(C8+E8+G8)</f>
        <v>140</v>
      </c>
    </row>
    <row r="9" spans="1:9" x14ac:dyDescent="0.15">
      <c r="A9" s="10" t="s">
        <v>118</v>
      </c>
      <c r="B9">
        <v>2.84</v>
      </c>
      <c r="C9">
        <v>100</v>
      </c>
      <c r="D9" s="5">
        <v>3.86</v>
      </c>
      <c r="E9">
        <v>10</v>
      </c>
      <c r="F9">
        <v>3.45</v>
      </c>
      <c r="G9">
        <v>30</v>
      </c>
      <c r="H9" s="5">
        <f t="shared" si="0"/>
        <v>3.0435714285714286</v>
      </c>
      <c r="I9">
        <f t="shared" si="1"/>
        <v>140</v>
      </c>
    </row>
    <row r="10" spans="1:9" x14ac:dyDescent="0.15">
      <c r="A10" s="8" t="s">
        <v>119</v>
      </c>
      <c r="B10">
        <v>2.83</v>
      </c>
      <c r="C10">
        <v>100</v>
      </c>
      <c r="D10" s="5">
        <v>3.48</v>
      </c>
      <c r="E10">
        <v>10</v>
      </c>
      <c r="F10">
        <v>3.61</v>
      </c>
      <c r="G10">
        <v>30</v>
      </c>
      <c r="H10" s="5">
        <f t="shared" si="0"/>
        <v>3.0435714285714286</v>
      </c>
      <c r="I10">
        <f t="shared" si="1"/>
        <v>140</v>
      </c>
    </row>
    <row r="11" spans="1:9" x14ac:dyDescent="0.15">
      <c r="A11" s="8" t="s">
        <v>120</v>
      </c>
      <c r="B11">
        <v>2.91</v>
      </c>
      <c r="C11">
        <v>100</v>
      </c>
      <c r="D11" s="5">
        <v>3.75</v>
      </c>
      <c r="E11">
        <v>20</v>
      </c>
      <c r="F11">
        <v>3.37</v>
      </c>
      <c r="G11">
        <v>30</v>
      </c>
      <c r="H11" s="5">
        <f t="shared" si="0"/>
        <v>3.1140000000000003</v>
      </c>
      <c r="I11">
        <f t="shared" si="1"/>
        <v>150</v>
      </c>
    </row>
    <row r="12" spans="1:9" x14ac:dyDescent="0.15">
      <c r="A12" s="8" t="s">
        <v>121</v>
      </c>
      <c r="B12">
        <v>2.94</v>
      </c>
      <c r="C12">
        <v>100</v>
      </c>
      <c r="D12" s="5">
        <v>3.92</v>
      </c>
      <c r="E12">
        <v>20</v>
      </c>
      <c r="F12">
        <v>3.53</v>
      </c>
      <c r="G12">
        <v>30</v>
      </c>
      <c r="H12" s="5">
        <f t="shared" si="0"/>
        <v>3.1886666666666663</v>
      </c>
      <c r="I12">
        <f t="shared" si="1"/>
        <v>150</v>
      </c>
    </row>
    <row r="13" spans="1:9" x14ac:dyDescent="0.15">
      <c r="A13" s="8" t="s">
        <v>122</v>
      </c>
      <c r="B13">
        <v>2.86</v>
      </c>
      <c r="C13">
        <v>100</v>
      </c>
      <c r="D13" s="5">
        <v>3.89</v>
      </c>
      <c r="E13">
        <v>20</v>
      </c>
      <c r="F13">
        <v>3.47</v>
      </c>
      <c r="G13">
        <v>30</v>
      </c>
      <c r="H13" s="5">
        <f t="shared" si="0"/>
        <v>3.1193333333333335</v>
      </c>
      <c r="I13">
        <f t="shared" si="1"/>
        <v>150</v>
      </c>
    </row>
    <row r="14" spans="1:9" x14ac:dyDescent="0.15">
      <c r="A14" s="8" t="s">
        <v>123</v>
      </c>
      <c r="B14">
        <v>2.83</v>
      </c>
      <c r="C14">
        <v>100</v>
      </c>
      <c r="D14" s="5">
        <v>3.58</v>
      </c>
      <c r="E14">
        <v>20</v>
      </c>
      <c r="F14">
        <v>3.66</v>
      </c>
      <c r="G14">
        <v>30</v>
      </c>
      <c r="H14" s="5">
        <f t="shared" si="0"/>
        <v>3.0960000000000001</v>
      </c>
      <c r="I14">
        <f t="shared" si="1"/>
        <v>150</v>
      </c>
    </row>
    <row r="15" spans="1:9" x14ac:dyDescent="0.15">
      <c r="A15" s="10" t="s">
        <v>147</v>
      </c>
      <c r="B15">
        <v>2.95</v>
      </c>
      <c r="C15">
        <v>100</v>
      </c>
      <c r="D15" s="5">
        <v>3.82</v>
      </c>
      <c r="E15">
        <v>20</v>
      </c>
      <c r="F15">
        <v>3.71</v>
      </c>
      <c r="G15">
        <v>40</v>
      </c>
      <c r="H15" s="5">
        <f t="shared" si="0"/>
        <v>3.2487499999999998</v>
      </c>
      <c r="I15">
        <f t="shared" si="1"/>
        <v>160</v>
      </c>
    </row>
    <row r="16" spans="1:9" x14ac:dyDescent="0.15">
      <c r="A16" s="8" t="s">
        <v>148</v>
      </c>
      <c r="B16">
        <v>3.01</v>
      </c>
      <c r="C16">
        <v>100</v>
      </c>
      <c r="D16" s="5">
        <v>4.01</v>
      </c>
      <c r="E16">
        <v>20</v>
      </c>
      <c r="F16">
        <v>3.53</v>
      </c>
      <c r="G16">
        <v>40</v>
      </c>
      <c r="H16" s="5">
        <f t="shared" si="0"/>
        <v>3.2649999999999997</v>
      </c>
      <c r="I16">
        <f t="shared" si="1"/>
        <v>160</v>
      </c>
    </row>
    <row r="17" spans="1:9" x14ac:dyDescent="0.15">
      <c r="A17" s="10" t="s">
        <v>149</v>
      </c>
      <c r="B17">
        <v>3.03</v>
      </c>
      <c r="C17">
        <v>100</v>
      </c>
      <c r="D17" s="5">
        <v>3.92</v>
      </c>
      <c r="E17">
        <v>20</v>
      </c>
      <c r="F17">
        <v>3.62</v>
      </c>
      <c r="G17">
        <v>40</v>
      </c>
      <c r="H17" s="5">
        <f t="shared" si="0"/>
        <v>3.2887500000000003</v>
      </c>
      <c r="I17">
        <f t="shared" si="1"/>
        <v>160</v>
      </c>
    </row>
    <row r="18" spans="1:9" x14ac:dyDescent="0.15">
      <c r="A18" s="8" t="s">
        <v>150</v>
      </c>
      <c r="B18">
        <v>2.96</v>
      </c>
      <c r="C18">
        <v>100</v>
      </c>
      <c r="D18" s="5">
        <v>3.84</v>
      </c>
      <c r="E18">
        <v>20</v>
      </c>
      <c r="F18">
        <v>3.48</v>
      </c>
      <c r="G18">
        <v>40</v>
      </c>
      <c r="H18" s="5">
        <f t="shared" si="0"/>
        <v>3.2</v>
      </c>
      <c r="I18">
        <f t="shared" si="1"/>
        <v>160</v>
      </c>
    </row>
    <row r="19" spans="1:9" x14ac:dyDescent="0.15">
      <c r="A19" s="8" t="s">
        <v>151</v>
      </c>
      <c r="B19">
        <v>3.05</v>
      </c>
      <c r="C19">
        <v>100</v>
      </c>
      <c r="D19" s="5">
        <v>3.92</v>
      </c>
      <c r="E19">
        <v>20</v>
      </c>
      <c r="F19">
        <v>3.52</v>
      </c>
      <c r="G19">
        <v>40</v>
      </c>
      <c r="H19" s="5">
        <f t="shared" si="0"/>
        <v>3.2762500000000001</v>
      </c>
      <c r="I19">
        <f t="shared" si="1"/>
        <v>160</v>
      </c>
    </row>
    <row r="20" spans="1:9" x14ac:dyDescent="0.15">
      <c r="A20" s="8" t="s">
        <v>152</v>
      </c>
      <c r="B20">
        <v>3.12</v>
      </c>
      <c r="C20">
        <v>100</v>
      </c>
      <c r="D20" s="5">
        <v>4</v>
      </c>
      <c r="E20">
        <v>20</v>
      </c>
      <c r="F20">
        <v>3.37</v>
      </c>
      <c r="G20">
        <v>40</v>
      </c>
      <c r="H20" s="5">
        <f t="shared" si="0"/>
        <v>3.2924999999999995</v>
      </c>
      <c r="I20">
        <f t="shared" si="1"/>
        <v>160</v>
      </c>
    </row>
    <row r="21" spans="1:9" x14ac:dyDescent="0.15">
      <c r="A21" s="8" t="s">
        <v>153</v>
      </c>
      <c r="B21">
        <v>3.06</v>
      </c>
      <c r="C21">
        <v>100</v>
      </c>
      <c r="D21" s="5">
        <v>3.93</v>
      </c>
      <c r="E21">
        <v>20</v>
      </c>
      <c r="F21">
        <v>3.46</v>
      </c>
      <c r="G21">
        <v>40</v>
      </c>
      <c r="H21" s="5">
        <f t="shared" si="0"/>
        <v>3.2687499999999998</v>
      </c>
      <c r="I21">
        <f t="shared" si="1"/>
        <v>160</v>
      </c>
    </row>
    <row r="22" spans="1:9" x14ac:dyDescent="0.15">
      <c r="A22" s="8" t="s">
        <v>154</v>
      </c>
      <c r="B22">
        <v>3.02</v>
      </c>
      <c r="C22">
        <v>100</v>
      </c>
      <c r="D22" s="5">
        <v>3.7</v>
      </c>
      <c r="E22">
        <v>20</v>
      </c>
      <c r="F22">
        <v>3.59</v>
      </c>
      <c r="G22">
        <v>40</v>
      </c>
      <c r="H22" s="5">
        <f t="shared" si="0"/>
        <v>3.2475000000000001</v>
      </c>
      <c r="I22">
        <f t="shared" si="1"/>
        <v>160</v>
      </c>
    </row>
  </sheetData>
  <phoneticPr fontId="0" type="noConversion"/>
  <pageMargins left="0.75" right="0.75" top="1" bottom="1" header="0.5" footer="0.5"/>
  <pageSetup scale="9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53"/>
  <sheetViews>
    <sheetView workbookViewId="0"/>
  </sheetViews>
  <sheetFormatPr baseColWidth="10" defaultColWidth="8.83203125" defaultRowHeight="13" x14ac:dyDescent="0.15"/>
  <cols>
    <col min="2" max="2" width="21.5" bestFit="1" customWidth="1"/>
  </cols>
  <sheetData>
    <row r="1" spans="1:2" x14ac:dyDescent="0.15">
      <c r="A1" s="14" t="s">
        <v>125</v>
      </c>
      <c r="B1" s="14"/>
    </row>
    <row r="3" spans="1:2" ht="14" thickBot="1" x14ac:dyDescent="0.2">
      <c r="A3" s="28" t="s">
        <v>53</v>
      </c>
      <c r="B3" s="28" t="s">
        <v>124</v>
      </c>
    </row>
    <row r="4" spans="1:2" ht="14" thickTop="1" x14ac:dyDescent="0.15">
      <c r="A4" s="8">
        <v>1</v>
      </c>
      <c r="B4" s="6">
        <v>65.099999999999994</v>
      </c>
    </row>
    <row r="5" spans="1:2" x14ac:dyDescent="0.15">
      <c r="A5" s="8">
        <v>2</v>
      </c>
      <c r="B5" s="6">
        <v>62.3</v>
      </c>
    </row>
    <row r="6" spans="1:2" x14ac:dyDescent="0.15">
      <c r="A6" s="8">
        <v>3</v>
      </c>
      <c r="B6" s="6">
        <v>60.4</v>
      </c>
    </row>
    <row r="7" spans="1:2" x14ac:dyDescent="0.15">
      <c r="A7" s="8">
        <v>4</v>
      </c>
      <c r="B7" s="6">
        <v>58.7</v>
      </c>
    </row>
    <row r="8" spans="1:2" x14ac:dyDescent="0.15">
      <c r="A8" s="8">
        <v>5</v>
      </c>
      <c r="B8" s="6">
        <v>58.1</v>
      </c>
    </row>
    <row r="9" spans="1:2" x14ac:dyDescent="0.15">
      <c r="A9" s="8">
        <v>6</v>
      </c>
      <c r="B9" s="6">
        <v>56.9</v>
      </c>
    </row>
    <row r="10" spans="1:2" x14ac:dyDescent="0.15">
      <c r="A10" s="8">
        <v>7</v>
      </c>
      <c r="B10" s="6">
        <v>57</v>
      </c>
    </row>
    <row r="11" spans="1:2" x14ac:dyDescent="0.15">
      <c r="A11" s="8">
        <v>8</v>
      </c>
      <c r="B11" s="6">
        <v>56.5</v>
      </c>
    </row>
    <row r="12" spans="1:2" x14ac:dyDescent="0.15">
      <c r="A12" s="8">
        <v>9</v>
      </c>
      <c r="B12" s="6">
        <v>55.1</v>
      </c>
    </row>
    <row r="13" spans="1:2" x14ac:dyDescent="0.15">
      <c r="A13" s="8">
        <v>10</v>
      </c>
      <c r="B13" s="6">
        <v>54.3</v>
      </c>
    </row>
    <row r="14" spans="1:2" x14ac:dyDescent="0.15">
      <c r="A14" s="8">
        <v>11</v>
      </c>
      <c r="B14" s="6">
        <v>53.7</v>
      </c>
    </row>
    <row r="15" spans="1:2" x14ac:dyDescent="0.15">
      <c r="A15" s="8">
        <v>12</v>
      </c>
      <c r="B15" s="6">
        <v>53.2</v>
      </c>
    </row>
    <row r="16" spans="1:2" x14ac:dyDescent="0.15">
      <c r="A16" s="8">
        <v>13</v>
      </c>
      <c r="B16" s="6">
        <v>52.8</v>
      </c>
    </row>
    <row r="17" spans="1:2" x14ac:dyDescent="0.15">
      <c r="A17" s="8">
        <v>14</v>
      </c>
      <c r="B17" s="6">
        <v>52.5</v>
      </c>
    </row>
    <row r="18" spans="1:2" x14ac:dyDescent="0.15">
      <c r="A18" s="8">
        <v>15</v>
      </c>
      <c r="B18" s="6">
        <v>52.1</v>
      </c>
    </row>
    <row r="19" spans="1:2" x14ac:dyDescent="0.15">
      <c r="A19" s="8">
        <v>16</v>
      </c>
      <c r="B19" s="6">
        <v>51.8</v>
      </c>
    </row>
    <row r="20" spans="1:2" x14ac:dyDescent="0.15">
      <c r="A20" s="8">
        <v>17</v>
      </c>
      <c r="B20" s="6">
        <v>51.5</v>
      </c>
    </row>
    <row r="21" spans="1:2" x14ac:dyDescent="0.15">
      <c r="A21" s="8">
        <v>18</v>
      </c>
      <c r="B21" s="6">
        <v>51.3</v>
      </c>
    </row>
    <row r="22" spans="1:2" x14ac:dyDescent="0.15">
      <c r="A22" s="8">
        <v>19</v>
      </c>
      <c r="B22" s="6">
        <v>50.9</v>
      </c>
    </row>
    <row r="23" spans="1:2" x14ac:dyDescent="0.15">
      <c r="A23" s="8">
        <v>20</v>
      </c>
      <c r="B23" s="6">
        <v>50.5</v>
      </c>
    </row>
    <row r="24" spans="1:2" x14ac:dyDescent="0.15">
      <c r="A24" s="8">
        <v>21</v>
      </c>
      <c r="B24" s="6">
        <v>50.2</v>
      </c>
    </row>
    <row r="25" spans="1:2" x14ac:dyDescent="0.15">
      <c r="A25" s="8">
        <v>22</v>
      </c>
      <c r="B25" s="6">
        <v>50</v>
      </c>
    </row>
    <row r="26" spans="1:2" x14ac:dyDescent="0.15">
      <c r="A26" s="8">
        <v>23</v>
      </c>
      <c r="B26" s="6">
        <v>49.7</v>
      </c>
    </row>
    <row r="27" spans="1:2" x14ac:dyDescent="0.15">
      <c r="A27" s="8">
        <v>24</v>
      </c>
      <c r="B27" s="6">
        <v>49.5</v>
      </c>
    </row>
    <row r="28" spans="1:2" x14ac:dyDescent="0.15">
      <c r="A28" s="8">
        <v>25</v>
      </c>
      <c r="B28" s="6">
        <v>49.3</v>
      </c>
    </row>
    <row r="29" spans="1:2" x14ac:dyDescent="0.15">
      <c r="A29" s="8">
        <v>26</v>
      </c>
      <c r="B29" s="6">
        <v>49.4</v>
      </c>
    </row>
    <row r="30" spans="1:2" x14ac:dyDescent="0.15">
      <c r="A30" s="8">
        <v>27</v>
      </c>
      <c r="B30" s="6">
        <v>49.1</v>
      </c>
    </row>
    <row r="31" spans="1:2" x14ac:dyDescent="0.15">
      <c r="A31" s="8">
        <v>28</v>
      </c>
      <c r="B31" s="6">
        <v>49</v>
      </c>
    </row>
    <row r="32" spans="1:2" x14ac:dyDescent="0.15">
      <c r="A32" s="8">
        <v>29</v>
      </c>
      <c r="B32" s="6">
        <v>48.8</v>
      </c>
    </row>
    <row r="33" spans="1:2" x14ac:dyDescent="0.15">
      <c r="A33" s="8">
        <v>30</v>
      </c>
      <c r="B33" s="6">
        <v>48.5</v>
      </c>
    </row>
    <row r="34" spans="1:2" x14ac:dyDescent="0.15">
      <c r="A34" s="8">
        <v>31</v>
      </c>
      <c r="B34" s="6">
        <v>48.3</v>
      </c>
    </row>
    <row r="35" spans="1:2" x14ac:dyDescent="0.15">
      <c r="A35" s="8">
        <v>32</v>
      </c>
      <c r="B35" s="6">
        <v>48.2</v>
      </c>
    </row>
    <row r="36" spans="1:2" x14ac:dyDescent="0.15">
      <c r="A36" s="8">
        <v>33</v>
      </c>
      <c r="B36" s="6">
        <v>48.1</v>
      </c>
    </row>
    <row r="37" spans="1:2" x14ac:dyDescent="0.15">
      <c r="A37" s="8">
        <v>34</v>
      </c>
      <c r="B37" s="6">
        <v>47.9</v>
      </c>
    </row>
    <row r="38" spans="1:2" x14ac:dyDescent="0.15">
      <c r="A38" s="8">
        <v>35</v>
      </c>
      <c r="B38" s="6">
        <v>47.7</v>
      </c>
    </row>
    <row r="39" spans="1:2" x14ac:dyDescent="0.15">
      <c r="A39" s="8">
        <v>36</v>
      </c>
      <c r="B39" s="6">
        <v>47.6</v>
      </c>
    </row>
    <row r="40" spans="1:2" x14ac:dyDescent="0.15">
      <c r="A40" s="8">
        <v>37</v>
      </c>
      <c r="B40" s="6">
        <v>47.4</v>
      </c>
    </row>
    <row r="41" spans="1:2" x14ac:dyDescent="0.15">
      <c r="A41" s="8">
        <v>38</v>
      </c>
      <c r="B41" s="6">
        <v>47.1</v>
      </c>
    </row>
    <row r="42" spans="1:2" x14ac:dyDescent="0.15">
      <c r="A42" s="8">
        <v>39</v>
      </c>
      <c r="B42" s="6">
        <v>46.9</v>
      </c>
    </row>
    <row r="43" spans="1:2" x14ac:dyDescent="0.15">
      <c r="A43" s="8">
        <v>40</v>
      </c>
      <c r="B43" s="6">
        <v>46.8</v>
      </c>
    </row>
    <row r="44" spans="1:2" x14ac:dyDescent="0.15">
      <c r="A44" s="8">
        <v>41</v>
      </c>
      <c r="B44" s="6">
        <v>46.7</v>
      </c>
    </row>
    <row r="45" spans="1:2" x14ac:dyDescent="0.15">
      <c r="A45" s="8">
        <v>42</v>
      </c>
      <c r="B45" s="6">
        <v>46.6</v>
      </c>
    </row>
    <row r="46" spans="1:2" x14ac:dyDescent="0.15">
      <c r="A46" s="8">
        <v>43</v>
      </c>
      <c r="B46" s="6">
        <v>46.5</v>
      </c>
    </row>
    <row r="47" spans="1:2" x14ac:dyDescent="0.15">
      <c r="A47" s="8">
        <v>44</v>
      </c>
      <c r="B47" s="6">
        <v>46.5</v>
      </c>
    </row>
    <row r="48" spans="1:2" x14ac:dyDescent="0.15">
      <c r="A48" s="8">
        <v>45</v>
      </c>
      <c r="B48" s="6">
        <v>46.2</v>
      </c>
    </row>
    <row r="49" spans="1:2" x14ac:dyDescent="0.15">
      <c r="A49" s="8">
        <v>46</v>
      </c>
      <c r="B49" s="6">
        <v>46.3</v>
      </c>
    </row>
    <row r="50" spans="1:2" x14ac:dyDescent="0.15">
      <c r="A50" s="8">
        <v>47</v>
      </c>
      <c r="B50" s="6">
        <v>46</v>
      </c>
    </row>
    <row r="51" spans="1:2" x14ac:dyDescent="0.15">
      <c r="A51" s="8">
        <v>48</v>
      </c>
      <c r="B51" s="6">
        <v>45.8</v>
      </c>
    </row>
    <row r="52" spans="1:2" x14ac:dyDescent="0.15">
      <c r="A52" s="8">
        <v>49</v>
      </c>
      <c r="B52" s="6">
        <v>45.7</v>
      </c>
    </row>
    <row r="53" spans="1:2" x14ac:dyDescent="0.15">
      <c r="A53" s="8">
        <v>50</v>
      </c>
      <c r="B53" s="6">
        <v>45.6</v>
      </c>
    </row>
  </sheetData>
  <phoneticPr fontId="0" type="noConversion"/>
  <pageMargins left="0.75" right="0.75" top="1" bottom="1" header="0.5" footer="0.5"/>
  <pageSetup scale="96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G35"/>
  <sheetViews>
    <sheetView workbookViewId="0"/>
  </sheetViews>
  <sheetFormatPr baseColWidth="10" defaultColWidth="8.83203125" defaultRowHeight="13" x14ac:dyDescent="0.15"/>
  <cols>
    <col min="1" max="1" width="10.1640625" customWidth="1"/>
    <col min="2" max="2" width="9.5" bestFit="1" customWidth="1"/>
    <col min="3" max="3" width="9.6640625" bestFit="1" customWidth="1"/>
  </cols>
  <sheetData>
    <row r="1" spans="1:3" x14ac:dyDescent="0.15">
      <c r="A1" s="14" t="s">
        <v>126</v>
      </c>
      <c r="B1" s="14"/>
    </row>
    <row r="3" spans="1:3" ht="14" thickBot="1" x14ac:dyDescent="0.2">
      <c r="A3" s="28" t="s">
        <v>54</v>
      </c>
      <c r="B3" s="28" t="s">
        <v>55</v>
      </c>
      <c r="C3" s="28" t="s">
        <v>56</v>
      </c>
    </row>
    <row r="4" spans="1:3" ht="14" thickTop="1" x14ac:dyDescent="0.15">
      <c r="A4" s="26">
        <v>242</v>
      </c>
      <c r="B4" s="26">
        <v>242</v>
      </c>
      <c r="C4" s="26">
        <v>292</v>
      </c>
    </row>
    <row r="5" spans="1:3" x14ac:dyDescent="0.15">
      <c r="A5" s="26">
        <v>176</v>
      </c>
      <c r="B5" s="26">
        <v>275</v>
      </c>
      <c r="C5" s="26">
        <v>321</v>
      </c>
    </row>
    <row r="6" spans="1:3" x14ac:dyDescent="0.15">
      <c r="A6" s="26">
        <v>286</v>
      </c>
      <c r="B6" s="26">
        <v>199</v>
      </c>
      <c r="C6" s="26">
        <v>314</v>
      </c>
    </row>
    <row r="7" spans="1:3" x14ac:dyDescent="0.15">
      <c r="A7" s="26">
        <v>269</v>
      </c>
      <c r="B7" s="26">
        <v>219</v>
      </c>
      <c r="C7" s="26">
        <v>242</v>
      </c>
    </row>
    <row r="8" spans="1:3" x14ac:dyDescent="0.15">
      <c r="A8" s="26">
        <v>327</v>
      </c>
      <c r="B8" s="26">
        <v>273</v>
      </c>
      <c r="C8" s="26">
        <v>278</v>
      </c>
    </row>
    <row r="9" spans="1:3" x14ac:dyDescent="0.15">
      <c r="A9" s="26">
        <v>264</v>
      </c>
      <c r="B9" s="26">
        <v>265</v>
      </c>
      <c r="C9" s="26">
        <v>300</v>
      </c>
    </row>
    <row r="10" spans="1:3" x14ac:dyDescent="0.15">
      <c r="A10" s="26">
        <v>296</v>
      </c>
      <c r="B10" s="26">
        <v>435</v>
      </c>
      <c r="C10" s="26">
        <v>301</v>
      </c>
    </row>
    <row r="11" spans="1:3" x14ac:dyDescent="0.15">
      <c r="A11" s="26">
        <v>333</v>
      </c>
      <c r="B11" s="26">
        <v>285</v>
      </c>
      <c r="C11" s="26">
        <v>286</v>
      </c>
    </row>
    <row r="12" spans="1:3" x14ac:dyDescent="0.15">
      <c r="A12" s="26">
        <v>242</v>
      </c>
      <c r="B12" s="26">
        <v>384</v>
      </c>
      <c r="C12" s="26">
        <v>315</v>
      </c>
    </row>
    <row r="13" spans="1:3" x14ac:dyDescent="0.15">
      <c r="A13" s="26">
        <v>288</v>
      </c>
      <c r="B13" s="26">
        <v>387</v>
      </c>
      <c r="C13" s="26">
        <v>300</v>
      </c>
    </row>
    <row r="14" spans="1:3" x14ac:dyDescent="0.15">
      <c r="A14" s="26">
        <v>314</v>
      </c>
      <c r="B14" s="26">
        <v>299</v>
      </c>
      <c r="C14" s="26">
        <v>304</v>
      </c>
    </row>
    <row r="15" spans="1:3" x14ac:dyDescent="0.15">
      <c r="A15" s="26">
        <v>302</v>
      </c>
      <c r="B15" s="26">
        <v>145</v>
      </c>
      <c r="C15" s="26">
        <v>300</v>
      </c>
    </row>
    <row r="16" spans="1:3" x14ac:dyDescent="0.15">
      <c r="A16" s="26">
        <v>335</v>
      </c>
      <c r="B16" s="26">
        <v>266</v>
      </c>
      <c r="C16" s="26">
        <v>351</v>
      </c>
    </row>
    <row r="17" spans="1:7" x14ac:dyDescent="0.15">
      <c r="A17" s="26">
        <v>242</v>
      </c>
      <c r="B17" s="26">
        <v>216</v>
      </c>
      <c r="C17" s="26">
        <v>277</v>
      </c>
    </row>
    <row r="18" spans="1:7" x14ac:dyDescent="0.15">
      <c r="A18" s="26">
        <v>281</v>
      </c>
      <c r="B18" s="26">
        <v>331</v>
      </c>
      <c r="C18" s="26">
        <v>284</v>
      </c>
      <c r="F18" t="s">
        <v>0</v>
      </c>
    </row>
    <row r="19" spans="1:7" x14ac:dyDescent="0.15">
      <c r="A19" s="26">
        <v>289</v>
      </c>
      <c r="B19" s="26">
        <v>247</v>
      </c>
      <c r="C19" s="26">
        <v>276</v>
      </c>
    </row>
    <row r="20" spans="1:7" x14ac:dyDescent="0.15">
      <c r="A20" s="26">
        <v>259</v>
      </c>
      <c r="B20" s="26">
        <v>280</v>
      </c>
      <c r="C20" s="26">
        <v>312</v>
      </c>
    </row>
    <row r="21" spans="1:7" x14ac:dyDescent="0.15">
      <c r="A21" s="26">
        <v>322</v>
      </c>
      <c r="B21" s="26">
        <v>267</v>
      </c>
      <c r="C21" s="26">
        <v>273</v>
      </c>
    </row>
    <row r="22" spans="1:7" x14ac:dyDescent="0.15">
      <c r="A22" s="26">
        <v>209</v>
      </c>
      <c r="B22" s="26">
        <v>210</v>
      </c>
      <c r="C22" s="26">
        <v>281</v>
      </c>
    </row>
    <row r="23" spans="1:7" x14ac:dyDescent="0.15">
      <c r="A23" s="26">
        <v>282</v>
      </c>
      <c r="B23" s="26">
        <v>391</v>
      </c>
      <c r="C23" s="26">
        <v>303</v>
      </c>
    </row>
    <row r="24" spans="1:7" x14ac:dyDescent="0.15">
      <c r="A24" s="26">
        <v>304</v>
      </c>
      <c r="B24" s="26">
        <v>297</v>
      </c>
      <c r="C24" s="26">
        <v>306</v>
      </c>
    </row>
    <row r="25" spans="1:7" x14ac:dyDescent="0.15">
      <c r="A25" s="26">
        <v>391</v>
      </c>
      <c r="B25" s="26">
        <v>346</v>
      </c>
      <c r="C25" s="26">
        <v>312</v>
      </c>
    </row>
    <row r="26" spans="1:7" x14ac:dyDescent="0.15">
      <c r="A26" s="26">
        <v>236</v>
      </c>
      <c r="B26" s="26">
        <v>230</v>
      </c>
      <c r="C26" s="26">
        <v>287</v>
      </c>
    </row>
    <row r="27" spans="1:7" x14ac:dyDescent="0.15">
      <c r="A27" s="26">
        <v>383</v>
      </c>
      <c r="B27" s="26">
        <v>332</v>
      </c>
      <c r="C27" s="26">
        <v>306</v>
      </c>
    </row>
    <row r="28" spans="1:7" x14ac:dyDescent="0.15">
      <c r="A28" s="26">
        <v>299</v>
      </c>
      <c r="B28" s="26">
        <v>301</v>
      </c>
      <c r="C28" s="26">
        <v>312</v>
      </c>
    </row>
    <row r="29" spans="1:7" x14ac:dyDescent="0.15">
      <c r="A29" s="26">
        <v>300</v>
      </c>
      <c r="B29" s="26">
        <v>277</v>
      </c>
      <c r="C29" s="26">
        <v>295</v>
      </c>
    </row>
    <row r="30" spans="1:7" x14ac:dyDescent="0.15">
      <c r="A30" s="26">
        <v>278</v>
      </c>
      <c r="B30" s="26">
        <v>336</v>
      </c>
      <c r="C30" s="26">
        <v>288</v>
      </c>
    </row>
    <row r="31" spans="1:7" x14ac:dyDescent="0.15">
      <c r="A31" s="26">
        <v>303</v>
      </c>
      <c r="B31" s="26">
        <v>217</v>
      </c>
      <c r="C31" s="26">
        <v>313</v>
      </c>
    </row>
    <row r="32" spans="1:7" x14ac:dyDescent="0.15">
      <c r="A32" s="26">
        <v>315</v>
      </c>
      <c r="B32" s="26">
        <v>274</v>
      </c>
      <c r="C32" s="26">
        <v>286</v>
      </c>
      <c r="F32" s="5" t="s">
        <v>0</v>
      </c>
      <c r="G32" t="s">
        <v>0</v>
      </c>
    </row>
    <row r="33" spans="1:6" x14ac:dyDescent="0.15">
      <c r="A33" s="26">
        <v>321</v>
      </c>
      <c r="B33" s="26">
        <v>339</v>
      </c>
      <c r="C33" s="26">
        <v>338</v>
      </c>
      <c r="E33" s="4" t="s">
        <v>0</v>
      </c>
      <c r="F33" t="s">
        <v>0</v>
      </c>
    </row>
    <row r="35" spans="1:6" x14ac:dyDescent="0.15">
      <c r="A35" s="5"/>
      <c r="B35" s="5"/>
      <c r="C35" s="5"/>
    </row>
  </sheetData>
  <phoneticPr fontId="0" type="noConversion"/>
  <pageMargins left="0.75" right="0.75" top="1" bottom="1" header="0.5" footer="0.5"/>
  <pageSetup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6"/>
  <sheetViews>
    <sheetView workbookViewId="0"/>
  </sheetViews>
  <sheetFormatPr baseColWidth="10" defaultColWidth="8.83203125" defaultRowHeight="13" x14ac:dyDescent="0.15"/>
  <cols>
    <col min="1" max="1" width="15.5" customWidth="1"/>
    <col min="2" max="2" width="4.6640625" customWidth="1"/>
    <col min="3" max="3" width="4.33203125" customWidth="1"/>
    <col min="4" max="4" width="4.6640625" customWidth="1"/>
    <col min="5" max="5" width="4.33203125" customWidth="1"/>
    <col min="6" max="6" width="5.1640625" customWidth="1"/>
    <col min="7" max="7" width="4.33203125" customWidth="1"/>
  </cols>
  <sheetData>
    <row r="1" spans="1:8" x14ac:dyDescent="0.15">
      <c r="A1" s="14" t="s">
        <v>60</v>
      </c>
      <c r="B1" s="14"/>
    </row>
    <row r="2" spans="1:8" x14ac:dyDescent="0.15">
      <c r="H2" s="8" t="s">
        <v>25</v>
      </c>
    </row>
    <row r="3" spans="1:8" x14ac:dyDescent="0.15">
      <c r="A3" s="8" t="s">
        <v>21</v>
      </c>
      <c r="B3" s="8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 t="s">
        <v>26</v>
      </c>
    </row>
    <row r="4" spans="1:8" x14ac:dyDescent="0.15">
      <c r="A4" s="8">
        <v>2010</v>
      </c>
      <c r="B4">
        <v>1</v>
      </c>
      <c r="C4">
        <v>3</v>
      </c>
      <c r="D4">
        <v>6</v>
      </c>
      <c r="E4">
        <v>15</v>
      </c>
      <c r="F4">
        <v>37</v>
      </c>
      <c r="G4">
        <v>38</v>
      </c>
      <c r="H4">
        <f>SUM(B4:G4)</f>
        <v>100</v>
      </c>
    </row>
    <row r="5" spans="1:8" x14ac:dyDescent="0.15">
      <c r="A5" s="8">
        <v>2011</v>
      </c>
      <c r="B5">
        <v>1</v>
      </c>
      <c r="C5">
        <v>2</v>
      </c>
      <c r="D5">
        <v>4</v>
      </c>
      <c r="E5">
        <v>18</v>
      </c>
      <c r="F5">
        <v>35</v>
      </c>
      <c r="G5">
        <v>40</v>
      </c>
      <c r="H5">
        <f>SUM(B5:G5)</f>
        <v>100</v>
      </c>
    </row>
    <row r="6" spans="1:8" x14ac:dyDescent="0.15">
      <c r="A6" s="8">
        <v>2012</v>
      </c>
      <c r="B6">
        <v>1</v>
      </c>
      <c r="C6">
        <v>2</v>
      </c>
      <c r="D6">
        <v>5</v>
      </c>
      <c r="E6">
        <v>17</v>
      </c>
      <c r="F6">
        <v>34</v>
      </c>
      <c r="G6">
        <v>41</v>
      </c>
      <c r="H6">
        <f>SUM(B6:G6)</f>
        <v>100</v>
      </c>
    </row>
    <row r="7" spans="1:8" x14ac:dyDescent="0.15">
      <c r="A7" s="8">
        <v>2013</v>
      </c>
      <c r="B7">
        <v>0</v>
      </c>
      <c r="C7">
        <v>2</v>
      </c>
      <c r="D7">
        <v>4</v>
      </c>
      <c r="E7">
        <v>15</v>
      </c>
      <c r="F7">
        <v>33</v>
      </c>
      <c r="G7">
        <v>46</v>
      </c>
      <c r="H7">
        <f>SUM(B7:G7)</f>
        <v>100</v>
      </c>
    </row>
    <row r="8" spans="1:8" x14ac:dyDescent="0.15">
      <c r="A8" s="8">
        <v>2014</v>
      </c>
      <c r="B8">
        <v>0</v>
      </c>
      <c r="C8">
        <v>2</v>
      </c>
      <c r="D8">
        <v>3</v>
      </c>
      <c r="E8">
        <v>15</v>
      </c>
      <c r="F8">
        <v>31</v>
      </c>
      <c r="G8">
        <v>49</v>
      </c>
      <c r="H8">
        <f>SUM(B8:G8)</f>
        <v>100</v>
      </c>
    </row>
    <row r="9" spans="1:8" x14ac:dyDescent="0.15">
      <c r="A9" s="8"/>
      <c r="H9" t="s">
        <v>0</v>
      </c>
    </row>
    <row r="10" spans="1:8" x14ac:dyDescent="0.15">
      <c r="A10" s="8" t="s">
        <v>22</v>
      </c>
      <c r="H10" t="s">
        <v>0</v>
      </c>
    </row>
    <row r="11" spans="1:8" x14ac:dyDescent="0.15">
      <c r="A11" s="8">
        <v>2010</v>
      </c>
      <c r="B11">
        <v>1</v>
      </c>
      <c r="C11">
        <v>2</v>
      </c>
      <c r="D11">
        <v>5</v>
      </c>
      <c r="E11">
        <v>18</v>
      </c>
      <c r="F11">
        <v>36</v>
      </c>
      <c r="G11">
        <v>38</v>
      </c>
      <c r="H11">
        <f>SUM(B11:G11)</f>
        <v>100</v>
      </c>
    </row>
    <row r="12" spans="1:8" x14ac:dyDescent="0.15">
      <c r="A12" s="8">
        <v>2011</v>
      </c>
      <c r="B12">
        <v>1</v>
      </c>
      <c r="C12">
        <v>3</v>
      </c>
      <c r="D12">
        <v>6</v>
      </c>
      <c r="E12">
        <v>17</v>
      </c>
      <c r="F12">
        <v>36</v>
      </c>
      <c r="G12">
        <v>37</v>
      </c>
      <c r="H12">
        <f>SUM(B12:G12)</f>
        <v>100</v>
      </c>
    </row>
    <row r="13" spans="1:8" x14ac:dyDescent="0.15">
      <c r="A13" s="8">
        <v>2012</v>
      </c>
      <c r="B13">
        <v>0</v>
      </c>
      <c r="C13">
        <v>2</v>
      </c>
      <c r="D13">
        <v>6</v>
      </c>
      <c r="E13">
        <v>19</v>
      </c>
      <c r="F13">
        <v>37</v>
      </c>
      <c r="G13">
        <v>36</v>
      </c>
      <c r="H13">
        <f>SUM(B13:G13)</f>
        <v>100</v>
      </c>
    </row>
    <row r="14" spans="1:8" x14ac:dyDescent="0.15">
      <c r="A14" s="8">
        <v>2013</v>
      </c>
      <c r="B14">
        <v>0</v>
      </c>
      <c r="C14">
        <v>2</v>
      </c>
      <c r="D14">
        <v>5</v>
      </c>
      <c r="E14">
        <v>20</v>
      </c>
      <c r="F14">
        <v>37</v>
      </c>
      <c r="G14">
        <v>36</v>
      </c>
      <c r="H14">
        <f>SUM(B14:G14)</f>
        <v>100</v>
      </c>
    </row>
    <row r="15" spans="1:8" x14ac:dyDescent="0.15">
      <c r="A15" s="8">
        <v>2014</v>
      </c>
      <c r="B15">
        <v>0</v>
      </c>
      <c r="C15">
        <v>2</v>
      </c>
      <c r="D15">
        <v>5</v>
      </c>
      <c r="E15">
        <v>19</v>
      </c>
      <c r="F15">
        <v>37</v>
      </c>
      <c r="G15">
        <v>37</v>
      </c>
      <c r="H15">
        <f>SUM(B15:G15)</f>
        <v>100</v>
      </c>
    </row>
    <row r="16" spans="1:8" x14ac:dyDescent="0.15">
      <c r="A16" s="8"/>
      <c r="H16" t="s">
        <v>0</v>
      </c>
    </row>
    <row r="17" spans="1:8" x14ac:dyDescent="0.15">
      <c r="A17" s="8" t="s">
        <v>27</v>
      </c>
      <c r="H17" t="s">
        <v>0</v>
      </c>
    </row>
    <row r="18" spans="1:8" x14ac:dyDescent="0.15">
      <c r="A18" s="8">
        <v>2010</v>
      </c>
      <c r="B18">
        <v>1</v>
      </c>
      <c r="C18">
        <v>2</v>
      </c>
      <c r="D18">
        <v>4</v>
      </c>
      <c r="E18">
        <v>21</v>
      </c>
      <c r="F18">
        <v>36</v>
      </c>
      <c r="G18">
        <v>36</v>
      </c>
      <c r="H18">
        <f>SUM(B18:G18)</f>
        <v>100</v>
      </c>
    </row>
    <row r="19" spans="1:8" x14ac:dyDescent="0.15">
      <c r="A19" s="8">
        <v>2011</v>
      </c>
      <c r="B19">
        <v>1</v>
      </c>
      <c r="C19">
        <v>2</v>
      </c>
      <c r="D19">
        <v>5</v>
      </c>
      <c r="E19">
        <v>21</v>
      </c>
      <c r="F19">
        <v>34</v>
      </c>
      <c r="G19">
        <v>37</v>
      </c>
      <c r="H19">
        <f>SUM(B19:G19)</f>
        <v>100</v>
      </c>
    </row>
    <row r="20" spans="1:8" x14ac:dyDescent="0.15">
      <c r="A20" s="8">
        <v>2012</v>
      </c>
      <c r="B20">
        <v>1</v>
      </c>
      <c r="C20">
        <v>1</v>
      </c>
      <c r="D20">
        <v>4</v>
      </c>
      <c r="E20">
        <v>26</v>
      </c>
      <c r="F20">
        <v>37</v>
      </c>
      <c r="G20">
        <v>31</v>
      </c>
      <c r="H20">
        <f>SUM(B20:G20)</f>
        <v>100</v>
      </c>
    </row>
    <row r="21" spans="1:8" x14ac:dyDescent="0.15">
      <c r="A21" s="8">
        <v>2013</v>
      </c>
      <c r="B21">
        <v>1</v>
      </c>
      <c r="C21">
        <v>1</v>
      </c>
      <c r="D21">
        <v>3</v>
      </c>
      <c r="E21">
        <v>17</v>
      </c>
      <c r="F21">
        <v>41</v>
      </c>
      <c r="G21">
        <v>37</v>
      </c>
      <c r="H21">
        <f>SUM(B21:G21)</f>
        <v>100</v>
      </c>
    </row>
    <row r="22" spans="1:8" x14ac:dyDescent="0.15">
      <c r="A22" s="8">
        <v>2014</v>
      </c>
      <c r="B22">
        <v>0</v>
      </c>
      <c r="C22">
        <v>1</v>
      </c>
      <c r="D22">
        <v>2</v>
      </c>
      <c r="E22">
        <v>19</v>
      </c>
      <c r="F22">
        <v>45</v>
      </c>
      <c r="G22">
        <v>33</v>
      </c>
      <c r="H22">
        <f>SUM(B22:G22)</f>
        <v>100</v>
      </c>
    </row>
    <row r="23" spans="1:8" x14ac:dyDescent="0.15">
      <c r="A23" s="8"/>
      <c r="H23" t="s">
        <v>0</v>
      </c>
    </row>
    <row r="24" spans="1:8" x14ac:dyDescent="0.15">
      <c r="A24" s="8" t="s">
        <v>23</v>
      </c>
      <c r="H24" t="s">
        <v>0</v>
      </c>
    </row>
    <row r="25" spans="1:8" x14ac:dyDescent="0.15">
      <c r="A25" s="8">
        <v>2010</v>
      </c>
      <c r="B25">
        <v>2</v>
      </c>
      <c r="C25">
        <v>3</v>
      </c>
      <c r="D25">
        <v>5</v>
      </c>
      <c r="E25">
        <v>15</v>
      </c>
      <c r="F25">
        <v>41</v>
      </c>
      <c r="G25">
        <v>34</v>
      </c>
      <c r="H25">
        <f>SUM(B25:G25)</f>
        <v>100</v>
      </c>
    </row>
    <row r="26" spans="1:8" x14ac:dyDescent="0.15">
      <c r="A26" s="8">
        <v>2011</v>
      </c>
      <c r="B26">
        <v>1</v>
      </c>
      <c r="C26">
        <v>2</v>
      </c>
      <c r="D26">
        <v>7</v>
      </c>
      <c r="E26">
        <v>15</v>
      </c>
      <c r="F26">
        <v>41</v>
      </c>
      <c r="G26">
        <v>34</v>
      </c>
      <c r="H26">
        <f>SUM(B26:G26)</f>
        <v>100</v>
      </c>
    </row>
    <row r="27" spans="1:8" x14ac:dyDescent="0.15">
      <c r="A27" s="8">
        <v>2012</v>
      </c>
      <c r="B27">
        <v>1</v>
      </c>
      <c r="C27">
        <v>2</v>
      </c>
      <c r="D27">
        <v>5</v>
      </c>
      <c r="E27">
        <v>16</v>
      </c>
      <c r="F27">
        <v>40</v>
      </c>
      <c r="G27">
        <v>36</v>
      </c>
      <c r="H27">
        <f>SUM(B27:G27)</f>
        <v>100</v>
      </c>
    </row>
    <row r="28" spans="1:8" x14ac:dyDescent="0.15">
      <c r="A28" s="8">
        <v>2013</v>
      </c>
      <c r="B28">
        <v>0</v>
      </c>
      <c r="C28">
        <v>2</v>
      </c>
      <c r="D28">
        <v>4</v>
      </c>
      <c r="E28">
        <v>17</v>
      </c>
      <c r="F28">
        <v>40</v>
      </c>
      <c r="G28">
        <v>37</v>
      </c>
      <c r="H28">
        <f>SUM(B28:G28)</f>
        <v>100</v>
      </c>
    </row>
    <row r="29" spans="1:8" x14ac:dyDescent="0.15">
      <c r="A29" s="8">
        <v>2014</v>
      </c>
      <c r="B29">
        <v>0</v>
      </c>
      <c r="C29">
        <v>1</v>
      </c>
      <c r="D29">
        <v>3</v>
      </c>
      <c r="E29">
        <v>19</v>
      </c>
      <c r="F29">
        <v>42</v>
      </c>
      <c r="G29">
        <v>35</v>
      </c>
      <c r="H29">
        <f>SUM(B29:G29)</f>
        <v>100</v>
      </c>
    </row>
    <row r="30" spans="1:8" x14ac:dyDescent="0.15">
      <c r="A30" s="8"/>
      <c r="H30" t="s">
        <v>0</v>
      </c>
    </row>
    <row r="31" spans="1:8" x14ac:dyDescent="0.15">
      <c r="A31" s="8" t="s">
        <v>6</v>
      </c>
      <c r="H31" t="s">
        <v>0</v>
      </c>
    </row>
    <row r="32" spans="1:8" x14ac:dyDescent="0.15">
      <c r="A32" s="8">
        <v>2012</v>
      </c>
      <c r="B32">
        <v>0</v>
      </c>
      <c r="C32">
        <v>3</v>
      </c>
      <c r="D32">
        <v>3</v>
      </c>
      <c r="E32">
        <v>6</v>
      </c>
      <c r="F32">
        <v>28</v>
      </c>
      <c r="G32">
        <v>10</v>
      </c>
      <c r="H32">
        <f>SUM(B32:G32)</f>
        <v>50</v>
      </c>
    </row>
    <row r="33" spans="1:8" x14ac:dyDescent="0.15">
      <c r="A33" s="8">
        <v>2013</v>
      </c>
      <c r="B33">
        <v>1</v>
      </c>
      <c r="C33">
        <v>2</v>
      </c>
      <c r="D33">
        <v>2</v>
      </c>
      <c r="E33">
        <v>4</v>
      </c>
      <c r="F33">
        <v>30</v>
      </c>
      <c r="G33">
        <v>11</v>
      </c>
      <c r="H33">
        <f>SUM(B33:G33)</f>
        <v>50</v>
      </c>
    </row>
    <row r="34" spans="1:8" x14ac:dyDescent="0.15">
      <c r="A34" s="8">
        <v>2014</v>
      </c>
      <c r="B34">
        <v>0</v>
      </c>
      <c r="C34">
        <v>1</v>
      </c>
      <c r="D34">
        <v>1</v>
      </c>
      <c r="E34">
        <v>3</v>
      </c>
      <c r="F34">
        <v>31</v>
      </c>
      <c r="G34">
        <v>14</v>
      </c>
      <c r="H34">
        <f>SUM(B34:G34)</f>
        <v>50</v>
      </c>
    </row>
    <row r="35" spans="1:8" x14ac:dyDescent="0.15">
      <c r="A35" s="8"/>
    </row>
    <row r="36" spans="1:8" x14ac:dyDescent="0.15">
      <c r="A36" s="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3"/>
  <sheetViews>
    <sheetView workbookViewId="0"/>
  </sheetViews>
  <sheetFormatPr baseColWidth="10" defaultColWidth="8.83203125" defaultRowHeight="13" x14ac:dyDescent="0.15"/>
  <cols>
    <col min="1" max="1" width="8.83203125" style="8"/>
    <col min="7" max="7" width="4.83203125" customWidth="1"/>
  </cols>
  <sheetData>
    <row r="1" spans="1:14" x14ac:dyDescent="0.15">
      <c r="A1" s="14" t="s">
        <v>63</v>
      </c>
      <c r="B1" s="14"/>
      <c r="C1" s="14"/>
    </row>
    <row r="3" spans="1:14" ht="14" thickBot="1" x14ac:dyDescent="0.2">
      <c r="A3" s="28" t="s">
        <v>53</v>
      </c>
      <c r="B3" s="28" t="s">
        <v>82</v>
      </c>
      <c r="C3" s="7"/>
      <c r="D3" s="7"/>
      <c r="E3" s="7"/>
    </row>
    <row r="4" spans="1:14" ht="14" thickTop="1" x14ac:dyDescent="0.15">
      <c r="A4" s="8">
        <v>1</v>
      </c>
      <c r="B4" s="5">
        <v>4.88</v>
      </c>
      <c r="J4" s="5"/>
      <c r="K4" s="5"/>
      <c r="L4" s="5"/>
      <c r="M4" s="5"/>
      <c r="N4" s="5"/>
    </row>
    <row r="5" spans="1:14" x14ac:dyDescent="0.15">
      <c r="A5" s="8">
        <v>2</v>
      </c>
      <c r="B5" s="5">
        <v>4.92</v>
      </c>
      <c r="J5" s="5"/>
      <c r="K5" s="5"/>
      <c r="L5" s="5"/>
      <c r="M5" s="5"/>
      <c r="N5" s="5"/>
    </row>
    <row r="6" spans="1:14" x14ac:dyDescent="0.15">
      <c r="A6" s="8">
        <v>3</v>
      </c>
      <c r="B6" s="5">
        <v>5.0199999999999996</v>
      </c>
      <c r="J6" s="5"/>
      <c r="K6" s="5"/>
      <c r="L6" s="5"/>
      <c r="M6" s="5"/>
      <c r="N6" s="5"/>
    </row>
    <row r="7" spans="1:14" x14ac:dyDescent="0.15">
      <c r="A7" s="8">
        <v>4</v>
      </c>
      <c r="B7" s="5">
        <v>4.97</v>
      </c>
      <c r="J7" s="5"/>
      <c r="K7" s="5"/>
      <c r="L7" s="5"/>
      <c r="M7" s="5"/>
      <c r="N7" s="5"/>
    </row>
    <row r="8" spans="1:14" x14ac:dyDescent="0.15">
      <c r="A8" s="8">
        <v>5</v>
      </c>
      <c r="B8" s="5">
        <v>5</v>
      </c>
      <c r="J8" s="5"/>
      <c r="K8" s="5"/>
      <c r="L8" s="5"/>
      <c r="M8" s="5"/>
      <c r="N8" s="5"/>
    </row>
    <row r="9" spans="1:14" x14ac:dyDescent="0.15">
      <c r="A9" s="8">
        <v>6</v>
      </c>
      <c r="B9" s="5">
        <v>4.99</v>
      </c>
      <c r="J9" s="5"/>
      <c r="K9" s="5"/>
      <c r="L9" s="5"/>
      <c r="M9" s="5"/>
      <c r="N9" s="5"/>
    </row>
    <row r="10" spans="1:14" x14ac:dyDescent="0.15">
      <c r="A10" s="8">
        <v>7</v>
      </c>
      <c r="B10" s="5">
        <v>4.8600000000000003</v>
      </c>
      <c r="J10" s="5"/>
      <c r="K10" s="5"/>
      <c r="L10" s="5"/>
      <c r="M10" s="5"/>
      <c r="N10" s="5"/>
    </row>
    <row r="11" spans="1:14" x14ac:dyDescent="0.15">
      <c r="A11" s="8">
        <v>8</v>
      </c>
      <c r="B11" s="5">
        <v>5.07</v>
      </c>
      <c r="J11" s="5"/>
      <c r="K11" s="5"/>
      <c r="L11" s="5"/>
      <c r="M11" s="5"/>
      <c r="N11" s="5"/>
    </row>
    <row r="12" spans="1:14" x14ac:dyDescent="0.15">
      <c r="A12" s="8">
        <v>9</v>
      </c>
      <c r="B12" s="5">
        <v>5.04</v>
      </c>
      <c r="J12" s="5"/>
      <c r="K12" s="5"/>
      <c r="L12" s="5"/>
      <c r="M12" s="5"/>
      <c r="N12" s="5"/>
    </row>
    <row r="13" spans="1:14" x14ac:dyDescent="0.15">
      <c r="A13" s="8">
        <v>10</v>
      </c>
      <c r="B13" s="5">
        <v>4.87</v>
      </c>
      <c r="J13" s="5"/>
      <c r="K13" s="5"/>
      <c r="L13" s="5"/>
      <c r="M13" s="5"/>
      <c r="N13" s="5"/>
    </row>
    <row r="14" spans="1:14" x14ac:dyDescent="0.15">
      <c r="A14" s="8">
        <v>11</v>
      </c>
      <c r="B14" s="5">
        <v>4.7699999999999996</v>
      </c>
      <c r="J14" s="5"/>
      <c r="K14" s="5"/>
      <c r="L14" s="5"/>
      <c r="M14" s="5"/>
      <c r="N14" s="5"/>
    </row>
    <row r="15" spans="1:14" x14ac:dyDescent="0.15">
      <c r="A15" s="8">
        <v>12</v>
      </c>
      <c r="B15" s="5">
        <v>5.14</v>
      </c>
      <c r="J15" s="5"/>
      <c r="K15" s="5"/>
      <c r="L15" s="5"/>
      <c r="M15" s="5"/>
      <c r="N15" s="5"/>
    </row>
    <row r="16" spans="1:14" x14ac:dyDescent="0.15">
      <c r="A16" s="8">
        <v>13</v>
      </c>
      <c r="B16" s="5">
        <v>5.04</v>
      </c>
      <c r="J16" s="5"/>
      <c r="K16" s="5"/>
      <c r="L16" s="5"/>
      <c r="M16" s="5"/>
      <c r="N16" s="5"/>
    </row>
    <row r="17" spans="1:14" x14ac:dyDescent="0.15">
      <c r="A17" s="8">
        <v>14</v>
      </c>
      <c r="B17" s="5">
        <v>5</v>
      </c>
      <c r="J17" s="5"/>
      <c r="K17" s="5"/>
      <c r="L17" s="5"/>
      <c r="M17" s="5"/>
      <c r="N17" s="5"/>
    </row>
    <row r="18" spans="1:14" x14ac:dyDescent="0.15">
      <c r="A18" s="8">
        <v>15</v>
      </c>
      <c r="B18" s="5">
        <v>4.88</v>
      </c>
      <c r="J18" s="5"/>
      <c r="K18" s="5"/>
      <c r="L18" s="5"/>
      <c r="M18" s="5"/>
      <c r="N18" s="5"/>
    </row>
    <row r="19" spans="1:14" x14ac:dyDescent="0.15">
      <c r="A19" s="8">
        <v>16</v>
      </c>
      <c r="B19" s="5">
        <v>4.91</v>
      </c>
      <c r="J19" s="5"/>
      <c r="K19" s="5"/>
      <c r="L19" s="5"/>
      <c r="M19" s="5"/>
      <c r="N19" s="5"/>
    </row>
    <row r="20" spans="1:14" x14ac:dyDescent="0.15">
      <c r="A20" s="8">
        <v>17</v>
      </c>
      <c r="B20" s="5">
        <v>5.09</v>
      </c>
      <c r="J20" s="5"/>
      <c r="K20" s="5"/>
      <c r="L20" s="5"/>
      <c r="M20" s="5"/>
      <c r="N20" s="5"/>
    </row>
    <row r="21" spans="1:14" x14ac:dyDescent="0.15">
      <c r="A21" s="8">
        <v>18</v>
      </c>
      <c r="B21" s="5">
        <v>4.97</v>
      </c>
      <c r="J21" s="5"/>
      <c r="K21" s="5"/>
      <c r="L21" s="5"/>
      <c r="M21" s="5"/>
      <c r="N21" s="5"/>
    </row>
    <row r="22" spans="1:14" x14ac:dyDescent="0.15">
      <c r="A22" s="8">
        <v>19</v>
      </c>
      <c r="B22" s="5">
        <v>4.9800000000000004</v>
      </c>
      <c r="J22" s="5"/>
      <c r="K22" s="5"/>
      <c r="L22" s="5"/>
      <c r="M22" s="5"/>
      <c r="N22" s="5"/>
    </row>
    <row r="23" spans="1:14" x14ac:dyDescent="0.15">
      <c r="A23" s="8">
        <v>20</v>
      </c>
      <c r="B23" s="5">
        <v>5.07</v>
      </c>
      <c r="J23" s="5"/>
      <c r="K23" s="5"/>
      <c r="L23" s="5"/>
      <c r="M23" s="5"/>
      <c r="N23" s="5"/>
    </row>
    <row r="24" spans="1:14" x14ac:dyDescent="0.15">
      <c r="A24" s="8">
        <v>21</v>
      </c>
      <c r="B24" s="5">
        <v>5.03</v>
      </c>
      <c r="J24" s="5"/>
      <c r="K24" s="5"/>
      <c r="L24" s="5"/>
      <c r="M24" s="5"/>
      <c r="N24" s="5"/>
    </row>
    <row r="25" spans="1:14" x14ac:dyDescent="0.15">
      <c r="A25" s="8">
        <v>22</v>
      </c>
      <c r="B25" s="5">
        <v>5.12</v>
      </c>
      <c r="J25" s="5"/>
      <c r="K25" s="5"/>
      <c r="L25" s="5"/>
      <c r="M25" s="5"/>
      <c r="N25" s="5"/>
    </row>
    <row r="26" spans="1:14" x14ac:dyDescent="0.15">
      <c r="A26" s="8">
        <v>23</v>
      </c>
      <c r="B26" s="5">
        <v>5.08</v>
      </c>
      <c r="J26" s="5"/>
      <c r="K26" s="5"/>
      <c r="L26" s="5"/>
      <c r="M26" s="5"/>
      <c r="N26" s="5"/>
    </row>
    <row r="27" spans="1:14" x14ac:dyDescent="0.15">
      <c r="A27" s="8">
        <v>24</v>
      </c>
      <c r="B27" s="5">
        <v>4.8600000000000003</v>
      </c>
      <c r="J27" s="5"/>
      <c r="K27" s="5"/>
      <c r="L27" s="5"/>
      <c r="M27" s="5"/>
      <c r="N27" s="5"/>
    </row>
    <row r="28" spans="1:14" x14ac:dyDescent="0.15">
      <c r="A28" s="8">
        <v>25</v>
      </c>
      <c r="B28" s="5">
        <v>5.1100000000000003</v>
      </c>
      <c r="J28" s="5"/>
      <c r="K28" s="5"/>
      <c r="L28" s="5"/>
      <c r="M28" s="5"/>
      <c r="N28" s="5"/>
    </row>
    <row r="29" spans="1:14" x14ac:dyDescent="0.15">
      <c r="A29" s="8">
        <v>26</v>
      </c>
      <c r="B29" s="5">
        <v>4.92</v>
      </c>
      <c r="J29" s="5"/>
      <c r="K29" s="5"/>
      <c r="L29" s="5"/>
      <c r="M29" s="5"/>
      <c r="N29" s="5"/>
    </row>
    <row r="30" spans="1:14" x14ac:dyDescent="0.15">
      <c r="A30" s="8">
        <v>27</v>
      </c>
      <c r="B30" s="5">
        <v>5.18</v>
      </c>
      <c r="J30" s="5"/>
      <c r="K30" s="5"/>
      <c r="L30" s="5"/>
      <c r="M30" s="5"/>
      <c r="N30" s="5"/>
    </row>
    <row r="31" spans="1:14" x14ac:dyDescent="0.15">
      <c r="A31" s="8">
        <v>28</v>
      </c>
      <c r="B31" s="5">
        <v>4.93</v>
      </c>
      <c r="J31" s="5"/>
      <c r="K31" s="5"/>
      <c r="L31" s="5"/>
      <c r="M31" s="5"/>
      <c r="N31" s="5"/>
    </row>
    <row r="32" spans="1:14" x14ac:dyDescent="0.15">
      <c r="A32" s="8">
        <v>29</v>
      </c>
      <c r="B32" s="5">
        <v>5.12</v>
      </c>
      <c r="J32" s="5"/>
      <c r="K32" s="5"/>
      <c r="L32" s="5"/>
      <c r="M32" s="5"/>
      <c r="N32" s="5"/>
    </row>
    <row r="33" spans="1:14" x14ac:dyDescent="0.15">
      <c r="A33" s="8">
        <v>30</v>
      </c>
      <c r="B33" s="5">
        <v>5.08</v>
      </c>
      <c r="J33" s="5"/>
      <c r="K33" s="5"/>
      <c r="L33" s="5"/>
      <c r="M33" s="5"/>
      <c r="N33" s="5"/>
    </row>
    <row r="34" spans="1:14" x14ac:dyDescent="0.15">
      <c r="A34" s="8">
        <v>31</v>
      </c>
      <c r="B34" s="5">
        <v>4.75</v>
      </c>
    </row>
    <row r="35" spans="1:14" x14ac:dyDescent="0.15">
      <c r="A35" s="8">
        <v>32</v>
      </c>
      <c r="B35" s="5">
        <v>4.99</v>
      </c>
    </row>
    <row r="36" spans="1:14" x14ac:dyDescent="0.15">
      <c r="A36" s="8">
        <v>33</v>
      </c>
      <c r="B36" s="5">
        <v>5</v>
      </c>
    </row>
    <row r="37" spans="1:14" x14ac:dyDescent="0.15">
      <c r="A37" s="8">
        <v>34</v>
      </c>
      <c r="B37" s="5">
        <v>4.91</v>
      </c>
    </row>
    <row r="38" spans="1:14" x14ac:dyDescent="0.15">
      <c r="A38" s="8">
        <v>35</v>
      </c>
      <c r="B38" s="5">
        <v>5.18</v>
      </c>
    </row>
    <row r="39" spans="1:14" x14ac:dyDescent="0.15">
      <c r="A39" s="8">
        <v>36</v>
      </c>
      <c r="B39" s="5">
        <v>4.95</v>
      </c>
    </row>
    <row r="40" spans="1:14" x14ac:dyDescent="0.15">
      <c r="A40" s="8">
        <v>37</v>
      </c>
      <c r="B40" s="5">
        <v>4.63</v>
      </c>
    </row>
    <row r="41" spans="1:14" x14ac:dyDescent="0.15">
      <c r="A41" s="8">
        <v>38</v>
      </c>
      <c r="B41" s="5">
        <v>4.8899999999999997</v>
      </c>
    </row>
    <row r="42" spans="1:14" x14ac:dyDescent="0.15">
      <c r="A42" s="8">
        <v>39</v>
      </c>
      <c r="B42" s="5">
        <v>5.1100000000000003</v>
      </c>
    </row>
    <row r="43" spans="1:14" x14ac:dyDescent="0.15">
      <c r="A43" s="8">
        <v>40</v>
      </c>
      <c r="B43" s="5">
        <v>5.05</v>
      </c>
    </row>
    <row r="44" spans="1:14" x14ac:dyDescent="0.15">
      <c r="A44" s="8">
        <v>41</v>
      </c>
      <c r="B44" s="5">
        <v>5.03</v>
      </c>
    </row>
    <row r="45" spans="1:14" x14ac:dyDescent="0.15">
      <c r="A45" s="8">
        <v>42</v>
      </c>
      <c r="B45" s="5">
        <v>5.0199999999999996</v>
      </c>
    </row>
    <row r="46" spans="1:14" x14ac:dyDescent="0.15">
      <c r="A46" s="8">
        <v>43</v>
      </c>
      <c r="B46" s="5">
        <v>4.96</v>
      </c>
    </row>
    <row r="47" spans="1:14" x14ac:dyDescent="0.15">
      <c r="A47" s="8">
        <v>44</v>
      </c>
      <c r="B47" s="5">
        <v>5.04</v>
      </c>
    </row>
    <row r="48" spans="1:14" x14ac:dyDescent="0.15">
      <c r="A48" s="8">
        <v>45</v>
      </c>
      <c r="B48" s="5">
        <v>4.93</v>
      </c>
    </row>
    <row r="49" spans="1:2" x14ac:dyDescent="0.15">
      <c r="A49" s="8">
        <v>46</v>
      </c>
      <c r="B49" s="5">
        <v>5.0599999999999996</v>
      </c>
    </row>
    <row r="50" spans="1:2" x14ac:dyDescent="0.15">
      <c r="A50" s="8">
        <v>47</v>
      </c>
      <c r="B50" s="5">
        <v>5.07</v>
      </c>
    </row>
    <row r="51" spans="1:2" x14ac:dyDescent="0.15">
      <c r="A51" s="8">
        <v>48</v>
      </c>
      <c r="B51" s="5">
        <v>5</v>
      </c>
    </row>
    <row r="52" spans="1:2" x14ac:dyDescent="0.15">
      <c r="A52" s="8">
        <v>49</v>
      </c>
      <c r="B52" s="5">
        <v>5.03</v>
      </c>
    </row>
    <row r="53" spans="1:2" x14ac:dyDescent="0.15">
      <c r="A53" s="8">
        <v>50</v>
      </c>
      <c r="B53" s="5">
        <v>5</v>
      </c>
    </row>
    <row r="54" spans="1:2" x14ac:dyDescent="0.15">
      <c r="A54" s="8">
        <v>51</v>
      </c>
      <c r="B54" s="5">
        <v>4.95</v>
      </c>
    </row>
    <row r="55" spans="1:2" x14ac:dyDescent="0.15">
      <c r="A55" s="8">
        <v>52</v>
      </c>
      <c r="B55" s="5">
        <v>4.99</v>
      </c>
    </row>
    <row r="56" spans="1:2" x14ac:dyDescent="0.15">
      <c r="A56" s="8">
        <v>53</v>
      </c>
      <c r="B56" s="5">
        <v>5.0199999999999996</v>
      </c>
    </row>
    <row r="57" spans="1:2" x14ac:dyDescent="0.15">
      <c r="A57" s="8">
        <v>54</v>
      </c>
      <c r="B57" s="5">
        <v>4.9000000000000004</v>
      </c>
    </row>
    <row r="58" spans="1:2" x14ac:dyDescent="0.15">
      <c r="A58" s="8">
        <v>55</v>
      </c>
      <c r="B58" s="5">
        <v>5.0999999999999996</v>
      </c>
    </row>
    <row r="59" spans="1:2" x14ac:dyDescent="0.15">
      <c r="A59" s="8">
        <v>56</v>
      </c>
      <c r="B59" s="5">
        <v>5.01</v>
      </c>
    </row>
    <row r="60" spans="1:2" x14ac:dyDescent="0.15">
      <c r="A60" s="8">
        <v>57</v>
      </c>
      <c r="B60" s="5">
        <v>4.84</v>
      </c>
    </row>
    <row r="61" spans="1:2" x14ac:dyDescent="0.15">
      <c r="A61" s="8">
        <v>58</v>
      </c>
      <c r="B61" s="5">
        <v>5.01</v>
      </c>
    </row>
    <row r="62" spans="1:2" x14ac:dyDescent="0.15">
      <c r="A62" s="8">
        <v>59</v>
      </c>
      <c r="B62" s="5">
        <v>4.88</v>
      </c>
    </row>
    <row r="63" spans="1:2" x14ac:dyDescent="0.15">
      <c r="A63" s="8">
        <v>60</v>
      </c>
      <c r="B63" s="5">
        <v>4.97</v>
      </c>
    </row>
    <row r="64" spans="1:2" x14ac:dyDescent="0.15">
      <c r="A64" s="8">
        <v>61</v>
      </c>
      <c r="B64" s="5">
        <v>4.97</v>
      </c>
    </row>
    <row r="65" spans="1:2" x14ac:dyDescent="0.15">
      <c r="A65" s="8">
        <v>62</v>
      </c>
      <c r="B65" s="5">
        <v>5.0599999999999996</v>
      </c>
    </row>
    <row r="66" spans="1:2" x14ac:dyDescent="0.15">
      <c r="A66" s="8">
        <v>63</v>
      </c>
      <c r="B66" s="5">
        <v>5.0599999999999996</v>
      </c>
    </row>
    <row r="67" spans="1:2" x14ac:dyDescent="0.15">
      <c r="A67" s="8">
        <v>64</v>
      </c>
      <c r="B67" s="5">
        <v>5.04</v>
      </c>
    </row>
    <row r="68" spans="1:2" x14ac:dyDescent="0.15">
      <c r="A68" s="8">
        <v>65</v>
      </c>
      <c r="B68" s="5">
        <v>4.87</v>
      </c>
    </row>
    <row r="69" spans="1:2" x14ac:dyDescent="0.15">
      <c r="A69" s="8">
        <v>66</v>
      </c>
      <c r="B69" s="5">
        <v>5</v>
      </c>
    </row>
    <row r="70" spans="1:2" x14ac:dyDescent="0.15">
      <c r="A70" s="8">
        <v>67</v>
      </c>
      <c r="B70" s="5">
        <v>5.03</v>
      </c>
    </row>
    <row r="71" spans="1:2" x14ac:dyDescent="0.15">
      <c r="A71" s="8">
        <v>68</v>
      </c>
      <c r="B71" s="5">
        <v>5.0199999999999996</v>
      </c>
    </row>
    <row r="72" spans="1:2" x14ac:dyDescent="0.15">
      <c r="A72" s="8">
        <v>69</v>
      </c>
      <c r="B72" s="5">
        <v>5.0199999999999996</v>
      </c>
    </row>
    <row r="73" spans="1:2" x14ac:dyDescent="0.15">
      <c r="A73" s="8">
        <v>70</v>
      </c>
      <c r="B73" s="5">
        <v>5.0599999999999996</v>
      </c>
    </row>
    <row r="74" spans="1:2" x14ac:dyDescent="0.15">
      <c r="A74" s="8">
        <v>71</v>
      </c>
      <c r="B74" s="5">
        <v>5.21</v>
      </c>
    </row>
    <row r="75" spans="1:2" x14ac:dyDescent="0.15">
      <c r="A75" s="8">
        <v>72</v>
      </c>
      <c r="B75" s="5">
        <v>5.09</v>
      </c>
    </row>
    <row r="76" spans="1:2" x14ac:dyDescent="0.15">
      <c r="A76" s="8">
        <v>73</v>
      </c>
      <c r="B76" s="5">
        <v>4.97</v>
      </c>
    </row>
    <row r="77" spans="1:2" x14ac:dyDescent="0.15">
      <c r="A77" s="8">
        <v>74</v>
      </c>
      <c r="B77" s="5">
        <v>5.01</v>
      </c>
    </row>
    <row r="78" spans="1:2" x14ac:dyDescent="0.15">
      <c r="A78" s="8">
        <v>75</v>
      </c>
      <c r="B78" s="5">
        <v>4.9000000000000004</v>
      </c>
    </row>
    <row r="79" spans="1:2" x14ac:dyDescent="0.15">
      <c r="A79" s="8">
        <v>76</v>
      </c>
      <c r="B79" s="5">
        <v>4.8899999999999997</v>
      </c>
    </row>
    <row r="80" spans="1:2" x14ac:dyDescent="0.15">
      <c r="A80" s="8">
        <v>77</v>
      </c>
      <c r="B80" s="5">
        <v>4.93</v>
      </c>
    </row>
    <row r="81" spans="1:2" x14ac:dyDescent="0.15">
      <c r="A81" s="8">
        <v>78</v>
      </c>
      <c r="B81" s="5">
        <v>5.16</v>
      </c>
    </row>
    <row r="82" spans="1:2" x14ac:dyDescent="0.15">
      <c r="A82" s="8">
        <v>79</v>
      </c>
      <c r="B82" s="5">
        <v>5.0199999999999996</v>
      </c>
    </row>
    <row r="83" spans="1:2" x14ac:dyDescent="0.15">
      <c r="A83" s="8">
        <v>80</v>
      </c>
      <c r="B83" s="5">
        <v>5.01</v>
      </c>
    </row>
    <row r="84" spans="1:2" x14ac:dyDescent="0.15">
      <c r="A84" s="8">
        <v>81</v>
      </c>
      <c r="B84" s="5">
        <v>5.0999999999999996</v>
      </c>
    </row>
    <row r="85" spans="1:2" x14ac:dyDescent="0.15">
      <c r="A85" s="8">
        <v>82</v>
      </c>
      <c r="B85" s="5">
        <v>5.03</v>
      </c>
    </row>
    <row r="86" spans="1:2" x14ac:dyDescent="0.15">
      <c r="A86" s="8">
        <v>83</v>
      </c>
      <c r="B86" s="5">
        <v>5.07</v>
      </c>
    </row>
    <row r="87" spans="1:2" x14ac:dyDescent="0.15">
      <c r="A87" s="8">
        <v>84</v>
      </c>
      <c r="B87" s="5">
        <v>4.92</v>
      </c>
    </row>
    <row r="88" spans="1:2" x14ac:dyDescent="0.15">
      <c r="A88" s="8">
        <v>85</v>
      </c>
      <c r="B88" s="5">
        <v>5.08</v>
      </c>
    </row>
    <row r="89" spans="1:2" x14ac:dyDescent="0.15">
      <c r="A89" s="8">
        <v>86</v>
      </c>
      <c r="B89" s="5">
        <v>4.96</v>
      </c>
    </row>
    <row r="90" spans="1:2" x14ac:dyDescent="0.15">
      <c r="A90" s="8">
        <v>87</v>
      </c>
      <c r="B90" s="5">
        <v>4.74</v>
      </c>
    </row>
    <row r="91" spans="1:2" x14ac:dyDescent="0.15">
      <c r="A91" s="8">
        <v>88</v>
      </c>
      <c r="B91" s="5">
        <v>4.91</v>
      </c>
    </row>
    <row r="92" spans="1:2" x14ac:dyDescent="0.15">
      <c r="A92" s="8">
        <v>89</v>
      </c>
      <c r="B92" s="5">
        <v>5.12</v>
      </c>
    </row>
    <row r="93" spans="1:2" x14ac:dyDescent="0.15">
      <c r="A93" s="8">
        <v>90</v>
      </c>
      <c r="B93" s="5">
        <v>5</v>
      </c>
    </row>
    <row r="94" spans="1:2" x14ac:dyDescent="0.15">
      <c r="A94" s="8">
        <v>91</v>
      </c>
      <c r="B94" s="5">
        <v>4.93</v>
      </c>
    </row>
    <row r="95" spans="1:2" x14ac:dyDescent="0.15">
      <c r="A95" s="8">
        <v>92</v>
      </c>
      <c r="B95" s="5">
        <v>4.88</v>
      </c>
    </row>
    <row r="96" spans="1:2" x14ac:dyDescent="0.15">
      <c r="A96" s="8">
        <v>93</v>
      </c>
      <c r="B96" s="5">
        <v>4.88</v>
      </c>
    </row>
    <row r="97" spans="1:2" x14ac:dyDescent="0.15">
      <c r="A97" s="8">
        <v>94</v>
      </c>
      <c r="B97" s="5">
        <v>4.8099999999999996</v>
      </c>
    </row>
    <row r="98" spans="1:2" x14ac:dyDescent="0.15">
      <c r="A98" s="8">
        <v>95</v>
      </c>
      <c r="B98" s="5">
        <v>5.16</v>
      </c>
    </row>
    <row r="99" spans="1:2" x14ac:dyDescent="0.15">
      <c r="A99" s="8">
        <v>96</v>
      </c>
      <c r="B99" s="5">
        <v>5.03</v>
      </c>
    </row>
    <row r="100" spans="1:2" x14ac:dyDescent="0.15">
      <c r="A100" s="8">
        <v>97</v>
      </c>
      <c r="B100" s="5">
        <v>4.87</v>
      </c>
    </row>
    <row r="101" spans="1:2" x14ac:dyDescent="0.15">
      <c r="A101" s="8">
        <v>98</v>
      </c>
      <c r="B101" s="5">
        <v>5.09</v>
      </c>
    </row>
    <row r="102" spans="1:2" x14ac:dyDescent="0.15">
      <c r="A102" s="8">
        <v>99</v>
      </c>
      <c r="B102" s="5">
        <v>4.9400000000000004</v>
      </c>
    </row>
    <row r="103" spans="1:2" x14ac:dyDescent="0.15">
      <c r="A103" s="8">
        <v>100</v>
      </c>
      <c r="B103" s="5">
        <v>5.08</v>
      </c>
    </row>
    <row r="104" spans="1:2" x14ac:dyDescent="0.15">
      <c r="A104" s="8">
        <v>101</v>
      </c>
      <c r="B104" s="5">
        <v>4.97</v>
      </c>
    </row>
    <row r="105" spans="1:2" x14ac:dyDescent="0.15">
      <c r="A105" s="8">
        <v>102</v>
      </c>
      <c r="B105" s="5">
        <v>5.23</v>
      </c>
    </row>
    <row r="106" spans="1:2" x14ac:dyDescent="0.15">
      <c r="A106" s="8">
        <v>103</v>
      </c>
      <c r="B106" s="5">
        <v>5.12</v>
      </c>
    </row>
    <row r="107" spans="1:2" x14ac:dyDescent="0.15">
      <c r="A107" s="8">
        <v>104</v>
      </c>
      <c r="B107" s="5">
        <v>5.09</v>
      </c>
    </row>
    <row r="108" spans="1:2" x14ac:dyDescent="0.15">
      <c r="A108" s="8">
        <v>105</v>
      </c>
      <c r="B108" s="5">
        <v>5.12</v>
      </c>
    </row>
    <row r="109" spans="1:2" x14ac:dyDescent="0.15">
      <c r="A109" s="8">
        <v>106</v>
      </c>
      <c r="B109" s="5">
        <v>4.93</v>
      </c>
    </row>
    <row r="110" spans="1:2" x14ac:dyDescent="0.15">
      <c r="A110" s="8">
        <v>107</v>
      </c>
      <c r="B110" s="5">
        <v>4.79</v>
      </c>
    </row>
    <row r="111" spans="1:2" x14ac:dyDescent="0.15">
      <c r="A111" s="8">
        <v>108</v>
      </c>
      <c r="B111" s="5">
        <v>5.0999999999999996</v>
      </c>
    </row>
    <row r="112" spans="1:2" x14ac:dyDescent="0.15">
      <c r="A112" s="8">
        <v>109</v>
      </c>
      <c r="B112" s="5">
        <v>5.12</v>
      </c>
    </row>
    <row r="113" spans="1:2" x14ac:dyDescent="0.15">
      <c r="A113" s="8">
        <v>110</v>
      </c>
      <c r="B113" s="5">
        <v>4.8600000000000003</v>
      </c>
    </row>
    <row r="114" spans="1:2" x14ac:dyDescent="0.15">
      <c r="A114" s="8">
        <v>111</v>
      </c>
      <c r="B114" s="5">
        <v>5</v>
      </c>
    </row>
    <row r="115" spans="1:2" x14ac:dyDescent="0.15">
      <c r="A115" s="8">
        <v>112</v>
      </c>
      <c r="B115" s="5">
        <v>4.9400000000000004</v>
      </c>
    </row>
    <row r="116" spans="1:2" x14ac:dyDescent="0.15">
      <c r="A116" s="8">
        <v>113</v>
      </c>
      <c r="B116" s="5">
        <v>4.95</v>
      </c>
    </row>
    <row r="117" spans="1:2" x14ac:dyDescent="0.15">
      <c r="A117" s="8">
        <v>114</v>
      </c>
      <c r="B117" s="5">
        <v>4.95</v>
      </c>
    </row>
    <row r="118" spans="1:2" x14ac:dyDescent="0.15">
      <c r="A118" s="8">
        <v>115</v>
      </c>
      <c r="B118" s="5">
        <v>4.87</v>
      </c>
    </row>
    <row r="119" spans="1:2" x14ac:dyDescent="0.15">
      <c r="A119" s="8">
        <v>116</v>
      </c>
      <c r="B119" s="5">
        <v>5.09</v>
      </c>
    </row>
    <row r="120" spans="1:2" x14ac:dyDescent="0.15">
      <c r="A120" s="8">
        <v>117</v>
      </c>
      <c r="B120" s="5">
        <v>4.9400000000000004</v>
      </c>
    </row>
    <row r="121" spans="1:2" x14ac:dyDescent="0.15">
      <c r="A121" s="8">
        <v>118</v>
      </c>
      <c r="B121" s="5">
        <v>5.01</v>
      </c>
    </row>
    <row r="122" spans="1:2" x14ac:dyDescent="0.15">
      <c r="A122" s="8">
        <v>119</v>
      </c>
      <c r="B122" s="5">
        <v>5.04</v>
      </c>
    </row>
    <row r="123" spans="1:2" x14ac:dyDescent="0.15">
      <c r="A123" s="8">
        <v>120</v>
      </c>
      <c r="B123" s="5">
        <v>5.05</v>
      </c>
    </row>
    <row r="124" spans="1:2" x14ac:dyDescent="0.15">
      <c r="A124" s="8">
        <v>121</v>
      </c>
      <c r="B124" s="5">
        <v>5.05</v>
      </c>
    </row>
    <row r="125" spans="1:2" x14ac:dyDescent="0.15">
      <c r="A125" s="8">
        <v>122</v>
      </c>
      <c r="B125" s="5">
        <v>4.97</v>
      </c>
    </row>
    <row r="126" spans="1:2" x14ac:dyDescent="0.15">
      <c r="A126" s="8">
        <v>123</v>
      </c>
      <c r="B126" s="5">
        <v>4.96</v>
      </c>
    </row>
    <row r="127" spans="1:2" x14ac:dyDescent="0.15">
      <c r="A127" s="8">
        <v>124</v>
      </c>
      <c r="B127" s="5">
        <v>4.96</v>
      </c>
    </row>
    <row r="128" spans="1:2" x14ac:dyDescent="0.15">
      <c r="A128" s="8">
        <v>125</v>
      </c>
      <c r="B128" s="5">
        <v>4.99</v>
      </c>
    </row>
    <row r="129" spans="1:2" x14ac:dyDescent="0.15">
      <c r="A129" s="8">
        <v>126</v>
      </c>
      <c r="B129" s="5">
        <v>5.04</v>
      </c>
    </row>
    <row r="130" spans="1:2" x14ac:dyDescent="0.15">
      <c r="A130" s="8">
        <v>127</v>
      </c>
      <c r="B130" s="5">
        <v>4.91</v>
      </c>
    </row>
    <row r="131" spans="1:2" x14ac:dyDescent="0.15">
      <c r="A131" s="8">
        <v>128</v>
      </c>
      <c r="B131" s="5">
        <v>5.19</v>
      </c>
    </row>
    <row r="132" spans="1:2" x14ac:dyDescent="0.15">
      <c r="A132" s="8">
        <v>129</v>
      </c>
      <c r="B132" s="5">
        <v>5.03</v>
      </c>
    </row>
    <row r="133" spans="1:2" x14ac:dyDescent="0.15">
      <c r="A133" s="8">
        <v>130</v>
      </c>
      <c r="B133" s="5">
        <v>4.99</v>
      </c>
    </row>
    <row r="134" spans="1:2" x14ac:dyDescent="0.15">
      <c r="A134" s="8">
        <v>131</v>
      </c>
      <c r="B134" s="5">
        <v>5.12</v>
      </c>
    </row>
    <row r="135" spans="1:2" x14ac:dyDescent="0.15">
      <c r="A135" s="8">
        <v>132</v>
      </c>
      <c r="B135" s="5">
        <v>4.97</v>
      </c>
    </row>
    <row r="136" spans="1:2" x14ac:dyDescent="0.15">
      <c r="A136" s="8">
        <v>133</v>
      </c>
      <c r="B136" s="5">
        <v>4.88</v>
      </c>
    </row>
    <row r="137" spans="1:2" x14ac:dyDescent="0.15">
      <c r="A137" s="8">
        <v>134</v>
      </c>
      <c r="B137" s="5">
        <v>5.07</v>
      </c>
    </row>
    <row r="138" spans="1:2" x14ac:dyDescent="0.15">
      <c r="A138" s="8">
        <v>135</v>
      </c>
      <c r="B138" s="5">
        <v>5.01</v>
      </c>
    </row>
    <row r="139" spans="1:2" x14ac:dyDescent="0.15">
      <c r="A139" s="8">
        <v>136</v>
      </c>
      <c r="B139" s="5">
        <v>4.8899999999999997</v>
      </c>
    </row>
    <row r="140" spans="1:2" x14ac:dyDescent="0.15">
      <c r="A140" s="8">
        <v>137</v>
      </c>
      <c r="B140" s="5">
        <v>4.95</v>
      </c>
    </row>
    <row r="141" spans="1:2" x14ac:dyDescent="0.15">
      <c r="A141" s="8">
        <v>138</v>
      </c>
      <c r="B141" s="5">
        <v>5.09</v>
      </c>
    </row>
    <row r="142" spans="1:2" x14ac:dyDescent="0.15">
      <c r="A142" s="8">
        <v>139</v>
      </c>
      <c r="B142" s="5">
        <v>5.09</v>
      </c>
    </row>
    <row r="143" spans="1:2" x14ac:dyDescent="0.15">
      <c r="A143" s="8">
        <v>140</v>
      </c>
      <c r="B143" s="5">
        <v>4.8899999999999997</v>
      </c>
    </row>
    <row r="144" spans="1:2" x14ac:dyDescent="0.15">
      <c r="A144" s="8">
        <v>141</v>
      </c>
      <c r="B144" s="5">
        <v>4.93</v>
      </c>
    </row>
    <row r="145" spans="1:2" x14ac:dyDescent="0.15">
      <c r="A145" s="8">
        <v>142</v>
      </c>
      <c r="B145" s="5">
        <v>4.8499999999999996</v>
      </c>
    </row>
    <row r="146" spans="1:2" x14ac:dyDescent="0.15">
      <c r="A146" s="8">
        <v>143</v>
      </c>
      <c r="B146" s="5">
        <v>5.03</v>
      </c>
    </row>
    <row r="147" spans="1:2" x14ac:dyDescent="0.15">
      <c r="A147" s="8">
        <v>144</v>
      </c>
      <c r="B147" s="5">
        <v>4.92</v>
      </c>
    </row>
    <row r="148" spans="1:2" x14ac:dyDescent="0.15">
      <c r="A148" s="8">
        <v>145</v>
      </c>
      <c r="B148" s="5">
        <v>5.09</v>
      </c>
    </row>
    <row r="149" spans="1:2" x14ac:dyDescent="0.15">
      <c r="A149" s="8">
        <v>146</v>
      </c>
      <c r="B149" s="5">
        <v>4.99</v>
      </c>
    </row>
    <row r="150" spans="1:2" x14ac:dyDescent="0.15">
      <c r="A150" s="8">
        <v>147</v>
      </c>
      <c r="B150" s="5">
        <v>4.92</v>
      </c>
    </row>
    <row r="151" spans="1:2" x14ac:dyDescent="0.15">
      <c r="A151" s="8">
        <v>148</v>
      </c>
      <c r="B151" s="5">
        <v>4.87</v>
      </c>
    </row>
    <row r="152" spans="1:2" x14ac:dyDescent="0.15">
      <c r="A152" s="8">
        <v>149</v>
      </c>
      <c r="B152" s="5">
        <v>4.9000000000000004</v>
      </c>
    </row>
    <row r="153" spans="1:2" x14ac:dyDescent="0.15">
      <c r="A153" s="8">
        <v>150</v>
      </c>
      <c r="B153" s="5">
        <v>5.0199999999999996</v>
      </c>
    </row>
    <row r="154" spans="1:2" x14ac:dyDescent="0.15">
      <c r="A154" s="8">
        <v>151</v>
      </c>
      <c r="B154">
        <v>5.21</v>
      </c>
    </row>
    <row r="155" spans="1:2" x14ac:dyDescent="0.15">
      <c r="A155" s="8">
        <v>152</v>
      </c>
      <c r="B155">
        <v>5.0199999999999996</v>
      </c>
    </row>
    <row r="156" spans="1:2" x14ac:dyDescent="0.15">
      <c r="A156" s="8">
        <v>153</v>
      </c>
      <c r="B156">
        <v>4.9000000000000004</v>
      </c>
    </row>
    <row r="157" spans="1:2" x14ac:dyDescent="0.15">
      <c r="A157" s="8">
        <v>154</v>
      </c>
      <c r="B157">
        <v>5</v>
      </c>
    </row>
    <row r="158" spans="1:2" x14ac:dyDescent="0.15">
      <c r="A158" s="8">
        <v>155</v>
      </c>
      <c r="B158">
        <v>5.16</v>
      </c>
    </row>
    <row r="159" spans="1:2" x14ac:dyDescent="0.15">
      <c r="A159" s="8">
        <v>156</v>
      </c>
      <c r="B159">
        <v>5.03</v>
      </c>
    </row>
    <row r="160" spans="1:2" x14ac:dyDescent="0.15">
      <c r="A160" s="8">
        <v>157</v>
      </c>
      <c r="B160">
        <v>4.96</v>
      </c>
    </row>
    <row r="161" spans="1:2" x14ac:dyDescent="0.15">
      <c r="A161" s="8">
        <v>158</v>
      </c>
      <c r="B161">
        <v>5.04</v>
      </c>
    </row>
    <row r="162" spans="1:2" x14ac:dyDescent="0.15">
      <c r="A162" s="8">
        <v>159</v>
      </c>
      <c r="B162">
        <v>4.9800000000000004</v>
      </c>
    </row>
    <row r="163" spans="1:2" x14ac:dyDescent="0.15">
      <c r="A163" s="8">
        <v>160</v>
      </c>
      <c r="B163">
        <v>5.07</v>
      </c>
    </row>
    <row r="164" spans="1:2" x14ac:dyDescent="0.15">
      <c r="A164" s="8">
        <v>161</v>
      </c>
      <c r="B164">
        <v>5.0199999999999996</v>
      </c>
    </row>
    <row r="165" spans="1:2" x14ac:dyDescent="0.15">
      <c r="A165" s="8">
        <v>162</v>
      </c>
      <c r="B165">
        <v>5.08</v>
      </c>
    </row>
    <row r="166" spans="1:2" x14ac:dyDescent="0.15">
      <c r="A166" s="8">
        <v>163</v>
      </c>
      <c r="B166">
        <v>4.8499999999999996</v>
      </c>
    </row>
    <row r="167" spans="1:2" x14ac:dyDescent="0.15">
      <c r="A167" s="8">
        <v>164</v>
      </c>
      <c r="B167">
        <v>4.9000000000000004</v>
      </c>
    </row>
    <row r="168" spans="1:2" x14ac:dyDescent="0.15">
      <c r="A168" s="8">
        <v>165</v>
      </c>
      <c r="B168">
        <v>4.97</v>
      </c>
    </row>
    <row r="169" spans="1:2" x14ac:dyDescent="0.15">
      <c r="A169" s="8">
        <v>166</v>
      </c>
      <c r="B169">
        <v>5.09</v>
      </c>
    </row>
    <row r="170" spans="1:2" x14ac:dyDescent="0.15">
      <c r="A170" s="8">
        <v>167</v>
      </c>
      <c r="B170">
        <v>4.8899999999999997</v>
      </c>
    </row>
    <row r="171" spans="1:2" x14ac:dyDescent="0.15">
      <c r="A171" s="8">
        <v>168</v>
      </c>
      <c r="B171">
        <v>4.87</v>
      </c>
    </row>
    <row r="172" spans="1:2" x14ac:dyDescent="0.15">
      <c r="A172" s="8">
        <v>169</v>
      </c>
      <c r="B172">
        <v>5.01</v>
      </c>
    </row>
    <row r="173" spans="1:2" x14ac:dyDescent="0.15">
      <c r="A173" s="8">
        <v>170</v>
      </c>
      <c r="B173">
        <v>4.97</v>
      </c>
    </row>
    <row r="174" spans="1:2" x14ac:dyDescent="0.15">
      <c r="A174" s="8">
        <v>171</v>
      </c>
      <c r="B174">
        <v>5.87</v>
      </c>
    </row>
    <row r="175" spans="1:2" x14ac:dyDescent="0.15">
      <c r="A175" s="8">
        <v>172</v>
      </c>
      <c r="B175">
        <v>5.33</v>
      </c>
    </row>
    <row r="176" spans="1:2" x14ac:dyDescent="0.15">
      <c r="A176" s="8">
        <v>173</v>
      </c>
      <c r="B176">
        <v>5.1100000000000003</v>
      </c>
    </row>
    <row r="177" spans="1:2" x14ac:dyDescent="0.15">
      <c r="A177" s="8">
        <v>174</v>
      </c>
      <c r="B177">
        <v>5.07</v>
      </c>
    </row>
    <row r="178" spans="1:2" x14ac:dyDescent="0.15">
      <c r="A178" s="8">
        <v>175</v>
      </c>
      <c r="B178">
        <v>4.93</v>
      </c>
    </row>
    <row r="179" spans="1:2" x14ac:dyDescent="0.15">
      <c r="A179" s="8">
        <v>176</v>
      </c>
      <c r="B179">
        <v>4.99</v>
      </c>
    </row>
    <row r="180" spans="1:2" x14ac:dyDescent="0.15">
      <c r="A180" s="8">
        <v>177</v>
      </c>
      <c r="B180">
        <v>5.04</v>
      </c>
    </row>
    <row r="181" spans="1:2" x14ac:dyDescent="0.15">
      <c r="A181" s="8">
        <v>178</v>
      </c>
      <c r="B181">
        <v>5.14</v>
      </c>
    </row>
    <row r="182" spans="1:2" x14ac:dyDescent="0.15">
      <c r="A182" s="8">
        <v>179</v>
      </c>
      <c r="B182">
        <v>5.09</v>
      </c>
    </row>
    <row r="183" spans="1:2" x14ac:dyDescent="0.15">
      <c r="A183" s="8">
        <v>180</v>
      </c>
      <c r="B183">
        <v>5.0599999999999996</v>
      </c>
    </row>
    <row r="184" spans="1:2" x14ac:dyDescent="0.15">
      <c r="A184" s="8">
        <v>181</v>
      </c>
      <c r="B184">
        <v>4.8499999999999996</v>
      </c>
    </row>
    <row r="185" spans="1:2" x14ac:dyDescent="0.15">
      <c r="A185" s="8">
        <v>182</v>
      </c>
      <c r="B185">
        <v>4.93</v>
      </c>
    </row>
    <row r="186" spans="1:2" x14ac:dyDescent="0.15">
      <c r="A186" s="8">
        <v>183</v>
      </c>
      <c r="B186">
        <v>5.04</v>
      </c>
    </row>
    <row r="187" spans="1:2" x14ac:dyDescent="0.15">
      <c r="A187" s="8">
        <v>184</v>
      </c>
      <c r="B187">
        <v>5.09</v>
      </c>
    </row>
    <row r="188" spans="1:2" x14ac:dyDescent="0.15">
      <c r="A188" s="8">
        <v>185</v>
      </c>
      <c r="B188">
        <v>5.07</v>
      </c>
    </row>
    <row r="189" spans="1:2" x14ac:dyDescent="0.15">
      <c r="A189" s="8">
        <v>186</v>
      </c>
      <c r="B189">
        <v>4.99</v>
      </c>
    </row>
    <row r="190" spans="1:2" x14ac:dyDescent="0.15">
      <c r="A190" s="8">
        <v>187</v>
      </c>
      <c r="B190">
        <v>5.01</v>
      </c>
    </row>
    <row r="191" spans="1:2" x14ac:dyDescent="0.15">
      <c r="A191" s="8">
        <v>188</v>
      </c>
      <c r="B191">
        <v>4.88</v>
      </c>
    </row>
    <row r="192" spans="1:2" x14ac:dyDescent="0.15">
      <c r="A192" s="8">
        <v>189</v>
      </c>
      <c r="B192">
        <v>4.93</v>
      </c>
    </row>
    <row r="193" spans="1:2" x14ac:dyDescent="0.15">
      <c r="A193" s="8">
        <v>190</v>
      </c>
      <c r="B193">
        <v>5.0999999999999996</v>
      </c>
    </row>
    <row r="194" spans="1:2" x14ac:dyDescent="0.15">
      <c r="A194" s="8">
        <v>191</v>
      </c>
      <c r="B194">
        <v>4.9400000000000004</v>
      </c>
    </row>
    <row r="195" spans="1:2" x14ac:dyDescent="0.15">
      <c r="A195" s="8">
        <v>192</v>
      </c>
      <c r="B195">
        <v>4.88</v>
      </c>
    </row>
    <row r="196" spans="1:2" x14ac:dyDescent="0.15">
      <c r="A196" s="8">
        <v>193</v>
      </c>
      <c r="B196">
        <v>4.8899999999999997</v>
      </c>
    </row>
    <row r="197" spans="1:2" x14ac:dyDescent="0.15">
      <c r="A197" s="8">
        <v>194</v>
      </c>
      <c r="B197">
        <v>4.8899999999999997</v>
      </c>
    </row>
    <row r="198" spans="1:2" x14ac:dyDescent="0.15">
      <c r="A198" s="8">
        <v>195</v>
      </c>
      <c r="B198">
        <v>4.8499999999999996</v>
      </c>
    </row>
    <row r="199" spans="1:2" x14ac:dyDescent="0.15">
      <c r="A199" s="8">
        <v>196</v>
      </c>
      <c r="B199">
        <v>4.82</v>
      </c>
    </row>
    <row r="200" spans="1:2" x14ac:dyDescent="0.15">
      <c r="A200" s="8">
        <v>197</v>
      </c>
      <c r="B200">
        <v>5.0199999999999996</v>
      </c>
    </row>
    <row r="201" spans="1:2" x14ac:dyDescent="0.15">
      <c r="A201" s="8">
        <v>198</v>
      </c>
      <c r="B201">
        <v>4.9000000000000004</v>
      </c>
    </row>
    <row r="202" spans="1:2" x14ac:dyDescent="0.15">
      <c r="A202" s="8">
        <v>199</v>
      </c>
      <c r="B202">
        <v>4.7300000000000004</v>
      </c>
    </row>
    <row r="203" spans="1:2" x14ac:dyDescent="0.15">
      <c r="A203" s="8">
        <v>200</v>
      </c>
      <c r="B203">
        <v>5.04</v>
      </c>
    </row>
    <row r="204" spans="1:2" x14ac:dyDescent="0.15">
      <c r="A204" s="8">
        <v>201</v>
      </c>
      <c r="B204">
        <v>5.07</v>
      </c>
    </row>
    <row r="205" spans="1:2" x14ac:dyDescent="0.15">
      <c r="A205" s="8">
        <v>202</v>
      </c>
      <c r="B205">
        <v>4.8099999999999996</v>
      </c>
    </row>
    <row r="206" spans="1:2" x14ac:dyDescent="0.15">
      <c r="A206" s="8">
        <v>203</v>
      </c>
      <c r="B206">
        <v>5.04</v>
      </c>
    </row>
    <row r="207" spans="1:2" x14ac:dyDescent="0.15">
      <c r="A207" s="8">
        <v>204</v>
      </c>
      <c r="B207">
        <v>5.03</v>
      </c>
    </row>
    <row r="208" spans="1:2" x14ac:dyDescent="0.15">
      <c r="A208" s="8">
        <v>205</v>
      </c>
      <c r="B208">
        <v>5.01</v>
      </c>
    </row>
    <row r="209" spans="1:2" x14ac:dyDescent="0.15">
      <c r="A209" s="8">
        <v>206</v>
      </c>
      <c r="B209">
        <v>5.14</v>
      </c>
    </row>
    <row r="210" spans="1:2" x14ac:dyDescent="0.15">
      <c r="A210" s="8">
        <v>207</v>
      </c>
      <c r="B210">
        <v>5.12</v>
      </c>
    </row>
    <row r="211" spans="1:2" x14ac:dyDescent="0.15">
      <c r="A211" s="8">
        <v>208</v>
      </c>
      <c r="B211">
        <v>4.8899999999999997</v>
      </c>
    </row>
    <row r="212" spans="1:2" x14ac:dyDescent="0.15">
      <c r="A212" s="8">
        <v>209</v>
      </c>
      <c r="B212">
        <v>4.91</v>
      </c>
    </row>
    <row r="213" spans="1:2" x14ac:dyDescent="0.15">
      <c r="A213" s="8">
        <v>210</v>
      </c>
      <c r="B213">
        <v>4.97</v>
      </c>
    </row>
    <row r="214" spans="1:2" x14ac:dyDescent="0.15">
      <c r="A214" s="8">
        <v>211</v>
      </c>
      <c r="B214">
        <v>4.9800000000000004</v>
      </c>
    </row>
    <row r="215" spans="1:2" x14ac:dyDescent="0.15">
      <c r="A215" s="8">
        <v>212</v>
      </c>
      <c r="B215">
        <v>5.01</v>
      </c>
    </row>
    <row r="216" spans="1:2" x14ac:dyDescent="0.15">
      <c r="A216" s="8">
        <v>213</v>
      </c>
      <c r="B216">
        <v>5.01</v>
      </c>
    </row>
    <row r="217" spans="1:2" x14ac:dyDescent="0.15">
      <c r="A217" s="8">
        <v>214</v>
      </c>
      <c r="B217">
        <v>5.09</v>
      </c>
    </row>
    <row r="218" spans="1:2" x14ac:dyDescent="0.15">
      <c r="A218" s="8">
        <v>215</v>
      </c>
      <c r="B218">
        <v>4.93</v>
      </c>
    </row>
    <row r="219" spans="1:2" x14ac:dyDescent="0.15">
      <c r="A219" s="8">
        <v>216</v>
      </c>
      <c r="B219">
        <v>5.04</v>
      </c>
    </row>
    <row r="220" spans="1:2" x14ac:dyDescent="0.15">
      <c r="A220" s="8">
        <v>217</v>
      </c>
      <c r="B220">
        <v>5.1100000000000003</v>
      </c>
    </row>
    <row r="221" spans="1:2" x14ac:dyDescent="0.15">
      <c r="A221" s="8">
        <v>218</v>
      </c>
      <c r="B221">
        <v>5.07</v>
      </c>
    </row>
    <row r="222" spans="1:2" x14ac:dyDescent="0.15">
      <c r="A222" s="8">
        <v>219</v>
      </c>
      <c r="B222">
        <v>4.95</v>
      </c>
    </row>
    <row r="223" spans="1:2" x14ac:dyDescent="0.15">
      <c r="A223" s="8">
        <v>220</v>
      </c>
      <c r="B223">
        <v>4.8600000000000003</v>
      </c>
    </row>
    <row r="224" spans="1:2" x14ac:dyDescent="0.15">
      <c r="A224" s="8">
        <v>221</v>
      </c>
      <c r="B224">
        <v>5.13</v>
      </c>
    </row>
    <row r="225" spans="1:2" x14ac:dyDescent="0.15">
      <c r="A225" s="8">
        <v>222</v>
      </c>
      <c r="B225">
        <v>4.95</v>
      </c>
    </row>
    <row r="226" spans="1:2" x14ac:dyDescent="0.15">
      <c r="A226" s="8">
        <v>223</v>
      </c>
      <c r="B226">
        <v>5.22</v>
      </c>
    </row>
    <row r="227" spans="1:2" x14ac:dyDescent="0.15">
      <c r="A227" s="8">
        <v>224</v>
      </c>
      <c r="B227">
        <v>4.8099999999999996</v>
      </c>
    </row>
    <row r="228" spans="1:2" x14ac:dyDescent="0.15">
      <c r="A228" s="8">
        <v>225</v>
      </c>
      <c r="B228">
        <v>4.91</v>
      </c>
    </row>
    <row r="229" spans="1:2" x14ac:dyDescent="0.15">
      <c r="A229" s="8">
        <v>226</v>
      </c>
      <c r="B229">
        <v>4.95</v>
      </c>
    </row>
    <row r="230" spans="1:2" x14ac:dyDescent="0.15">
      <c r="A230" s="8">
        <v>227</v>
      </c>
      <c r="B230">
        <v>4.9400000000000004</v>
      </c>
    </row>
    <row r="231" spans="1:2" x14ac:dyDescent="0.15">
      <c r="A231" s="8">
        <v>228</v>
      </c>
      <c r="B231">
        <v>4.8099999999999996</v>
      </c>
    </row>
    <row r="232" spans="1:2" x14ac:dyDescent="0.15">
      <c r="A232" s="8">
        <v>229</v>
      </c>
      <c r="B232">
        <v>5.1100000000000003</v>
      </c>
    </row>
    <row r="233" spans="1:2" x14ac:dyDescent="0.15">
      <c r="A233" s="8">
        <v>230</v>
      </c>
      <c r="B233">
        <v>4.8099999999999996</v>
      </c>
    </row>
    <row r="234" spans="1:2" x14ac:dyDescent="0.15">
      <c r="A234" s="8">
        <v>231</v>
      </c>
      <c r="B234">
        <v>4.97</v>
      </c>
    </row>
    <row r="235" spans="1:2" x14ac:dyDescent="0.15">
      <c r="A235" s="8">
        <v>232</v>
      </c>
      <c r="B235">
        <v>5.07</v>
      </c>
    </row>
    <row r="236" spans="1:2" x14ac:dyDescent="0.15">
      <c r="A236" s="8">
        <v>233</v>
      </c>
      <c r="B236">
        <v>5.03</v>
      </c>
    </row>
    <row r="237" spans="1:2" x14ac:dyDescent="0.15">
      <c r="A237" s="8">
        <v>234</v>
      </c>
      <c r="B237">
        <v>4.8099999999999996</v>
      </c>
    </row>
    <row r="238" spans="1:2" x14ac:dyDescent="0.15">
      <c r="A238" s="8">
        <v>235</v>
      </c>
      <c r="B238">
        <v>4.95</v>
      </c>
    </row>
    <row r="239" spans="1:2" x14ac:dyDescent="0.15">
      <c r="A239" s="8">
        <v>236</v>
      </c>
      <c r="B239">
        <v>4.8899999999999997</v>
      </c>
    </row>
    <row r="240" spans="1:2" x14ac:dyDescent="0.15">
      <c r="A240" s="8">
        <v>237</v>
      </c>
      <c r="B240">
        <v>5.08</v>
      </c>
    </row>
    <row r="241" spans="1:2" x14ac:dyDescent="0.15">
      <c r="A241" s="8">
        <v>238</v>
      </c>
      <c r="B241">
        <v>4.93</v>
      </c>
    </row>
    <row r="242" spans="1:2" x14ac:dyDescent="0.15">
      <c r="A242" s="8">
        <v>239</v>
      </c>
      <c r="B242">
        <v>4.99</v>
      </c>
    </row>
    <row r="243" spans="1:2" x14ac:dyDescent="0.15">
      <c r="A243" s="8">
        <v>240</v>
      </c>
      <c r="B243">
        <v>4.9400000000000004</v>
      </c>
    </row>
    <row r="244" spans="1:2" x14ac:dyDescent="0.15">
      <c r="A244" s="8">
        <v>241</v>
      </c>
      <c r="B244">
        <v>5.13</v>
      </c>
    </row>
    <row r="245" spans="1:2" x14ac:dyDescent="0.15">
      <c r="A245" s="8">
        <v>242</v>
      </c>
      <c r="B245">
        <v>5.0199999999999996</v>
      </c>
    </row>
    <row r="246" spans="1:2" x14ac:dyDescent="0.15">
      <c r="A246" s="8">
        <v>243</v>
      </c>
      <c r="B246">
        <v>5.07</v>
      </c>
    </row>
    <row r="247" spans="1:2" x14ac:dyDescent="0.15">
      <c r="A247" s="8">
        <v>244</v>
      </c>
      <c r="B247">
        <v>4.82</v>
      </c>
    </row>
    <row r="248" spans="1:2" x14ac:dyDescent="0.15">
      <c r="A248" s="8">
        <v>245</v>
      </c>
      <c r="B248">
        <v>5.03</v>
      </c>
    </row>
    <row r="249" spans="1:2" x14ac:dyDescent="0.15">
      <c r="A249" s="8">
        <v>246</v>
      </c>
      <c r="B249">
        <v>4.8499999999999996</v>
      </c>
    </row>
    <row r="250" spans="1:2" x14ac:dyDescent="0.15">
      <c r="A250" s="8">
        <v>247</v>
      </c>
      <c r="B250">
        <v>4.8899999999999997</v>
      </c>
    </row>
    <row r="251" spans="1:2" x14ac:dyDescent="0.15">
      <c r="A251" s="8">
        <v>248</v>
      </c>
      <c r="B251">
        <v>4.82</v>
      </c>
    </row>
    <row r="252" spans="1:2" x14ac:dyDescent="0.15">
      <c r="A252" s="8">
        <v>249</v>
      </c>
      <c r="B252">
        <v>5.18</v>
      </c>
    </row>
    <row r="253" spans="1:2" x14ac:dyDescent="0.15">
      <c r="A253" s="8">
        <v>250</v>
      </c>
      <c r="B253">
        <v>5.0199999999999996</v>
      </c>
    </row>
    <row r="254" spans="1:2" x14ac:dyDescent="0.15">
      <c r="A254" s="8">
        <v>251</v>
      </c>
      <c r="B254">
        <v>5.05</v>
      </c>
    </row>
    <row r="255" spans="1:2" x14ac:dyDescent="0.15">
      <c r="A255" s="8">
        <v>252</v>
      </c>
      <c r="B255">
        <v>4.88</v>
      </c>
    </row>
    <row r="256" spans="1:2" x14ac:dyDescent="0.15">
      <c r="A256" s="8">
        <v>253</v>
      </c>
      <c r="B256">
        <v>5.08</v>
      </c>
    </row>
    <row r="257" spans="1:2" x14ac:dyDescent="0.15">
      <c r="A257" s="8">
        <v>254</v>
      </c>
      <c r="B257">
        <v>4.9800000000000004</v>
      </c>
    </row>
    <row r="258" spans="1:2" x14ac:dyDescent="0.15">
      <c r="A258" s="8">
        <v>255</v>
      </c>
      <c r="B258">
        <v>5.0199999999999996</v>
      </c>
    </row>
    <row r="259" spans="1:2" x14ac:dyDescent="0.15">
      <c r="A259" s="8">
        <v>256</v>
      </c>
      <c r="B259">
        <v>4.99</v>
      </c>
    </row>
    <row r="260" spans="1:2" x14ac:dyDescent="0.15">
      <c r="A260" s="8">
        <v>257</v>
      </c>
      <c r="B260">
        <v>5.0199999999999996</v>
      </c>
    </row>
    <row r="261" spans="1:2" x14ac:dyDescent="0.15">
      <c r="A261" s="8">
        <v>258</v>
      </c>
      <c r="B261">
        <v>5.03</v>
      </c>
    </row>
    <row r="262" spans="1:2" x14ac:dyDescent="0.15">
      <c r="A262" s="8">
        <v>259</v>
      </c>
      <c r="B262">
        <v>5.0199999999999996</v>
      </c>
    </row>
    <row r="263" spans="1:2" x14ac:dyDescent="0.15">
      <c r="A263" s="8">
        <v>260</v>
      </c>
      <c r="B263">
        <v>5.07</v>
      </c>
    </row>
    <row r="264" spans="1:2" x14ac:dyDescent="0.15">
      <c r="A264" s="8">
        <v>261</v>
      </c>
      <c r="B264">
        <v>4.95</v>
      </c>
    </row>
    <row r="265" spans="1:2" x14ac:dyDescent="0.15">
      <c r="A265" s="8">
        <v>262</v>
      </c>
      <c r="B265">
        <v>4.95</v>
      </c>
    </row>
    <row r="266" spans="1:2" x14ac:dyDescent="0.15">
      <c r="A266" s="8">
        <v>263</v>
      </c>
      <c r="B266">
        <v>4.9400000000000004</v>
      </c>
    </row>
    <row r="267" spans="1:2" x14ac:dyDescent="0.15">
      <c r="A267" s="8">
        <v>264</v>
      </c>
      <c r="B267">
        <v>5.12</v>
      </c>
    </row>
    <row r="268" spans="1:2" x14ac:dyDescent="0.15">
      <c r="A268" s="8">
        <v>265</v>
      </c>
      <c r="B268">
        <v>5.08</v>
      </c>
    </row>
    <row r="269" spans="1:2" x14ac:dyDescent="0.15">
      <c r="A269" s="8">
        <v>266</v>
      </c>
      <c r="B269">
        <v>4.91</v>
      </c>
    </row>
    <row r="270" spans="1:2" x14ac:dyDescent="0.15">
      <c r="A270" s="8">
        <v>267</v>
      </c>
      <c r="B270">
        <v>4.96</v>
      </c>
    </row>
    <row r="271" spans="1:2" x14ac:dyDescent="0.15">
      <c r="A271" s="8">
        <v>268</v>
      </c>
      <c r="B271">
        <v>4.96</v>
      </c>
    </row>
    <row r="272" spans="1:2" x14ac:dyDescent="0.15">
      <c r="A272" s="8">
        <v>269</v>
      </c>
      <c r="B272">
        <v>4.9400000000000004</v>
      </c>
    </row>
    <row r="273" spans="1:2" x14ac:dyDescent="0.15">
      <c r="A273" s="8">
        <v>270</v>
      </c>
      <c r="B273">
        <v>5.19</v>
      </c>
    </row>
    <row r="274" spans="1:2" x14ac:dyDescent="0.15">
      <c r="A274" s="8">
        <v>271</v>
      </c>
      <c r="B274">
        <v>4.91</v>
      </c>
    </row>
    <row r="275" spans="1:2" x14ac:dyDescent="0.15">
      <c r="A275" s="8">
        <v>272</v>
      </c>
      <c r="B275">
        <v>5.01</v>
      </c>
    </row>
    <row r="276" spans="1:2" x14ac:dyDescent="0.15">
      <c r="A276" s="8">
        <v>273</v>
      </c>
      <c r="B276">
        <v>4.93</v>
      </c>
    </row>
    <row r="277" spans="1:2" x14ac:dyDescent="0.15">
      <c r="A277" s="8">
        <v>274</v>
      </c>
      <c r="B277">
        <v>5.05</v>
      </c>
    </row>
    <row r="278" spans="1:2" x14ac:dyDescent="0.15">
      <c r="A278" s="8">
        <v>275</v>
      </c>
      <c r="B278">
        <v>4.96</v>
      </c>
    </row>
    <row r="279" spans="1:2" x14ac:dyDescent="0.15">
      <c r="A279" s="8">
        <v>276</v>
      </c>
      <c r="B279">
        <v>4.92</v>
      </c>
    </row>
    <row r="280" spans="1:2" x14ac:dyDescent="0.15">
      <c r="A280" s="8">
        <v>277</v>
      </c>
      <c r="B280">
        <v>4.95</v>
      </c>
    </row>
    <row r="281" spans="1:2" x14ac:dyDescent="0.15">
      <c r="A281" s="8">
        <v>278</v>
      </c>
      <c r="B281">
        <v>5.08</v>
      </c>
    </row>
    <row r="282" spans="1:2" x14ac:dyDescent="0.15">
      <c r="A282" s="8">
        <v>279</v>
      </c>
      <c r="B282">
        <v>4.97</v>
      </c>
    </row>
    <row r="283" spans="1:2" x14ac:dyDescent="0.15">
      <c r="A283" s="8">
        <v>280</v>
      </c>
      <c r="B283">
        <v>5.04</v>
      </c>
    </row>
    <row r="284" spans="1:2" x14ac:dyDescent="0.15">
      <c r="A284" s="8">
        <v>281</v>
      </c>
      <c r="B284">
        <v>4.9400000000000004</v>
      </c>
    </row>
    <row r="285" spans="1:2" x14ac:dyDescent="0.15">
      <c r="A285" s="8">
        <v>282</v>
      </c>
      <c r="B285">
        <v>4.9800000000000004</v>
      </c>
    </row>
    <row r="286" spans="1:2" x14ac:dyDescent="0.15">
      <c r="A286" s="8">
        <v>283</v>
      </c>
      <c r="B286">
        <v>5.03</v>
      </c>
    </row>
    <row r="287" spans="1:2" x14ac:dyDescent="0.15">
      <c r="A287" s="8">
        <v>284</v>
      </c>
      <c r="B287">
        <v>5.05</v>
      </c>
    </row>
    <row r="288" spans="1:2" x14ac:dyDescent="0.15">
      <c r="A288" s="8">
        <v>285</v>
      </c>
      <c r="B288">
        <v>4.91</v>
      </c>
    </row>
    <row r="289" spans="1:2" x14ac:dyDescent="0.15">
      <c r="A289" s="8">
        <v>286</v>
      </c>
      <c r="B289">
        <v>5.09</v>
      </c>
    </row>
    <row r="290" spans="1:2" x14ac:dyDescent="0.15">
      <c r="A290" s="8">
        <v>287</v>
      </c>
      <c r="B290">
        <v>5.21</v>
      </c>
    </row>
    <row r="291" spans="1:2" x14ac:dyDescent="0.15">
      <c r="A291" s="8">
        <v>288</v>
      </c>
      <c r="B291">
        <v>4.87</v>
      </c>
    </row>
    <row r="292" spans="1:2" x14ac:dyDescent="0.15">
      <c r="A292" s="8">
        <v>289</v>
      </c>
      <c r="B292">
        <v>5.0199999999999996</v>
      </c>
    </row>
    <row r="293" spans="1:2" x14ac:dyDescent="0.15">
      <c r="A293" s="8">
        <v>290</v>
      </c>
      <c r="B293">
        <v>4.8099999999999996</v>
      </c>
    </row>
    <row r="294" spans="1:2" x14ac:dyDescent="0.15">
      <c r="A294" s="8">
        <v>291</v>
      </c>
      <c r="B294">
        <v>4.96</v>
      </c>
    </row>
    <row r="295" spans="1:2" x14ac:dyDescent="0.15">
      <c r="A295" s="8">
        <v>292</v>
      </c>
      <c r="B295">
        <v>5.0599999999999996</v>
      </c>
    </row>
    <row r="296" spans="1:2" x14ac:dyDescent="0.15">
      <c r="A296" s="8">
        <v>293</v>
      </c>
      <c r="B296">
        <v>4.8600000000000003</v>
      </c>
    </row>
    <row r="297" spans="1:2" x14ac:dyDescent="0.15">
      <c r="A297" s="8">
        <v>294</v>
      </c>
      <c r="B297">
        <v>4.96</v>
      </c>
    </row>
    <row r="298" spans="1:2" x14ac:dyDescent="0.15">
      <c r="A298" s="8">
        <v>295</v>
      </c>
      <c r="B298">
        <v>4.99</v>
      </c>
    </row>
    <row r="299" spans="1:2" x14ac:dyDescent="0.15">
      <c r="A299" s="8">
        <v>296</v>
      </c>
      <c r="B299">
        <v>4.9400000000000004</v>
      </c>
    </row>
    <row r="300" spans="1:2" x14ac:dyDescent="0.15">
      <c r="A300" s="8">
        <v>297</v>
      </c>
      <c r="B300">
        <v>5.0599999999999996</v>
      </c>
    </row>
    <row r="301" spans="1:2" x14ac:dyDescent="0.15">
      <c r="A301" s="8">
        <v>298</v>
      </c>
      <c r="B301">
        <v>4.95</v>
      </c>
    </row>
    <row r="302" spans="1:2" x14ac:dyDescent="0.15">
      <c r="A302" s="8">
        <v>299</v>
      </c>
      <c r="B302">
        <v>5.0199999999999996</v>
      </c>
    </row>
    <row r="303" spans="1:2" x14ac:dyDescent="0.15">
      <c r="A303" s="8">
        <v>300</v>
      </c>
      <c r="B303">
        <v>5.01</v>
      </c>
    </row>
    <row r="304" spans="1:2" x14ac:dyDescent="0.15">
      <c r="A304" s="8">
        <v>301</v>
      </c>
      <c r="B304">
        <v>5.04</v>
      </c>
    </row>
    <row r="305" spans="1:2" x14ac:dyDescent="0.15">
      <c r="A305" s="8">
        <v>302</v>
      </c>
      <c r="B305">
        <v>5.01</v>
      </c>
    </row>
    <row r="306" spans="1:2" x14ac:dyDescent="0.15">
      <c r="A306" s="8">
        <v>303</v>
      </c>
      <c r="B306">
        <v>5.0199999999999996</v>
      </c>
    </row>
    <row r="307" spans="1:2" x14ac:dyDescent="0.15">
      <c r="A307" s="8">
        <v>304</v>
      </c>
      <c r="B307">
        <v>5.03</v>
      </c>
    </row>
    <row r="308" spans="1:2" x14ac:dyDescent="0.15">
      <c r="A308" s="8">
        <v>305</v>
      </c>
      <c r="B308">
        <v>5.18</v>
      </c>
    </row>
    <row r="309" spans="1:2" x14ac:dyDescent="0.15">
      <c r="A309" s="8">
        <v>306</v>
      </c>
      <c r="B309">
        <v>5.08</v>
      </c>
    </row>
    <row r="310" spans="1:2" x14ac:dyDescent="0.15">
      <c r="A310" s="8">
        <v>307</v>
      </c>
      <c r="B310">
        <v>5.14</v>
      </c>
    </row>
    <row r="311" spans="1:2" x14ac:dyDescent="0.15">
      <c r="A311" s="8">
        <v>308</v>
      </c>
      <c r="B311">
        <v>4.92</v>
      </c>
    </row>
    <row r="312" spans="1:2" x14ac:dyDescent="0.15">
      <c r="A312" s="8">
        <v>309</v>
      </c>
      <c r="B312">
        <v>4.97</v>
      </c>
    </row>
    <row r="313" spans="1:2" x14ac:dyDescent="0.15">
      <c r="A313" s="8">
        <v>310</v>
      </c>
      <c r="B313">
        <v>4.92</v>
      </c>
    </row>
    <row r="314" spans="1:2" x14ac:dyDescent="0.15">
      <c r="A314" s="8">
        <v>311</v>
      </c>
      <c r="B314">
        <v>5.14</v>
      </c>
    </row>
    <row r="315" spans="1:2" x14ac:dyDescent="0.15">
      <c r="A315" s="8">
        <v>312</v>
      </c>
      <c r="B315">
        <v>4.92</v>
      </c>
    </row>
    <row r="316" spans="1:2" x14ac:dyDescent="0.15">
      <c r="A316" s="8">
        <v>313</v>
      </c>
      <c r="B316">
        <v>5.03</v>
      </c>
    </row>
    <row r="317" spans="1:2" x14ac:dyDescent="0.15">
      <c r="A317" s="8">
        <v>314</v>
      </c>
      <c r="B317">
        <v>4.9800000000000004</v>
      </c>
    </row>
    <row r="318" spans="1:2" x14ac:dyDescent="0.15">
      <c r="A318" s="8">
        <v>315</v>
      </c>
      <c r="B318">
        <v>4.76</v>
      </c>
    </row>
    <row r="319" spans="1:2" x14ac:dyDescent="0.15">
      <c r="A319" s="8">
        <v>316</v>
      </c>
      <c r="B319">
        <v>4.9400000000000004</v>
      </c>
    </row>
    <row r="320" spans="1:2" x14ac:dyDescent="0.15">
      <c r="A320" s="8">
        <v>317</v>
      </c>
      <c r="B320">
        <v>4.92</v>
      </c>
    </row>
    <row r="321" spans="1:2" x14ac:dyDescent="0.15">
      <c r="A321" s="8">
        <v>318</v>
      </c>
      <c r="B321">
        <v>4.91</v>
      </c>
    </row>
    <row r="322" spans="1:2" x14ac:dyDescent="0.15">
      <c r="A322" s="8">
        <v>319</v>
      </c>
      <c r="B322">
        <v>4.96</v>
      </c>
    </row>
    <row r="323" spans="1:2" x14ac:dyDescent="0.15">
      <c r="A323" s="8">
        <v>320</v>
      </c>
      <c r="B323">
        <v>5.0199999999999996</v>
      </c>
    </row>
    <row r="324" spans="1:2" x14ac:dyDescent="0.15">
      <c r="A324" s="8">
        <v>321</v>
      </c>
      <c r="B324">
        <v>5.13</v>
      </c>
    </row>
    <row r="325" spans="1:2" x14ac:dyDescent="0.15">
      <c r="A325" s="8">
        <v>322</v>
      </c>
      <c r="B325">
        <v>5.13</v>
      </c>
    </row>
    <row r="326" spans="1:2" x14ac:dyDescent="0.15">
      <c r="A326" s="8">
        <v>323</v>
      </c>
      <c r="B326">
        <v>4.92</v>
      </c>
    </row>
    <row r="327" spans="1:2" x14ac:dyDescent="0.15">
      <c r="A327" s="8">
        <v>324</v>
      </c>
      <c r="B327">
        <v>4.9800000000000004</v>
      </c>
    </row>
    <row r="328" spans="1:2" x14ac:dyDescent="0.15">
      <c r="A328" s="8">
        <v>325</v>
      </c>
      <c r="B328">
        <v>4.8899999999999997</v>
      </c>
    </row>
    <row r="329" spans="1:2" x14ac:dyDescent="0.15">
      <c r="A329" s="8">
        <v>326</v>
      </c>
      <c r="B329">
        <v>4.88</v>
      </c>
    </row>
    <row r="330" spans="1:2" x14ac:dyDescent="0.15">
      <c r="A330" s="8">
        <v>327</v>
      </c>
      <c r="B330">
        <v>5.1100000000000003</v>
      </c>
    </row>
    <row r="331" spans="1:2" x14ac:dyDescent="0.15">
      <c r="A331" s="8">
        <v>328</v>
      </c>
      <c r="B331">
        <v>5.1100000000000003</v>
      </c>
    </row>
    <row r="332" spans="1:2" x14ac:dyDescent="0.15">
      <c r="A332" s="8">
        <v>329</v>
      </c>
      <c r="B332">
        <v>5.08</v>
      </c>
    </row>
    <row r="333" spans="1:2" x14ac:dyDescent="0.15">
      <c r="A333" s="8">
        <v>330</v>
      </c>
      <c r="B333">
        <v>5.03</v>
      </c>
    </row>
    <row r="334" spans="1:2" x14ac:dyDescent="0.15">
      <c r="A334" s="8">
        <v>331</v>
      </c>
      <c r="B334">
        <v>4.9400000000000004</v>
      </c>
    </row>
    <row r="335" spans="1:2" x14ac:dyDescent="0.15">
      <c r="A335" s="8">
        <v>332</v>
      </c>
      <c r="B335">
        <v>4.88</v>
      </c>
    </row>
    <row r="336" spans="1:2" x14ac:dyDescent="0.15">
      <c r="A336" s="8">
        <v>333</v>
      </c>
      <c r="B336">
        <v>4.91</v>
      </c>
    </row>
    <row r="337" spans="1:2" x14ac:dyDescent="0.15">
      <c r="A337" s="8">
        <v>334</v>
      </c>
      <c r="B337">
        <v>4.8600000000000003</v>
      </c>
    </row>
    <row r="338" spans="1:2" x14ac:dyDescent="0.15">
      <c r="A338" s="8">
        <v>335</v>
      </c>
      <c r="B338">
        <v>4.8899999999999997</v>
      </c>
    </row>
    <row r="339" spans="1:2" x14ac:dyDescent="0.15">
      <c r="A339" s="8">
        <v>336</v>
      </c>
      <c r="B339">
        <v>4.91</v>
      </c>
    </row>
    <row r="340" spans="1:2" x14ac:dyDescent="0.15">
      <c r="A340" s="8">
        <v>337</v>
      </c>
      <c r="B340">
        <v>4.87</v>
      </c>
    </row>
    <row r="341" spans="1:2" x14ac:dyDescent="0.15">
      <c r="A341" s="8">
        <v>338</v>
      </c>
      <c r="B341">
        <v>4.93</v>
      </c>
    </row>
    <row r="342" spans="1:2" x14ac:dyDescent="0.15">
      <c r="A342" s="8">
        <v>339</v>
      </c>
      <c r="B342">
        <v>5.14</v>
      </c>
    </row>
    <row r="343" spans="1:2" x14ac:dyDescent="0.15">
      <c r="A343" s="8">
        <v>340</v>
      </c>
      <c r="B343">
        <v>4.87</v>
      </c>
    </row>
    <row r="344" spans="1:2" x14ac:dyDescent="0.15">
      <c r="A344" s="8">
        <v>341</v>
      </c>
      <c r="B344">
        <v>4.9800000000000004</v>
      </c>
    </row>
    <row r="345" spans="1:2" x14ac:dyDescent="0.15">
      <c r="A345" s="8">
        <v>342</v>
      </c>
      <c r="B345">
        <v>4.88</v>
      </c>
    </row>
    <row r="346" spans="1:2" x14ac:dyDescent="0.15">
      <c r="A346" s="8">
        <v>343</v>
      </c>
      <c r="B346">
        <v>4.88</v>
      </c>
    </row>
    <row r="347" spans="1:2" x14ac:dyDescent="0.15">
      <c r="A347" s="8">
        <v>344</v>
      </c>
      <c r="B347">
        <v>5.01</v>
      </c>
    </row>
    <row r="348" spans="1:2" x14ac:dyDescent="0.15">
      <c r="A348" s="8">
        <v>345</v>
      </c>
      <c r="B348">
        <v>4.93</v>
      </c>
    </row>
    <row r="349" spans="1:2" x14ac:dyDescent="0.15">
      <c r="A349" s="8">
        <v>346</v>
      </c>
      <c r="B349">
        <v>4.93</v>
      </c>
    </row>
    <row r="350" spans="1:2" x14ac:dyDescent="0.15">
      <c r="A350" s="8">
        <v>347</v>
      </c>
      <c r="B350">
        <v>4.99</v>
      </c>
    </row>
    <row r="351" spans="1:2" x14ac:dyDescent="0.15">
      <c r="A351" s="8">
        <v>348</v>
      </c>
      <c r="B351">
        <v>4.91</v>
      </c>
    </row>
    <row r="352" spans="1:2" x14ac:dyDescent="0.15">
      <c r="A352" s="8">
        <v>349</v>
      </c>
      <c r="B352">
        <v>4.96</v>
      </c>
    </row>
    <row r="353" spans="1:2" x14ac:dyDescent="0.15">
      <c r="A353" s="8">
        <v>350</v>
      </c>
      <c r="B353">
        <v>4.78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4"/>
  <sheetViews>
    <sheetView workbookViewId="0"/>
  </sheetViews>
  <sheetFormatPr baseColWidth="10" defaultColWidth="8.83203125" defaultRowHeight="13" x14ac:dyDescent="0.15"/>
  <cols>
    <col min="1" max="1" width="11.83203125" bestFit="1" customWidth="1"/>
  </cols>
  <sheetData>
    <row r="1" spans="1:31" x14ac:dyDescent="0.15">
      <c r="A1" s="14" t="s">
        <v>127</v>
      </c>
      <c r="C1" s="14"/>
    </row>
    <row r="3" spans="1:31" x14ac:dyDescent="0.15">
      <c r="B3" s="8" t="s">
        <v>53</v>
      </c>
    </row>
    <row r="4" spans="1:31" ht="14" thickBot="1" x14ac:dyDescent="0.2">
      <c r="A4" s="28" t="s">
        <v>128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  <c r="P4" s="28">
        <v>15</v>
      </c>
      <c r="Q4" s="28">
        <v>16</v>
      </c>
      <c r="R4" s="28">
        <v>17</v>
      </c>
      <c r="S4" s="28">
        <v>18</v>
      </c>
      <c r="T4" s="28">
        <v>19</v>
      </c>
      <c r="U4" s="28">
        <v>20</v>
      </c>
      <c r="V4" s="28">
        <v>21</v>
      </c>
      <c r="W4" s="28">
        <v>22</v>
      </c>
      <c r="X4" s="28">
        <v>23</v>
      </c>
      <c r="Y4" s="28">
        <v>24</v>
      </c>
      <c r="Z4" s="28">
        <v>25</v>
      </c>
      <c r="AA4" s="28">
        <v>26</v>
      </c>
      <c r="AB4" s="28">
        <v>27</v>
      </c>
      <c r="AC4" s="28">
        <v>28</v>
      </c>
      <c r="AD4" s="28">
        <v>29</v>
      </c>
      <c r="AE4" s="28">
        <v>30</v>
      </c>
    </row>
    <row r="5" spans="1:31" ht="14" thickTop="1" x14ac:dyDescent="0.15">
      <c r="A5" s="7">
        <v>1</v>
      </c>
      <c r="B5" t="s">
        <v>57</v>
      </c>
      <c r="C5" t="s">
        <v>58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  <c r="L5" t="s">
        <v>57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 t="s">
        <v>57</v>
      </c>
      <c r="AE5" t="s">
        <v>57</v>
      </c>
    </row>
    <row r="6" spans="1:31" x14ac:dyDescent="0.15">
      <c r="A6" s="7">
        <v>2</v>
      </c>
      <c r="B6" t="s">
        <v>57</v>
      </c>
      <c r="C6" t="s">
        <v>58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58</v>
      </c>
      <c r="W6" t="s">
        <v>57</v>
      </c>
      <c r="X6" t="s">
        <v>57</v>
      </c>
      <c r="Y6" t="s">
        <v>57</v>
      </c>
      <c r="Z6" t="s">
        <v>57</v>
      </c>
      <c r="AA6" t="s">
        <v>57</v>
      </c>
      <c r="AB6" t="s">
        <v>57</v>
      </c>
      <c r="AC6" t="s">
        <v>57</v>
      </c>
      <c r="AD6" t="s">
        <v>57</v>
      </c>
      <c r="AE6" t="s">
        <v>57</v>
      </c>
    </row>
    <row r="7" spans="1:31" x14ac:dyDescent="0.15">
      <c r="A7" s="7">
        <v>3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58</v>
      </c>
      <c r="Z7" t="s">
        <v>57</v>
      </c>
      <c r="AA7" t="s">
        <v>57</v>
      </c>
      <c r="AB7" t="s">
        <v>57</v>
      </c>
      <c r="AC7" t="s">
        <v>57</v>
      </c>
      <c r="AD7" t="s">
        <v>57</v>
      </c>
      <c r="AE7" t="s">
        <v>57</v>
      </c>
    </row>
    <row r="8" spans="1:31" x14ac:dyDescent="0.15">
      <c r="A8" s="7">
        <v>4</v>
      </c>
      <c r="B8" t="s">
        <v>57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57</v>
      </c>
      <c r="AB8" t="s">
        <v>57</v>
      </c>
      <c r="AC8" t="s">
        <v>57</v>
      </c>
      <c r="AD8" t="s">
        <v>57</v>
      </c>
      <c r="AE8" t="s">
        <v>57</v>
      </c>
    </row>
    <row r="9" spans="1:31" x14ac:dyDescent="0.15">
      <c r="A9" s="7">
        <v>5</v>
      </c>
      <c r="B9" t="s">
        <v>57</v>
      </c>
      <c r="C9" t="s">
        <v>57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58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57</v>
      </c>
      <c r="AE9" t="s">
        <v>57</v>
      </c>
    </row>
    <row r="10" spans="1:31" x14ac:dyDescent="0.15">
      <c r="A10" s="7">
        <v>6</v>
      </c>
      <c r="B10" t="s">
        <v>57</v>
      </c>
      <c r="C10" t="s">
        <v>57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57</v>
      </c>
      <c r="Q10" t="s">
        <v>57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57</v>
      </c>
      <c r="AB10" t="s">
        <v>57</v>
      </c>
      <c r="AC10" t="s">
        <v>57</v>
      </c>
      <c r="AD10" t="s">
        <v>57</v>
      </c>
      <c r="AE10" t="s">
        <v>57</v>
      </c>
    </row>
    <row r="11" spans="1:31" x14ac:dyDescent="0.15">
      <c r="A11" s="7">
        <v>7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57</v>
      </c>
      <c r="AB11" t="s">
        <v>57</v>
      </c>
      <c r="AC11" t="s">
        <v>57</v>
      </c>
      <c r="AD11" t="s">
        <v>57</v>
      </c>
      <c r="AE11" t="s">
        <v>57</v>
      </c>
    </row>
    <row r="12" spans="1:31" x14ac:dyDescent="0.15">
      <c r="A12" s="7">
        <v>8</v>
      </c>
      <c r="B12" t="s">
        <v>57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58</v>
      </c>
      <c r="Z12" t="s">
        <v>57</v>
      </c>
      <c r="AA12" t="s">
        <v>57</v>
      </c>
      <c r="AB12" t="s">
        <v>57</v>
      </c>
      <c r="AC12" t="s">
        <v>57</v>
      </c>
      <c r="AD12" t="s">
        <v>57</v>
      </c>
      <c r="AE12" t="s">
        <v>57</v>
      </c>
    </row>
    <row r="13" spans="1:31" x14ac:dyDescent="0.15">
      <c r="A13" s="7">
        <v>9</v>
      </c>
      <c r="B13" t="s">
        <v>57</v>
      </c>
      <c r="C13" t="s">
        <v>57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57</v>
      </c>
      <c r="AE13" t="s">
        <v>57</v>
      </c>
    </row>
    <row r="14" spans="1:31" x14ac:dyDescent="0.15">
      <c r="A14" s="7">
        <v>10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  <c r="G14" t="s">
        <v>58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57</v>
      </c>
      <c r="AE14" t="s">
        <v>57</v>
      </c>
    </row>
    <row r="15" spans="1:31" x14ac:dyDescent="0.15">
      <c r="A15" s="7">
        <v>11</v>
      </c>
      <c r="B15" t="s">
        <v>57</v>
      </c>
      <c r="C15" t="s">
        <v>57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57</v>
      </c>
      <c r="AE15" t="s">
        <v>57</v>
      </c>
    </row>
    <row r="16" spans="1:31" x14ac:dyDescent="0.15">
      <c r="A16" s="7">
        <v>12</v>
      </c>
      <c r="B16" t="s">
        <v>57</v>
      </c>
      <c r="C16" t="s">
        <v>58</v>
      </c>
      <c r="D16" t="s">
        <v>57</v>
      </c>
      <c r="E16" t="s">
        <v>57</v>
      </c>
      <c r="F16" t="s">
        <v>57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57</v>
      </c>
      <c r="Q16" t="s">
        <v>57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57</v>
      </c>
      <c r="AE16" t="s">
        <v>57</v>
      </c>
    </row>
    <row r="17" spans="1:31" x14ac:dyDescent="0.15">
      <c r="A17" s="7">
        <v>13</v>
      </c>
      <c r="B17" t="s">
        <v>57</v>
      </c>
      <c r="C17" t="s">
        <v>57</v>
      </c>
      <c r="D17" t="s">
        <v>57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58</v>
      </c>
    </row>
    <row r="18" spans="1:31" x14ac:dyDescent="0.15">
      <c r="A18" s="7">
        <v>14</v>
      </c>
      <c r="B18" t="s">
        <v>57</v>
      </c>
      <c r="C18" t="s">
        <v>57</v>
      </c>
      <c r="D18" t="s">
        <v>57</v>
      </c>
      <c r="E18" t="s">
        <v>57</v>
      </c>
      <c r="F18" t="s">
        <v>57</v>
      </c>
      <c r="G18" t="s">
        <v>57</v>
      </c>
      <c r="H18" t="s">
        <v>57</v>
      </c>
      <c r="I18" t="s">
        <v>57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57</v>
      </c>
      <c r="AE18" t="s">
        <v>57</v>
      </c>
    </row>
    <row r="19" spans="1:31" x14ac:dyDescent="0.15">
      <c r="A19" s="7">
        <v>15</v>
      </c>
      <c r="B19" t="s">
        <v>57</v>
      </c>
      <c r="C19" t="s">
        <v>57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</row>
    <row r="20" spans="1:31" x14ac:dyDescent="0.15">
      <c r="A20" s="7">
        <v>16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58</v>
      </c>
      <c r="H20" t="s">
        <v>57</v>
      </c>
      <c r="I20" t="s">
        <v>57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57</v>
      </c>
      <c r="AE20" t="s">
        <v>57</v>
      </c>
    </row>
    <row r="21" spans="1:31" x14ac:dyDescent="0.15">
      <c r="A21" s="7">
        <v>17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t="s">
        <v>57</v>
      </c>
      <c r="H21" t="s">
        <v>57</v>
      </c>
      <c r="I21" t="s">
        <v>57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57</v>
      </c>
      <c r="AE21" t="s">
        <v>57</v>
      </c>
    </row>
    <row r="22" spans="1:31" x14ac:dyDescent="0.15">
      <c r="A22" s="7">
        <v>18</v>
      </c>
      <c r="B22" t="s">
        <v>57</v>
      </c>
      <c r="C22" t="s">
        <v>57</v>
      </c>
      <c r="D22" t="s">
        <v>57</v>
      </c>
      <c r="E22" t="s">
        <v>57</v>
      </c>
      <c r="F22" t="s">
        <v>58</v>
      </c>
      <c r="G22" t="s">
        <v>57</v>
      </c>
      <c r="H22" t="s">
        <v>57</v>
      </c>
      <c r="I22" t="s">
        <v>57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57</v>
      </c>
      <c r="AE22" t="s">
        <v>57</v>
      </c>
    </row>
    <row r="23" spans="1:31" x14ac:dyDescent="0.15">
      <c r="A23" s="7">
        <v>19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57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57</v>
      </c>
      <c r="AB23" t="s">
        <v>57</v>
      </c>
      <c r="AC23" t="s">
        <v>57</v>
      </c>
      <c r="AD23" t="s">
        <v>57</v>
      </c>
      <c r="AE23" t="s">
        <v>57</v>
      </c>
    </row>
    <row r="24" spans="1:31" x14ac:dyDescent="0.15">
      <c r="A24" s="7">
        <v>20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t="s">
        <v>57</v>
      </c>
      <c r="I24" t="s">
        <v>57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</row>
    <row r="25" spans="1:31" x14ac:dyDescent="0.15">
      <c r="A25" s="7">
        <v>21</v>
      </c>
      <c r="B25" t="s">
        <v>57</v>
      </c>
      <c r="C25" t="s">
        <v>57</v>
      </c>
      <c r="D25" t="s">
        <v>57</v>
      </c>
      <c r="E25" t="s">
        <v>57</v>
      </c>
      <c r="F25" t="s">
        <v>57</v>
      </c>
      <c r="G25" t="s">
        <v>58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58</v>
      </c>
      <c r="W25" t="s">
        <v>57</v>
      </c>
      <c r="X25" t="s">
        <v>57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57</v>
      </c>
      <c r="AE25" t="s">
        <v>57</v>
      </c>
    </row>
    <row r="26" spans="1:31" x14ac:dyDescent="0.15">
      <c r="A26" s="7">
        <v>22</v>
      </c>
      <c r="B26" t="s">
        <v>57</v>
      </c>
      <c r="C26" t="s">
        <v>57</v>
      </c>
      <c r="D26" t="s">
        <v>57</v>
      </c>
      <c r="E26" t="s">
        <v>57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57</v>
      </c>
      <c r="M26" t="s">
        <v>58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58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t="s">
        <v>57</v>
      </c>
      <c r="AC26" t="s">
        <v>57</v>
      </c>
      <c r="AD26" t="s">
        <v>57</v>
      </c>
      <c r="AE26" t="s">
        <v>57</v>
      </c>
    </row>
    <row r="27" spans="1:31" x14ac:dyDescent="0.15">
      <c r="A27" s="7">
        <v>23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t="s">
        <v>57</v>
      </c>
      <c r="H27" t="s">
        <v>57</v>
      </c>
      <c r="I27" t="s">
        <v>57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</row>
    <row r="28" spans="1:31" x14ac:dyDescent="0.15">
      <c r="A28" s="7">
        <v>24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t="s">
        <v>57</v>
      </c>
      <c r="AD28" t="s">
        <v>57</v>
      </c>
      <c r="AE28" t="s">
        <v>57</v>
      </c>
    </row>
    <row r="29" spans="1:31" x14ac:dyDescent="0.15">
      <c r="A29" s="7">
        <v>25</v>
      </c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</row>
    <row r="30" spans="1:31" x14ac:dyDescent="0.15">
      <c r="A30" s="7">
        <v>26</v>
      </c>
      <c r="B30" t="s">
        <v>57</v>
      </c>
      <c r="C30" t="s">
        <v>58</v>
      </c>
      <c r="D30" t="s">
        <v>57</v>
      </c>
      <c r="E30" t="s">
        <v>57</v>
      </c>
      <c r="F30" t="s">
        <v>57</v>
      </c>
      <c r="G30" t="s">
        <v>57</v>
      </c>
      <c r="H30" t="s">
        <v>57</v>
      </c>
      <c r="I30" t="s">
        <v>57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 t="s">
        <v>57</v>
      </c>
      <c r="P30" t="s">
        <v>57</v>
      </c>
      <c r="Q30" t="s">
        <v>57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</row>
    <row r="31" spans="1:31" x14ac:dyDescent="0.15">
      <c r="A31" s="7">
        <v>27</v>
      </c>
      <c r="B31" t="s">
        <v>57</v>
      </c>
      <c r="C31" t="s">
        <v>57</v>
      </c>
      <c r="D31" t="s">
        <v>57</v>
      </c>
      <c r="E31" t="s">
        <v>57</v>
      </c>
      <c r="F31" t="s">
        <v>57</v>
      </c>
      <c r="G31" t="s">
        <v>57</v>
      </c>
      <c r="H31" t="s">
        <v>57</v>
      </c>
      <c r="I31" t="s">
        <v>57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</row>
    <row r="32" spans="1:31" x14ac:dyDescent="0.15">
      <c r="A32" s="7">
        <v>28</v>
      </c>
      <c r="B32" t="s">
        <v>57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57</v>
      </c>
      <c r="AB32" t="s">
        <v>57</v>
      </c>
      <c r="AC32" t="s">
        <v>57</v>
      </c>
      <c r="AD32" t="s">
        <v>57</v>
      </c>
      <c r="AE32" t="s">
        <v>57</v>
      </c>
    </row>
    <row r="33" spans="1:31" x14ac:dyDescent="0.15">
      <c r="A33" s="7">
        <v>29</v>
      </c>
      <c r="B33" t="s">
        <v>57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</row>
    <row r="34" spans="1:31" x14ac:dyDescent="0.15">
      <c r="A34" s="7">
        <v>30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58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</row>
    <row r="35" spans="1:31" x14ac:dyDescent="0.15">
      <c r="A35" s="7">
        <v>31</v>
      </c>
      <c r="B35" t="s">
        <v>57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58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</row>
    <row r="36" spans="1:31" x14ac:dyDescent="0.15">
      <c r="A36" s="7">
        <v>32</v>
      </c>
      <c r="B36" t="s">
        <v>57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  <c r="L36" t="s">
        <v>57</v>
      </c>
      <c r="M36" t="s">
        <v>57</v>
      </c>
      <c r="N36" t="s">
        <v>58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</row>
    <row r="37" spans="1:31" x14ac:dyDescent="0.15">
      <c r="A37" s="7">
        <v>33</v>
      </c>
      <c r="B37" t="s">
        <v>57</v>
      </c>
      <c r="C37" t="s">
        <v>57</v>
      </c>
      <c r="D37" t="s">
        <v>57</v>
      </c>
      <c r="E37" t="s">
        <v>57</v>
      </c>
      <c r="F37" t="s">
        <v>57</v>
      </c>
      <c r="G37" t="s">
        <v>57</v>
      </c>
      <c r="H37" t="s">
        <v>57</v>
      </c>
      <c r="I37" t="s">
        <v>57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57</v>
      </c>
      <c r="AB37" t="s">
        <v>57</v>
      </c>
      <c r="AC37" t="s">
        <v>57</v>
      </c>
      <c r="AD37" t="s">
        <v>57</v>
      </c>
      <c r="AE37" t="s">
        <v>57</v>
      </c>
    </row>
    <row r="38" spans="1:31" x14ac:dyDescent="0.15">
      <c r="A38" s="7">
        <v>34</v>
      </c>
      <c r="B38" t="s">
        <v>57</v>
      </c>
      <c r="C38" t="s">
        <v>57</v>
      </c>
      <c r="D38" t="s">
        <v>57</v>
      </c>
      <c r="E38" t="s">
        <v>57</v>
      </c>
      <c r="F38" t="s">
        <v>57</v>
      </c>
      <c r="G38" t="s">
        <v>57</v>
      </c>
      <c r="H38" t="s">
        <v>57</v>
      </c>
      <c r="I38" t="s">
        <v>57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57</v>
      </c>
      <c r="AB38" t="s">
        <v>57</v>
      </c>
      <c r="AC38" t="s">
        <v>57</v>
      </c>
      <c r="AD38" t="s">
        <v>57</v>
      </c>
      <c r="AE38" t="s">
        <v>57</v>
      </c>
    </row>
    <row r="39" spans="1:31" x14ac:dyDescent="0.15">
      <c r="A39" s="7">
        <v>35</v>
      </c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57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58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 t="s">
        <v>57</v>
      </c>
      <c r="AE39" t="s">
        <v>57</v>
      </c>
    </row>
    <row r="40" spans="1:31" x14ac:dyDescent="0.15">
      <c r="A40" s="7">
        <v>36</v>
      </c>
      <c r="B40" t="s">
        <v>57</v>
      </c>
      <c r="C40" t="s">
        <v>57</v>
      </c>
      <c r="D40" t="s">
        <v>57</v>
      </c>
      <c r="E40" t="s">
        <v>57</v>
      </c>
      <c r="F40" t="s">
        <v>57</v>
      </c>
      <c r="G40" t="s">
        <v>57</v>
      </c>
      <c r="H40" t="s">
        <v>57</v>
      </c>
      <c r="I40" t="s">
        <v>57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57</v>
      </c>
      <c r="AB40" t="s">
        <v>57</v>
      </c>
      <c r="AC40" t="s">
        <v>57</v>
      </c>
      <c r="AD40" t="s">
        <v>57</v>
      </c>
      <c r="AE40" t="s">
        <v>57</v>
      </c>
    </row>
    <row r="41" spans="1:31" x14ac:dyDescent="0.15">
      <c r="A41" s="7">
        <v>37</v>
      </c>
      <c r="B41" t="s">
        <v>57</v>
      </c>
      <c r="C41" t="s">
        <v>57</v>
      </c>
      <c r="D41" t="s">
        <v>57</v>
      </c>
      <c r="E41" t="s">
        <v>57</v>
      </c>
      <c r="F41" t="s">
        <v>57</v>
      </c>
      <c r="G41" t="s">
        <v>57</v>
      </c>
      <c r="H41" t="s">
        <v>57</v>
      </c>
      <c r="I41" t="s">
        <v>57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57</v>
      </c>
      <c r="AB41" t="s">
        <v>57</v>
      </c>
      <c r="AC41" t="s">
        <v>57</v>
      </c>
      <c r="AD41" t="s">
        <v>57</v>
      </c>
      <c r="AE41" t="s">
        <v>57</v>
      </c>
    </row>
    <row r="42" spans="1:31" x14ac:dyDescent="0.15">
      <c r="A42" s="7">
        <v>38</v>
      </c>
      <c r="B42" t="s">
        <v>57</v>
      </c>
      <c r="C42" t="s">
        <v>57</v>
      </c>
      <c r="D42" t="s">
        <v>57</v>
      </c>
      <c r="E42" t="s">
        <v>57</v>
      </c>
      <c r="F42" t="s">
        <v>57</v>
      </c>
      <c r="G42" t="s">
        <v>57</v>
      </c>
      <c r="H42" t="s">
        <v>57</v>
      </c>
      <c r="I42" t="s">
        <v>57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57</v>
      </c>
      <c r="AB42" t="s">
        <v>57</v>
      </c>
      <c r="AC42" t="s">
        <v>57</v>
      </c>
      <c r="AD42" t="s">
        <v>57</v>
      </c>
      <c r="AE42" t="s">
        <v>57</v>
      </c>
    </row>
    <row r="43" spans="1:31" x14ac:dyDescent="0.15">
      <c r="A43" s="7">
        <v>39</v>
      </c>
      <c r="B43" t="s">
        <v>57</v>
      </c>
      <c r="C43" t="s">
        <v>57</v>
      </c>
      <c r="D43" t="s">
        <v>57</v>
      </c>
      <c r="E43" t="s">
        <v>57</v>
      </c>
      <c r="F43" t="s">
        <v>57</v>
      </c>
      <c r="G43" t="s">
        <v>57</v>
      </c>
      <c r="H43" t="s">
        <v>57</v>
      </c>
      <c r="I43" t="s">
        <v>57</v>
      </c>
      <c r="J43" t="s">
        <v>57</v>
      </c>
      <c r="K43" t="s">
        <v>57</v>
      </c>
      <c r="L43" t="s">
        <v>57</v>
      </c>
      <c r="M43" t="s">
        <v>57</v>
      </c>
      <c r="N43" t="s">
        <v>57</v>
      </c>
      <c r="O43" t="s">
        <v>57</v>
      </c>
      <c r="P43" t="s">
        <v>57</v>
      </c>
      <c r="Q43" t="s">
        <v>57</v>
      </c>
      <c r="R43" t="s">
        <v>57</v>
      </c>
      <c r="S43" t="s">
        <v>57</v>
      </c>
      <c r="T43" t="s">
        <v>57</v>
      </c>
      <c r="U43" t="s">
        <v>57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57</v>
      </c>
      <c r="AB43" t="s">
        <v>57</v>
      </c>
      <c r="AC43" t="s">
        <v>57</v>
      </c>
      <c r="AD43" t="s">
        <v>57</v>
      </c>
      <c r="AE43" t="s">
        <v>57</v>
      </c>
    </row>
    <row r="44" spans="1:31" x14ac:dyDescent="0.15">
      <c r="A44" s="7">
        <v>40</v>
      </c>
      <c r="B44" t="s">
        <v>57</v>
      </c>
      <c r="C44" t="s">
        <v>57</v>
      </c>
      <c r="D44" t="s">
        <v>57</v>
      </c>
      <c r="E44" t="s">
        <v>57</v>
      </c>
      <c r="F44" t="s">
        <v>57</v>
      </c>
      <c r="G44" t="s">
        <v>57</v>
      </c>
      <c r="H44" t="s">
        <v>57</v>
      </c>
      <c r="I44" t="s">
        <v>57</v>
      </c>
      <c r="J44" t="s">
        <v>57</v>
      </c>
      <c r="K44" t="s">
        <v>58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 t="s">
        <v>57</v>
      </c>
      <c r="AE44" t="s">
        <v>57</v>
      </c>
    </row>
    <row r="45" spans="1:31" x14ac:dyDescent="0.15">
      <c r="A45" s="7">
        <v>41</v>
      </c>
      <c r="B45" t="s">
        <v>57</v>
      </c>
      <c r="C45" t="s">
        <v>57</v>
      </c>
      <c r="D45" t="s">
        <v>57</v>
      </c>
      <c r="E45" t="s">
        <v>57</v>
      </c>
      <c r="F45" t="s">
        <v>57</v>
      </c>
      <c r="G45" t="s">
        <v>57</v>
      </c>
      <c r="H45" t="s">
        <v>57</v>
      </c>
      <c r="I45" t="s">
        <v>57</v>
      </c>
      <c r="J45" t="s">
        <v>57</v>
      </c>
      <c r="K45" t="s">
        <v>57</v>
      </c>
      <c r="L45" t="s">
        <v>57</v>
      </c>
      <c r="M45" t="s">
        <v>57</v>
      </c>
      <c r="N45" t="s">
        <v>57</v>
      </c>
      <c r="O45" t="s">
        <v>57</v>
      </c>
      <c r="P45" t="s">
        <v>57</v>
      </c>
      <c r="Q45" t="s">
        <v>57</v>
      </c>
      <c r="R45" t="s">
        <v>57</v>
      </c>
      <c r="S45" t="s">
        <v>57</v>
      </c>
      <c r="T45" t="s">
        <v>57</v>
      </c>
      <c r="U45" t="s">
        <v>57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57</v>
      </c>
      <c r="AB45" t="s">
        <v>57</v>
      </c>
      <c r="AC45" t="s">
        <v>57</v>
      </c>
      <c r="AD45" t="s">
        <v>57</v>
      </c>
      <c r="AE45" t="s">
        <v>57</v>
      </c>
    </row>
    <row r="46" spans="1:31" x14ac:dyDescent="0.15">
      <c r="A46" s="7">
        <v>42</v>
      </c>
      <c r="B46" t="s">
        <v>57</v>
      </c>
      <c r="C46" t="s">
        <v>57</v>
      </c>
      <c r="D46" t="s">
        <v>57</v>
      </c>
      <c r="E46" t="s">
        <v>57</v>
      </c>
      <c r="F46" t="s">
        <v>57</v>
      </c>
      <c r="G46" t="s">
        <v>57</v>
      </c>
      <c r="H46" t="s">
        <v>57</v>
      </c>
      <c r="I46" t="s">
        <v>57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57</v>
      </c>
      <c r="AB46" t="s">
        <v>57</v>
      </c>
      <c r="AC46" t="s">
        <v>57</v>
      </c>
      <c r="AD46" t="s">
        <v>57</v>
      </c>
      <c r="AE46" t="s">
        <v>57</v>
      </c>
    </row>
    <row r="47" spans="1:31" x14ac:dyDescent="0.15">
      <c r="A47" s="7">
        <v>43</v>
      </c>
      <c r="B47" t="s">
        <v>57</v>
      </c>
      <c r="C47" t="s">
        <v>57</v>
      </c>
      <c r="D47" t="s">
        <v>57</v>
      </c>
      <c r="E47" t="s">
        <v>57</v>
      </c>
      <c r="F47" t="s">
        <v>57</v>
      </c>
      <c r="G47" t="s">
        <v>57</v>
      </c>
      <c r="H47" t="s">
        <v>57</v>
      </c>
      <c r="I47" t="s">
        <v>57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58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</row>
    <row r="48" spans="1:31" x14ac:dyDescent="0.15">
      <c r="A48" s="7">
        <v>44</v>
      </c>
      <c r="B48" t="s">
        <v>57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  <c r="H48" t="s">
        <v>57</v>
      </c>
      <c r="I48" t="s">
        <v>57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</row>
    <row r="49" spans="1:31" x14ac:dyDescent="0.15">
      <c r="A49" s="7">
        <v>45</v>
      </c>
      <c r="B49" t="s">
        <v>57</v>
      </c>
      <c r="C49" t="s">
        <v>57</v>
      </c>
      <c r="D49" t="s">
        <v>57</v>
      </c>
      <c r="E49" t="s">
        <v>57</v>
      </c>
      <c r="F49" t="s">
        <v>57</v>
      </c>
      <c r="G49" t="s">
        <v>57</v>
      </c>
      <c r="H49" t="s">
        <v>57</v>
      </c>
      <c r="I49" t="s">
        <v>57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58</v>
      </c>
      <c r="U49" t="s">
        <v>58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</row>
    <row r="50" spans="1:31" x14ac:dyDescent="0.15">
      <c r="A50" s="7">
        <v>46</v>
      </c>
      <c r="B50" t="s">
        <v>57</v>
      </c>
      <c r="C50" t="s">
        <v>57</v>
      </c>
      <c r="D50" t="s">
        <v>57</v>
      </c>
      <c r="E50" t="s">
        <v>57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</row>
    <row r="51" spans="1:31" x14ac:dyDescent="0.15">
      <c r="A51" s="7">
        <v>47</v>
      </c>
      <c r="B51" t="s">
        <v>57</v>
      </c>
      <c r="C51" t="s">
        <v>57</v>
      </c>
      <c r="D51" t="s">
        <v>57</v>
      </c>
      <c r="E51" t="s">
        <v>57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</row>
    <row r="52" spans="1:31" x14ac:dyDescent="0.15">
      <c r="A52" s="7">
        <v>48</v>
      </c>
      <c r="B52" t="s">
        <v>57</v>
      </c>
      <c r="C52" t="s">
        <v>57</v>
      </c>
      <c r="D52" t="s">
        <v>57</v>
      </c>
      <c r="E52" t="s">
        <v>57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t="s">
        <v>57</v>
      </c>
      <c r="L52" t="s">
        <v>57</v>
      </c>
      <c r="M52" t="s">
        <v>57</v>
      </c>
      <c r="N52" t="s">
        <v>57</v>
      </c>
      <c r="O52" t="s">
        <v>57</v>
      </c>
      <c r="P52" t="s">
        <v>57</v>
      </c>
      <c r="Q52" t="s">
        <v>57</v>
      </c>
      <c r="R52" t="s">
        <v>58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</row>
    <row r="53" spans="1:31" x14ac:dyDescent="0.15">
      <c r="A53" s="7">
        <v>49</v>
      </c>
      <c r="B53" t="s">
        <v>58</v>
      </c>
      <c r="C53" t="s">
        <v>57</v>
      </c>
      <c r="D53" t="s">
        <v>57</v>
      </c>
      <c r="E53" t="s">
        <v>57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t="s">
        <v>57</v>
      </c>
      <c r="X53" t="s">
        <v>57</v>
      </c>
      <c r="Y53" t="s">
        <v>57</v>
      </c>
      <c r="Z53" t="s">
        <v>57</v>
      </c>
      <c r="AA53" t="s">
        <v>57</v>
      </c>
      <c r="AB53" t="s">
        <v>57</v>
      </c>
      <c r="AC53" t="s">
        <v>57</v>
      </c>
      <c r="AD53" t="s">
        <v>57</v>
      </c>
      <c r="AE53" t="s">
        <v>57</v>
      </c>
    </row>
    <row r="54" spans="1:31" x14ac:dyDescent="0.15">
      <c r="A54" s="7">
        <v>50</v>
      </c>
      <c r="B54" t="s">
        <v>57</v>
      </c>
      <c r="C54" t="s">
        <v>57</v>
      </c>
      <c r="D54" t="s">
        <v>57</v>
      </c>
      <c r="E54" t="s">
        <v>57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t="s">
        <v>57</v>
      </c>
      <c r="X54" t="s">
        <v>57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</row>
    <row r="55" spans="1:31" x14ac:dyDescent="0.15">
      <c r="A55" s="7">
        <v>51</v>
      </c>
      <c r="B55" t="s">
        <v>57</v>
      </c>
      <c r="C55" t="s">
        <v>57</v>
      </c>
      <c r="D55" t="s">
        <v>57</v>
      </c>
      <c r="E55" t="s">
        <v>57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t="s">
        <v>57</v>
      </c>
      <c r="L55" t="s">
        <v>57</v>
      </c>
      <c r="M55" t="s">
        <v>57</v>
      </c>
      <c r="N55" t="s">
        <v>57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</row>
    <row r="56" spans="1:31" x14ac:dyDescent="0.15">
      <c r="A56" s="7">
        <v>52</v>
      </c>
      <c r="B56" t="s">
        <v>57</v>
      </c>
      <c r="C56" t="s">
        <v>57</v>
      </c>
      <c r="D56" t="s">
        <v>57</v>
      </c>
      <c r="E56" t="s">
        <v>57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t="s">
        <v>57</v>
      </c>
      <c r="L56" t="s">
        <v>57</v>
      </c>
      <c r="M56" t="s">
        <v>57</v>
      </c>
      <c r="N56" t="s">
        <v>57</v>
      </c>
      <c r="O56" t="s">
        <v>57</v>
      </c>
      <c r="P56" t="s">
        <v>57</v>
      </c>
      <c r="Q56" t="s">
        <v>57</v>
      </c>
      <c r="R56" t="s">
        <v>57</v>
      </c>
      <c r="S56" t="s">
        <v>57</v>
      </c>
      <c r="T56" t="s">
        <v>57</v>
      </c>
      <c r="U56" t="s">
        <v>57</v>
      </c>
      <c r="V56" t="s">
        <v>57</v>
      </c>
      <c r="W56" t="s">
        <v>57</v>
      </c>
      <c r="X56" t="s">
        <v>57</v>
      </c>
      <c r="Y56" t="s">
        <v>57</v>
      </c>
      <c r="Z56" t="s">
        <v>57</v>
      </c>
      <c r="AA56" t="s">
        <v>57</v>
      </c>
      <c r="AB56" t="s">
        <v>57</v>
      </c>
      <c r="AC56" t="s">
        <v>57</v>
      </c>
      <c r="AD56" t="s">
        <v>57</v>
      </c>
      <c r="AE56" t="s">
        <v>57</v>
      </c>
    </row>
    <row r="57" spans="1:31" x14ac:dyDescent="0.15">
      <c r="A57" s="7">
        <v>53</v>
      </c>
      <c r="B57" t="s">
        <v>57</v>
      </c>
      <c r="C57" t="s">
        <v>57</v>
      </c>
      <c r="D57" t="s">
        <v>57</v>
      </c>
      <c r="E57" t="s">
        <v>57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 t="s">
        <v>57</v>
      </c>
      <c r="AA57" t="s">
        <v>57</v>
      </c>
      <c r="AB57" t="s">
        <v>57</v>
      </c>
      <c r="AC57" t="s">
        <v>57</v>
      </c>
      <c r="AD57" t="s">
        <v>57</v>
      </c>
      <c r="AE57" t="s">
        <v>57</v>
      </c>
    </row>
    <row r="58" spans="1:31" x14ac:dyDescent="0.15">
      <c r="A58" s="7">
        <v>54</v>
      </c>
      <c r="B58" t="s">
        <v>57</v>
      </c>
      <c r="C58" t="s">
        <v>57</v>
      </c>
      <c r="D58" t="s">
        <v>57</v>
      </c>
      <c r="E58" t="s">
        <v>57</v>
      </c>
      <c r="F58" t="s">
        <v>57</v>
      </c>
      <c r="G58" t="s">
        <v>57</v>
      </c>
      <c r="H58" t="s">
        <v>57</v>
      </c>
      <c r="I58" t="s">
        <v>57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 t="s">
        <v>57</v>
      </c>
      <c r="P58" t="s">
        <v>57</v>
      </c>
      <c r="Q58" t="s">
        <v>57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 t="s">
        <v>57</v>
      </c>
      <c r="Z58" t="s">
        <v>57</v>
      </c>
      <c r="AA58" t="s">
        <v>57</v>
      </c>
      <c r="AB58" t="s">
        <v>57</v>
      </c>
      <c r="AC58" t="s">
        <v>57</v>
      </c>
      <c r="AD58" t="s">
        <v>57</v>
      </c>
      <c r="AE58" t="s">
        <v>57</v>
      </c>
    </row>
    <row r="59" spans="1:31" x14ac:dyDescent="0.15">
      <c r="A59" s="7">
        <v>55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58</v>
      </c>
      <c r="AC59" t="s">
        <v>57</v>
      </c>
      <c r="AD59" t="s">
        <v>57</v>
      </c>
      <c r="AE59" t="s">
        <v>57</v>
      </c>
    </row>
    <row r="60" spans="1:31" x14ac:dyDescent="0.15">
      <c r="A60" s="7">
        <v>56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58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</row>
    <row r="61" spans="1:31" x14ac:dyDescent="0.15">
      <c r="A61" s="7">
        <v>57</v>
      </c>
      <c r="B61" t="s">
        <v>57</v>
      </c>
      <c r="C61" t="s">
        <v>57</v>
      </c>
      <c r="D61" t="s">
        <v>57</v>
      </c>
      <c r="E61" t="s">
        <v>57</v>
      </c>
      <c r="F61" t="s">
        <v>57</v>
      </c>
      <c r="G61" t="s">
        <v>58</v>
      </c>
      <c r="H61" t="s">
        <v>57</v>
      </c>
      <c r="I61" t="s">
        <v>57</v>
      </c>
      <c r="J61" t="s">
        <v>57</v>
      </c>
      <c r="K61" t="s">
        <v>57</v>
      </c>
      <c r="L61" t="s">
        <v>57</v>
      </c>
      <c r="M61" t="s">
        <v>57</v>
      </c>
      <c r="N61" t="s">
        <v>57</v>
      </c>
      <c r="O61" t="s">
        <v>57</v>
      </c>
      <c r="P61" t="s">
        <v>57</v>
      </c>
      <c r="Q61" t="s">
        <v>57</v>
      </c>
      <c r="R61" t="s">
        <v>57</v>
      </c>
      <c r="S61" t="s">
        <v>57</v>
      </c>
      <c r="T61" t="s">
        <v>57</v>
      </c>
      <c r="U61" t="s">
        <v>57</v>
      </c>
      <c r="V61" t="s">
        <v>57</v>
      </c>
      <c r="W61" t="s">
        <v>57</v>
      </c>
      <c r="X61" t="s">
        <v>57</v>
      </c>
      <c r="Y61" t="s">
        <v>57</v>
      </c>
      <c r="Z61" t="s">
        <v>57</v>
      </c>
      <c r="AA61" t="s">
        <v>57</v>
      </c>
      <c r="AB61" t="s">
        <v>57</v>
      </c>
      <c r="AC61" t="s">
        <v>57</v>
      </c>
      <c r="AD61" t="s">
        <v>57</v>
      </c>
      <c r="AE61" t="s">
        <v>57</v>
      </c>
    </row>
    <row r="62" spans="1:31" x14ac:dyDescent="0.15">
      <c r="A62" s="7">
        <v>58</v>
      </c>
      <c r="B62" t="s">
        <v>57</v>
      </c>
      <c r="C62" t="s">
        <v>57</v>
      </c>
      <c r="D62" t="s">
        <v>57</v>
      </c>
      <c r="E62" t="s">
        <v>57</v>
      </c>
      <c r="F62" t="s">
        <v>57</v>
      </c>
      <c r="G62" t="s">
        <v>57</v>
      </c>
      <c r="H62" t="s">
        <v>58</v>
      </c>
      <c r="I62" t="s">
        <v>57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 t="s">
        <v>57</v>
      </c>
      <c r="Z62" t="s">
        <v>57</v>
      </c>
      <c r="AA62" t="s">
        <v>57</v>
      </c>
      <c r="AB62" t="s">
        <v>57</v>
      </c>
      <c r="AC62" t="s">
        <v>57</v>
      </c>
      <c r="AD62" t="s">
        <v>57</v>
      </c>
      <c r="AE62" t="s">
        <v>57</v>
      </c>
    </row>
    <row r="63" spans="1:31" x14ac:dyDescent="0.15">
      <c r="A63" s="7">
        <v>59</v>
      </c>
      <c r="B63" t="s">
        <v>58</v>
      </c>
      <c r="C63" t="s">
        <v>57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 t="s">
        <v>57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t="s">
        <v>57</v>
      </c>
      <c r="X63" t="s">
        <v>57</v>
      </c>
      <c r="Y63" t="s">
        <v>57</v>
      </c>
      <c r="Z63" t="s">
        <v>57</v>
      </c>
      <c r="AA63" t="s">
        <v>57</v>
      </c>
      <c r="AB63" t="s">
        <v>57</v>
      </c>
      <c r="AC63" t="s">
        <v>57</v>
      </c>
      <c r="AD63" t="s">
        <v>57</v>
      </c>
      <c r="AE63" t="s">
        <v>57</v>
      </c>
    </row>
    <row r="64" spans="1:31" x14ac:dyDescent="0.15">
      <c r="A64" s="7">
        <v>60</v>
      </c>
      <c r="B64" t="s">
        <v>57</v>
      </c>
      <c r="C64" t="s">
        <v>57</v>
      </c>
      <c r="D64" t="s">
        <v>57</v>
      </c>
      <c r="E64" t="s">
        <v>57</v>
      </c>
      <c r="F64" t="s">
        <v>57</v>
      </c>
      <c r="G64" t="s">
        <v>57</v>
      </c>
      <c r="H64" t="s">
        <v>57</v>
      </c>
      <c r="I64" t="s">
        <v>57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 t="s">
        <v>57</v>
      </c>
      <c r="T64" t="s">
        <v>57</v>
      </c>
      <c r="U64" t="s">
        <v>57</v>
      </c>
      <c r="V64" t="s">
        <v>57</v>
      </c>
      <c r="W64" t="s">
        <v>57</v>
      </c>
      <c r="X64" t="s">
        <v>57</v>
      </c>
      <c r="Y64" t="s">
        <v>57</v>
      </c>
      <c r="Z64" t="s">
        <v>57</v>
      </c>
      <c r="AA64" t="s">
        <v>57</v>
      </c>
      <c r="AB64" t="s">
        <v>57</v>
      </c>
      <c r="AC64" t="s">
        <v>57</v>
      </c>
      <c r="AD64" t="s">
        <v>57</v>
      </c>
      <c r="AE64" t="s">
        <v>57</v>
      </c>
    </row>
    <row r="65" spans="1:31" x14ac:dyDescent="0.15">
      <c r="A65" s="7">
        <v>61</v>
      </c>
      <c r="B65" t="s">
        <v>57</v>
      </c>
      <c r="C65" t="s">
        <v>57</v>
      </c>
      <c r="D65" t="s">
        <v>57</v>
      </c>
      <c r="E65" t="s">
        <v>57</v>
      </c>
      <c r="F65" t="s">
        <v>57</v>
      </c>
      <c r="G65" t="s">
        <v>57</v>
      </c>
      <c r="H65" t="s">
        <v>57</v>
      </c>
      <c r="I65" t="s">
        <v>57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58</v>
      </c>
      <c r="V65" t="s">
        <v>57</v>
      </c>
      <c r="W65" t="s">
        <v>57</v>
      </c>
      <c r="X65" t="s">
        <v>57</v>
      </c>
      <c r="Y65" t="s">
        <v>57</v>
      </c>
      <c r="Z65" t="s">
        <v>57</v>
      </c>
      <c r="AA65" t="s">
        <v>57</v>
      </c>
      <c r="AB65" t="s">
        <v>57</v>
      </c>
      <c r="AC65" t="s">
        <v>57</v>
      </c>
      <c r="AD65" t="s">
        <v>57</v>
      </c>
      <c r="AE65" t="s">
        <v>57</v>
      </c>
    </row>
    <row r="66" spans="1:31" x14ac:dyDescent="0.15">
      <c r="A66" s="7">
        <v>62</v>
      </c>
      <c r="B66" t="s">
        <v>57</v>
      </c>
      <c r="C66" t="s">
        <v>57</v>
      </c>
      <c r="D66" t="s">
        <v>57</v>
      </c>
      <c r="E66" t="s">
        <v>57</v>
      </c>
      <c r="F66" t="s">
        <v>57</v>
      </c>
      <c r="G66" t="s">
        <v>57</v>
      </c>
      <c r="H66" t="s">
        <v>57</v>
      </c>
      <c r="I66" t="s">
        <v>57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 t="s">
        <v>57</v>
      </c>
      <c r="AA66" t="s">
        <v>57</v>
      </c>
      <c r="AB66" t="s">
        <v>57</v>
      </c>
      <c r="AC66" t="s">
        <v>57</v>
      </c>
      <c r="AD66" t="s">
        <v>57</v>
      </c>
      <c r="AE66" t="s">
        <v>57</v>
      </c>
    </row>
    <row r="67" spans="1:31" x14ac:dyDescent="0.15">
      <c r="A67" s="7">
        <v>63</v>
      </c>
      <c r="B67" t="s">
        <v>57</v>
      </c>
      <c r="C67" t="s">
        <v>57</v>
      </c>
      <c r="D67" t="s">
        <v>57</v>
      </c>
      <c r="E67" t="s">
        <v>57</v>
      </c>
      <c r="F67" t="s">
        <v>57</v>
      </c>
      <c r="G67" t="s">
        <v>57</v>
      </c>
      <c r="H67" t="s">
        <v>57</v>
      </c>
      <c r="I67" t="s">
        <v>57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 t="s">
        <v>57</v>
      </c>
      <c r="Z67" t="s">
        <v>57</v>
      </c>
      <c r="AA67" t="s">
        <v>57</v>
      </c>
      <c r="AB67" t="s">
        <v>57</v>
      </c>
      <c r="AC67" t="s">
        <v>57</v>
      </c>
      <c r="AD67" t="s">
        <v>57</v>
      </c>
      <c r="AE67" t="s">
        <v>58</v>
      </c>
    </row>
    <row r="68" spans="1:31" x14ac:dyDescent="0.15">
      <c r="A68" s="7">
        <v>64</v>
      </c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  <c r="H68" t="s">
        <v>57</v>
      </c>
      <c r="I68" t="s">
        <v>57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 t="s">
        <v>57</v>
      </c>
      <c r="T68" t="s">
        <v>57</v>
      </c>
      <c r="U68" t="s">
        <v>57</v>
      </c>
      <c r="V68" t="s">
        <v>57</v>
      </c>
      <c r="W68" t="s">
        <v>57</v>
      </c>
      <c r="X68" t="s">
        <v>57</v>
      </c>
      <c r="Y68" t="s">
        <v>57</v>
      </c>
      <c r="Z68" t="s">
        <v>57</v>
      </c>
      <c r="AA68" t="s">
        <v>57</v>
      </c>
      <c r="AB68" t="s">
        <v>57</v>
      </c>
      <c r="AC68" t="s">
        <v>57</v>
      </c>
      <c r="AD68" t="s">
        <v>57</v>
      </c>
      <c r="AE68" t="s">
        <v>57</v>
      </c>
    </row>
    <row r="69" spans="1:31" x14ac:dyDescent="0.15">
      <c r="A69" s="7">
        <v>65</v>
      </c>
      <c r="B69" t="s">
        <v>57</v>
      </c>
      <c r="C69" t="s">
        <v>57</v>
      </c>
      <c r="D69" t="s">
        <v>57</v>
      </c>
      <c r="E69" t="s">
        <v>57</v>
      </c>
      <c r="F69" t="s">
        <v>57</v>
      </c>
      <c r="G69" t="s">
        <v>57</v>
      </c>
      <c r="H69" t="s">
        <v>57</v>
      </c>
      <c r="I69" t="s">
        <v>57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58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</row>
    <row r="70" spans="1:31" x14ac:dyDescent="0.15">
      <c r="A70" s="7">
        <v>66</v>
      </c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57</v>
      </c>
      <c r="H70" t="s">
        <v>57</v>
      </c>
      <c r="I70" t="s">
        <v>58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 t="s">
        <v>57</v>
      </c>
      <c r="Z70" t="s">
        <v>57</v>
      </c>
      <c r="AA70" t="s">
        <v>57</v>
      </c>
      <c r="AB70" t="s">
        <v>57</v>
      </c>
      <c r="AC70" t="s">
        <v>57</v>
      </c>
      <c r="AD70" t="s">
        <v>57</v>
      </c>
      <c r="AE70" t="s">
        <v>57</v>
      </c>
    </row>
    <row r="71" spans="1:31" x14ac:dyDescent="0.15">
      <c r="A71" s="7">
        <v>67</v>
      </c>
      <c r="B71" t="s">
        <v>57</v>
      </c>
      <c r="C71" t="s">
        <v>57</v>
      </c>
      <c r="D71" t="s">
        <v>57</v>
      </c>
      <c r="E71" t="s">
        <v>57</v>
      </c>
      <c r="F71" t="s">
        <v>57</v>
      </c>
      <c r="G71" t="s">
        <v>57</v>
      </c>
      <c r="H71" t="s">
        <v>57</v>
      </c>
      <c r="I71" t="s">
        <v>57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 t="s">
        <v>57</v>
      </c>
      <c r="Z71" t="s">
        <v>57</v>
      </c>
      <c r="AA71" t="s">
        <v>57</v>
      </c>
      <c r="AB71" t="s">
        <v>57</v>
      </c>
      <c r="AC71" t="s">
        <v>57</v>
      </c>
      <c r="AD71" t="s">
        <v>57</v>
      </c>
      <c r="AE71" t="s">
        <v>57</v>
      </c>
    </row>
    <row r="72" spans="1:31" x14ac:dyDescent="0.15">
      <c r="A72" s="7">
        <v>68</v>
      </c>
      <c r="B72" t="s">
        <v>57</v>
      </c>
      <c r="C72" t="s">
        <v>57</v>
      </c>
      <c r="D72" t="s">
        <v>57</v>
      </c>
      <c r="E72" t="s">
        <v>57</v>
      </c>
      <c r="F72" t="s">
        <v>57</v>
      </c>
      <c r="G72" t="s">
        <v>57</v>
      </c>
      <c r="H72" t="s">
        <v>57</v>
      </c>
      <c r="I72" t="s">
        <v>57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 t="s">
        <v>57</v>
      </c>
      <c r="Z72" t="s">
        <v>57</v>
      </c>
      <c r="AA72" t="s">
        <v>57</v>
      </c>
      <c r="AB72" t="s">
        <v>57</v>
      </c>
      <c r="AC72" t="s">
        <v>57</v>
      </c>
      <c r="AD72" t="s">
        <v>57</v>
      </c>
      <c r="AE72" t="s">
        <v>57</v>
      </c>
    </row>
    <row r="73" spans="1:31" x14ac:dyDescent="0.15">
      <c r="A73" s="7">
        <v>69</v>
      </c>
      <c r="B73" t="s">
        <v>57</v>
      </c>
      <c r="C73" t="s">
        <v>57</v>
      </c>
      <c r="D73" t="s">
        <v>57</v>
      </c>
      <c r="E73" t="s">
        <v>57</v>
      </c>
      <c r="F73" t="s">
        <v>57</v>
      </c>
      <c r="G73" t="s">
        <v>57</v>
      </c>
      <c r="H73" t="s">
        <v>57</v>
      </c>
      <c r="I73" t="s">
        <v>57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 t="s">
        <v>57</v>
      </c>
      <c r="Z73" t="s">
        <v>57</v>
      </c>
      <c r="AA73" t="s">
        <v>57</v>
      </c>
      <c r="AB73" t="s">
        <v>57</v>
      </c>
      <c r="AC73" t="s">
        <v>57</v>
      </c>
      <c r="AD73" t="s">
        <v>57</v>
      </c>
      <c r="AE73" t="s">
        <v>57</v>
      </c>
    </row>
    <row r="74" spans="1:31" x14ac:dyDescent="0.15">
      <c r="A74" s="7">
        <v>70</v>
      </c>
      <c r="B74" t="s">
        <v>57</v>
      </c>
      <c r="C74" t="s">
        <v>57</v>
      </c>
      <c r="D74" t="s">
        <v>57</v>
      </c>
      <c r="E74" t="s">
        <v>57</v>
      </c>
      <c r="F74" t="s">
        <v>57</v>
      </c>
      <c r="G74" t="s">
        <v>57</v>
      </c>
      <c r="H74" t="s">
        <v>57</v>
      </c>
      <c r="I74" t="s">
        <v>57</v>
      </c>
      <c r="J74" t="s">
        <v>57</v>
      </c>
      <c r="K74" t="s">
        <v>57</v>
      </c>
      <c r="L74" t="s">
        <v>58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58</v>
      </c>
      <c r="Y74" t="s">
        <v>57</v>
      </c>
      <c r="Z74" t="s">
        <v>57</v>
      </c>
      <c r="AA74" t="s">
        <v>57</v>
      </c>
      <c r="AB74" t="s">
        <v>57</v>
      </c>
      <c r="AC74" t="s">
        <v>57</v>
      </c>
      <c r="AD74" t="s">
        <v>57</v>
      </c>
      <c r="AE74" t="s">
        <v>57</v>
      </c>
    </row>
    <row r="75" spans="1:31" x14ac:dyDescent="0.15">
      <c r="A75" s="7">
        <v>71</v>
      </c>
      <c r="B75" t="s">
        <v>57</v>
      </c>
      <c r="C75" t="s">
        <v>57</v>
      </c>
      <c r="D75" t="s">
        <v>57</v>
      </c>
      <c r="E75" t="s">
        <v>57</v>
      </c>
      <c r="F75" t="s">
        <v>57</v>
      </c>
      <c r="G75" t="s">
        <v>57</v>
      </c>
      <c r="H75" t="s">
        <v>57</v>
      </c>
      <c r="I75" t="s">
        <v>57</v>
      </c>
      <c r="J75" t="s">
        <v>57</v>
      </c>
      <c r="K75" t="s">
        <v>57</v>
      </c>
      <c r="L75" t="s">
        <v>57</v>
      </c>
      <c r="M75" t="s">
        <v>57</v>
      </c>
      <c r="N75" t="s">
        <v>57</v>
      </c>
      <c r="O75" t="s">
        <v>57</v>
      </c>
      <c r="P75" t="s">
        <v>57</v>
      </c>
      <c r="Q75" t="s">
        <v>57</v>
      </c>
      <c r="R75" t="s">
        <v>57</v>
      </c>
      <c r="S75" t="s">
        <v>57</v>
      </c>
      <c r="T75" t="s">
        <v>57</v>
      </c>
      <c r="U75" t="s">
        <v>57</v>
      </c>
      <c r="V75" t="s">
        <v>57</v>
      </c>
      <c r="W75" t="s">
        <v>57</v>
      </c>
      <c r="X75" t="s">
        <v>57</v>
      </c>
      <c r="Y75" t="s">
        <v>57</v>
      </c>
      <c r="Z75" t="s">
        <v>57</v>
      </c>
      <c r="AA75" t="s">
        <v>57</v>
      </c>
      <c r="AB75" t="s">
        <v>57</v>
      </c>
      <c r="AC75" t="s">
        <v>57</v>
      </c>
      <c r="AD75" t="s">
        <v>57</v>
      </c>
      <c r="AE75" t="s">
        <v>57</v>
      </c>
    </row>
    <row r="76" spans="1:31" x14ac:dyDescent="0.15">
      <c r="A76" s="7">
        <v>72</v>
      </c>
      <c r="B76" t="s">
        <v>57</v>
      </c>
      <c r="C76" t="s">
        <v>57</v>
      </c>
      <c r="D76" t="s">
        <v>57</v>
      </c>
      <c r="E76" t="s">
        <v>57</v>
      </c>
      <c r="F76" t="s">
        <v>57</v>
      </c>
      <c r="G76" t="s">
        <v>57</v>
      </c>
      <c r="H76" t="s">
        <v>57</v>
      </c>
      <c r="I76" t="s">
        <v>57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 t="s">
        <v>57</v>
      </c>
      <c r="AE76" t="s">
        <v>57</v>
      </c>
    </row>
    <row r="77" spans="1:31" x14ac:dyDescent="0.15">
      <c r="A77" s="7">
        <v>73</v>
      </c>
      <c r="B77" t="s">
        <v>57</v>
      </c>
      <c r="C77" t="s">
        <v>57</v>
      </c>
      <c r="D77" t="s">
        <v>57</v>
      </c>
      <c r="E77" t="s">
        <v>57</v>
      </c>
      <c r="F77" t="s">
        <v>57</v>
      </c>
      <c r="G77" t="s">
        <v>57</v>
      </c>
      <c r="H77" t="s">
        <v>57</v>
      </c>
      <c r="I77" t="s">
        <v>57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57</v>
      </c>
      <c r="AB77" t="s">
        <v>57</v>
      </c>
      <c r="AC77" t="s">
        <v>57</v>
      </c>
      <c r="AD77" t="s">
        <v>57</v>
      </c>
      <c r="AE77" t="s">
        <v>57</v>
      </c>
    </row>
    <row r="78" spans="1:31" x14ac:dyDescent="0.15">
      <c r="A78" s="7">
        <v>74</v>
      </c>
      <c r="B78" t="s">
        <v>57</v>
      </c>
      <c r="C78" t="s">
        <v>57</v>
      </c>
      <c r="D78" t="s">
        <v>57</v>
      </c>
      <c r="E78" t="s">
        <v>57</v>
      </c>
      <c r="F78" t="s">
        <v>57</v>
      </c>
      <c r="G78" t="s">
        <v>57</v>
      </c>
      <c r="H78" t="s">
        <v>57</v>
      </c>
      <c r="I78" t="s">
        <v>57</v>
      </c>
      <c r="J78" t="s">
        <v>57</v>
      </c>
      <c r="K78" t="s">
        <v>57</v>
      </c>
      <c r="L78" t="s">
        <v>57</v>
      </c>
      <c r="M78" t="s">
        <v>57</v>
      </c>
      <c r="N78" t="s">
        <v>57</v>
      </c>
      <c r="O78" t="s">
        <v>57</v>
      </c>
      <c r="P78" t="s">
        <v>57</v>
      </c>
      <c r="Q78" t="s">
        <v>57</v>
      </c>
      <c r="R78" t="s">
        <v>57</v>
      </c>
      <c r="S78" t="s">
        <v>57</v>
      </c>
      <c r="T78" t="s">
        <v>57</v>
      </c>
      <c r="U78" t="s">
        <v>57</v>
      </c>
      <c r="V78" t="s">
        <v>57</v>
      </c>
      <c r="W78" t="s">
        <v>57</v>
      </c>
      <c r="X78" t="s">
        <v>57</v>
      </c>
      <c r="Y78" t="s">
        <v>57</v>
      </c>
      <c r="Z78" t="s">
        <v>57</v>
      </c>
      <c r="AA78" t="s">
        <v>57</v>
      </c>
      <c r="AB78" t="s">
        <v>57</v>
      </c>
      <c r="AC78" t="s">
        <v>57</v>
      </c>
      <c r="AD78" t="s">
        <v>57</v>
      </c>
      <c r="AE78" t="s">
        <v>57</v>
      </c>
    </row>
    <row r="79" spans="1:31" x14ac:dyDescent="0.15">
      <c r="A79" s="7">
        <v>75</v>
      </c>
      <c r="B79" t="s">
        <v>57</v>
      </c>
      <c r="C79" t="s">
        <v>57</v>
      </c>
      <c r="D79" t="s">
        <v>58</v>
      </c>
      <c r="E79" t="s">
        <v>57</v>
      </c>
      <c r="F79" t="s">
        <v>57</v>
      </c>
      <c r="G79" t="s">
        <v>57</v>
      </c>
      <c r="H79" t="s">
        <v>58</v>
      </c>
      <c r="I79" t="s">
        <v>57</v>
      </c>
      <c r="J79" t="s">
        <v>57</v>
      </c>
      <c r="K79" t="s">
        <v>57</v>
      </c>
      <c r="L79" t="s">
        <v>57</v>
      </c>
      <c r="M79" t="s">
        <v>57</v>
      </c>
      <c r="N79" t="s">
        <v>57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 t="s">
        <v>57</v>
      </c>
      <c r="Z79" t="s">
        <v>58</v>
      </c>
      <c r="AA79" t="s">
        <v>57</v>
      </c>
      <c r="AB79" t="s">
        <v>57</v>
      </c>
      <c r="AC79" t="s">
        <v>57</v>
      </c>
      <c r="AD79" t="s">
        <v>57</v>
      </c>
      <c r="AE79" t="s">
        <v>57</v>
      </c>
    </row>
    <row r="80" spans="1:31" x14ac:dyDescent="0.15">
      <c r="A80" s="7">
        <v>76</v>
      </c>
      <c r="B80" t="s">
        <v>57</v>
      </c>
      <c r="C80" t="s">
        <v>57</v>
      </c>
      <c r="D80" t="s">
        <v>57</v>
      </c>
      <c r="E80" t="s">
        <v>57</v>
      </c>
      <c r="F80" t="s">
        <v>57</v>
      </c>
      <c r="G80" t="s">
        <v>57</v>
      </c>
      <c r="H80" t="s">
        <v>57</v>
      </c>
      <c r="I80" t="s">
        <v>57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 t="s">
        <v>57</v>
      </c>
      <c r="Z80" t="s">
        <v>57</v>
      </c>
      <c r="AA80" t="s">
        <v>57</v>
      </c>
      <c r="AB80" t="s">
        <v>57</v>
      </c>
      <c r="AC80" t="s">
        <v>57</v>
      </c>
      <c r="AD80" t="s">
        <v>57</v>
      </c>
      <c r="AE80" t="s">
        <v>57</v>
      </c>
    </row>
    <row r="81" spans="1:31" x14ac:dyDescent="0.15">
      <c r="A81" s="7">
        <v>77</v>
      </c>
      <c r="B81" t="s">
        <v>57</v>
      </c>
      <c r="C81" t="s">
        <v>57</v>
      </c>
      <c r="D81" t="s">
        <v>57</v>
      </c>
      <c r="E81" t="s">
        <v>57</v>
      </c>
      <c r="F81" t="s">
        <v>57</v>
      </c>
      <c r="G81" t="s">
        <v>57</v>
      </c>
      <c r="H81" t="s">
        <v>57</v>
      </c>
      <c r="I81" t="s">
        <v>57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58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</row>
    <row r="82" spans="1:31" x14ac:dyDescent="0.15">
      <c r="A82" s="7">
        <v>78</v>
      </c>
      <c r="B82" t="s">
        <v>57</v>
      </c>
      <c r="C82" t="s">
        <v>57</v>
      </c>
      <c r="D82" t="s">
        <v>57</v>
      </c>
      <c r="E82" t="s">
        <v>57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</row>
    <row r="83" spans="1:31" x14ac:dyDescent="0.15">
      <c r="A83" s="7">
        <v>79</v>
      </c>
      <c r="B83" t="s">
        <v>57</v>
      </c>
      <c r="C83" t="s">
        <v>57</v>
      </c>
      <c r="D83" t="s">
        <v>57</v>
      </c>
      <c r="E83" t="s">
        <v>57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</row>
    <row r="84" spans="1:31" x14ac:dyDescent="0.15">
      <c r="A84" s="7">
        <v>80</v>
      </c>
      <c r="B84" t="s">
        <v>57</v>
      </c>
      <c r="C84" t="s">
        <v>57</v>
      </c>
      <c r="D84" t="s">
        <v>57</v>
      </c>
      <c r="E84" t="s">
        <v>57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</row>
    <row r="85" spans="1:31" x14ac:dyDescent="0.15">
      <c r="A85" s="7">
        <v>81</v>
      </c>
      <c r="B85" t="s">
        <v>57</v>
      </c>
      <c r="C85" t="s">
        <v>57</v>
      </c>
      <c r="D85" t="s">
        <v>57</v>
      </c>
      <c r="E85" t="s">
        <v>57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58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</row>
    <row r="86" spans="1:31" x14ac:dyDescent="0.15">
      <c r="A86" s="7">
        <v>82</v>
      </c>
      <c r="B86" t="s">
        <v>57</v>
      </c>
      <c r="C86" t="s">
        <v>57</v>
      </c>
      <c r="D86" t="s">
        <v>57</v>
      </c>
      <c r="E86" t="s">
        <v>57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 t="s">
        <v>57</v>
      </c>
      <c r="Z86" t="s">
        <v>57</v>
      </c>
      <c r="AA86" t="s">
        <v>57</v>
      </c>
      <c r="AB86" t="s">
        <v>57</v>
      </c>
      <c r="AC86" t="s">
        <v>57</v>
      </c>
      <c r="AD86" t="s">
        <v>57</v>
      </c>
      <c r="AE86" t="s">
        <v>57</v>
      </c>
    </row>
    <row r="87" spans="1:31" x14ac:dyDescent="0.15">
      <c r="A87" s="7">
        <v>83</v>
      </c>
      <c r="B87" t="s">
        <v>57</v>
      </c>
      <c r="C87" t="s">
        <v>57</v>
      </c>
      <c r="D87" t="s">
        <v>57</v>
      </c>
      <c r="E87" t="s">
        <v>57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</row>
    <row r="88" spans="1:31" x14ac:dyDescent="0.15">
      <c r="A88" s="7">
        <v>84</v>
      </c>
      <c r="B88" t="s">
        <v>57</v>
      </c>
      <c r="C88" t="s">
        <v>57</v>
      </c>
      <c r="D88" t="s">
        <v>57</v>
      </c>
      <c r="E88" t="s">
        <v>57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 t="s">
        <v>57</v>
      </c>
      <c r="Z88" t="s">
        <v>57</v>
      </c>
      <c r="AA88" t="s">
        <v>57</v>
      </c>
      <c r="AB88" t="s">
        <v>57</v>
      </c>
      <c r="AC88" t="s">
        <v>57</v>
      </c>
      <c r="AD88" t="s">
        <v>57</v>
      </c>
      <c r="AE88" t="s">
        <v>57</v>
      </c>
    </row>
    <row r="89" spans="1:31" x14ac:dyDescent="0.15">
      <c r="A89" s="7">
        <v>85</v>
      </c>
      <c r="B89" t="s">
        <v>57</v>
      </c>
      <c r="C89" t="s">
        <v>57</v>
      </c>
      <c r="D89" t="s">
        <v>57</v>
      </c>
      <c r="E89" t="s">
        <v>57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t="s">
        <v>57</v>
      </c>
      <c r="L89" t="s">
        <v>57</v>
      </c>
      <c r="M89" t="s">
        <v>57</v>
      </c>
      <c r="N89" t="s">
        <v>58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 t="s">
        <v>57</v>
      </c>
      <c r="Z89" t="s">
        <v>57</v>
      </c>
      <c r="AA89" t="s">
        <v>57</v>
      </c>
      <c r="AB89" t="s">
        <v>57</v>
      </c>
      <c r="AC89" t="s">
        <v>57</v>
      </c>
      <c r="AD89" t="s">
        <v>57</v>
      </c>
      <c r="AE89" t="s">
        <v>57</v>
      </c>
    </row>
    <row r="90" spans="1:31" x14ac:dyDescent="0.15">
      <c r="A90" s="7">
        <v>86</v>
      </c>
      <c r="B90" t="s">
        <v>57</v>
      </c>
      <c r="C90" t="s">
        <v>57</v>
      </c>
      <c r="D90" t="s">
        <v>57</v>
      </c>
      <c r="E90" t="s">
        <v>57</v>
      </c>
      <c r="F90" t="s">
        <v>57</v>
      </c>
      <c r="G90" t="s">
        <v>57</v>
      </c>
      <c r="H90" t="s">
        <v>57</v>
      </c>
      <c r="I90" t="s">
        <v>57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58</v>
      </c>
      <c r="X90" t="s">
        <v>57</v>
      </c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</row>
    <row r="91" spans="1:31" x14ac:dyDescent="0.15">
      <c r="A91" s="7">
        <v>87</v>
      </c>
      <c r="B91" t="s">
        <v>57</v>
      </c>
      <c r="C91" t="s">
        <v>57</v>
      </c>
      <c r="D91" t="s">
        <v>57</v>
      </c>
      <c r="E91" t="s">
        <v>57</v>
      </c>
      <c r="F91" t="s">
        <v>57</v>
      </c>
      <c r="G91" t="s">
        <v>57</v>
      </c>
      <c r="H91" t="s">
        <v>57</v>
      </c>
      <c r="I91" t="s">
        <v>57</v>
      </c>
      <c r="J91" t="s">
        <v>57</v>
      </c>
      <c r="K91" t="s">
        <v>57</v>
      </c>
      <c r="L91" t="s">
        <v>57</v>
      </c>
      <c r="M91" t="s">
        <v>58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 t="s">
        <v>57</v>
      </c>
      <c r="Z91" t="s">
        <v>57</v>
      </c>
      <c r="AA91" t="s">
        <v>57</v>
      </c>
      <c r="AB91" t="s">
        <v>57</v>
      </c>
      <c r="AC91" t="s">
        <v>57</v>
      </c>
      <c r="AD91" t="s">
        <v>57</v>
      </c>
      <c r="AE91" t="s">
        <v>57</v>
      </c>
    </row>
    <row r="92" spans="1:31" x14ac:dyDescent="0.15">
      <c r="A92" s="7">
        <v>88</v>
      </c>
      <c r="B92" t="s">
        <v>57</v>
      </c>
      <c r="C92" t="s">
        <v>57</v>
      </c>
      <c r="D92" t="s">
        <v>57</v>
      </c>
      <c r="E92" t="s">
        <v>57</v>
      </c>
      <c r="F92" t="s">
        <v>57</v>
      </c>
      <c r="G92" t="s">
        <v>57</v>
      </c>
      <c r="H92" t="s">
        <v>57</v>
      </c>
      <c r="I92" t="s">
        <v>57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 t="s">
        <v>57</v>
      </c>
      <c r="Z92" t="s">
        <v>57</v>
      </c>
      <c r="AA92" t="s">
        <v>57</v>
      </c>
      <c r="AB92" t="s">
        <v>58</v>
      </c>
      <c r="AC92" t="s">
        <v>57</v>
      </c>
      <c r="AD92" t="s">
        <v>57</v>
      </c>
      <c r="AE92" t="s">
        <v>57</v>
      </c>
    </row>
    <row r="93" spans="1:31" x14ac:dyDescent="0.15">
      <c r="A93" s="7">
        <v>89</v>
      </c>
      <c r="B93" t="s">
        <v>57</v>
      </c>
      <c r="C93" t="s">
        <v>57</v>
      </c>
      <c r="D93" t="s">
        <v>57</v>
      </c>
      <c r="E93" t="s">
        <v>57</v>
      </c>
      <c r="F93" t="s">
        <v>57</v>
      </c>
      <c r="G93" t="s">
        <v>57</v>
      </c>
      <c r="H93" t="s">
        <v>57</v>
      </c>
      <c r="I93" t="s">
        <v>57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</row>
    <row r="94" spans="1:31" x14ac:dyDescent="0.15">
      <c r="A94" s="7">
        <v>90</v>
      </c>
      <c r="B94" t="s">
        <v>58</v>
      </c>
      <c r="C94" t="s">
        <v>57</v>
      </c>
      <c r="D94" t="s">
        <v>57</v>
      </c>
      <c r="E94" t="s">
        <v>57</v>
      </c>
      <c r="F94" t="s">
        <v>57</v>
      </c>
      <c r="G94" t="s">
        <v>57</v>
      </c>
      <c r="H94" t="s">
        <v>57</v>
      </c>
      <c r="I94" t="s">
        <v>57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</row>
    <row r="95" spans="1:31" x14ac:dyDescent="0.15">
      <c r="A95" s="7">
        <v>91</v>
      </c>
      <c r="B95" t="s">
        <v>57</v>
      </c>
      <c r="C95" t="s">
        <v>57</v>
      </c>
      <c r="D95" t="s">
        <v>57</v>
      </c>
      <c r="E95" t="s">
        <v>57</v>
      </c>
      <c r="F95" t="s">
        <v>57</v>
      </c>
      <c r="G95" t="s">
        <v>57</v>
      </c>
      <c r="H95" t="s">
        <v>57</v>
      </c>
      <c r="I95" t="s">
        <v>57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58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</row>
    <row r="96" spans="1:31" x14ac:dyDescent="0.15">
      <c r="A96" s="7">
        <v>92</v>
      </c>
      <c r="B96" t="s">
        <v>57</v>
      </c>
      <c r="C96" t="s">
        <v>57</v>
      </c>
      <c r="D96" t="s">
        <v>57</v>
      </c>
      <c r="E96" t="s">
        <v>57</v>
      </c>
      <c r="F96" t="s">
        <v>57</v>
      </c>
      <c r="G96" t="s">
        <v>57</v>
      </c>
      <c r="H96" t="s">
        <v>57</v>
      </c>
      <c r="I96" t="s">
        <v>57</v>
      </c>
      <c r="J96" t="s">
        <v>57</v>
      </c>
      <c r="K96" t="s">
        <v>57</v>
      </c>
      <c r="L96" t="s">
        <v>57</v>
      </c>
      <c r="M96" t="s">
        <v>58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</row>
    <row r="97" spans="1:31" x14ac:dyDescent="0.15">
      <c r="A97" s="7">
        <v>93</v>
      </c>
      <c r="B97" t="s">
        <v>57</v>
      </c>
      <c r="C97" t="s">
        <v>57</v>
      </c>
      <c r="D97" t="s">
        <v>57</v>
      </c>
      <c r="E97" t="s">
        <v>57</v>
      </c>
      <c r="F97" t="s">
        <v>57</v>
      </c>
      <c r="G97" t="s">
        <v>57</v>
      </c>
      <c r="H97" t="s">
        <v>57</v>
      </c>
      <c r="I97" t="s">
        <v>57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 t="s">
        <v>57</v>
      </c>
      <c r="Z97" t="s">
        <v>57</v>
      </c>
      <c r="AA97" t="s">
        <v>57</v>
      </c>
      <c r="AB97" t="s">
        <v>57</v>
      </c>
      <c r="AC97" t="s">
        <v>57</v>
      </c>
      <c r="AD97" t="s">
        <v>57</v>
      </c>
      <c r="AE97" t="s">
        <v>57</v>
      </c>
    </row>
    <row r="98" spans="1:31" x14ac:dyDescent="0.15">
      <c r="A98" s="7">
        <v>94</v>
      </c>
      <c r="B98" t="s">
        <v>57</v>
      </c>
      <c r="C98" t="s">
        <v>57</v>
      </c>
      <c r="D98" t="s">
        <v>57</v>
      </c>
      <c r="E98" t="s">
        <v>57</v>
      </c>
      <c r="F98" t="s">
        <v>57</v>
      </c>
      <c r="G98" t="s">
        <v>57</v>
      </c>
      <c r="H98" t="s">
        <v>57</v>
      </c>
      <c r="I98" t="s">
        <v>57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58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</row>
    <row r="99" spans="1:31" x14ac:dyDescent="0.15">
      <c r="A99" s="7">
        <v>95</v>
      </c>
      <c r="B99" t="s">
        <v>57</v>
      </c>
      <c r="C99" t="s">
        <v>57</v>
      </c>
      <c r="D99" t="s">
        <v>57</v>
      </c>
      <c r="E99" t="s">
        <v>57</v>
      </c>
      <c r="F99" t="s">
        <v>57</v>
      </c>
      <c r="G99" t="s">
        <v>57</v>
      </c>
      <c r="H99" t="s">
        <v>57</v>
      </c>
      <c r="I99" t="s">
        <v>57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 t="s">
        <v>57</v>
      </c>
      <c r="Z99" t="s">
        <v>57</v>
      </c>
      <c r="AA99" t="s">
        <v>57</v>
      </c>
      <c r="AB99" t="s">
        <v>57</v>
      </c>
      <c r="AC99" t="s">
        <v>57</v>
      </c>
      <c r="AD99" t="s">
        <v>57</v>
      </c>
      <c r="AE99" t="s">
        <v>57</v>
      </c>
    </row>
    <row r="100" spans="1:31" x14ac:dyDescent="0.15">
      <c r="A100" s="7">
        <v>96</v>
      </c>
      <c r="B100" t="s">
        <v>57</v>
      </c>
      <c r="C100" t="s">
        <v>57</v>
      </c>
      <c r="D100" t="s">
        <v>57</v>
      </c>
      <c r="E100" t="s">
        <v>57</v>
      </c>
      <c r="F100" t="s">
        <v>57</v>
      </c>
      <c r="G100" t="s">
        <v>57</v>
      </c>
      <c r="H100" t="s">
        <v>57</v>
      </c>
      <c r="I100" t="s">
        <v>57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58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</row>
    <row r="101" spans="1:31" x14ac:dyDescent="0.15">
      <c r="A101" s="7">
        <v>97</v>
      </c>
      <c r="B101" t="s">
        <v>57</v>
      </c>
      <c r="C101" t="s">
        <v>57</v>
      </c>
      <c r="D101" t="s">
        <v>57</v>
      </c>
      <c r="E101" t="s">
        <v>57</v>
      </c>
      <c r="F101" t="s">
        <v>57</v>
      </c>
      <c r="G101" t="s">
        <v>58</v>
      </c>
      <c r="H101" t="s">
        <v>57</v>
      </c>
      <c r="I101" t="s">
        <v>57</v>
      </c>
      <c r="J101" t="s">
        <v>57</v>
      </c>
      <c r="K101" t="s">
        <v>58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</row>
    <row r="102" spans="1:31" x14ac:dyDescent="0.15">
      <c r="A102" s="7">
        <v>98</v>
      </c>
      <c r="B102" t="s">
        <v>57</v>
      </c>
      <c r="C102" t="s">
        <v>57</v>
      </c>
      <c r="D102" t="s">
        <v>57</v>
      </c>
      <c r="E102" t="s">
        <v>57</v>
      </c>
      <c r="F102" t="s">
        <v>57</v>
      </c>
      <c r="G102" t="s">
        <v>57</v>
      </c>
      <c r="H102" t="s">
        <v>57</v>
      </c>
      <c r="I102" t="s">
        <v>57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 t="s">
        <v>57</v>
      </c>
      <c r="Z102" t="s">
        <v>57</v>
      </c>
      <c r="AA102" t="s">
        <v>57</v>
      </c>
      <c r="AB102" t="s">
        <v>57</v>
      </c>
      <c r="AC102" t="s">
        <v>57</v>
      </c>
      <c r="AD102" t="s">
        <v>57</v>
      </c>
      <c r="AE102" t="s">
        <v>57</v>
      </c>
    </row>
    <row r="103" spans="1:31" x14ac:dyDescent="0.15">
      <c r="A103" s="7">
        <v>99</v>
      </c>
      <c r="B103" t="s">
        <v>57</v>
      </c>
      <c r="C103" t="s">
        <v>57</v>
      </c>
      <c r="D103" t="s">
        <v>57</v>
      </c>
      <c r="E103" t="s">
        <v>57</v>
      </c>
      <c r="F103" t="s">
        <v>57</v>
      </c>
      <c r="G103" t="s">
        <v>57</v>
      </c>
      <c r="H103" t="s">
        <v>57</v>
      </c>
      <c r="I103" t="s">
        <v>57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</row>
    <row r="104" spans="1:31" x14ac:dyDescent="0.15">
      <c r="A104" s="7">
        <v>100</v>
      </c>
      <c r="B104" t="s">
        <v>57</v>
      </c>
      <c r="C104" t="s">
        <v>57</v>
      </c>
      <c r="D104" t="s">
        <v>57</v>
      </c>
      <c r="E104" t="s">
        <v>57</v>
      </c>
      <c r="F104" t="s">
        <v>57</v>
      </c>
      <c r="G104" t="s">
        <v>57</v>
      </c>
      <c r="H104" t="s">
        <v>57</v>
      </c>
      <c r="I104" t="s">
        <v>57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58</v>
      </c>
      <c r="AD104" t="s">
        <v>57</v>
      </c>
      <c r="AE104" t="s">
        <v>57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G43"/>
  <sheetViews>
    <sheetView workbookViewId="0"/>
  </sheetViews>
  <sheetFormatPr baseColWidth="10" defaultColWidth="8.83203125" defaultRowHeight="13" x14ac:dyDescent="0.15"/>
  <cols>
    <col min="1" max="1" width="10.5" style="29" customWidth="1"/>
    <col min="2" max="2" width="12.6640625" style="29" bestFit="1" customWidth="1"/>
    <col min="3" max="3" width="12" style="29" bestFit="1" customWidth="1"/>
    <col min="4" max="4" width="6.6640625" style="29" customWidth="1"/>
    <col min="5" max="5" width="7.6640625" style="29" bestFit="1" customWidth="1"/>
    <col min="6" max="6" width="13" style="29" bestFit="1" customWidth="1"/>
    <col min="7" max="7" width="6" style="29" bestFit="1" customWidth="1"/>
    <col min="8" max="16384" width="8.83203125" style="29"/>
  </cols>
  <sheetData>
    <row r="1" spans="1:7" x14ac:dyDescent="0.15">
      <c r="A1" s="14" t="s">
        <v>69</v>
      </c>
      <c r="B1" s="14"/>
      <c r="C1" s="14"/>
    </row>
    <row r="3" spans="1:7" ht="14" thickBot="1" x14ac:dyDescent="0.2">
      <c r="A3" s="32" t="s">
        <v>130</v>
      </c>
      <c r="B3" s="32" t="s">
        <v>131</v>
      </c>
      <c r="C3" s="32" t="s">
        <v>132</v>
      </c>
      <c r="D3" s="32" t="s">
        <v>61</v>
      </c>
      <c r="E3" s="32" t="s">
        <v>129</v>
      </c>
      <c r="F3" s="32" t="s">
        <v>20</v>
      </c>
      <c r="G3" s="32" t="s">
        <v>19</v>
      </c>
    </row>
    <row r="4" spans="1:7" ht="14" thickTop="1" x14ac:dyDescent="0.15">
      <c r="A4" s="29">
        <v>10</v>
      </c>
      <c r="B4" s="29">
        <v>18</v>
      </c>
      <c r="C4" s="30">
        <v>3.01</v>
      </c>
      <c r="D4" s="29">
        <v>33</v>
      </c>
      <c r="E4" s="31" t="s">
        <v>133</v>
      </c>
      <c r="F4" s="31" t="s">
        <v>134</v>
      </c>
      <c r="G4" s="31" t="s">
        <v>134</v>
      </c>
    </row>
    <row r="5" spans="1:7" x14ac:dyDescent="0.15">
      <c r="A5" s="29">
        <v>10</v>
      </c>
      <c r="B5" s="29">
        <v>16</v>
      </c>
      <c r="C5" s="30">
        <v>2.78</v>
      </c>
      <c r="D5" s="29">
        <v>25</v>
      </c>
      <c r="E5" s="31" t="s">
        <v>135</v>
      </c>
      <c r="F5" s="31" t="s">
        <v>134</v>
      </c>
      <c r="G5" s="31" t="s">
        <v>134</v>
      </c>
    </row>
    <row r="6" spans="1:7" x14ac:dyDescent="0.15">
      <c r="A6" s="29">
        <v>10</v>
      </c>
      <c r="B6" s="29">
        <v>18</v>
      </c>
      <c r="C6" s="30">
        <v>3.15</v>
      </c>
      <c r="D6" s="29">
        <v>26</v>
      </c>
      <c r="E6" s="31" t="s">
        <v>135</v>
      </c>
      <c r="F6" s="31" t="s">
        <v>134</v>
      </c>
      <c r="G6" s="31" t="s">
        <v>136</v>
      </c>
    </row>
    <row r="7" spans="1:7" x14ac:dyDescent="0.15">
      <c r="A7" s="29">
        <v>10</v>
      </c>
      <c r="B7" s="29">
        <v>18</v>
      </c>
      <c r="C7" s="30">
        <v>3.86</v>
      </c>
      <c r="D7" s="29">
        <v>24</v>
      </c>
      <c r="E7" s="31" t="s">
        <v>133</v>
      </c>
      <c r="F7" s="31" t="s">
        <v>134</v>
      </c>
      <c r="G7" s="31" t="s">
        <v>134</v>
      </c>
    </row>
    <row r="8" spans="1:7" x14ac:dyDescent="0.15">
      <c r="A8" s="29">
        <v>9.6</v>
      </c>
      <c r="B8" s="29">
        <v>16</v>
      </c>
      <c r="C8" s="30">
        <v>2.58</v>
      </c>
      <c r="D8" s="29">
        <v>25</v>
      </c>
      <c r="E8" s="31" t="s">
        <v>133</v>
      </c>
      <c r="F8" s="31" t="s">
        <v>134</v>
      </c>
      <c r="G8" s="31" t="s">
        <v>134</v>
      </c>
    </row>
    <row r="9" spans="1:7" x14ac:dyDescent="0.15">
      <c r="A9" s="29">
        <v>8.5</v>
      </c>
      <c r="B9" s="29">
        <v>16</v>
      </c>
      <c r="C9" s="30">
        <v>2.96</v>
      </c>
      <c r="D9" s="29">
        <v>23</v>
      </c>
      <c r="E9" s="31" t="s">
        <v>135</v>
      </c>
      <c r="F9" s="31" t="s">
        <v>134</v>
      </c>
      <c r="G9" s="31" t="s">
        <v>134</v>
      </c>
    </row>
    <row r="10" spans="1:7" x14ac:dyDescent="0.15">
      <c r="A10" s="29">
        <v>8.4</v>
      </c>
      <c r="B10" s="29">
        <v>17</v>
      </c>
      <c r="C10" s="30">
        <v>3.56</v>
      </c>
      <c r="D10" s="29">
        <v>35</v>
      </c>
      <c r="E10" s="31" t="s">
        <v>135</v>
      </c>
      <c r="F10" s="31" t="s">
        <v>134</v>
      </c>
      <c r="G10" s="31" t="s">
        <v>134</v>
      </c>
    </row>
    <row r="11" spans="1:7" x14ac:dyDescent="0.15">
      <c r="A11" s="29">
        <v>8.4</v>
      </c>
      <c r="B11" s="29">
        <v>16</v>
      </c>
      <c r="C11" s="30">
        <v>2.64</v>
      </c>
      <c r="D11" s="29">
        <v>23</v>
      </c>
      <c r="E11" s="31" t="s">
        <v>135</v>
      </c>
      <c r="F11" s="31" t="s">
        <v>134</v>
      </c>
      <c r="G11" s="31" t="s">
        <v>134</v>
      </c>
    </row>
    <row r="12" spans="1:7" x14ac:dyDescent="0.15">
      <c r="A12" s="29">
        <v>8.1999999999999993</v>
      </c>
      <c r="B12" s="29">
        <v>18</v>
      </c>
      <c r="C12" s="30">
        <v>3.43</v>
      </c>
      <c r="D12" s="29">
        <v>32</v>
      </c>
      <c r="E12" s="31" t="s">
        <v>133</v>
      </c>
      <c r="F12" s="31" t="s">
        <v>134</v>
      </c>
      <c r="G12" s="31" t="s">
        <v>134</v>
      </c>
    </row>
    <row r="13" spans="1:7" x14ac:dyDescent="0.15">
      <c r="A13" s="29">
        <v>7.9</v>
      </c>
      <c r="B13" s="29">
        <v>15</v>
      </c>
      <c r="C13" s="30">
        <v>2.75</v>
      </c>
      <c r="D13" s="29">
        <v>34</v>
      </c>
      <c r="E13" s="31" t="s">
        <v>135</v>
      </c>
      <c r="F13" s="31" t="s">
        <v>136</v>
      </c>
      <c r="G13" s="31" t="s">
        <v>134</v>
      </c>
    </row>
    <row r="14" spans="1:7" x14ac:dyDescent="0.15">
      <c r="A14" s="29">
        <v>7.6</v>
      </c>
      <c r="B14" s="29">
        <v>13</v>
      </c>
      <c r="C14" s="30">
        <v>2.95</v>
      </c>
      <c r="D14" s="29">
        <v>28</v>
      </c>
      <c r="E14" s="31" t="s">
        <v>135</v>
      </c>
      <c r="F14" s="31" t="s">
        <v>136</v>
      </c>
      <c r="G14" s="31" t="s">
        <v>134</v>
      </c>
    </row>
    <row r="15" spans="1:7" x14ac:dyDescent="0.15">
      <c r="A15" s="29">
        <v>7.5</v>
      </c>
      <c r="B15" s="29">
        <v>13</v>
      </c>
      <c r="C15" s="30">
        <v>2.5</v>
      </c>
      <c r="D15" s="29">
        <v>23</v>
      </c>
      <c r="E15" s="31" t="s">
        <v>135</v>
      </c>
      <c r="F15" s="31" t="s">
        <v>136</v>
      </c>
      <c r="G15" s="31" t="s">
        <v>134</v>
      </c>
    </row>
    <row r="16" spans="1:7" x14ac:dyDescent="0.15">
      <c r="A16" s="29">
        <v>7.5</v>
      </c>
      <c r="B16" s="29">
        <v>16</v>
      </c>
      <c r="C16" s="30">
        <v>2.86</v>
      </c>
      <c r="D16" s="29">
        <v>24</v>
      </c>
      <c r="E16" s="31" t="s">
        <v>135</v>
      </c>
      <c r="F16" s="31" t="s">
        <v>134</v>
      </c>
      <c r="G16" s="31" t="s">
        <v>134</v>
      </c>
    </row>
    <row r="17" spans="1:7" x14ac:dyDescent="0.15">
      <c r="A17" s="29">
        <v>7.2</v>
      </c>
      <c r="B17" s="29">
        <v>15</v>
      </c>
      <c r="C17" s="30">
        <v>2.38</v>
      </c>
      <c r="D17" s="29">
        <v>23</v>
      </c>
      <c r="E17" s="31" t="s">
        <v>133</v>
      </c>
      <c r="F17" s="31" t="s">
        <v>136</v>
      </c>
      <c r="G17" s="31" t="s">
        <v>134</v>
      </c>
    </row>
    <row r="18" spans="1:7" x14ac:dyDescent="0.15">
      <c r="A18" s="29">
        <v>6.8</v>
      </c>
      <c r="B18" s="29">
        <v>16</v>
      </c>
      <c r="C18" s="30">
        <v>3.47</v>
      </c>
      <c r="D18" s="29">
        <v>27</v>
      </c>
      <c r="E18" s="31" t="s">
        <v>133</v>
      </c>
      <c r="F18" s="31" t="s">
        <v>134</v>
      </c>
      <c r="G18" s="31" t="s">
        <v>134</v>
      </c>
    </row>
    <row r="19" spans="1:7" x14ac:dyDescent="0.15">
      <c r="A19" s="29">
        <v>6.5</v>
      </c>
      <c r="B19" s="29">
        <v>16</v>
      </c>
      <c r="C19" s="30">
        <v>3.1</v>
      </c>
      <c r="D19" s="29">
        <v>26</v>
      </c>
      <c r="E19" s="31" t="s">
        <v>135</v>
      </c>
      <c r="F19" s="31" t="s">
        <v>134</v>
      </c>
      <c r="G19" s="31" t="s">
        <v>134</v>
      </c>
    </row>
    <row r="20" spans="1:7" x14ac:dyDescent="0.15">
      <c r="A20" s="29">
        <v>6.3</v>
      </c>
      <c r="B20" s="29">
        <v>13</v>
      </c>
      <c r="C20" s="30">
        <v>2.98</v>
      </c>
      <c r="D20" s="29">
        <v>21</v>
      </c>
      <c r="E20" s="31" t="s">
        <v>135</v>
      </c>
      <c r="F20" s="31" t="s">
        <v>136</v>
      </c>
      <c r="G20" s="31" t="s">
        <v>134</v>
      </c>
    </row>
    <row r="21" spans="1:7" x14ac:dyDescent="0.15">
      <c r="A21" s="29">
        <v>6.2</v>
      </c>
      <c r="B21" s="29">
        <v>16</v>
      </c>
      <c r="C21" s="30">
        <v>2.71</v>
      </c>
      <c r="D21" s="29">
        <v>23</v>
      </c>
      <c r="E21" s="31" t="s">
        <v>135</v>
      </c>
      <c r="F21" s="31" t="s">
        <v>134</v>
      </c>
      <c r="G21" s="31" t="s">
        <v>136</v>
      </c>
    </row>
    <row r="22" spans="1:7" x14ac:dyDescent="0.15">
      <c r="A22" s="29">
        <v>5.9</v>
      </c>
      <c r="B22" s="29">
        <v>13</v>
      </c>
      <c r="C22" s="30">
        <v>2.95</v>
      </c>
      <c r="D22" s="29">
        <v>20</v>
      </c>
      <c r="E22" s="31" t="s">
        <v>133</v>
      </c>
      <c r="F22" s="31" t="s">
        <v>136</v>
      </c>
      <c r="G22" s="31" t="s">
        <v>134</v>
      </c>
    </row>
    <row r="23" spans="1:7" x14ac:dyDescent="0.15">
      <c r="A23" s="29">
        <v>5.8</v>
      </c>
      <c r="B23" s="29">
        <v>18</v>
      </c>
      <c r="C23" s="30">
        <v>3.36</v>
      </c>
      <c r="D23" s="29">
        <v>25</v>
      </c>
      <c r="E23" s="31" t="s">
        <v>135</v>
      </c>
      <c r="F23" s="31" t="s">
        <v>134</v>
      </c>
      <c r="G23" s="31" t="s">
        <v>134</v>
      </c>
    </row>
    <row r="24" spans="1:7" x14ac:dyDescent="0.15">
      <c r="A24" s="29">
        <v>5.4</v>
      </c>
      <c r="B24" s="29">
        <v>16</v>
      </c>
      <c r="C24" s="30">
        <v>2.75</v>
      </c>
      <c r="D24" s="29">
        <v>24</v>
      </c>
      <c r="E24" s="31" t="s">
        <v>135</v>
      </c>
      <c r="F24" s="31" t="s">
        <v>134</v>
      </c>
      <c r="G24" s="31" t="s">
        <v>136</v>
      </c>
    </row>
    <row r="25" spans="1:7" x14ac:dyDescent="0.15">
      <c r="A25" s="29">
        <v>5.0999999999999996</v>
      </c>
      <c r="B25" s="29">
        <v>17</v>
      </c>
      <c r="C25" s="30">
        <v>2.48</v>
      </c>
      <c r="D25" s="29">
        <v>32</v>
      </c>
      <c r="E25" s="31" t="s">
        <v>135</v>
      </c>
      <c r="F25" s="31" t="s">
        <v>134</v>
      </c>
      <c r="G25" s="31" t="s">
        <v>136</v>
      </c>
    </row>
    <row r="26" spans="1:7" x14ac:dyDescent="0.15">
      <c r="A26" s="29">
        <v>4.8</v>
      </c>
      <c r="B26" s="29">
        <v>14</v>
      </c>
      <c r="C26" s="30">
        <v>2.76</v>
      </c>
      <c r="D26" s="29">
        <v>28</v>
      </c>
      <c r="E26" s="31" t="s">
        <v>135</v>
      </c>
      <c r="F26" s="31" t="s">
        <v>136</v>
      </c>
      <c r="G26" s="31" t="s">
        <v>134</v>
      </c>
    </row>
    <row r="27" spans="1:7" x14ac:dyDescent="0.15">
      <c r="A27" s="29">
        <v>4.7</v>
      </c>
      <c r="B27" s="29">
        <v>16</v>
      </c>
      <c r="C27" s="30">
        <v>3.12</v>
      </c>
      <c r="D27" s="29">
        <v>25</v>
      </c>
      <c r="E27" s="31" t="s">
        <v>133</v>
      </c>
      <c r="F27" s="31" t="s">
        <v>134</v>
      </c>
      <c r="G27" s="31" t="s">
        <v>136</v>
      </c>
    </row>
    <row r="28" spans="1:7" x14ac:dyDescent="0.15">
      <c r="A28" s="29">
        <v>4.5</v>
      </c>
      <c r="B28" s="29">
        <v>13</v>
      </c>
      <c r="C28" s="30">
        <v>2.96</v>
      </c>
      <c r="D28" s="29">
        <v>23</v>
      </c>
      <c r="E28" s="31" t="s">
        <v>135</v>
      </c>
      <c r="F28" s="31" t="s">
        <v>136</v>
      </c>
      <c r="G28" s="31" t="s">
        <v>134</v>
      </c>
    </row>
    <row r="29" spans="1:7" x14ac:dyDescent="0.15">
      <c r="A29" s="29">
        <v>4.3</v>
      </c>
      <c r="B29" s="29">
        <v>16</v>
      </c>
      <c r="C29" s="30">
        <v>2.8</v>
      </c>
      <c r="D29" s="29">
        <v>25</v>
      </c>
      <c r="E29" s="31" t="s">
        <v>135</v>
      </c>
      <c r="F29" s="31" t="s">
        <v>134</v>
      </c>
      <c r="G29" s="31" t="s">
        <v>136</v>
      </c>
    </row>
    <row r="30" spans="1:7" x14ac:dyDescent="0.15">
      <c r="A30" s="29">
        <v>4</v>
      </c>
      <c r="B30" s="29">
        <v>17</v>
      </c>
      <c r="C30" s="30">
        <v>3.57</v>
      </c>
      <c r="D30" s="29">
        <v>24</v>
      </c>
      <c r="E30" s="31" t="s">
        <v>135</v>
      </c>
      <c r="F30" s="31" t="s">
        <v>134</v>
      </c>
      <c r="G30" s="31" t="s">
        <v>134</v>
      </c>
    </row>
    <row r="31" spans="1:7" x14ac:dyDescent="0.15">
      <c r="A31" s="29">
        <v>3.9</v>
      </c>
      <c r="B31" s="29">
        <v>16</v>
      </c>
      <c r="C31" s="30">
        <v>3</v>
      </c>
      <c r="D31" s="29">
        <v>26</v>
      </c>
      <c r="E31" s="31" t="s">
        <v>133</v>
      </c>
      <c r="F31" s="31" t="s">
        <v>134</v>
      </c>
      <c r="G31" s="31" t="s">
        <v>136</v>
      </c>
    </row>
    <row r="32" spans="1:7" x14ac:dyDescent="0.15">
      <c r="A32" s="29">
        <v>3.7</v>
      </c>
      <c r="B32" s="29">
        <v>16</v>
      </c>
      <c r="C32" s="30">
        <v>2.86</v>
      </c>
      <c r="D32" s="29">
        <v>23</v>
      </c>
      <c r="E32" s="31" t="s">
        <v>135</v>
      </c>
      <c r="F32" s="31" t="s">
        <v>134</v>
      </c>
      <c r="G32" s="31" t="s">
        <v>136</v>
      </c>
    </row>
    <row r="33" spans="1:7" x14ac:dyDescent="0.15">
      <c r="A33" s="29">
        <v>3.7</v>
      </c>
      <c r="B33" s="29">
        <v>15</v>
      </c>
      <c r="C33" s="30">
        <v>3.19</v>
      </c>
      <c r="D33" s="29">
        <v>24</v>
      </c>
      <c r="E33" s="31" t="s">
        <v>135</v>
      </c>
      <c r="F33" s="31" t="s">
        <v>136</v>
      </c>
      <c r="G33" s="31" t="s">
        <v>136</v>
      </c>
    </row>
    <row r="34" spans="1:7" x14ac:dyDescent="0.15">
      <c r="A34" s="29">
        <v>3.7</v>
      </c>
      <c r="B34" s="29">
        <v>16</v>
      </c>
      <c r="C34" s="30">
        <v>3.5</v>
      </c>
      <c r="D34" s="29">
        <v>23</v>
      </c>
      <c r="E34" s="31" t="s">
        <v>133</v>
      </c>
      <c r="F34" s="31" t="s">
        <v>134</v>
      </c>
      <c r="G34" s="31" t="s">
        <v>136</v>
      </c>
    </row>
    <row r="35" spans="1:7" x14ac:dyDescent="0.15">
      <c r="A35" s="29">
        <v>3.5</v>
      </c>
      <c r="B35" s="29">
        <v>14</v>
      </c>
      <c r="C35" s="30">
        <v>2.84</v>
      </c>
      <c r="D35" s="29">
        <v>21</v>
      </c>
      <c r="E35" s="31" t="s">
        <v>135</v>
      </c>
      <c r="F35" s="31" t="s">
        <v>136</v>
      </c>
      <c r="G35" s="31" t="s">
        <v>134</v>
      </c>
    </row>
    <row r="36" spans="1:7" x14ac:dyDescent="0.15">
      <c r="A36" s="29">
        <v>3.4</v>
      </c>
      <c r="B36" s="29">
        <v>16</v>
      </c>
      <c r="C36" s="30">
        <v>3.13</v>
      </c>
      <c r="D36" s="29">
        <v>24</v>
      </c>
      <c r="E36" s="31" t="s">
        <v>135</v>
      </c>
      <c r="F36" s="31" t="s">
        <v>134</v>
      </c>
      <c r="G36" s="31" t="s">
        <v>136</v>
      </c>
    </row>
    <row r="37" spans="1:7" x14ac:dyDescent="0.15">
      <c r="A37" s="29">
        <v>2.5</v>
      </c>
      <c r="B37" s="29">
        <v>13</v>
      </c>
      <c r="C37" s="30">
        <v>1.75</v>
      </c>
      <c r="D37" s="29">
        <v>22</v>
      </c>
      <c r="E37" s="31" t="s">
        <v>135</v>
      </c>
      <c r="F37" s="31" t="s">
        <v>136</v>
      </c>
      <c r="G37" s="31" t="s">
        <v>136</v>
      </c>
    </row>
    <row r="38" spans="1:7" x14ac:dyDescent="0.15">
      <c r="A38" s="29">
        <v>1.8</v>
      </c>
      <c r="B38" s="29">
        <v>16</v>
      </c>
      <c r="C38" s="30">
        <v>2.98</v>
      </c>
      <c r="D38" s="29">
        <v>25</v>
      </c>
      <c r="E38" s="31" t="s">
        <v>135</v>
      </c>
      <c r="F38" s="31" t="s">
        <v>134</v>
      </c>
      <c r="G38" s="31" t="s">
        <v>136</v>
      </c>
    </row>
    <row r="39" spans="1:7" x14ac:dyDescent="0.15">
      <c r="A39" s="29">
        <v>1.5</v>
      </c>
      <c r="B39" s="29">
        <v>15</v>
      </c>
      <c r="C39" s="30">
        <v>2.13</v>
      </c>
      <c r="D39" s="29">
        <v>22</v>
      </c>
      <c r="E39" s="31" t="s">
        <v>135</v>
      </c>
      <c r="F39" s="31" t="s">
        <v>136</v>
      </c>
      <c r="G39" s="31" t="s">
        <v>136</v>
      </c>
    </row>
    <row r="40" spans="1:7" x14ac:dyDescent="0.15">
      <c r="A40" s="29">
        <v>0.9</v>
      </c>
      <c r="B40" s="29">
        <v>16</v>
      </c>
      <c r="C40" s="30">
        <v>2.79</v>
      </c>
      <c r="D40" s="29">
        <v>23</v>
      </c>
      <c r="E40" s="31" t="s">
        <v>133</v>
      </c>
      <c r="F40" s="31" t="s">
        <v>134</v>
      </c>
      <c r="G40" s="31" t="s">
        <v>134</v>
      </c>
    </row>
    <row r="41" spans="1:7" x14ac:dyDescent="0.15">
      <c r="A41" s="29">
        <v>0.8</v>
      </c>
      <c r="B41" s="29">
        <v>18</v>
      </c>
      <c r="C41" s="30">
        <v>3.15</v>
      </c>
      <c r="D41" s="29">
        <v>26</v>
      </c>
      <c r="E41" s="31" t="s">
        <v>135</v>
      </c>
      <c r="F41" s="31" t="s">
        <v>134</v>
      </c>
      <c r="G41" s="31" t="s">
        <v>136</v>
      </c>
    </row>
    <row r="42" spans="1:7" x14ac:dyDescent="0.15">
      <c r="A42" s="29">
        <v>0.7</v>
      </c>
      <c r="B42" s="29">
        <v>13</v>
      </c>
      <c r="C42" s="30">
        <v>1.84</v>
      </c>
      <c r="D42" s="29">
        <v>22</v>
      </c>
      <c r="E42" s="31" t="s">
        <v>133</v>
      </c>
      <c r="F42" s="31" t="s">
        <v>136</v>
      </c>
      <c r="G42" s="31" t="s">
        <v>136</v>
      </c>
    </row>
    <row r="43" spans="1:7" x14ac:dyDescent="0.15">
      <c r="A43" s="29">
        <v>0.3</v>
      </c>
      <c r="B43" s="29">
        <v>18</v>
      </c>
      <c r="C43" s="30">
        <v>3.79</v>
      </c>
      <c r="D43" s="29">
        <v>24</v>
      </c>
      <c r="E43" s="31" t="s">
        <v>133</v>
      </c>
      <c r="F43" s="31" t="s">
        <v>134</v>
      </c>
      <c r="G43" s="31" t="s">
        <v>136</v>
      </c>
    </row>
  </sheetData>
  <phoneticPr fontId="0" type="noConversion"/>
  <pageMargins left="0.75" right="0.75" top="1" bottom="1" header="0.5" footer="0.5"/>
  <pageSetup scale="71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2"/>
  <sheetViews>
    <sheetView workbookViewId="0"/>
  </sheetViews>
  <sheetFormatPr baseColWidth="10" defaultColWidth="10.1640625" defaultRowHeight="13" x14ac:dyDescent="0.15"/>
  <cols>
    <col min="1" max="1" width="15" style="17" customWidth="1"/>
    <col min="2" max="2" width="10.83203125" style="17" bestFit="1" customWidth="1"/>
    <col min="3" max="3" width="9" style="17" customWidth="1"/>
    <col min="4" max="16384" width="10.1640625" style="17"/>
  </cols>
  <sheetData>
    <row r="1" spans="1:6" x14ac:dyDescent="0.15">
      <c r="A1" s="15" t="s">
        <v>81</v>
      </c>
    </row>
    <row r="3" spans="1:6" ht="14" thickBot="1" x14ac:dyDescent="0.2">
      <c r="A3" s="33" t="s">
        <v>76</v>
      </c>
      <c r="B3" s="33" t="s">
        <v>77</v>
      </c>
      <c r="C3" s="33" t="s">
        <v>7</v>
      </c>
      <c r="D3" s="33" t="s">
        <v>10</v>
      </c>
      <c r="E3" s="20"/>
    </row>
    <row r="4" spans="1:6" ht="14" thickTop="1" x14ac:dyDescent="0.15">
      <c r="A4" s="23" t="s">
        <v>90</v>
      </c>
      <c r="B4" s="21" t="s">
        <v>89</v>
      </c>
      <c r="C4" s="46">
        <v>1.7132483199999999</v>
      </c>
      <c r="D4" s="48">
        <v>2.0299999999999998</v>
      </c>
      <c r="F4" s="19"/>
    </row>
    <row r="5" spans="1:6" x14ac:dyDescent="0.15">
      <c r="A5" s="16" t="s">
        <v>78</v>
      </c>
      <c r="B5" s="21" t="s">
        <v>89</v>
      </c>
      <c r="C5" s="46">
        <v>1.3378679285714286</v>
      </c>
      <c r="D5" s="48">
        <v>1.78</v>
      </c>
      <c r="F5" s="19"/>
    </row>
    <row r="6" spans="1:6" x14ac:dyDescent="0.15">
      <c r="A6" s="23" t="s">
        <v>91</v>
      </c>
      <c r="B6" s="21" t="s">
        <v>89</v>
      </c>
      <c r="C6" s="46">
        <v>1.515490450952381</v>
      </c>
      <c r="D6" s="48">
        <v>1.87</v>
      </c>
      <c r="F6" s="19"/>
    </row>
    <row r="7" spans="1:6" x14ac:dyDescent="0.15">
      <c r="A7" s="23" t="s">
        <v>92</v>
      </c>
      <c r="B7" s="21" t="s">
        <v>89</v>
      </c>
      <c r="C7" s="46">
        <v>1.67</v>
      </c>
      <c r="D7" s="48">
        <v>2.14</v>
      </c>
      <c r="F7" s="19"/>
    </row>
    <row r="8" spans="1:6" x14ac:dyDescent="0.15">
      <c r="A8" s="16" t="s">
        <v>79</v>
      </c>
      <c r="B8" s="21" t="s">
        <v>89</v>
      </c>
      <c r="C8" s="46">
        <v>1.3594415142857144</v>
      </c>
      <c r="D8" s="48">
        <v>1.79</v>
      </c>
      <c r="F8" s="19"/>
    </row>
    <row r="9" spans="1:6" x14ac:dyDescent="0.15">
      <c r="A9" s="23" t="s">
        <v>93</v>
      </c>
      <c r="B9" s="21" t="s">
        <v>89</v>
      </c>
      <c r="C9" s="46">
        <v>1.86</v>
      </c>
      <c r="D9" s="48">
        <v>2.19</v>
      </c>
      <c r="F9" s="19"/>
    </row>
    <row r="10" spans="1:6" x14ac:dyDescent="0.15">
      <c r="A10" s="16" t="s">
        <v>80</v>
      </c>
      <c r="B10" s="21" t="s">
        <v>89</v>
      </c>
      <c r="C10" s="46">
        <v>1.49</v>
      </c>
      <c r="D10" s="48">
        <v>2.13</v>
      </c>
      <c r="F10" s="19"/>
    </row>
    <row r="11" spans="1:6" ht="14" x14ac:dyDescent="0.15">
      <c r="A11" s="23" t="s">
        <v>90</v>
      </c>
      <c r="B11" s="18" t="s">
        <v>88</v>
      </c>
      <c r="C11" s="46">
        <v>1.4437558809523809</v>
      </c>
      <c r="D11" s="48">
        <v>1.78</v>
      </c>
      <c r="F11" s="19"/>
    </row>
    <row r="12" spans="1:6" ht="14" x14ac:dyDescent="0.15">
      <c r="A12" s="16" t="s">
        <v>78</v>
      </c>
      <c r="B12" s="18" t="s">
        <v>88</v>
      </c>
      <c r="C12" s="46">
        <v>1.6</v>
      </c>
      <c r="D12" s="48">
        <v>2.15</v>
      </c>
      <c r="F12" s="19"/>
    </row>
    <row r="13" spans="1:6" ht="14" x14ac:dyDescent="0.15">
      <c r="A13" s="23" t="s">
        <v>91</v>
      </c>
      <c r="B13" s="18" t="s">
        <v>88</v>
      </c>
      <c r="C13" s="46">
        <v>1.65</v>
      </c>
      <c r="D13" s="48">
        <v>2.3199999999999998</v>
      </c>
      <c r="F13" s="19"/>
    </row>
    <row r="14" spans="1:6" ht="14" x14ac:dyDescent="0.15">
      <c r="A14" s="23" t="s">
        <v>92</v>
      </c>
      <c r="B14" s="18" t="s">
        <v>88</v>
      </c>
      <c r="C14" s="46">
        <v>1.21</v>
      </c>
      <c r="D14" s="48">
        <v>1.47</v>
      </c>
      <c r="F14" s="19"/>
    </row>
    <row r="15" spans="1:6" ht="14" x14ac:dyDescent="0.15">
      <c r="A15" s="16" t="s">
        <v>79</v>
      </c>
      <c r="B15" s="18" t="s">
        <v>88</v>
      </c>
      <c r="C15" s="46">
        <v>1.58</v>
      </c>
      <c r="D15" s="48">
        <v>2.13</v>
      </c>
      <c r="F15" s="19"/>
    </row>
    <row r="16" spans="1:6" ht="14" x14ac:dyDescent="0.15">
      <c r="A16" s="23" t="s">
        <v>93</v>
      </c>
      <c r="B16" s="18" t="s">
        <v>88</v>
      </c>
      <c r="C16" s="46">
        <v>1.18</v>
      </c>
      <c r="D16" s="48">
        <v>1.63</v>
      </c>
      <c r="F16" s="19"/>
    </row>
    <row r="17" spans="1:6" ht="14" x14ac:dyDescent="0.15">
      <c r="A17" s="16" t="s">
        <v>80</v>
      </c>
      <c r="B17" s="18" t="s">
        <v>88</v>
      </c>
      <c r="C17" s="46">
        <v>1.47</v>
      </c>
      <c r="D17" s="48">
        <v>2.0299999999999998</v>
      </c>
      <c r="F17" s="19"/>
    </row>
    <row r="18" spans="1:6" x14ac:dyDescent="0.15">
      <c r="A18" s="23" t="s">
        <v>90</v>
      </c>
      <c r="B18" s="21" t="s">
        <v>86</v>
      </c>
      <c r="C18" s="46">
        <v>1.7204395152380951</v>
      </c>
      <c r="D18" s="48">
        <v>2.09</v>
      </c>
      <c r="F18" s="19"/>
    </row>
    <row r="19" spans="1:6" x14ac:dyDescent="0.15">
      <c r="A19" s="16" t="s">
        <v>78</v>
      </c>
      <c r="B19" s="21" t="s">
        <v>86</v>
      </c>
      <c r="C19" s="46">
        <v>1.2947207571428572</v>
      </c>
      <c r="D19" s="48">
        <v>1.79</v>
      </c>
      <c r="F19" s="19"/>
    </row>
    <row r="20" spans="1:6" x14ac:dyDescent="0.15">
      <c r="A20" s="23" t="s">
        <v>91</v>
      </c>
      <c r="B20" s="21" t="s">
        <v>86</v>
      </c>
      <c r="C20" s="46">
        <v>1.5370640366666666</v>
      </c>
      <c r="D20" s="48">
        <v>2.04</v>
      </c>
      <c r="F20" s="19"/>
    </row>
    <row r="21" spans="1:6" x14ac:dyDescent="0.15">
      <c r="A21" s="23" t="s">
        <v>92</v>
      </c>
      <c r="B21" s="21" t="s">
        <v>86</v>
      </c>
      <c r="C21" s="46">
        <v>1.5607949809523809</v>
      </c>
      <c r="D21" s="48">
        <v>2.2200000000000002</v>
      </c>
      <c r="F21" s="19"/>
    </row>
    <row r="22" spans="1:6" x14ac:dyDescent="0.15">
      <c r="A22" s="16" t="s">
        <v>79</v>
      </c>
      <c r="B22" s="21" t="s">
        <v>86</v>
      </c>
      <c r="C22" s="46">
        <v>1.3162943428571428</v>
      </c>
      <c r="D22" s="48">
        <v>1.76</v>
      </c>
      <c r="F22" s="19"/>
    </row>
    <row r="23" spans="1:6" x14ac:dyDescent="0.15">
      <c r="A23" s="23" t="s">
        <v>93</v>
      </c>
      <c r="B23" s="21" t="s">
        <v>86</v>
      </c>
      <c r="C23" s="46">
        <v>1.5</v>
      </c>
      <c r="D23" s="48">
        <v>2.0699999999999998</v>
      </c>
      <c r="F23" s="19"/>
    </row>
    <row r="24" spans="1:6" x14ac:dyDescent="0.15">
      <c r="A24" s="16" t="s">
        <v>80</v>
      </c>
      <c r="B24" s="21" t="s">
        <v>86</v>
      </c>
      <c r="C24" s="46">
        <v>1.22</v>
      </c>
      <c r="D24" s="48">
        <v>1.58</v>
      </c>
      <c r="F24" s="19"/>
    </row>
    <row r="25" spans="1:6" ht="14" x14ac:dyDescent="0.15">
      <c r="A25" s="23" t="s">
        <v>90</v>
      </c>
      <c r="B25" s="22" t="s">
        <v>85</v>
      </c>
      <c r="C25" s="46">
        <v>1.4293734904761906</v>
      </c>
      <c r="D25" s="48">
        <v>1.7</v>
      </c>
      <c r="F25" s="19"/>
    </row>
    <row r="26" spans="1:6" ht="14" x14ac:dyDescent="0.15">
      <c r="A26" s="16" t="s">
        <v>78</v>
      </c>
      <c r="B26" s="22" t="s">
        <v>85</v>
      </c>
      <c r="C26" s="46">
        <v>1.52</v>
      </c>
      <c r="D26" s="48">
        <v>2.06</v>
      </c>
      <c r="F26" s="19"/>
    </row>
    <row r="27" spans="1:6" ht="14" x14ac:dyDescent="0.15">
      <c r="A27" s="23" t="s">
        <v>91</v>
      </c>
      <c r="B27" s="22" t="s">
        <v>85</v>
      </c>
      <c r="C27" s="46">
        <v>1.73</v>
      </c>
      <c r="D27" s="48">
        <v>2.2799999999999998</v>
      </c>
      <c r="F27" s="19"/>
    </row>
    <row r="28" spans="1:6" ht="14" x14ac:dyDescent="0.15">
      <c r="A28" s="23" t="s">
        <v>92</v>
      </c>
      <c r="B28" s="22" t="s">
        <v>85</v>
      </c>
      <c r="C28" s="46">
        <v>1.3754395261904762</v>
      </c>
      <c r="D28" s="48">
        <v>1.63</v>
      </c>
      <c r="F28" s="19"/>
    </row>
    <row r="29" spans="1:6" ht="14" x14ac:dyDescent="0.15">
      <c r="A29" s="16" t="s">
        <v>79</v>
      </c>
      <c r="B29" s="22" t="s">
        <v>85</v>
      </c>
      <c r="C29" s="46">
        <v>1.72</v>
      </c>
      <c r="D29" s="48">
        <v>2.34</v>
      </c>
      <c r="F29" s="19"/>
    </row>
    <row r="30" spans="1:6" ht="14" x14ac:dyDescent="0.15">
      <c r="A30" s="23" t="s">
        <v>93</v>
      </c>
      <c r="B30" s="22" t="s">
        <v>85</v>
      </c>
      <c r="C30" s="46">
        <v>0.91</v>
      </c>
      <c r="D30" s="48">
        <v>1.17</v>
      </c>
      <c r="F30" s="19"/>
    </row>
    <row r="31" spans="1:6" ht="14" x14ac:dyDescent="0.15">
      <c r="A31" s="16" t="s">
        <v>80</v>
      </c>
      <c r="B31" s="22" t="s">
        <v>85</v>
      </c>
      <c r="C31" s="46">
        <v>1.49</v>
      </c>
      <c r="D31" s="48">
        <v>1.8</v>
      </c>
      <c r="F31" s="19"/>
    </row>
    <row r="32" spans="1:6" ht="14" x14ac:dyDescent="0.15">
      <c r="A32" s="23" t="s">
        <v>90</v>
      </c>
      <c r="B32" s="18" t="s">
        <v>87</v>
      </c>
      <c r="C32" s="46">
        <v>1.88</v>
      </c>
      <c r="D32" s="48">
        <v>2.68</v>
      </c>
      <c r="E32" s="19"/>
      <c r="F32" s="19"/>
    </row>
    <row r="33" spans="1:6" ht="14" x14ac:dyDescent="0.15">
      <c r="A33" s="16" t="s">
        <v>78</v>
      </c>
      <c r="B33" s="18" t="s">
        <v>87</v>
      </c>
      <c r="C33" s="46">
        <v>1.470114009</v>
      </c>
      <c r="D33" s="48">
        <v>1.77</v>
      </c>
      <c r="E33" s="19"/>
      <c r="F33" s="19"/>
    </row>
    <row r="34" spans="1:6" ht="14" x14ac:dyDescent="0.15">
      <c r="A34" s="23" t="s">
        <v>91</v>
      </c>
      <c r="B34" s="18" t="s">
        <v>87</v>
      </c>
      <c r="C34" s="46">
        <v>1.3723856657142857</v>
      </c>
      <c r="D34" s="48">
        <v>1.64</v>
      </c>
      <c r="E34" s="19"/>
      <c r="F34" s="19"/>
    </row>
    <row r="35" spans="1:6" ht="14" x14ac:dyDescent="0.15">
      <c r="A35" s="23" t="s">
        <v>92</v>
      </c>
      <c r="B35" s="18" t="s">
        <v>87</v>
      </c>
      <c r="C35" s="46">
        <v>1.4385446619047619</v>
      </c>
      <c r="D35" s="48">
        <v>1.82</v>
      </c>
      <c r="E35" s="19"/>
      <c r="F35" s="19"/>
    </row>
    <row r="36" spans="1:6" ht="14" x14ac:dyDescent="0.15">
      <c r="A36" s="16" t="s">
        <v>79</v>
      </c>
      <c r="B36" s="18" t="s">
        <v>87</v>
      </c>
      <c r="C36" s="46">
        <v>1.4916875947142856</v>
      </c>
      <c r="D36" s="48">
        <v>1.86</v>
      </c>
      <c r="E36" s="19"/>
      <c r="F36" s="19"/>
    </row>
    <row r="37" spans="1:6" ht="14" x14ac:dyDescent="0.15">
      <c r="A37" s="23" t="s">
        <v>93</v>
      </c>
      <c r="B37" s="18" t="s">
        <v>87</v>
      </c>
      <c r="C37" s="46">
        <v>1.98</v>
      </c>
      <c r="D37" s="48">
        <v>2.6</v>
      </c>
      <c r="E37" s="19"/>
      <c r="F37" s="19"/>
    </row>
    <row r="38" spans="1:6" ht="14" x14ac:dyDescent="0.15">
      <c r="A38" s="16" t="s">
        <v>80</v>
      </c>
      <c r="B38" s="18" t="s">
        <v>87</v>
      </c>
      <c r="C38" s="46">
        <v>1.58</v>
      </c>
      <c r="D38" s="48">
        <v>2.14</v>
      </c>
      <c r="E38" s="19"/>
      <c r="F38" s="19"/>
    </row>
    <row r="39" spans="1:6" ht="14" x14ac:dyDescent="0.15">
      <c r="A39" s="23" t="s">
        <v>90</v>
      </c>
      <c r="B39" s="22" t="s">
        <v>84</v>
      </c>
      <c r="C39" s="46">
        <v>1.5032654190476191</v>
      </c>
      <c r="D39" s="48">
        <v>2.0099999999999998</v>
      </c>
      <c r="E39" s="19"/>
    </row>
    <row r="40" spans="1:6" ht="14" x14ac:dyDescent="0.15">
      <c r="A40" s="16" t="s">
        <v>78</v>
      </c>
      <c r="B40" s="22" t="s">
        <v>84</v>
      </c>
      <c r="C40" s="46">
        <v>1.37</v>
      </c>
      <c r="D40" s="48">
        <v>1.86</v>
      </c>
      <c r="E40" s="19"/>
    </row>
    <row r="41" spans="1:6" ht="14" x14ac:dyDescent="0.15">
      <c r="A41" s="23" t="s">
        <v>91</v>
      </c>
      <c r="B41" s="22" t="s">
        <v>84</v>
      </c>
      <c r="C41" s="46">
        <v>1.59</v>
      </c>
      <c r="D41" s="48">
        <v>1.88</v>
      </c>
      <c r="E41" s="19"/>
    </row>
    <row r="42" spans="1:6" ht="14" x14ac:dyDescent="0.15">
      <c r="A42" s="23" t="s">
        <v>92</v>
      </c>
      <c r="B42" s="22" t="s">
        <v>84</v>
      </c>
      <c r="C42" s="46">
        <v>1.6147289452380953</v>
      </c>
      <c r="D42" s="48">
        <v>2.08</v>
      </c>
      <c r="E42" s="19"/>
    </row>
    <row r="43" spans="1:6" ht="14" x14ac:dyDescent="0.15">
      <c r="A43" s="16" t="s">
        <v>79</v>
      </c>
      <c r="B43" s="22" t="s">
        <v>84</v>
      </c>
      <c r="C43" s="46">
        <v>1.5381427159523811</v>
      </c>
      <c r="D43" s="48">
        <v>1.9</v>
      </c>
      <c r="E43" s="19"/>
    </row>
    <row r="44" spans="1:6" ht="14" x14ac:dyDescent="0.15">
      <c r="A44" s="23" t="s">
        <v>93</v>
      </c>
      <c r="B44" s="22" t="s">
        <v>84</v>
      </c>
      <c r="C44" s="46">
        <v>1.54</v>
      </c>
      <c r="D44" s="48">
        <v>1.98</v>
      </c>
      <c r="E44" s="19"/>
    </row>
    <row r="45" spans="1:6" ht="14" x14ac:dyDescent="0.15">
      <c r="A45" s="16" t="s">
        <v>80</v>
      </c>
      <c r="B45" s="22" t="s">
        <v>84</v>
      </c>
      <c r="C45" s="46">
        <v>1</v>
      </c>
      <c r="D45" s="48">
        <v>1.26</v>
      </c>
      <c r="E45" s="19"/>
    </row>
    <row r="46" spans="1:6" x14ac:dyDescent="0.15">
      <c r="A46" s="23" t="s">
        <v>90</v>
      </c>
      <c r="B46" s="21" t="s">
        <v>83</v>
      </c>
      <c r="C46" s="46">
        <v>1.7276307104761905</v>
      </c>
      <c r="D46" s="48">
        <v>2.35</v>
      </c>
    </row>
    <row r="47" spans="1:6" x14ac:dyDescent="0.15">
      <c r="A47" s="16" t="s">
        <v>78</v>
      </c>
      <c r="B47" s="21" t="s">
        <v>83</v>
      </c>
      <c r="C47" s="46">
        <v>1.02</v>
      </c>
      <c r="D47" s="48">
        <v>1.25</v>
      </c>
    </row>
    <row r="48" spans="1:6" x14ac:dyDescent="0.15">
      <c r="A48" s="23" t="s">
        <v>91</v>
      </c>
      <c r="B48" s="21" t="s">
        <v>83</v>
      </c>
      <c r="C48" s="46">
        <v>1.42</v>
      </c>
      <c r="D48" s="48">
        <v>1.7</v>
      </c>
    </row>
    <row r="49" spans="1:4" x14ac:dyDescent="0.15">
      <c r="A49" s="23" t="s">
        <v>92</v>
      </c>
      <c r="B49" s="21" t="s">
        <v>83</v>
      </c>
      <c r="C49" s="46">
        <v>1.5679861761904763</v>
      </c>
      <c r="D49" s="48">
        <v>2.23</v>
      </c>
    </row>
    <row r="50" spans="1:4" x14ac:dyDescent="0.15">
      <c r="A50" s="16" t="s">
        <v>79</v>
      </c>
      <c r="B50" s="21" t="s">
        <v>83</v>
      </c>
      <c r="C50" s="46">
        <v>1.3091031476190476</v>
      </c>
      <c r="D50" s="48">
        <v>1.82</v>
      </c>
    </row>
    <row r="51" spans="1:4" x14ac:dyDescent="0.15">
      <c r="A51" s="23" t="s">
        <v>93</v>
      </c>
      <c r="B51" s="21" t="s">
        <v>83</v>
      </c>
      <c r="C51" s="46">
        <v>1.74</v>
      </c>
      <c r="D51" s="48">
        <v>2.2599999999999998</v>
      </c>
    </row>
    <row r="52" spans="1:4" x14ac:dyDescent="0.15">
      <c r="A52" s="16" t="s">
        <v>80</v>
      </c>
      <c r="B52" s="21" t="s">
        <v>83</v>
      </c>
      <c r="C52" s="46">
        <v>1.3091031476190476</v>
      </c>
      <c r="D52" s="48">
        <v>1.76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9"/>
  <sheetViews>
    <sheetView workbookViewId="0"/>
  </sheetViews>
  <sheetFormatPr baseColWidth="10" defaultColWidth="10.1640625" defaultRowHeight="13" x14ac:dyDescent="0.15"/>
  <cols>
    <col min="1" max="1" width="22.83203125" style="17" customWidth="1"/>
    <col min="2" max="2" width="19" style="17" bestFit="1" customWidth="1"/>
    <col min="3" max="3" width="12" style="17" bestFit="1" customWidth="1"/>
    <col min="4" max="16384" width="10.1640625" style="17"/>
  </cols>
  <sheetData>
    <row r="1" spans="1:3" x14ac:dyDescent="0.15">
      <c r="A1" s="15" t="s">
        <v>98</v>
      </c>
    </row>
    <row r="3" spans="1:3" ht="14" thickBot="1" x14ac:dyDescent="0.2">
      <c r="A3" s="33" t="s">
        <v>96</v>
      </c>
      <c r="B3" s="33" t="s">
        <v>97</v>
      </c>
      <c r="C3" s="33" t="s">
        <v>46</v>
      </c>
    </row>
    <row r="4" spans="1:3" ht="14" thickTop="1" x14ac:dyDescent="0.15">
      <c r="A4" s="45" t="s">
        <v>79</v>
      </c>
      <c r="B4" s="17">
        <v>10000</v>
      </c>
      <c r="C4" s="46">
        <v>605000</v>
      </c>
    </row>
    <row r="5" spans="1:3" x14ac:dyDescent="0.15">
      <c r="A5" s="45" t="s">
        <v>79</v>
      </c>
      <c r="B5" s="17">
        <v>20000</v>
      </c>
      <c r="C5" s="46">
        <v>985000</v>
      </c>
    </row>
    <row r="6" spans="1:3" x14ac:dyDescent="0.15">
      <c r="A6" s="45" t="s">
        <v>80</v>
      </c>
      <c r="B6" s="17">
        <v>5000</v>
      </c>
      <c r="C6" s="46">
        <v>381000</v>
      </c>
    </row>
    <row r="7" spans="1:3" x14ac:dyDescent="0.15">
      <c r="A7" s="45" t="s">
        <v>80</v>
      </c>
      <c r="B7" s="17">
        <v>10000</v>
      </c>
      <c r="C7" s="46">
        <v>680000</v>
      </c>
    </row>
    <row r="8" spans="1:3" x14ac:dyDescent="0.15">
      <c r="A8" s="45"/>
      <c r="C8" s="46"/>
    </row>
    <row r="9" spans="1:3" ht="14" thickBot="1" x14ac:dyDescent="0.2">
      <c r="A9" s="34" t="s">
        <v>94</v>
      </c>
      <c r="B9" s="35" t="s">
        <v>95</v>
      </c>
      <c r="C9" s="47" t="s">
        <v>46</v>
      </c>
    </row>
    <row r="10" spans="1:3" ht="14" thickTop="1" x14ac:dyDescent="0.15">
      <c r="A10" s="45" t="s">
        <v>93</v>
      </c>
      <c r="B10" s="24">
        <v>15000</v>
      </c>
      <c r="C10" s="46">
        <v>917000</v>
      </c>
    </row>
    <row r="11" spans="1:3" x14ac:dyDescent="0.15">
      <c r="A11" s="45" t="s">
        <v>93</v>
      </c>
      <c r="B11" s="24">
        <v>20000</v>
      </c>
      <c r="C11" s="46">
        <v>1136000</v>
      </c>
    </row>
    <row r="12" spans="1:3" x14ac:dyDescent="0.15">
      <c r="A12" s="45" t="s">
        <v>78</v>
      </c>
      <c r="B12" s="24">
        <v>15000</v>
      </c>
      <c r="C12" s="46">
        <v>962000</v>
      </c>
    </row>
    <row r="13" spans="1:3" x14ac:dyDescent="0.15">
      <c r="A13" s="45" t="s">
        <v>78</v>
      </c>
      <c r="B13" s="24">
        <v>20000</v>
      </c>
      <c r="C13" s="46">
        <v>1180000</v>
      </c>
    </row>
    <row r="14" spans="1:3" x14ac:dyDescent="0.15">
      <c r="A14" s="45" t="s">
        <v>91</v>
      </c>
      <c r="B14" s="24">
        <v>15000</v>
      </c>
      <c r="C14" s="46">
        <v>874000</v>
      </c>
    </row>
    <row r="15" spans="1:3" x14ac:dyDescent="0.15">
      <c r="A15" s="45" t="s">
        <v>91</v>
      </c>
      <c r="B15" s="24">
        <v>20000</v>
      </c>
      <c r="C15" s="46">
        <v>1093000</v>
      </c>
    </row>
    <row r="16" spans="1:3" x14ac:dyDescent="0.15">
      <c r="A16" s="45" t="s">
        <v>92</v>
      </c>
      <c r="B16" s="24">
        <v>15000</v>
      </c>
      <c r="C16" s="46">
        <v>750000</v>
      </c>
    </row>
    <row r="17" spans="1:3" x14ac:dyDescent="0.15">
      <c r="A17" s="45" t="s">
        <v>92</v>
      </c>
      <c r="B17" s="24">
        <v>25000</v>
      </c>
      <c r="C17" s="46">
        <v>959000</v>
      </c>
    </row>
    <row r="18" spans="1:3" x14ac:dyDescent="0.15">
      <c r="A18" s="45" t="s">
        <v>90</v>
      </c>
      <c r="B18" s="24">
        <v>15000</v>
      </c>
      <c r="C18" s="46">
        <v>839000</v>
      </c>
    </row>
    <row r="19" spans="1:3" x14ac:dyDescent="0.15">
      <c r="A19" s="45" t="s">
        <v>90</v>
      </c>
      <c r="B19" s="24">
        <v>20000</v>
      </c>
      <c r="C19" s="46">
        <v>1058000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3"/>
  <sheetViews>
    <sheetView workbookViewId="0"/>
  </sheetViews>
  <sheetFormatPr baseColWidth="10" defaultColWidth="9.1640625" defaultRowHeight="13" x14ac:dyDescent="0.15"/>
  <cols>
    <col min="1" max="1" width="14.5" style="25" bestFit="1" customWidth="1"/>
    <col min="2" max="2" width="10.6640625" style="25" bestFit="1" customWidth="1"/>
    <col min="3" max="3" width="14.83203125" style="25" bestFit="1" customWidth="1"/>
    <col min="4" max="4" width="20.5" style="25" bestFit="1" customWidth="1"/>
    <col min="5" max="5" width="14.6640625" style="25" bestFit="1" customWidth="1"/>
    <col min="6" max="6" width="17" style="25" bestFit="1" customWidth="1"/>
    <col min="7" max="7" width="14.83203125" style="25" bestFit="1" customWidth="1"/>
    <col min="8" max="8" width="12.1640625" style="25" bestFit="1" customWidth="1"/>
    <col min="9" max="9" width="17.5" style="25" bestFit="1" customWidth="1"/>
    <col min="10" max="10" width="11.5" style="25" bestFit="1" customWidth="1"/>
    <col min="11" max="11" width="20.33203125" style="25" bestFit="1" customWidth="1"/>
    <col min="12" max="12" width="8.1640625" style="25" bestFit="1" customWidth="1"/>
    <col min="13" max="13" width="12.33203125" style="25" bestFit="1" customWidth="1"/>
    <col min="14" max="16384" width="9.1640625" style="25"/>
  </cols>
  <sheetData>
    <row r="1" spans="1:13" x14ac:dyDescent="0.15">
      <c r="A1" s="36" t="s">
        <v>137</v>
      </c>
    </row>
    <row r="3" spans="1:13" ht="14" thickBot="1" x14ac:dyDescent="0.2">
      <c r="A3" s="37" t="s">
        <v>99</v>
      </c>
      <c r="B3" s="38" t="s">
        <v>100</v>
      </c>
      <c r="C3" s="38" t="s">
        <v>101</v>
      </c>
      <c r="D3" s="38" t="s">
        <v>102</v>
      </c>
      <c r="E3" s="38" t="s">
        <v>103</v>
      </c>
      <c r="F3" s="38" t="s">
        <v>104</v>
      </c>
      <c r="G3" s="39" t="s">
        <v>105</v>
      </c>
      <c r="H3" s="40" t="s">
        <v>106</v>
      </c>
      <c r="I3" s="41" t="s">
        <v>107</v>
      </c>
      <c r="J3" s="41" t="s">
        <v>108</v>
      </c>
      <c r="K3" s="42" t="s">
        <v>109</v>
      </c>
      <c r="L3" s="42" t="s">
        <v>110</v>
      </c>
      <c r="M3" s="42" t="s">
        <v>111</v>
      </c>
    </row>
    <row r="4" spans="1:13" ht="14" thickTop="1" x14ac:dyDescent="0.15">
      <c r="A4" s="25">
        <v>4.0999999999999996</v>
      </c>
      <c r="B4" s="25">
        <v>0.6</v>
      </c>
      <c r="C4" s="25">
        <v>6.9</v>
      </c>
      <c r="D4" s="25">
        <v>4.7</v>
      </c>
      <c r="E4" s="25">
        <v>2.4</v>
      </c>
      <c r="F4" s="25">
        <v>2.2999999999999998</v>
      </c>
      <c r="G4" s="25">
        <v>5.2</v>
      </c>
      <c r="H4" s="25">
        <v>32</v>
      </c>
      <c r="I4" s="25">
        <v>4.2</v>
      </c>
      <c r="J4" s="25">
        <v>0</v>
      </c>
      <c r="K4" s="25">
        <v>0</v>
      </c>
      <c r="L4" s="25">
        <v>1</v>
      </c>
      <c r="M4" s="25">
        <v>1</v>
      </c>
    </row>
    <row r="5" spans="1:13" x14ac:dyDescent="0.15">
      <c r="A5" s="25">
        <v>1.8</v>
      </c>
      <c r="B5" s="25">
        <v>3</v>
      </c>
      <c r="C5" s="25">
        <v>6.3</v>
      </c>
      <c r="D5" s="25">
        <v>6.6</v>
      </c>
      <c r="E5" s="25">
        <v>2.5</v>
      </c>
      <c r="F5" s="25">
        <v>4</v>
      </c>
      <c r="G5" s="25">
        <v>8.4</v>
      </c>
      <c r="H5" s="25">
        <v>43</v>
      </c>
      <c r="I5" s="25">
        <v>4.3</v>
      </c>
      <c r="J5" s="25">
        <v>1</v>
      </c>
      <c r="K5" s="25">
        <v>1</v>
      </c>
      <c r="L5" s="25">
        <v>0</v>
      </c>
      <c r="M5" s="25">
        <v>1</v>
      </c>
    </row>
    <row r="6" spans="1:13" x14ac:dyDescent="0.15">
      <c r="A6" s="25">
        <v>3.4</v>
      </c>
      <c r="B6" s="25">
        <v>5.2</v>
      </c>
      <c r="C6" s="25">
        <v>5.7</v>
      </c>
      <c r="D6" s="25">
        <v>6</v>
      </c>
      <c r="E6" s="25">
        <v>4.3</v>
      </c>
      <c r="F6" s="25">
        <v>2.7</v>
      </c>
      <c r="G6" s="25">
        <v>8.1999999999999993</v>
      </c>
      <c r="H6" s="25">
        <v>48</v>
      </c>
      <c r="I6" s="25">
        <v>5.2</v>
      </c>
      <c r="J6" s="25">
        <v>1</v>
      </c>
      <c r="K6" s="25">
        <v>1</v>
      </c>
      <c r="L6" s="25">
        <v>1</v>
      </c>
      <c r="M6" s="25">
        <v>2</v>
      </c>
    </row>
    <row r="7" spans="1:13" x14ac:dyDescent="0.15">
      <c r="A7" s="25">
        <v>2.7</v>
      </c>
      <c r="B7" s="25">
        <v>1</v>
      </c>
      <c r="C7" s="25">
        <v>7.1</v>
      </c>
      <c r="D7" s="25">
        <v>5.9</v>
      </c>
      <c r="E7" s="25">
        <v>1.8</v>
      </c>
      <c r="F7" s="25">
        <v>2.2999999999999998</v>
      </c>
      <c r="G7" s="25">
        <v>7.8</v>
      </c>
      <c r="H7" s="25">
        <v>32</v>
      </c>
      <c r="I7" s="25">
        <v>3.9</v>
      </c>
      <c r="J7" s="25">
        <v>1</v>
      </c>
      <c r="K7" s="25">
        <v>1</v>
      </c>
      <c r="L7" s="25">
        <v>1</v>
      </c>
      <c r="M7" s="25">
        <v>1</v>
      </c>
    </row>
    <row r="8" spans="1:13" x14ac:dyDescent="0.15">
      <c r="A8" s="25">
        <v>6</v>
      </c>
      <c r="B8" s="25">
        <v>0.9</v>
      </c>
      <c r="C8" s="25">
        <v>9.6</v>
      </c>
      <c r="D8" s="25">
        <v>7.8</v>
      </c>
      <c r="E8" s="25">
        <v>3.4</v>
      </c>
      <c r="F8" s="25">
        <v>4.5999999999999996</v>
      </c>
      <c r="G8" s="25">
        <v>4.5</v>
      </c>
      <c r="H8" s="25">
        <v>58</v>
      </c>
      <c r="I8" s="25">
        <v>6.8</v>
      </c>
      <c r="J8" s="25">
        <v>0</v>
      </c>
      <c r="K8" s="25">
        <v>0</v>
      </c>
      <c r="L8" s="25">
        <v>1</v>
      </c>
      <c r="M8" s="25">
        <v>3</v>
      </c>
    </row>
    <row r="9" spans="1:13" x14ac:dyDescent="0.15">
      <c r="A9" s="25">
        <v>1.9</v>
      </c>
      <c r="B9" s="25">
        <v>3.3</v>
      </c>
      <c r="C9" s="25">
        <v>7.9</v>
      </c>
      <c r="D9" s="25">
        <v>4.8</v>
      </c>
      <c r="E9" s="25">
        <v>2.6</v>
      </c>
      <c r="F9" s="25">
        <v>1.9</v>
      </c>
      <c r="G9" s="25">
        <v>9.6999999999999993</v>
      </c>
      <c r="H9" s="25">
        <v>45</v>
      </c>
      <c r="I9" s="25">
        <v>4.4000000000000004</v>
      </c>
      <c r="J9" s="25">
        <v>1</v>
      </c>
      <c r="K9" s="25">
        <v>1</v>
      </c>
      <c r="L9" s="25">
        <v>1</v>
      </c>
      <c r="M9" s="25">
        <v>2</v>
      </c>
    </row>
    <row r="10" spans="1:13" x14ac:dyDescent="0.15">
      <c r="A10" s="25">
        <v>4.5999999999999996</v>
      </c>
      <c r="B10" s="25">
        <v>2.4</v>
      </c>
      <c r="C10" s="25">
        <v>9.5</v>
      </c>
      <c r="D10" s="25">
        <v>6.6</v>
      </c>
      <c r="E10" s="25">
        <v>3.5</v>
      </c>
      <c r="F10" s="25">
        <v>4.5</v>
      </c>
      <c r="G10" s="25">
        <v>7.6</v>
      </c>
      <c r="H10" s="25">
        <v>46</v>
      </c>
      <c r="I10" s="25">
        <v>5.8</v>
      </c>
      <c r="J10" s="25">
        <v>0</v>
      </c>
      <c r="K10" s="25">
        <v>0</v>
      </c>
      <c r="L10" s="25">
        <v>1</v>
      </c>
      <c r="M10" s="25">
        <v>1</v>
      </c>
    </row>
    <row r="11" spans="1:13" x14ac:dyDescent="0.15">
      <c r="A11" s="25">
        <v>1.3</v>
      </c>
      <c r="B11" s="25">
        <v>4.2</v>
      </c>
      <c r="C11" s="25">
        <v>6.2</v>
      </c>
      <c r="D11" s="25">
        <v>5.0999999999999996</v>
      </c>
      <c r="E11" s="25">
        <v>2.8</v>
      </c>
      <c r="F11" s="25">
        <v>2.2000000000000002</v>
      </c>
      <c r="G11" s="25">
        <v>6.9</v>
      </c>
      <c r="H11" s="25">
        <v>44</v>
      </c>
      <c r="I11" s="25">
        <v>4.3</v>
      </c>
      <c r="J11" s="25">
        <v>1</v>
      </c>
      <c r="K11" s="25">
        <v>1</v>
      </c>
      <c r="L11" s="25">
        <v>0</v>
      </c>
      <c r="M11" s="25">
        <v>2</v>
      </c>
    </row>
    <row r="12" spans="1:13" x14ac:dyDescent="0.15">
      <c r="A12" s="25">
        <v>5.5</v>
      </c>
      <c r="B12" s="25">
        <v>1.6</v>
      </c>
      <c r="C12" s="25">
        <v>9.4</v>
      </c>
      <c r="D12" s="25">
        <v>4.7</v>
      </c>
      <c r="E12" s="25">
        <v>3.5</v>
      </c>
      <c r="F12" s="25">
        <v>3</v>
      </c>
      <c r="G12" s="25">
        <v>7.6</v>
      </c>
      <c r="H12" s="25">
        <v>63</v>
      </c>
      <c r="I12" s="25">
        <v>5.4</v>
      </c>
      <c r="J12" s="25">
        <v>0</v>
      </c>
      <c r="K12" s="25">
        <v>0</v>
      </c>
      <c r="L12" s="25">
        <v>1</v>
      </c>
      <c r="M12" s="25">
        <v>3</v>
      </c>
    </row>
    <row r="13" spans="1:13" x14ac:dyDescent="0.15">
      <c r="A13" s="25">
        <v>4</v>
      </c>
      <c r="B13" s="25">
        <v>3.5</v>
      </c>
      <c r="C13" s="25">
        <v>6.5</v>
      </c>
      <c r="D13" s="25">
        <v>6</v>
      </c>
      <c r="E13" s="25">
        <v>3.7</v>
      </c>
      <c r="F13" s="25">
        <v>3.2</v>
      </c>
      <c r="G13" s="25">
        <v>8.6999999999999993</v>
      </c>
      <c r="H13" s="25">
        <v>54</v>
      </c>
      <c r="I13" s="25">
        <v>5.4</v>
      </c>
      <c r="J13" s="25">
        <v>1</v>
      </c>
      <c r="K13" s="25">
        <v>1</v>
      </c>
      <c r="L13" s="25">
        <v>0</v>
      </c>
      <c r="M13" s="25">
        <v>2</v>
      </c>
    </row>
    <row r="14" spans="1:13" x14ac:dyDescent="0.15">
      <c r="A14" s="25">
        <v>2.4</v>
      </c>
      <c r="B14" s="25">
        <v>1.6</v>
      </c>
      <c r="C14" s="25">
        <v>8.8000000000000007</v>
      </c>
      <c r="D14" s="25">
        <v>4.8</v>
      </c>
      <c r="E14" s="25">
        <v>2</v>
      </c>
      <c r="F14" s="25">
        <v>2.8</v>
      </c>
      <c r="G14" s="25">
        <v>5.8</v>
      </c>
      <c r="H14" s="25">
        <v>32</v>
      </c>
      <c r="I14" s="25">
        <v>4.3</v>
      </c>
      <c r="J14" s="25">
        <v>0</v>
      </c>
      <c r="K14" s="25">
        <v>0</v>
      </c>
      <c r="L14" s="25">
        <v>0</v>
      </c>
      <c r="M14" s="25">
        <v>1</v>
      </c>
    </row>
    <row r="15" spans="1:13" x14ac:dyDescent="0.15">
      <c r="A15" s="25">
        <v>3.9</v>
      </c>
      <c r="B15" s="25">
        <v>2.2000000000000002</v>
      </c>
      <c r="C15" s="25">
        <v>9.1</v>
      </c>
      <c r="D15" s="25">
        <v>4.5999999999999996</v>
      </c>
      <c r="E15" s="25">
        <v>3</v>
      </c>
      <c r="F15" s="25">
        <v>2.5</v>
      </c>
      <c r="G15" s="25">
        <v>8.3000000000000007</v>
      </c>
      <c r="H15" s="25">
        <v>47</v>
      </c>
      <c r="I15" s="25">
        <v>5</v>
      </c>
      <c r="J15" s="25">
        <v>0</v>
      </c>
      <c r="K15" s="25">
        <v>0</v>
      </c>
      <c r="L15" s="25">
        <v>1</v>
      </c>
      <c r="M15" s="25">
        <v>2</v>
      </c>
    </row>
    <row r="16" spans="1:13" x14ac:dyDescent="0.15">
      <c r="A16" s="25">
        <v>2.8</v>
      </c>
      <c r="B16" s="25">
        <v>1.4</v>
      </c>
      <c r="C16" s="25">
        <v>8.1</v>
      </c>
      <c r="D16" s="25">
        <v>3.8</v>
      </c>
      <c r="E16" s="25">
        <v>2.1</v>
      </c>
      <c r="F16" s="25">
        <v>1.4</v>
      </c>
      <c r="G16" s="25">
        <v>6.6</v>
      </c>
      <c r="H16" s="25">
        <v>39</v>
      </c>
      <c r="I16" s="25">
        <v>4.4000000000000004</v>
      </c>
      <c r="J16" s="25">
        <v>1</v>
      </c>
      <c r="K16" s="25">
        <v>1</v>
      </c>
      <c r="L16" s="25">
        <v>0</v>
      </c>
      <c r="M16" s="25">
        <v>1</v>
      </c>
    </row>
    <row r="17" spans="1:13" x14ac:dyDescent="0.15">
      <c r="A17" s="25">
        <v>3.7</v>
      </c>
      <c r="B17" s="25">
        <v>1.5</v>
      </c>
      <c r="C17" s="25">
        <v>8.6</v>
      </c>
      <c r="D17" s="25">
        <v>5.7</v>
      </c>
      <c r="E17" s="25">
        <v>2.7</v>
      </c>
      <c r="F17" s="25">
        <v>3.7</v>
      </c>
      <c r="G17" s="25">
        <v>6.7</v>
      </c>
      <c r="H17" s="25">
        <v>38</v>
      </c>
      <c r="I17" s="25">
        <v>5</v>
      </c>
      <c r="J17" s="25">
        <v>0</v>
      </c>
      <c r="K17" s="25">
        <v>0</v>
      </c>
      <c r="L17" s="25">
        <v>1</v>
      </c>
      <c r="M17" s="25">
        <v>1</v>
      </c>
    </row>
    <row r="18" spans="1:13" x14ac:dyDescent="0.15">
      <c r="A18" s="25">
        <v>4.7</v>
      </c>
      <c r="B18" s="25">
        <v>1.3</v>
      </c>
      <c r="C18" s="25">
        <v>9.9</v>
      </c>
      <c r="D18" s="25">
        <v>6.7</v>
      </c>
      <c r="E18" s="25">
        <v>3</v>
      </c>
      <c r="F18" s="25">
        <v>2.6</v>
      </c>
      <c r="G18" s="25">
        <v>6.8</v>
      </c>
      <c r="H18" s="25">
        <v>54</v>
      </c>
      <c r="I18" s="25">
        <v>5.9</v>
      </c>
      <c r="J18" s="25">
        <v>0</v>
      </c>
      <c r="K18" s="25">
        <v>0</v>
      </c>
      <c r="L18" s="25">
        <v>0</v>
      </c>
      <c r="M18" s="25">
        <v>3</v>
      </c>
    </row>
    <row r="19" spans="1:13" x14ac:dyDescent="0.15">
      <c r="A19" s="25">
        <v>3.4</v>
      </c>
      <c r="B19" s="25">
        <v>2</v>
      </c>
      <c r="C19" s="25">
        <v>9.6999999999999993</v>
      </c>
      <c r="D19" s="25">
        <v>4.7</v>
      </c>
      <c r="E19" s="25">
        <v>2.7</v>
      </c>
      <c r="F19" s="25">
        <v>1.7</v>
      </c>
      <c r="G19" s="25">
        <v>4.8</v>
      </c>
      <c r="H19" s="25">
        <v>49</v>
      </c>
      <c r="I19" s="25">
        <v>4.7</v>
      </c>
      <c r="J19" s="25">
        <v>0</v>
      </c>
      <c r="K19" s="25">
        <v>0</v>
      </c>
      <c r="L19" s="25">
        <v>0</v>
      </c>
      <c r="M19" s="25">
        <v>3</v>
      </c>
    </row>
    <row r="20" spans="1:13" x14ac:dyDescent="0.15">
      <c r="A20" s="25">
        <v>3.2</v>
      </c>
      <c r="B20" s="25">
        <v>4.0999999999999996</v>
      </c>
      <c r="C20" s="25">
        <v>5.7</v>
      </c>
      <c r="D20" s="25">
        <v>5.0999999999999996</v>
      </c>
      <c r="E20" s="25">
        <v>3.6</v>
      </c>
      <c r="F20" s="25">
        <v>2.9</v>
      </c>
      <c r="G20" s="25">
        <v>6.2</v>
      </c>
      <c r="H20" s="25">
        <v>38</v>
      </c>
      <c r="I20" s="25">
        <v>4.4000000000000004</v>
      </c>
      <c r="J20" s="25">
        <v>0</v>
      </c>
      <c r="K20" s="25">
        <v>1</v>
      </c>
      <c r="L20" s="25">
        <v>1</v>
      </c>
      <c r="M20" s="25">
        <v>2</v>
      </c>
    </row>
    <row r="21" spans="1:13" x14ac:dyDescent="0.15">
      <c r="A21" s="25">
        <v>4.9000000000000004</v>
      </c>
      <c r="B21" s="25">
        <v>1.8</v>
      </c>
      <c r="C21" s="25">
        <v>7.7</v>
      </c>
      <c r="D21" s="25">
        <v>4.3</v>
      </c>
      <c r="E21" s="25">
        <v>3.4</v>
      </c>
      <c r="F21" s="25">
        <v>1.5</v>
      </c>
      <c r="G21" s="25">
        <v>5.9</v>
      </c>
      <c r="H21" s="25">
        <v>40</v>
      </c>
      <c r="I21" s="25">
        <v>5.6</v>
      </c>
      <c r="J21" s="25">
        <v>0</v>
      </c>
      <c r="K21" s="25">
        <v>0</v>
      </c>
      <c r="L21" s="25">
        <v>0</v>
      </c>
      <c r="M21" s="25">
        <v>2</v>
      </c>
    </row>
    <row r="22" spans="1:13" x14ac:dyDescent="0.15">
      <c r="A22" s="25">
        <v>5.3</v>
      </c>
      <c r="B22" s="25">
        <v>1.4</v>
      </c>
      <c r="C22" s="25">
        <v>9.6999999999999993</v>
      </c>
      <c r="D22" s="25">
        <v>6.1</v>
      </c>
      <c r="E22" s="25">
        <v>3.3</v>
      </c>
      <c r="F22" s="25">
        <v>3.9</v>
      </c>
      <c r="G22" s="25">
        <v>6.8</v>
      </c>
      <c r="H22" s="25">
        <v>54</v>
      </c>
      <c r="I22" s="25">
        <v>5.9</v>
      </c>
      <c r="J22" s="25">
        <v>0</v>
      </c>
      <c r="K22" s="25">
        <v>0</v>
      </c>
      <c r="L22" s="25">
        <v>1</v>
      </c>
      <c r="M22" s="25">
        <v>3</v>
      </c>
    </row>
    <row r="23" spans="1:13" x14ac:dyDescent="0.15">
      <c r="A23" s="25">
        <v>4.7</v>
      </c>
      <c r="B23" s="25">
        <v>1.3</v>
      </c>
      <c r="C23" s="25">
        <v>9.9</v>
      </c>
      <c r="D23" s="25">
        <v>6.7</v>
      </c>
      <c r="E23" s="25">
        <v>3</v>
      </c>
      <c r="F23" s="25">
        <v>2.6</v>
      </c>
      <c r="G23" s="25">
        <v>6.8</v>
      </c>
      <c r="H23" s="25">
        <v>55</v>
      </c>
      <c r="I23" s="25">
        <v>6</v>
      </c>
      <c r="J23" s="25">
        <v>0</v>
      </c>
      <c r="K23" s="25">
        <v>0</v>
      </c>
      <c r="L23" s="25">
        <v>0</v>
      </c>
      <c r="M23" s="25">
        <v>3</v>
      </c>
    </row>
    <row r="24" spans="1:13" x14ac:dyDescent="0.15">
      <c r="A24" s="25">
        <v>3.3</v>
      </c>
      <c r="B24" s="25">
        <v>0.9</v>
      </c>
      <c r="C24" s="25">
        <v>8.6</v>
      </c>
      <c r="D24" s="25">
        <v>4</v>
      </c>
      <c r="E24" s="25">
        <v>2.1</v>
      </c>
      <c r="F24" s="25">
        <v>1.8</v>
      </c>
      <c r="G24" s="25">
        <v>6.3</v>
      </c>
      <c r="H24" s="25">
        <v>41</v>
      </c>
      <c r="I24" s="25">
        <v>4.5</v>
      </c>
      <c r="J24" s="25">
        <v>0</v>
      </c>
      <c r="K24" s="25">
        <v>0</v>
      </c>
      <c r="L24" s="25">
        <v>0</v>
      </c>
      <c r="M24" s="25">
        <v>2</v>
      </c>
    </row>
    <row r="25" spans="1:13" x14ac:dyDescent="0.15">
      <c r="A25" s="25">
        <v>3.4</v>
      </c>
      <c r="B25" s="25">
        <v>0.4</v>
      </c>
      <c r="C25" s="25">
        <v>8.3000000000000007</v>
      </c>
      <c r="D25" s="25">
        <v>2.5</v>
      </c>
      <c r="E25" s="25">
        <v>1.2</v>
      </c>
      <c r="F25" s="25">
        <v>1.7</v>
      </c>
      <c r="G25" s="25">
        <v>5.2</v>
      </c>
      <c r="H25" s="25">
        <v>35</v>
      </c>
      <c r="I25" s="25">
        <v>3.3</v>
      </c>
      <c r="J25" s="25">
        <v>0</v>
      </c>
      <c r="K25" s="25">
        <v>0</v>
      </c>
      <c r="L25" s="25">
        <v>0</v>
      </c>
      <c r="M25" s="25">
        <v>1</v>
      </c>
    </row>
    <row r="26" spans="1:13" x14ac:dyDescent="0.15">
      <c r="A26" s="25">
        <v>3</v>
      </c>
      <c r="B26" s="25">
        <v>4</v>
      </c>
      <c r="C26" s="25">
        <v>9.1</v>
      </c>
      <c r="D26" s="25">
        <v>7.1</v>
      </c>
      <c r="E26" s="25">
        <v>3.5</v>
      </c>
      <c r="F26" s="25">
        <v>3.4</v>
      </c>
      <c r="G26" s="25">
        <v>8.4</v>
      </c>
      <c r="H26" s="25">
        <v>55</v>
      </c>
      <c r="I26" s="25">
        <v>5.2</v>
      </c>
      <c r="J26" s="25">
        <v>0</v>
      </c>
      <c r="K26" s="25">
        <v>1</v>
      </c>
      <c r="L26" s="25">
        <v>0</v>
      </c>
      <c r="M26" s="25">
        <v>3</v>
      </c>
    </row>
    <row r="27" spans="1:13" x14ac:dyDescent="0.15">
      <c r="A27" s="25">
        <v>2.4</v>
      </c>
      <c r="B27" s="25">
        <v>1.5</v>
      </c>
      <c r="C27" s="25">
        <v>6.7</v>
      </c>
      <c r="D27" s="25">
        <v>4.8</v>
      </c>
      <c r="E27" s="25">
        <v>1.9</v>
      </c>
      <c r="F27" s="25">
        <v>2.5</v>
      </c>
      <c r="G27" s="25">
        <v>7.2</v>
      </c>
      <c r="H27" s="25">
        <v>36</v>
      </c>
      <c r="I27" s="25">
        <v>3.7</v>
      </c>
      <c r="J27" s="25">
        <v>1</v>
      </c>
      <c r="K27" s="25">
        <v>1</v>
      </c>
      <c r="L27" s="25">
        <v>0</v>
      </c>
      <c r="M27" s="25">
        <v>1</v>
      </c>
    </row>
    <row r="28" spans="1:13" x14ac:dyDescent="0.15">
      <c r="A28" s="25">
        <v>5.0999999999999996</v>
      </c>
      <c r="B28" s="25">
        <v>1.4</v>
      </c>
      <c r="C28" s="25">
        <v>8.6999999999999993</v>
      </c>
      <c r="D28" s="25">
        <v>4.8</v>
      </c>
      <c r="E28" s="25">
        <v>3.3</v>
      </c>
      <c r="F28" s="25">
        <v>2.6</v>
      </c>
      <c r="G28" s="25">
        <v>3.8</v>
      </c>
      <c r="H28" s="25">
        <v>49</v>
      </c>
      <c r="I28" s="25">
        <v>4.9000000000000004</v>
      </c>
      <c r="J28" s="25">
        <v>0</v>
      </c>
      <c r="K28" s="25">
        <v>0</v>
      </c>
      <c r="L28" s="25">
        <v>0</v>
      </c>
      <c r="M28" s="25">
        <v>2</v>
      </c>
    </row>
    <row r="29" spans="1:13" x14ac:dyDescent="0.15">
      <c r="A29" s="25">
        <v>4.5999999999999996</v>
      </c>
      <c r="B29" s="25">
        <v>2.1</v>
      </c>
      <c r="C29" s="25">
        <v>7.9</v>
      </c>
      <c r="D29" s="25">
        <v>5.8</v>
      </c>
      <c r="E29" s="25">
        <v>3.4</v>
      </c>
      <c r="F29" s="25">
        <v>2.8</v>
      </c>
      <c r="G29" s="25">
        <v>4.7</v>
      </c>
      <c r="H29" s="25">
        <v>49</v>
      </c>
      <c r="I29" s="25">
        <v>5.9</v>
      </c>
      <c r="J29" s="25">
        <v>0</v>
      </c>
      <c r="K29" s="25">
        <v>0</v>
      </c>
      <c r="L29" s="25">
        <v>1</v>
      </c>
      <c r="M29" s="25">
        <v>3</v>
      </c>
    </row>
    <row r="30" spans="1:13" x14ac:dyDescent="0.15">
      <c r="A30" s="25">
        <v>2.4</v>
      </c>
      <c r="B30" s="25">
        <v>1.5</v>
      </c>
      <c r="C30" s="25">
        <v>6.6</v>
      </c>
      <c r="D30" s="25">
        <v>4.8</v>
      </c>
      <c r="E30" s="25">
        <v>1.9</v>
      </c>
      <c r="F30" s="25">
        <v>2.5</v>
      </c>
      <c r="G30" s="25">
        <v>7.2</v>
      </c>
      <c r="H30" s="25">
        <v>36</v>
      </c>
      <c r="I30" s="25">
        <v>3.7</v>
      </c>
      <c r="J30" s="25">
        <v>1</v>
      </c>
      <c r="K30" s="25">
        <v>1</v>
      </c>
      <c r="L30" s="25">
        <v>0</v>
      </c>
      <c r="M30" s="25">
        <v>1</v>
      </c>
    </row>
    <row r="31" spans="1:13" x14ac:dyDescent="0.15">
      <c r="A31" s="25">
        <v>5.2</v>
      </c>
      <c r="B31" s="25">
        <v>1.3</v>
      </c>
      <c r="C31" s="25">
        <v>9.6999999999999993</v>
      </c>
      <c r="D31" s="25">
        <v>6.1</v>
      </c>
      <c r="E31" s="25">
        <v>3.2</v>
      </c>
      <c r="F31" s="25">
        <v>3.9</v>
      </c>
      <c r="G31" s="25">
        <v>6.7</v>
      </c>
      <c r="H31" s="25">
        <v>54</v>
      </c>
      <c r="I31" s="25">
        <v>5.8</v>
      </c>
      <c r="J31" s="25">
        <v>0</v>
      </c>
      <c r="K31" s="25">
        <v>0</v>
      </c>
      <c r="L31" s="25">
        <v>1</v>
      </c>
      <c r="M31" s="25">
        <v>3</v>
      </c>
    </row>
    <row r="32" spans="1:13" x14ac:dyDescent="0.15">
      <c r="A32" s="25">
        <v>3.5</v>
      </c>
      <c r="B32" s="25">
        <v>2.8</v>
      </c>
      <c r="C32" s="25">
        <v>9.9</v>
      </c>
      <c r="D32" s="25">
        <v>3.5</v>
      </c>
      <c r="E32" s="25">
        <v>3.1</v>
      </c>
      <c r="F32" s="25">
        <v>1.7</v>
      </c>
      <c r="G32" s="25">
        <v>5.4</v>
      </c>
      <c r="H32" s="25">
        <v>49</v>
      </c>
      <c r="I32" s="25">
        <v>5.4</v>
      </c>
      <c r="J32" s="25">
        <v>0</v>
      </c>
      <c r="K32" s="25">
        <v>0</v>
      </c>
      <c r="L32" s="25">
        <v>1</v>
      </c>
      <c r="M32" s="25">
        <v>3</v>
      </c>
    </row>
    <row r="33" spans="1:13" x14ac:dyDescent="0.15">
      <c r="A33" s="25">
        <v>4.0999999999999996</v>
      </c>
      <c r="B33" s="25">
        <v>3.7</v>
      </c>
      <c r="C33" s="25">
        <v>5.9</v>
      </c>
      <c r="D33" s="25">
        <v>5.5</v>
      </c>
      <c r="E33" s="25">
        <v>3.9</v>
      </c>
      <c r="F33" s="25">
        <v>3</v>
      </c>
      <c r="G33" s="25">
        <v>8.4</v>
      </c>
      <c r="H33" s="25">
        <v>46</v>
      </c>
      <c r="I33" s="25">
        <v>5.0999999999999996</v>
      </c>
      <c r="J33" s="25">
        <v>1</v>
      </c>
      <c r="K33" s="25">
        <v>1</v>
      </c>
      <c r="L33" s="25">
        <v>0</v>
      </c>
      <c r="M33" s="25">
        <v>2</v>
      </c>
    </row>
    <row r="34" spans="1:13" x14ac:dyDescent="0.15">
      <c r="A34" s="25">
        <v>3</v>
      </c>
      <c r="B34" s="25">
        <v>3.2</v>
      </c>
      <c r="C34" s="25">
        <v>6</v>
      </c>
      <c r="D34" s="25">
        <v>5.3</v>
      </c>
      <c r="E34" s="25">
        <v>3.1</v>
      </c>
      <c r="F34" s="25">
        <v>3</v>
      </c>
      <c r="G34" s="25">
        <v>8</v>
      </c>
      <c r="H34" s="25">
        <v>43</v>
      </c>
      <c r="I34" s="25">
        <v>3.3</v>
      </c>
      <c r="J34" s="25">
        <v>1</v>
      </c>
      <c r="K34" s="25">
        <v>1</v>
      </c>
      <c r="L34" s="25">
        <v>0</v>
      </c>
      <c r="M34" s="25">
        <v>1</v>
      </c>
    </row>
    <row r="35" spans="1:13" x14ac:dyDescent="0.15">
      <c r="A35" s="25">
        <v>2.8</v>
      </c>
      <c r="B35" s="25">
        <v>3.8</v>
      </c>
      <c r="C35" s="25">
        <v>8.9</v>
      </c>
      <c r="D35" s="25">
        <v>6.9</v>
      </c>
      <c r="E35" s="25">
        <v>3.3</v>
      </c>
      <c r="F35" s="25">
        <v>3.2</v>
      </c>
      <c r="G35" s="25">
        <v>8.1999999999999993</v>
      </c>
      <c r="H35" s="25">
        <v>53</v>
      </c>
      <c r="I35" s="25">
        <v>5</v>
      </c>
      <c r="J35" s="25">
        <v>0</v>
      </c>
      <c r="K35" s="25">
        <v>1</v>
      </c>
      <c r="L35" s="25">
        <v>0</v>
      </c>
      <c r="M35" s="25">
        <v>3</v>
      </c>
    </row>
    <row r="36" spans="1:13" x14ac:dyDescent="0.15">
      <c r="A36" s="25">
        <v>5.2</v>
      </c>
      <c r="B36" s="25">
        <v>2</v>
      </c>
      <c r="C36" s="25">
        <v>9.3000000000000007</v>
      </c>
      <c r="D36" s="25">
        <v>5.9</v>
      </c>
      <c r="E36" s="25">
        <v>3.7</v>
      </c>
      <c r="F36" s="25">
        <v>2.4</v>
      </c>
      <c r="G36" s="25">
        <v>4.5999999999999996</v>
      </c>
      <c r="H36" s="25">
        <v>60</v>
      </c>
      <c r="I36" s="25">
        <v>6.1</v>
      </c>
      <c r="J36" s="25">
        <v>0</v>
      </c>
      <c r="K36" s="25">
        <v>0</v>
      </c>
      <c r="L36" s="25">
        <v>0</v>
      </c>
      <c r="M36" s="25">
        <v>3</v>
      </c>
    </row>
    <row r="37" spans="1:13" x14ac:dyDescent="0.15">
      <c r="A37" s="25">
        <v>3.4</v>
      </c>
      <c r="B37" s="25">
        <v>3.7</v>
      </c>
      <c r="C37" s="25">
        <v>6.4</v>
      </c>
      <c r="D37" s="25">
        <v>5.7</v>
      </c>
      <c r="E37" s="25">
        <v>3.5</v>
      </c>
      <c r="F37" s="25">
        <v>3.4</v>
      </c>
      <c r="G37" s="25">
        <v>8.4</v>
      </c>
      <c r="H37" s="25">
        <v>47</v>
      </c>
      <c r="I37" s="25">
        <v>3.8</v>
      </c>
      <c r="J37" s="25">
        <v>1</v>
      </c>
      <c r="K37" s="25">
        <v>1</v>
      </c>
      <c r="L37" s="25">
        <v>0</v>
      </c>
      <c r="M37" s="25">
        <v>1</v>
      </c>
    </row>
    <row r="38" spans="1:13" x14ac:dyDescent="0.15">
      <c r="A38" s="25">
        <v>2.4</v>
      </c>
      <c r="B38" s="25">
        <v>1</v>
      </c>
      <c r="C38" s="25">
        <v>7.7</v>
      </c>
      <c r="D38" s="25">
        <v>3.4</v>
      </c>
      <c r="E38" s="25">
        <v>1.7</v>
      </c>
      <c r="F38" s="25">
        <v>1.1000000000000001</v>
      </c>
      <c r="G38" s="25">
        <v>6.2</v>
      </c>
      <c r="H38" s="25">
        <v>35</v>
      </c>
      <c r="I38" s="25">
        <v>4.0999999999999996</v>
      </c>
      <c r="J38" s="25">
        <v>1</v>
      </c>
      <c r="K38" s="25">
        <v>1</v>
      </c>
      <c r="L38" s="25">
        <v>0</v>
      </c>
      <c r="M38" s="25">
        <v>1</v>
      </c>
    </row>
    <row r="39" spans="1:13" x14ac:dyDescent="0.15">
      <c r="A39" s="25">
        <v>1.8</v>
      </c>
      <c r="B39" s="25">
        <v>3.3</v>
      </c>
      <c r="C39" s="25">
        <v>7.5</v>
      </c>
      <c r="D39" s="25">
        <v>4.5</v>
      </c>
      <c r="E39" s="25">
        <v>2.5</v>
      </c>
      <c r="F39" s="25">
        <v>2.4</v>
      </c>
      <c r="G39" s="25">
        <v>7.6</v>
      </c>
      <c r="H39" s="25">
        <v>39</v>
      </c>
      <c r="I39" s="25">
        <v>3.6</v>
      </c>
      <c r="J39" s="25">
        <v>1</v>
      </c>
      <c r="K39" s="25">
        <v>1</v>
      </c>
      <c r="L39" s="25">
        <v>1</v>
      </c>
      <c r="M39" s="25">
        <v>1</v>
      </c>
    </row>
    <row r="40" spans="1:13" x14ac:dyDescent="0.15">
      <c r="A40" s="25">
        <v>3.6</v>
      </c>
      <c r="B40" s="25">
        <v>4</v>
      </c>
      <c r="C40" s="25">
        <v>5.8</v>
      </c>
      <c r="D40" s="25">
        <v>5.8</v>
      </c>
      <c r="E40" s="25">
        <v>3.7</v>
      </c>
      <c r="F40" s="25">
        <v>2.5</v>
      </c>
      <c r="G40" s="25">
        <v>9.3000000000000007</v>
      </c>
      <c r="H40" s="25">
        <v>44</v>
      </c>
      <c r="I40" s="25">
        <v>4.8</v>
      </c>
      <c r="J40" s="25">
        <v>1</v>
      </c>
      <c r="K40" s="25">
        <v>1</v>
      </c>
      <c r="L40" s="25">
        <v>1</v>
      </c>
      <c r="M40" s="25">
        <v>2</v>
      </c>
    </row>
    <row r="41" spans="1:13" x14ac:dyDescent="0.15">
      <c r="A41" s="25">
        <v>4</v>
      </c>
      <c r="B41" s="25">
        <v>0.9</v>
      </c>
      <c r="C41" s="25">
        <v>9.1</v>
      </c>
      <c r="D41" s="25">
        <v>5.4</v>
      </c>
      <c r="E41" s="25">
        <v>2.4</v>
      </c>
      <c r="F41" s="25">
        <v>2.6</v>
      </c>
      <c r="G41" s="25">
        <v>7.3</v>
      </c>
      <c r="H41" s="25">
        <v>46</v>
      </c>
      <c r="I41" s="25">
        <v>5.0999999999999996</v>
      </c>
      <c r="J41" s="25">
        <v>0</v>
      </c>
      <c r="K41" s="25">
        <v>0</v>
      </c>
      <c r="L41" s="25">
        <v>1</v>
      </c>
      <c r="M41" s="25">
        <v>3</v>
      </c>
    </row>
    <row r="42" spans="1:13" x14ac:dyDescent="0.15">
      <c r="A42" s="25">
        <v>0</v>
      </c>
      <c r="B42" s="25">
        <v>2.1</v>
      </c>
      <c r="C42" s="25">
        <v>6.9</v>
      </c>
      <c r="D42" s="25">
        <v>5.4</v>
      </c>
      <c r="E42" s="25">
        <v>1.1000000000000001</v>
      </c>
      <c r="F42" s="25">
        <v>2.6</v>
      </c>
      <c r="G42" s="25">
        <v>8.9</v>
      </c>
      <c r="H42" s="25">
        <v>29</v>
      </c>
      <c r="I42" s="25">
        <v>3.9</v>
      </c>
      <c r="J42" s="25">
        <v>1</v>
      </c>
      <c r="K42" s="25">
        <v>1</v>
      </c>
      <c r="L42" s="25">
        <v>1</v>
      </c>
      <c r="M42" s="25">
        <v>1</v>
      </c>
    </row>
    <row r="43" spans="1:13" x14ac:dyDescent="0.15">
      <c r="A43" s="25">
        <v>2.4</v>
      </c>
      <c r="B43" s="25">
        <v>2</v>
      </c>
      <c r="C43" s="25">
        <v>6.4</v>
      </c>
      <c r="D43" s="25">
        <v>4.5</v>
      </c>
      <c r="E43" s="25">
        <v>2.1</v>
      </c>
      <c r="F43" s="25">
        <v>2.2000000000000002</v>
      </c>
      <c r="G43" s="25">
        <v>8.8000000000000007</v>
      </c>
      <c r="H43" s="25">
        <v>28</v>
      </c>
      <c r="I43" s="25">
        <v>3.3</v>
      </c>
      <c r="J43" s="25">
        <v>1</v>
      </c>
      <c r="K43" s="25">
        <v>1</v>
      </c>
      <c r="L43" s="25">
        <v>1</v>
      </c>
      <c r="M43" s="25">
        <v>1</v>
      </c>
    </row>
    <row r="44" spans="1:13" x14ac:dyDescent="0.15">
      <c r="A44" s="25">
        <v>1.9</v>
      </c>
      <c r="B44" s="25">
        <v>3.4</v>
      </c>
      <c r="C44" s="25">
        <v>7.6</v>
      </c>
      <c r="D44" s="25">
        <v>4.5999999999999996</v>
      </c>
      <c r="E44" s="25">
        <v>2.6</v>
      </c>
      <c r="F44" s="25">
        <v>2.5</v>
      </c>
      <c r="G44" s="25">
        <v>7.7</v>
      </c>
      <c r="H44" s="25">
        <v>40</v>
      </c>
      <c r="I44" s="25">
        <v>3.7</v>
      </c>
      <c r="J44" s="25">
        <v>1</v>
      </c>
      <c r="K44" s="25">
        <v>1</v>
      </c>
      <c r="L44" s="25">
        <v>1</v>
      </c>
      <c r="M44" s="25">
        <v>1</v>
      </c>
    </row>
    <row r="45" spans="1:13" x14ac:dyDescent="0.15">
      <c r="A45" s="25">
        <v>5.9</v>
      </c>
      <c r="B45" s="25">
        <v>0.9</v>
      </c>
      <c r="C45" s="25">
        <v>9.6</v>
      </c>
      <c r="D45" s="25">
        <v>7.8</v>
      </c>
      <c r="E45" s="25">
        <v>3.4</v>
      </c>
      <c r="F45" s="25">
        <v>4.5999999999999996</v>
      </c>
      <c r="G45" s="25">
        <v>4.5</v>
      </c>
      <c r="H45" s="25">
        <v>58</v>
      </c>
      <c r="I45" s="25">
        <v>6.7</v>
      </c>
      <c r="J45" s="25">
        <v>0</v>
      </c>
      <c r="K45" s="25">
        <v>0</v>
      </c>
      <c r="L45" s="25">
        <v>1</v>
      </c>
      <c r="M45" s="25">
        <v>3</v>
      </c>
    </row>
    <row r="46" spans="1:13" x14ac:dyDescent="0.15">
      <c r="A46" s="25">
        <v>4.9000000000000004</v>
      </c>
      <c r="B46" s="25">
        <v>2.2999999999999998</v>
      </c>
      <c r="C46" s="25">
        <v>9.3000000000000007</v>
      </c>
      <c r="D46" s="25">
        <v>4.5</v>
      </c>
      <c r="E46" s="25">
        <v>3.6</v>
      </c>
      <c r="F46" s="25">
        <v>1.3</v>
      </c>
      <c r="G46" s="25">
        <v>6.2</v>
      </c>
      <c r="H46" s="25">
        <v>53</v>
      </c>
      <c r="I46" s="25">
        <v>5.9</v>
      </c>
      <c r="J46" s="25">
        <v>0</v>
      </c>
      <c r="K46" s="25">
        <v>0</v>
      </c>
      <c r="L46" s="25">
        <v>0</v>
      </c>
      <c r="M46" s="25">
        <v>3</v>
      </c>
    </row>
    <row r="47" spans="1:13" x14ac:dyDescent="0.15">
      <c r="A47" s="25">
        <v>5</v>
      </c>
      <c r="B47" s="25">
        <v>1.3</v>
      </c>
      <c r="C47" s="25">
        <v>8.6</v>
      </c>
      <c r="D47" s="25">
        <v>4.7</v>
      </c>
      <c r="E47" s="25">
        <v>3.1</v>
      </c>
      <c r="F47" s="25">
        <v>2.5</v>
      </c>
      <c r="G47" s="25">
        <v>3.7</v>
      </c>
      <c r="H47" s="25">
        <v>48</v>
      </c>
      <c r="I47" s="25">
        <v>4.8</v>
      </c>
      <c r="J47" s="25">
        <v>0</v>
      </c>
      <c r="K47" s="25">
        <v>0</v>
      </c>
      <c r="L47" s="25">
        <v>0</v>
      </c>
      <c r="M47" s="25">
        <v>2</v>
      </c>
    </row>
    <row r="48" spans="1:13" x14ac:dyDescent="0.15">
      <c r="A48" s="25">
        <v>2</v>
      </c>
      <c r="B48" s="25">
        <v>2.6</v>
      </c>
      <c r="C48" s="25">
        <v>6.5</v>
      </c>
      <c r="D48" s="25">
        <v>3.7</v>
      </c>
      <c r="E48" s="25">
        <v>2.4</v>
      </c>
      <c r="F48" s="25">
        <v>1.7</v>
      </c>
      <c r="G48" s="25">
        <v>8.5</v>
      </c>
      <c r="H48" s="25">
        <v>38</v>
      </c>
      <c r="I48" s="25">
        <v>3.2</v>
      </c>
      <c r="J48" s="25">
        <v>1</v>
      </c>
      <c r="K48" s="25">
        <v>1</v>
      </c>
      <c r="L48" s="25">
        <v>1</v>
      </c>
      <c r="M48" s="25">
        <v>1</v>
      </c>
    </row>
    <row r="49" spans="1:13" x14ac:dyDescent="0.15">
      <c r="A49" s="25">
        <v>5</v>
      </c>
      <c r="B49" s="25">
        <v>2.5</v>
      </c>
      <c r="C49" s="25">
        <v>9.4</v>
      </c>
      <c r="D49" s="25">
        <v>4.5999999999999996</v>
      </c>
      <c r="E49" s="25">
        <v>3.7</v>
      </c>
      <c r="F49" s="25">
        <v>1.4</v>
      </c>
      <c r="G49" s="25">
        <v>6.3</v>
      </c>
      <c r="H49" s="25">
        <v>54</v>
      </c>
      <c r="I49" s="25">
        <v>6</v>
      </c>
      <c r="J49" s="25">
        <v>0</v>
      </c>
      <c r="K49" s="25">
        <v>0</v>
      </c>
      <c r="L49" s="25">
        <v>0</v>
      </c>
      <c r="M49" s="25">
        <v>3</v>
      </c>
    </row>
    <row r="50" spans="1:13" x14ac:dyDescent="0.15">
      <c r="A50" s="25">
        <v>3.1</v>
      </c>
      <c r="B50" s="25">
        <v>1.9</v>
      </c>
      <c r="C50" s="25">
        <v>10</v>
      </c>
      <c r="D50" s="25">
        <v>4.5</v>
      </c>
      <c r="E50" s="25">
        <v>2.6</v>
      </c>
      <c r="F50" s="25">
        <v>3.2</v>
      </c>
      <c r="G50" s="25">
        <v>3.8</v>
      </c>
      <c r="H50" s="25">
        <v>55</v>
      </c>
      <c r="I50" s="25">
        <v>4.9000000000000004</v>
      </c>
      <c r="J50" s="25">
        <v>0</v>
      </c>
      <c r="K50" s="25">
        <v>0</v>
      </c>
      <c r="L50" s="25">
        <v>1</v>
      </c>
      <c r="M50" s="25">
        <v>3</v>
      </c>
    </row>
    <row r="51" spans="1:13" x14ac:dyDescent="0.15">
      <c r="A51" s="25">
        <v>3.4</v>
      </c>
      <c r="B51" s="25">
        <v>3.9</v>
      </c>
      <c r="C51" s="25">
        <v>5.6</v>
      </c>
      <c r="D51" s="25">
        <v>5.6</v>
      </c>
      <c r="E51" s="25">
        <v>3.6</v>
      </c>
      <c r="F51" s="25">
        <v>2.2999999999999998</v>
      </c>
      <c r="G51" s="25">
        <v>9.1</v>
      </c>
      <c r="H51" s="25">
        <v>43</v>
      </c>
      <c r="I51" s="25">
        <v>4.7</v>
      </c>
      <c r="J51" s="25">
        <v>1</v>
      </c>
      <c r="K51" s="25">
        <v>1</v>
      </c>
      <c r="L51" s="25">
        <v>1</v>
      </c>
      <c r="M51" s="25">
        <v>2</v>
      </c>
    </row>
    <row r="52" spans="1:13" x14ac:dyDescent="0.15">
      <c r="A52" s="25">
        <v>5.8</v>
      </c>
      <c r="B52" s="25">
        <v>0.2</v>
      </c>
      <c r="C52" s="25">
        <v>8.8000000000000007</v>
      </c>
      <c r="D52" s="25">
        <v>4.5</v>
      </c>
      <c r="E52" s="25">
        <v>3</v>
      </c>
      <c r="F52" s="25">
        <v>2.4</v>
      </c>
      <c r="G52" s="25">
        <v>6.7</v>
      </c>
      <c r="H52" s="25">
        <v>57</v>
      </c>
      <c r="I52" s="25">
        <v>4.9000000000000004</v>
      </c>
      <c r="J52" s="25">
        <v>0</v>
      </c>
      <c r="K52" s="25">
        <v>0</v>
      </c>
      <c r="L52" s="25">
        <v>1</v>
      </c>
      <c r="M52" s="25">
        <v>3</v>
      </c>
    </row>
    <row r="53" spans="1:13" x14ac:dyDescent="0.15">
      <c r="A53" s="25">
        <v>5.4</v>
      </c>
      <c r="B53" s="25">
        <v>2.1</v>
      </c>
      <c r="C53" s="25">
        <v>8</v>
      </c>
      <c r="D53" s="25">
        <v>3</v>
      </c>
      <c r="E53" s="25">
        <v>3.8</v>
      </c>
      <c r="F53" s="25">
        <v>1.4</v>
      </c>
      <c r="G53" s="25">
        <v>5.2</v>
      </c>
      <c r="H53" s="25">
        <v>53</v>
      </c>
      <c r="I53" s="25">
        <v>3.8</v>
      </c>
      <c r="J53" s="25">
        <v>0</v>
      </c>
      <c r="K53" s="25">
        <v>0</v>
      </c>
      <c r="L53" s="25">
        <v>1</v>
      </c>
      <c r="M53" s="25">
        <v>3</v>
      </c>
    </row>
    <row r="54" spans="1:13" x14ac:dyDescent="0.15">
      <c r="A54" s="25">
        <v>3.7</v>
      </c>
      <c r="B54" s="25">
        <v>0.7</v>
      </c>
      <c r="C54" s="25">
        <v>8.1999999999999993</v>
      </c>
      <c r="D54" s="25">
        <v>6</v>
      </c>
      <c r="E54" s="25">
        <v>2.1</v>
      </c>
      <c r="F54" s="25">
        <v>2.5</v>
      </c>
      <c r="G54" s="25">
        <v>5.2</v>
      </c>
      <c r="H54" s="25">
        <v>41</v>
      </c>
      <c r="I54" s="25">
        <v>5</v>
      </c>
      <c r="J54" s="25">
        <v>0</v>
      </c>
      <c r="K54" s="25">
        <v>0</v>
      </c>
      <c r="L54" s="25">
        <v>0</v>
      </c>
      <c r="M54" s="25">
        <v>2</v>
      </c>
    </row>
    <row r="55" spans="1:13" x14ac:dyDescent="0.15">
      <c r="A55" s="25">
        <v>2.6</v>
      </c>
      <c r="B55" s="25">
        <v>4.8</v>
      </c>
      <c r="C55" s="25">
        <v>8.1999999999999993</v>
      </c>
      <c r="D55" s="25">
        <v>5</v>
      </c>
      <c r="E55" s="25">
        <v>3.6</v>
      </c>
      <c r="F55" s="25">
        <v>2.5</v>
      </c>
      <c r="G55" s="25">
        <v>9</v>
      </c>
      <c r="H55" s="25">
        <v>53</v>
      </c>
      <c r="I55" s="25">
        <v>5.2</v>
      </c>
      <c r="J55" s="25">
        <v>1</v>
      </c>
      <c r="K55" s="25">
        <v>1</v>
      </c>
      <c r="L55" s="25">
        <v>1</v>
      </c>
      <c r="M55" s="25">
        <v>2</v>
      </c>
    </row>
    <row r="56" spans="1:13" x14ac:dyDescent="0.15">
      <c r="A56" s="25">
        <v>4.5</v>
      </c>
      <c r="B56" s="25">
        <v>4.0999999999999996</v>
      </c>
      <c r="C56" s="25">
        <v>6.3</v>
      </c>
      <c r="D56" s="25">
        <v>5.9</v>
      </c>
      <c r="E56" s="25">
        <v>4.3</v>
      </c>
      <c r="F56" s="25">
        <v>3.4</v>
      </c>
      <c r="G56" s="25">
        <v>8.8000000000000007</v>
      </c>
      <c r="H56" s="25">
        <v>50</v>
      </c>
      <c r="I56" s="25">
        <v>5.5</v>
      </c>
      <c r="J56" s="25">
        <v>1</v>
      </c>
      <c r="K56" s="25">
        <v>1</v>
      </c>
      <c r="L56" s="25">
        <v>0</v>
      </c>
      <c r="M56" s="25">
        <v>2</v>
      </c>
    </row>
    <row r="57" spans="1:13" x14ac:dyDescent="0.15">
      <c r="A57" s="25">
        <v>2.8</v>
      </c>
      <c r="B57" s="25">
        <v>2.4</v>
      </c>
      <c r="C57" s="25">
        <v>6.7</v>
      </c>
      <c r="D57" s="25">
        <v>4.9000000000000004</v>
      </c>
      <c r="E57" s="25">
        <v>2.5</v>
      </c>
      <c r="F57" s="25">
        <v>2.6</v>
      </c>
      <c r="G57" s="25">
        <v>9.1999999999999993</v>
      </c>
      <c r="H57" s="25">
        <v>32</v>
      </c>
      <c r="I57" s="25">
        <v>3.7</v>
      </c>
      <c r="J57" s="25">
        <v>1</v>
      </c>
      <c r="K57" s="25">
        <v>1</v>
      </c>
      <c r="L57" s="25">
        <v>1</v>
      </c>
      <c r="M57" s="25">
        <v>1</v>
      </c>
    </row>
    <row r="58" spans="1:13" x14ac:dyDescent="0.15">
      <c r="A58" s="25">
        <v>3.8</v>
      </c>
      <c r="B58" s="25">
        <v>0.8</v>
      </c>
      <c r="C58" s="25">
        <v>8.6999999999999993</v>
      </c>
      <c r="D58" s="25">
        <v>2.9</v>
      </c>
      <c r="E58" s="25">
        <v>1.6</v>
      </c>
      <c r="F58" s="25">
        <v>2.1</v>
      </c>
      <c r="G58" s="25">
        <v>5.6</v>
      </c>
      <c r="H58" s="25">
        <v>39</v>
      </c>
      <c r="I58" s="25">
        <v>3.7</v>
      </c>
      <c r="J58" s="25">
        <v>0</v>
      </c>
      <c r="K58" s="25">
        <v>0</v>
      </c>
      <c r="L58" s="25">
        <v>0</v>
      </c>
      <c r="M58" s="25">
        <v>1</v>
      </c>
    </row>
    <row r="59" spans="1:13" x14ac:dyDescent="0.15">
      <c r="A59" s="25">
        <v>2.9</v>
      </c>
      <c r="B59" s="25">
        <v>2.6</v>
      </c>
      <c r="C59" s="25">
        <v>7.7</v>
      </c>
      <c r="D59" s="25">
        <v>7</v>
      </c>
      <c r="E59" s="25">
        <v>2.8</v>
      </c>
      <c r="F59" s="25">
        <v>3.6</v>
      </c>
      <c r="G59" s="25">
        <v>7.7</v>
      </c>
      <c r="H59" s="25">
        <v>47</v>
      </c>
      <c r="I59" s="25">
        <v>4.2</v>
      </c>
      <c r="J59" s="25">
        <v>0</v>
      </c>
      <c r="K59" s="25">
        <v>1</v>
      </c>
      <c r="L59" s="25">
        <v>1</v>
      </c>
      <c r="M59" s="25">
        <v>2</v>
      </c>
    </row>
    <row r="60" spans="1:13" x14ac:dyDescent="0.15">
      <c r="A60" s="25">
        <v>4.9000000000000004</v>
      </c>
      <c r="B60" s="25">
        <v>4.4000000000000004</v>
      </c>
      <c r="C60" s="25">
        <v>7.4</v>
      </c>
      <c r="D60" s="25">
        <v>6.9</v>
      </c>
      <c r="E60" s="25">
        <v>4.5999999999999996</v>
      </c>
      <c r="F60" s="25">
        <v>4</v>
      </c>
      <c r="G60" s="25">
        <v>9.6</v>
      </c>
      <c r="H60" s="25">
        <v>62</v>
      </c>
      <c r="I60" s="25">
        <v>6.2</v>
      </c>
      <c r="J60" s="25">
        <v>1</v>
      </c>
      <c r="K60" s="25">
        <v>1</v>
      </c>
      <c r="L60" s="25">
        <v>0</v>
      </c>
      <c r="M60" s="25">
        <v>2</v>
      </c>
    </row>
    <row r="61" spans="1:13" x14ac:dyDescent="0.15">
      <c r="A61" s="25">
        <v>5.4</v>
      </c>
      <c r="B61" s="25">
        <v>2.5</v>
      </c>
      <c r="C61" s="25">
        <v>9.6</v>
      </c>
      <c r="D61" s="25">
        <v>5.5</v>
      </c>
      <c r="E61" s="25">
        <v>4</v>
      </c>
      <c r="F61" s="25">
        <v>3</v>
      </c>
      <c r="G61" s="25">
        <v>7.7</v>
      </c>
      <c r="H61" s="25">
        <v>65</v>
      </c>
      <c r="I61" s="25">
        <v>6</v>
      </c>
      <c r="J61" s="25">
        <v>0</v>
      </c>
      <c r="K61" s="25">
        <v>0</v>
      </c>
      <c r="L61" s="25">
        <v>0</v>
      </c>
      <c r="M61" s="25">
        <v>3</v>
      </c>
    </row>
    <row r="62" spans="1:13" x14ac:dyDescent="0.15">
      <c r="A62" s="25">
        <v>4.3</v>
      </c>
      <c r="B62" s="25">
        <v>1.8</v>
      </c>
      <c r="C62" s="25">
        <v>7.6</v>
      </c>
      <c r="D62" s="25">
        <v>5.4</v>
      </c>
      <c r="E62" s="25">
        <v>3.1</v>
      </c>
      <c r="F62" s="25">
        <v>2.5</v>
      </c>
      <c r="G62" s="25">
        <v>4.4000000000000004</v>
      </c>
      <c r="H62" s="25">
        <v>46</v>
      </c>
      <c r="I62" s="25">
        <v>5.6</v>
      </c>
      <c r="J62" s="25">
        <v>0</v>
      </c>
      <c r="K62" s="25">
        <v>0</v>
      </c>
      <c r="L62" s="25">
        <v>1</v>
      </c>
      <c r="M62" s="25">
        <v>3</v>
      </c>
    </row>
    <row r="63" spans="1:13" x14ac:dyDescent="0.15">
      <c r="A63" s="25">
        <v>2.2999999999999998</v>
      </c>
      <c r="B63" s="25">
        <v>4.5</v>
      </c>
      <c r="C63" s="25">
        <v>8</v>
      </c>
      <c r="D63" s="25">
        <v>4.7</v>
      </c>
      <c r="E63" s="25">
        <v>3.3</v>
      </c>
      <c r="F63" s="25">
        <v>2.2000000000000002</v>
      </c>
      <c r="G63" s="25">
        <v>8.6999999999999993</v>
      </c>
      <c r="H63" s="25">
        <v>50</v>
      </c>
      <c r="I63" s="25">
        <v>5</v>
      </c>
      <c r="J63" s="25">
        <v>1</v>
      </c>
      <c r="K63" s="25">
        <v>1</v>
      </c>
      <c r="L63" s="25">
        <v>1</v>
      </c>
      <c r="M63" s="25">
        <v>2</v>
      </c>
    </row>
    <row r="64" spans="1:13" x14ac:dyDescent="0.15">
      <c r="A64" s="25">
        <v>3.1</v>
      </c>
      <c r="B64" s="25">
        <v>1.9</v>
      </c>
      <c r="C64" s="25">
        <v>9.9</v>
      </c>
      <c r="D64" s="25">
        <v>4.5</v>
      </c>
      <c r="E64" s="25">
        <v>2.6</v>
      </c>
      <c r="F64" s="25">
        <v>3.1</v>
      </c>
      <c r="G64" s="25">
        <v>3.8</v>
      </c>
      <c r="H64" s="25">
        <v>54</v>
      </c>
      <c r="I64" s="25">
        <v>4.8</v>
      </c>
      <c r="J64" s="25">
        <v>0</v>
      </c>
      <c r="K64" s="25">
        <v>0</v>
      </c>
      <c r="L64" s="25">
        <v>1</v>
      </c>
      <c r="M64" s="25">
        <v>3</v>
      </c>
    </row>
    <row r="65" spans="1:13" x14ac:dyDescent="0.15">
      <c r="A65" s="25">
        <v>5.0999999999999996</v>
      </c>
      <c r="B65" s="25">
        <v>1.9</v>
      </c>
      <c r="C65" s="25">
        <v>9.1999999999999993</v>
      </c>
      <c r="D65" s="25">
        <v>5.8</v>
      </c>
      <c r="E65" s="25">
        <v>3.6</v>
      </c>
      <c r="F65" s="25">
        <v>2.2999999999999998</v>
      </c>
      <c r="G65" s="25">
        <v>4.5</v>
      </c>
      <c r="H65" s="25">
        <v>60</v>
      </c>
      <c r="I65" s="25">
        <v>6.1</v>
      </c>
      <c r="J65" s="25">
        <v>0</v>
      </c>
      <c r="K65" s="25">
        <v>0</v>
      </c>
      <c r="L65" s="25">
        <v>0</v>
      </c>
      <c r="M65" s="25">
        <v>3</v>
      </c>
    </row>
    <row r="66" spans="1:13" x14ac:dyDescent="0.15">
      <c r="A66" s="25">
        <v>4.0999999999999996</v>
      </c>
      <c r="B66" s="25">
        <v>1.1000000000000001</v>
      </c>
      <c r="C66" s="25">
        <v>9.3000000000000007</v>
      </c>
      <c r="D66" s="25">
        <v>5.5</v>
      </c>
      <c r="E66" s="25">
        <v>2.5</v>
      </c>
      <c r="F66" s="25">
        <v>2.7</v>
      </c>
      <c r="G66" s="25">
        <v>7.4</v>
      </c>
      <c r="H66" s="25">
        <v>47</v>
      </c>
      <c r="I66" s="25">
        <v>5.3</v>
      </c>
      <c r="J66" s="25">
        <v>0</v>
      </c>
      <c r="K66" s="25">
        <v>0</v>
      </c>
      <c r="L66" s="25">
        <v>1</v>
      </c>
      <c r="M66" s="25">
        <v>3</v>
      </c>
    </row>
    <row r="67" spans="1:13" x14ac:dyDescent="0.15">
      <c r="A67" s="25">
        <v>3</v>
      </c>
      <c r="B67" s="25">
        <v>3.8</v>
      </c>
      <c r="C67" s="25">
        <v>5.5</v>
      </c>
      <c r="D67" s="25">
        <v>4.9000000000000004</v>
      </c>
      <c r="E67" s="25">
        <v>3.4</v>
      </c>
      <c r="F67" s="25">
        <v>2.6</v>
      </c>
      <c r="G67" s="25">
        <v>6</v>
      </c>
      <c r="H67" s="25">
        <v>36</v>
      </c>
      <c r="I67" s="25">
        <v>4.2</v>
      </c>
      <c r="J67" s="25">
        <v>0</v>
      </c>
      <c r="K67" s="25">
        <v>1</v>
      </c>
      <c r="L67" s="25">
        <v>1</v>
      </c>
      <c r="M67" s="25">
        <v>2</v>
      </c>
    </row>
    <row r="68" spans="1:13" x14ac:dyDescent="0.15">
      <c r="A68" s="25">
        <v>1.1000000000000001</v>
      </c>
      <c r="B68" s="25">
        <v>2</v>
      </c>
      <c r="C68" s="25">
        <v>7.2</v>
      </c>
      <c r="D68" s="25">
        <v>4.7</v>
      </c>
      <c r="E68" s="25">
        <v>1.6</v>
      </c>
      <c r="F68" s="25">
        <v>3.2</v>
      </c>
      <c r="G68" s="25">
        <v>10</v>
      </c>
      <c r="H68" s="25">
        <v>40</v>
      </c>
      <c r="I68" s="25">
        <v>3.4</v>
      </c>
      <c r="J68" s="25">
        <v>1</v>
      </c>
      <c r="K68" s="25">
        <v>1</v>
      </c>
      <c r="L68" s="25">
        <v>1</v>
      </c>
      <c r="M68" s="25">
        <v>1</v>
      </c>
    </row>
    <row r="69" spans="1:13" x14ac:dyDescent="0.15">
      <c r="A69" s="25">
        <v>3.7</v>
      </c>
      <c r="B69" s="25">
        <v>1.4</v>
      </c>
      <c r="C69" s="25">
        <v>9</v>
      </c>
      <c r="D69" s="25">
        <v>4.5</v>
      </c>
      <c r="E69" s="25">
        <v>2.6</v>
      </c>
      <c r="F69" s="25">
        <v>2.2999999999999998</v>
      </c>
      <c r="G69" s="25">
        <v>6.8</v>
      </c>
      <c r="H69" s="25">
        <v>45</v>
      </c>
      <c r="I69" s="25">
        <v>4.9000000000000004</v>
      </c>
      <c r="J69" s="25">
        <v>0</v>
      </c>
      <c r="K69" s="25">
        <v>0</v>
      </c>
      <c r="L69" s="25">
        <v>0</v>
      </c>
      <c r="M69" s="25">
        <v>2</v>
      </c>
    </row>
    <row r="70" spans="1:13" x14ac:dyDescent="0.15">
      <c r="A70" s="25">
        <v>4.2</v>
      </c>
      <c r="B70" s="25">
        <v>2.5</v>
      </c>
      <c r="C70" s="25">
        <v>9.1999999999999993</v>
      </c>
      <c r="D70" s="25">
        <v>6.2</v>
      </c>
      <c r="E70" s="25">
        <v>3.3</v>
      </c>
      <c r="F70" s="25">
        <v>3.9</v>
      </c>
      <c r="G70" s="25">
        <v>7.3</v>
      </c>
      <c r="H70" s="25">
        <v>59</v>
      </c>
      <c r="I70" s="25">
        <v>6</v>
      </c>
      <c r="J70" s="25">
        <v>0</v>
      </c>
      <c r="K70" s="25">
        <v>0</v>
      </c>
      <c r="L70" s="25">
        <v>0</v>
      </c>
      <c r="M70" s="25">
        <v>3</v>
      </c>
    </row>
    <row r="71" spans="1:13" x14ac:dyDescent="0.15">
      <c r="A71" s="25">
        <v>1.6</v>
      </c>
      <c r="B71" s="25">
        <v>4.5</v>
      </c>
      <c r="C71" s="25">
        <v>6.4</v>
      </c>
      <c r="D71" s="25">
        <v>5.3</v>
      </c>
      <c r="E71" s="25">
        <v>3</v>
      </c>
      <c r="F71" s="25">
        <v>2.5</v>
      </c>
      <c r="G71" s="25">
        <v>7.1</v>
      </c>
      <c r="H71" s="25">
        <v>46</v>
      </c>
      <c r="I71" s="25">
        <v>4.5</v>
      </c>
      <c r="J71" s="25">
        <v>1</v>
      </c>
      <c r="K71" s="25">
        <v>1</v>
      </c>
      <c r="L71" s="25">
        <v>0</v>
      </c>
      <c r="M71" s="25">
        <v>2</v>
      </c>
    </row>
    <row r="72" spans="1:13" x14ac:dyDescent="0.15">
      <c r="A72" s="25">
        <v>5.3</v>
      </c>
      <c r="B72" s="25">
        <v>1.7</v>
      </c>
      <c r="C72" s="25">
        <v>8.5</v>
      </c>
      <c r="D72" s="25">
        <v>3.7</v>
      </c>
      <c r="E72" s="25">
        <v>3.5</v>
      </c>
      <c r="F72" s="25">
        <v>1.9</v>
      </c>
      <c r="G72" s="25">
        <v>4.8</v>
      </c>
      <c r="H72" s="25">
        <v>58</v>
      </c>
      <c r="I72" s="25">
        <v>4.3</v>
      </c>
      <c r="J72" s="25">
        <v>0</v>
      </c>
      <c r="K72" s="25">
        <v>0</v>
      </c>
      <c r="L72" s="25">
        <v>0</v>
      </c>
      <c r="M72" s="25">
        <v>3</v>
      </c>
    </row>
    <row r="73" spans="1:13" x14ac:dyDescent="0.15">
      <c r="A73" s="25">
        <v>2.2999999999999998</v>
      </c>
      <c r="B73" s="25">
        <v>3.7</v>
      </c>
      <c r="C73" s="25">
        <v>8.3000000000000007</v>
      </c>
      <c r="D73" s="25">
        <v>5.2</v>
      </c>
      <c r="E73" s="25">
        <v>3</v>
      </c>
      <c r="F73" s="25">
        <v>2.2999999999999998</v>
      </c>
      <c r="G73" s="25">
        <v>9.1</v>
      </c>
      <c r="H73" s="25">
        <v>49</v>
      </c>
      <c r="I73" s="25">
        <v>4.8</v>
      </c>
      <c r="J73" s="25">
        <v>1</v>
      </c>
      <c r="K73" s="25">
        <v>1</v>
      </c>
      <c r="L73" s="25">
        <v>1</v>
      </c>
      <c r="M73" s="25">
        <v>2</v>
      </c>
    </row>
    <row r="74" spans="1:13" x14ac:dyDescent="0.15">
      <c r="A74" s="25">
        <v>3.6</v>
      </c>
      <c r="B74" s="25">
        <v>5.4</v>
      </c>
      <c r="C74" s="25">
        <v>5.9</v>
      </c>
      <c r="D74" s="25">
        <v>6.2</v>
      </c>
      <c r="E74" s="25">
        <v>4.5</v>
      </c>
      <c r="F74" s="25">
        <v>2.9</v>
      </c>
      <c r="G74" s="25">
        <v>8.4</v>
      </c>
      <c r="H74" s="25">
        <v>50</v>
      </c>
      <c r="I74" s="25">
        <v>5.4</v>
      </c>
      <c r="J74" s="25">
        <v>1</v>
      </c>
      <c r="K74" s="25">
        <v>1</v>
      </c>
      <c r="L74" s="25">
        <v>1</v>
      </c>
      <c r="M74" s="25">
        <v>2</v>
      </c>
    </row>
    <row r="75" spans="1:13" x14ac:dyDescent="0.15">
      <c r="A75" s="25">
        <v>5.6</v>
      </c>
      <c r="B75" s="25">
        <v>2.2000000000000002</v>
      </c>
      <c r="C75" s="25">
        <v>8.1999999999999993</v>
      </c>
      <c r="D75" s="25">
        <v>3.1</v>
      </c>
      <c r="E75" s="25">
        <v>4</v>
      </c>
      <c r="F75" s="25">
        <v>1.6</v>
      </c>
      <c r="G75" s="25">
        <v>5.3</v>
      </c>
      <c r="H75" s="25">
        <v>55</v>
      </c>
      <c r="I75" s="25">
        <v>3.9</v>
      </c>
      <c r="J75" s="25">
        <v>0</v>
      </c>
      <c r="K75" s="25">
        <v>0</v>
      </c>
      <c r="L75" s="25">
        <v>1</v>
      </c>
      <c r="M75" s="25">
        <v>3</v>
      </c>
    </row>
    <row r="76" spans="1:13" x14ac:dyDescent="0.15">
      <c r="A76" s="25">
        <v>3.6</v>
      </c>
      <c r="B76" s="25">
        <v>2.2000000000000002</v>
      </c>
      <c r="C76" s="25">
        <v>9.9</v>
      </c>
      <c r="D76" s="25">
        <v>4.8</v>
      </c>
      <c r="E76" s="25">
        <v>2.9</v>
      </c>
      <c r="F76" s="25">
        <v>1.9</v>
      </c>
      <c r="G76" s="25">
        <v>4.9000000000000004</v>
      </c>
      <c r="H76" s="25">
        <v>51</v>
      </c>
      <c r="I76" s="25">
        <v>4.9000000000000004</v>
      </c>
      <c r="J76" s="25">
        <v>0</v>
      </c>
      <c r="K76" s="25">
        <v>0</v>
      </c>
      <c r="L76" s="25">
        <v>0</v>
      </c>
      <c r="M76" s="25">
        <v>3</v>
      </c>
    </row>
    <row r="77" spans="1:13" x14ac:dyDescent="0.15">
      <c r="A77" s="25">
        <v>5.2</v>
      </c>
      <c r="B77" s="25">
        <v>1.3</v>
      </c>
      <c r="C77" s="25">
        <v>9.1</v>
      </c>
      <c r="D77" s="25">
        <v>4.5</v>
      </c>
      <c r="E77" s="25">
        <v>3.3</v>
      </c>
      <c r="F77" s="25">
        <v>2.7</v>
      </c>
      <c r="G77" s="25">
        <v>7.3</v>
      </c>
      <c r="H77" s="25">
        <v>60</v>
      </c>
      <c r="I77" s="25">
        <v>5.0999999999999996</v>
      </c>
      <c r="J77" s="25">
        <v>0</v>
      </c>
      <c r="K77" s="25">
        <v>0</v>
      </c>
      <c r="L77" s="25">
        <v>1</v>
      </c>
      <c r="M77" s="25">
        <v>3</v>
      </c>
    </row>
    <row r="78" spans="1:13" x14ac:dyDescent="0.15">
      <c r="A78" s="25">
        <v>3</v>
      </c>
      <c r="B78" s="25">
        <v>2</v>
      </c>
      <c r="C78" s="25">
        <v>6.6</v>
      </c>
      <c r="D78" s="25">
        <v>6.6</v>
      </c>
      <c r="E78" s="25">
        <v>2.4</v>
      </c>
      <c r="F78" s="25">
        <v>2.7</v>
      </c>
      <c r="G78" s="25">
        <v>8.1999999999999993</v>
      </c>
      <c r="H78" s="25">
        <v>41</v>
      </c>
      <c r="I78" s="25">
        <v>4.0999999999999996</v>
      </c>
      <c r="J78" s="25">
        <v>1</v>
      </c>
      <c r="K78" s="25">
        <v>1</v>
      </c>
      <c r="L78" s="25">
        <v>0</v>
      </c>
      <c r="M78" s="25">
        <v>1</v>
      </c>
    </row>
    <row r="79" spans="1:13" x14ac:dyDescent="0.15">
      <c r="A79" s="25">
        <v>4.2</v>
      </c>
      <c r="B79" s="25">
        <v>2.4</v>
      </c>
      <c r="C79" s="25">
        <v>9.4</v>
      </c>
      <c r="D79" s="25">
        <v>4.9000000000000004</v>
      </c>
      <c r="E79" s="25">
        <v>3.2</v>
      </c>
      <c r="F79" s="25">
        <v>2.7</v>
      </c>
      <c r="G79" s="25">
        <v>8.5</v>
      </c>
      <c r="H79" s="25">
        <v>49</v>
      </c>
      <c r="I79" s="25">
        <v>5.2</v>
      </c>
      <c r="J79" s="25">
        <v>0</v>
      </c>
      <c r="K79" s="25">
        <v>0</v>
      </c>
      <c r="L79" s="25">
        <v>1</v>
      </c>
      <c r="M79" s="25">
        <v>2</v>
      </c>
    </row>
    <row r="80" spans="1:13" x14ac:dyDescent="0.15">
      <c r="A80" s="25">
        <v>3.8</v>
      </c>
      <c r="B80" s="25">
        <v>0.8</v>
      </c>
      <c r="C80" s="25">
        <v>8.3000000000000007</v>
      </c>
      <c r="D80" s="25">
        <v>6.1</v>
      </c>
      <c r="E80" s="25">
        <v>2.2000000000000002</v>
      </c>
      <c r="F80" s="25">
        <v>2.6</v>
      </c>
      <c r="G80" s="25">
        <v>5.3</v>
      </c>
      <c r="H80" s="25">
        <v>42</v>
      </c>
      <c r="I80" s="25">
        <v>5.0999999999999996</v>
      </c>
      <c r="J80" s="25">
        <v>0</v>
      </c>
      <c r="K80" s="25">
        <v>0</v>
      </c>
      <c r="L80" s="25">
        <v>0</v>
      </c>
      <c r="M80" s="25">
        <v>2</v>
      </c>
    </row>
    <row r="81" spans="1:13" x14ac:dyDescent="0.15">
      <c r="A81" s="25">
        <v>3.3</v>
      </c>
      <c r="B81" s="25">
        <v>2.6</v>
      </c>
      <c r="C81" s="25">
        <v>9.6999999999999993</v>
      </c>
      <c r="D81" s="25">
        <v>3.3</v>
      </c>
      <c r="E81" s="25">
        <v>2.9</v>
      </c>
      <c r="F81" s="25">
        <v>1.5</v>
      </c>
      <c r="G81" s="25">
        <v>5.2</v>
      </c>
      <c r="H81" s="25">
        <v>47</v>
      </c>
      <c r="I81" s="25">
        <v>5.0999999999999996</v>
      </c>
      <c r="J81" s="25">
        <v>0</v>
      </c>
      <c r="K81" s="25">
        <v>0</v>
      </c>
      <c r="L81" s="25">
        <v>1</v>
      </c>
      <c r="M81" s="25">
        <v>3</v>
      </c>
    </row>
    <row r="82" spans="1:13" x14ac:dyDescent="0.15">
      <c r="A82" s="25">
        <v>1</v>
      </c>
      <c r="B82" s="25">
        <v>1.9</v>
      </c>
      <c r="C82" s="25">
        <v>7.1</v>
      </c>
      <c r="D82" s="25">
        <v>4.5</v>
      </c>
      <c r="E82" s="25">
        <v>1.5</v>
      </c>
      <c r="F82" s="25">
        <v>3.1</v>
      </c>
      <c r="G82" s="25">
        <v>9.9</v>
      </c>
      <c r="H82" s="25">
        <v>39</v>
      </c>
      <c r="I82" s="25">
        <v>3.3</v>
      </c>
      <c r="J82" s="25">
        <v>1</v>
      </c>
      <c r="K82" s="25">
        <v>1</v>
      </c>
      <c r="L82" s="25">
        <v>1</v>
      </c>
      <c r="M82" s="25">
        <v>1</v>
      </c>
    </row>
    <row r="83" spans="1:13" x14ac:dyDescent="0.15">
      <c r="A83" s="25">
        <v>4.5</v>
      </c>
      <c r="B83" s="25">
        <v>1.6</v>
      </c>
      <c r="C83" s="25">
        <v>8.6999999999999993</v>
      </c>
      <c r="D83" s="25">
        <v>4.5999999999999996</v>
      </c>
      <c r="E83" s="25">
        <v>3.1</v>
      </c>
      <c r="F83" s="25">
        <v>2.1</v>
      </c>
      <c r="G83" s="25">
        <v>6.8</v>
      </c>
      <c r="H83" s="25">
        <v>56</v>
      </c>
      <c r="I83" s="25">
        <v>5.0999999999999996</v>
      </c>
      <c r="J83" s="25">
        <v>0</v>
      </c>
      <c r="K83" s="25">
        <v>0</v>
      </c>
      <c r="L83" s="25">
        <v>0</v>
      </c>
      <c r="M83" s="25">
        <v>3</v>
      </c>
    </row>
    <row r="84" spans="1:13" x14ac:dyDescent="0.15">
      <c r="A84" s="25">
        <v>5.5</v>
      </c>
      <c r="B84" s="25">
        <v>1.8</v>
      </c>
      <c r="C84" s="25">
        <v>8.6999999999999993</v>
      </c>
      <c r="D84" s="25">
        <v>3.8</v>
      </c>
      <c r="E84" s="25">
        <v>3.6</v>
      </c>
      <c r="F84" s="25">
        <v>2.1</v>
      </c>
      <c r="G84" s="25">
        <v>4.9000000000000004</v>
      </c>
      <c r="H84" s="25">
        <v>59</v>
      </c>
      <c r="I84" s="25">
        <v>4.5</v>
      </c>
      <c r="J84" s="25">
        <v>0</v>
      </c>
      <c r="K84" s="25">
        <v>0</v>
      </c>
      <c r="L84" s="25">
        <v>0</v>
      </c>
      <c r="M84" s="25">
        <v>3</v>
      </c>
    </row>
    <row r="85" spans="1:13" x14ac:dyDescent="0.15">
      <c r="A85" s="25">
        <v>3.4</v>
      </c>
      <c r="B85" s="25">
        <v>4.5999999999999996</v>
      </c>
      <c r="C85" s="25">
        <v>5.5</v>
      </c>
      <c r="D85" s="25">
        <v>8.1999999999999993</v>
      </c>
      <c r="E85" s="25">
        <v>4</v>
      </c>
      <c r="F85" s="25">
        <v>4.4000000000000004</v>
      </c>
      <c r="G85" s="25">
        <v>6.3</v>
      </c>
      <c r="H85" s="25">
        <v>47</v>
      </c>
      <c r="I85" s="25">
        <v>5.6</v>
      </c>
      <c r="J85" s="25">
        <v>0</v>
      </c>
      <c r="K85" s="25">
        <v>1</v>
      </c>
      <c r="L85" s="25">
        <v>1</v>
      </c>
      <c r="M85" s="25">
        <v>2</v>
      </c>
    </row>
    <row r="86" spans="1:13" x14ac:dyDescent="0.15">
      <c r="A86" s="25">
        <v>1.6</v>
      </c>
      <c r="B86" s="25">
        <v>2.8</v>
      </c>
      <c r="C86" s="25">
        <v>6.1</v>
      </c>
      <c r="D86" s="25">
        <v>6.4</v>
      </c>
      <c r="E86" s="25">
        <v>2.2999999999999998</v>
      </c>
      <c r="F86" s="25">
        <v>3.8</v>
      </c>
      <c r="G86" s="25">
        <v>8.1999999999999993</v>
      </c>
      <c r="H86" s="25">
        <v>41</v>
      </c>
      <c r="I86" s="25">
        <v>4.0999999999999996</v>
      </c>
      <c r="J86" s="25">
        <v>1</v>
      </c>
      <c r="K86" s="25">
        <v>1</v>
      </c>
      <c r="L86" s="25">
        <v>0</v>
      </c>
      <c r="M86" s="25">
        <v>1</v>
      </c>
    </row>
    <row r="87" spans="1:13" x14ac:dyDescent="0.15">
      <c r="A87" s="25">
        <v>2.2999999999999998</v>
      </c>
      <c r="B87" s="25">
        <v>3.7</v>
      </c>
      <c r="C87" s="25">
        <v>7.6</v>
      </c>
      <c r="D87" s="25">
        <v>5</v>
      </c>
      <c r="E87" s="25">
        <v>3</v>
      </c>
      <c r="F87" s="25">
        <v>2.5</v>
      </c>
      <c r="G87" s="25">
        <v>7.4</v>
      </c>
      <c r="H87" s="25">
        <v>37</v>
      </c>
      <c r="I87" s="25">
        <v>4.4000000000000004</v>
      </c>
      <c r="J87" s="25">
        <v>0</v>
      </c>
      <c r="K87" s="25">
        <v>1</v>
      </c>
      <c r="L87" s="25">
        <v>0</v>
      </c>
      <c r="M87" s="25">
        <v>1</v>
      </c>
    </row>
    <row r="88" spans="1:13" x14ac:dyDescent="0.15">
      <c r="A88" s="25">
        <v>2.6</v>
      </c>
      <c r="B88" s="25">
        <v>3</v>
      </c>
      <c r="C88" s="25">
        <v>8.5</v>
      </c>
      <c r="D88" s="25">
        <v>6</v>
      </c>
      <c r="E88" s="25">
        <v>2.8</v>
      </c>
      <c r="F88" s="25">
        <v>2.8</v>
      </c>
      <c r="G88" s="25">
        <v>6.8</v>
      </c>
      <c r="H88" s="25">
        <v>53</v>
      </c>
      <c r="I88" s="25">
        <v>5.6</v>
      </c>
      <c r="J88" s="25">
        <v>1</v>
      </c>
      <c r="K88" s="25">
        <v>1</v>
      </c>
      <c r="L88" s="25">
        <v>0</v>
      </c>
      <c r="M88" s="25">
        <v>2</v>
      </c>
    </row>
    <row r="89" spans="1:13" x14ac:dyDescent="0.15">
      <c r="A89" s="25">
        <v>2.5</v>
      </c>
      <c r="B89" s="25">
        <v>3.1</v>
      </c>
      <c r="C89" s="25">
        <v>7</v>
      </c>
      <c r="D89" s="25">
        <v>4.2</v>
      </c>
      <c r="E89" s="25">
        <v>2.8</v>
      </c>
      <c r="F89" s="25">
        <v>2.2000000000000002</v>
      </c>
      <c r="G89" s="25">
        <v>9</v>
      </c>
      <c r="H89" s="25">
        <v>43</v>
      </c>
      <c r="I89" s="25">
        <v>3.7</v>
      </c>
      <c r="J89" s="25">
        <v>1</v>
      </c>
      <c r="K89" s="25">
        <v>1</v>
      </c>
      <c r="L89" s="25">
        <v>1</v>
      </c>
      <c r="M89" s="25">
        <v>1</v>
      </c>
    </row>
    <row r="90" spans="1:13" x14ac:dyDescent="0.15">
      <c r="A90" s="25">
        <v>2.4</v>
      </c>
      <c r="B90" s="25">
        <v>2.9</v>
      </c>
      <c r="C90" s="25">
        <v>8.4</v>
      </c>
      <c r="D90" s="25">
        <v>5.9</v>
      </c>
      <c r="E90" s="25">
        <v>2.7</v>
      </c>
      <c r="F90" s="25">
        <v>2.7</v>
      </c>
      <c r="G90" s="25">
        <v>6.7</v>
      </c>
      <c r="H90" s="25">
        <v>51</v>
      </c>
      <c r="I90" s="25">
        <v>5.5</v>
      </c>
      <c r="J90" s="25">
        <v>1</v>
      </c>
      <c r="K90" s="25">
        <v>1</v>
      </c>
      <c r="L90" s="25">
        <v>0</v>
      </c>
      <c r="M90" s="25">
        <v>2</v>
      </c>
    </row>
    <row r="91" spans="1:13" x14ac:dyDescent="0.15">
      <c r="A91" s="25">
        <v>2.1</v>
      </c>
      <c r="B91" s="25">
        <v>3.5</v>
      </c>
      <c r="C91" s="25">
        <v>7.4</v>
      </c>
      <c r="D91" s="25">
        <v>4.8</v>
      </c>
      <c r="E91" s="25">
        <v>2.8</v>
      </c>
      <c r="F91" s="25">
        <v>2.2999999999999998</v>
      </c>
      <c r="G91" s="25">
        <v>7.2</v>
      </c>
      <c r="H91" s="25">
        <v>36</v>
      </c>
      <c r="I91" s="25">
        <v>4.3</v>
      </c>
      <c r="J91" s="25">
        <v>0</v>
      </c>
      <c r="K91" s="25">
        <v>1</v>
      </c>
      <c r="L91" s="25">
        <v>0</v>
      </c>
      <c r="M91" s="25">
        <v>1</v>
      </c>
    </row>
    <row r="92" spans="1:13" x14ac:dyDescent="0.15">
      <c r="A92" s="25">
        <v>2.9</v>
      </c>
      <c r="B92" s="25">
        <v>1.2</v>
      </c>
      <c r="C92" s="25">
        <v>7.3</v>
      </c>
      <c r="D92" s="25">
        <v>6.1</v>
      </c>
      <c r="E92" s="25">
        <v>2</v>
      </c>
      <c r="F92" s="25">
        <v>2.5</v>
      </c>
      <c r="G92" s="25">
        <v>8</v>
      </c>
      <c r="H92" s="25">
        <v>34</v>
      </c>
      <c r="I92" s="25">
        <v>4</v>
      </c>
      <c r="J92" s="25">
        <v>1</v>
      </c>
      <c r="K92" s="25">
        <v>1</v>
      </c>
      <c r="L92" s="25">
        <v>1</v>
      </c>
      <c r="M92" s="25">
        <v>1</v>
      </c>
    </row>
    <row r="93" spans="1:13" x14ac:dyDescent="0.15">
      <c r="A93" s="25">
        <v>4.3</v>
      </c>
      <c r="B93" s="25">
        <v>2.5</v>
      </c>
      <c r="C93" s="25">
        <v>9.3000000000000007</v>
      </c>
      <c r="D93" s="25">
        <v>6.3</v>
      </c>
      <c r="E93" s="25">
        <v>3.4</v>
      </c>
      <c r="F93" s="25">
        <v>4</v>
      </c>
      <c r="G93" s="25">
        <v>7.4</v>
      </c>
      <c r="H93" s="25">
        <v>60</v>
      </c>
      <c r="I93" s="25">
        <v>6.1</v>
      </c>
      <c r="J93" s="25">
        <v>0</v>
      </c>
      <c r="K93" s="25">
        <v>0</v>
      </c>
      <c r="L93" s="25">
        <v>0</v>
      </c>
      <c r="M93" s="25">
        <v>3</v>
      </c>
    </row>
    <row r="94" spans="1:13" x14ac:dyDescent="0.15">
      <c r="A94" s="25">
        <v>3</v>
      </c>
      <c r="B94" s="25">
        <v>2.8</v>
      </c>
      <c r="C94" s="25">
        <v>7.8</v>
      </c>
      <c r="D94" s="25">
        <v>7.1</v>
      </c>
      <c r="E94" s="25">
        <v>3</v>
      </c>
      <c r="F94" s="25">
        <v>3.8</v>
      </c>
      <c r="G94" s="25">
        <v>7.9</v>
      </c>
      <c r="H94" s="25">
        <v>49</v>
      </c>
      <c r="I94" s="25">
        <v>4.4000000000000004</v>
      </c>
      <c r="J94" s="25">
        <v>0</v>
      </c>
      <c r="K94" s="25">
        <v>1</v>
      </c>
      <c r="L94" s="25">
        <v>1</v>
      </c>
      <c r="M94" s="25">
        <v>2</v>
      </c>
    </row>
    <row r="95" spans="1:13" x14ac:dyDescent="0.15">
      <c r="A95" s="25">
        <v>4.8</v>
      </c>
      <c r="B95" s="25">
        <v>1.7</v>
      </c>
      <c r="C95" s="25">
        <v>7.6</v>
      </c>
      <c r="D95" s="25">
        <v>4.2</v>
      </c>
      <c r="E95" s="25">
        <v>3.3</v>
      </c>
      <c r="F95" s="25">
        <v>1.4</v>
      </c>
      <c r="G95" s="25">
        <v>5.8</v>
      </c>
      <c r="H95" s="25">
        <v>39</v>
      </c>
      <c r="I95" s="25">
        <v>5.5</v>
      </c>
      <c r="J95" s="25">
        <v>0</v>
      </c>
      <c r="K95" s="25">
        <v>0</v>
      </c>
      <c r="L95" s="25">
        <v>0</v>
      </c>
      <c r="M95" s="25">
        <v>2</v>
      </c>
    </row>
    <row r="96" spans="1:13" x14ac:dyDescent="0.15">
      <c r="A96" s="25">
        <v>3.1</v>
      </c>
      <c r="B96" s="25">
        <v>4.2</v>
      </c>
      <c r="C96" s="25">
        <v>5.0999999999999996</v>
      </c>
      <c r="D96" s="25">
        <v>7.8</v>
      </c>
      <c r="E96" s="25">
        <v>3.6</v>
      </c>
      <c r="F96" s="25">
        <v>4</v>
      </c>
      <c r="G96" s="25">
        <v>5.9</v>
      </c>
      <c r="H96" s="25">
        <v>43</v>
      </c>
      <c r="I96" s="25">
        <v>5.2</v>
      </c>
      <c r="J96" s="25">
        <v>0</v>
      </c>
      <c r="K96" s="25">
        <v>1</v>
      </c>
      <c r="L96" s="25">
        <v>1</v>
      </c>
      <c r="M96" s="25">
        <v>2</v>
      </c>
    </row>
    <row r="97" spans="1:13" x14ac:dyDescent="0.15">
      <c r="A97" s="25">
        <v>1.9</v>
      </c>
      <c r="B97" s="25">
        <v>2.7</v>
      </c>
      <c r="C97" s="25">
        <v>5</v>
      </c>
      <c r="D97" s="25">
        <v>4.9000000000000004</v>
      </c>
      <c r="E97" s="25">
        <v>2.2000000000000002</v>
      </c>
      <c r="F97" s="25">
        <v>2.5</v>
      </c>
      <c r="G97" s="25">
        <v>8.1999999999999993</v>
      </c>
      <c r="H97" s="25">
        <v>36</v>
      </c>
      <c r="I97" s="25">
        <v>3.6</v>
      </c>
      <c r="J97" s="25">
        <v>1</v>
      </c>
      <c r="K97" s="25">
        <v>1</v>
      </c>
      <c r="L97" s="25">
        <v>0</v>
      </c>
      <c r="M97" s="25">
        <v>1</v>
      </c>
    </row>
    <row r="98" spans="1:13" x14ac:dyDescent="0.15">
      <c r="A98" s="25">
        <v>4</v>
      </c>
      <c r="B98" s="25">
        <v>0.5</v>
      </c>
      <c r="C98" s="25">
        <v>6.7</v>
      </c>
      <c r="D98" s="25">
        <v>4.5</v>
      </c>
      <c r="E98" s="25">
        <v>2.2000000000000002</v>
      </c>
      <c r="F98" s="25">
        <v>2.1</v>
      </c>
      <c r="G98" s="25">
        <v>5</v>
      </c>
      <c r="H98" s="25">
        <v>31</v>
      </c>
      <c r="I98" s="25">
        <v>4</v>
      </c>
      <c r="J98" s="25">
        <v>0</v>
      </c>
      <c r="K98" s="25">
        <v>0</v>
      </c>
      <c r="L98" s="25">
        <v>1</v>
      </c>
      <c r="M98" s="25">
        <v>1</v>
      </c>
    </row>
    <row r="99" spans="1:13" x14ac:dyDescent="0.15">
      <c r="A99" s="25">
        <v>0.6</v>
      </c>
      <c r="B99" s="25">
        <v>1.6</v>
      </c>
      <c r="C99" s="25">
        <v>6.4</v>
      </c>
      <c r="D99" s="25">
        <v>5</v>
      </c>
      <c r="E99" s="25">
        <v>0.7</v>
      </c>
      <c r="F99" s="25">
        <v>2.1</v>
      </c>
      <c r="G99" s="25">
        <v>8.4</v>
      </c>
      <c r="H99" s="25">
        <v>25</v>
      </c>
      <c r="I99" s="25">
        <v>3.4</v>
      </c>
      <c r="J99" s="25">
        <v>1</v>
      </c>
      <c r="K99" s="25">
        <v>1</v>
      </c>
      <c r="L99" s="25">
        <v>1</v>
      </c>
      <c r="M99" s="25">
        <v>1</v>
      </c>
    </row>
    <row r="100" spans="1:13" x14ac:dyDescent="0.15">
      <c r="A100" s="25">
        <v>6.1</v>
      </c>
      <c r="B100" s="25">
        <v>0.5</v>
      </c>
      <c r="C100" s="25">
        <v>9.1999999999999993</v>
      </c>
      <c r="D100" s="25">
        <v>4.8</v>
      </c>
      <c r="E100" s="25">
        <v>3.3</v>
      </c>
      <c r="F100" s="25">
        <v>2.8</v>
      </c>
      <c r="G100" s="25">
        <v>7.1</v>
      </c>
      <c r="H100" s="25">
        <v>60</v>
      </c>
      <c r="I100" s="25">
        <v>5.2</v>
      </c>
      <c r="J100" s="25">
        <v>0</v>
      </c>
      <c r="K100" s="25">
        <v>0</v>
      </c>
      <c r="L100" s="25">
        <v>1</v>
      </c>
      <c r="M100" s="25">
        <v>3</v>
      </c>
    </row>
    <row r="101" spans="1:13" x14ac:dyDescent="0.15">
      <c r="A101" s="25">
        <v>2</v>
      </c>
      <c r="B101" s="25">
        <v>2.8</v>
      </c>
      <c r="C101" s="25">
        <v>5.2</v>
      </c>
      <c r="D101" s="25">
        <v>5</v>
      </c>
      <c r="E101" s="25">
        <v>2.4</v>
      </c>
      <c r="F101" s="25">
        <v>2.7</v>
      </c>
      <c r="G101" s="25">
        <v>8.4</v>
      </c>
      <c r="H101" s="25">
        <v>38</v>
      </c>
      <c r="I101" s="25">
        <v>3.7</v>
      </c>
      <c r="J101" s="25">
        <v>1</v>
      </c>
      <c r="K101" s="25">
        <v>1</v>
      </c>
      <c r="L101" s="25">
        <v>0</v>
      </c>
      <c r="M101" s="25">
        <v>1</v>
      </c>
    </row>
    <row r="102" spans="1:13" x14ac:dyDescent="0.15">
      <c r="A102" s="25">
        <v>3.1</v>
      </c>
      <c r="B102" s="25">
        <v>2.2000000000000002</v>
      </c>
      <c r="C102" s="25">
        <v>6.7</v>
      </c>
      <c r="D102" s="25">
        <v>6.8</v>
      </c>
      <c r="E102" s="25">
        <v>2.6</v>
      </c>
      <c r="F102" s="25">
        <v>2.9</v>
      </c>
      <c r="G102" s="25">
        <v>8.4</v>
      </c>
      <c r="H102" s="25">
        <v>42</v>
      </c>
      <c r="I102" s="25">
        <v>4.3</v>
      </c>
      <c r="J102" s="25">
        <v>1</v>
      </c>
      <c r="K102" s="25">
        <v>1</v>
      </c>
      <c r="L102" s="25">
        <v>0</v>
      </c>
      <c r="M102" s="25">
        <v>1</v>
      </c>
    </row>
    <row r="103" spans="1:13" x14ac:dyDescent="0.15">
      <c r="A103" s="25">
        <v>2.5</v>
      </c>
      <c r="B103" s="25">
        <v>1.8</v>
      </c>
      <c r="C103" s="25">
        <v>9</v>
      </c>
      <c r="D103" s="25">
        <v>5</v>
      </c>
      <c r="E103" s="25">
        <v>2.2000000000000002</v>
      </c>
      <c r="F103" s="25">
        <v>3</v>
      </c>
      <c r="G103" s="25">
        <v>6</v>
      </c>
      <c r="H103" s="25">
        <v>33</v>
      </c>
      <c r="I103" s="25">
        <v>4.4000000000000004</v>
      </c>
      <c r="J103" s="25">
        <v>0</v>
      </c>
      <c r="K103" s="25">
        <v>0</v>
      </c>
      <c r="L103" s="25">
        <v>0</v>
      </c>
      <c r="M103" s="25">
        <v>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"/>
  <sheetViews>
    <sheetView workbookViewId="0"/>
  </sheetViews>
  <sheetFormatPr baseColWidth="10" defaultColWidth="8.83203125" defaultRowHeight="13" x14ac:dyDescent="0.15"/>
  <cols>
    <col min="1" max="1" width="9" customWidth="1"/>
    <col min="2" max="2" width="8" customWidth="1"/>
    <col min="3" max="3" width="11.83203125" customWidth="1"/>
    <col min="4" max="4" width="6.33203125" customWidth="1"/>
    <col min="5" max="5" width="7.83203125" bestFit="1" customWidth="1"/>
  </cols>
  <sheetData>
    <row r="1" spans="1:5" x14ac:dyDescent="0.15">
      <c r="A1" s="14" t="s">
        <v>138</v>
      </c>
      <c r="B1" s="14"/>
      <c r="C1" s="14"/>
    </row>
    <row r="3" spans="1:5" ht="14" thickBot="1" x14ac:dyDescent="0.2">
      <c r="A3" s="28" t="s">
        <v>11</v>
      </c>
      <c r="B3" s="28" t="s">
        <v>12</v>
      </c>
      <c r="C3" s="28" t="s">
        <v>65</v>
      </c>
      <c r="D3" s="28" t="s">
        <v>13</v>
      </c>
      <c r="E3" s="28" t="s">
        <v>14</v>
      </c>
    </row>
    <row r="4" spans="1:5" ht="14" thickTop="1" x14ac:dyDescent="0.15">
      <c r="A4" t="s">
        <v>2</v>
      </c>
      <c r="B4">
        <v>4</v>
      </c>
      <c r="C4">
        <v>1</v>
      </c>
      <c r="D4">
        <v>3</v>
      </c>
      <c r="E4">
        <v>4</v>
      </c>
    </row>
    <row r="5" spans="1:5" x14ac:dyDescent="0.15">
      <c r="A5" t="s">
        <v>2</v>
      </c>
      <c r="B5">
        <v>4</v>
      </c>
      <c r="C5">
        <v>4</v>
      </c>
      <c r="D5">
        <v>4</v>
      </c>
      <c r="E5">
        <v>5</v>
      </c>
    </row>
    <row r="6" spans="1:5" x14ac:dyDescent="0.15">
      <c r="A6" t="s">
        <v>2</v>
      </c>
      <c r="B6">
        <v>4</v>
      </c>
      <c r="C6">
        <v>5</v>
      </c>
      <c r="D6">
        <v>4</v>
      </c>
      <c r="E6">
        <v>3</v>
      </c>
    </row>
    <row r="7" spans="1:5" x14ac:dyDescent="0.15">
      <c r="A7" t="s">
        <v>2</v>
      </c>
      <c r="B7">
        <v>5</v>
      </c>
      <c r="C7">
        <v>4</v>
      </c>
      <c r="D7">
        <v>4</v>
      </c>
      <c r="E7">
        <v>4</v>
      </c>
    </row>
    <row r="8" spans="1:5" x14ac:dyDescent="0.15">
      <c r="A8" t="s">
        <v>2</v>
      </c>
      <c r="B8">
        <v>5</v>
      </c>
      <c r="C8">
        <v>4</v>
      </c>
      <c r="D8">
        <v>5</v>
      </c>
      <c r="E8">
        <v>4</v>
      </c>
    </row>
    <row r="9" spans="1:5" x14ac:dyDescent="0.15">
      <c r="A9" t="s">
        <v>2</v>
      </c>
      <c r="B9">
        <v>5</v>
      </c>
      <c r="C9">
        <v>5</v>
      </c>
      <c r="D9">
        <v>3</v>
      </c>
      <c r="E9">
        <v>5</v>
      </c>
    </row>
    <row r="10" spans="1:5" x14ac:dyDescent="0.15">
      <c r="A10" t="s">
        <v>2</v>
      </c>
      <c r="B10">
        <v>5</v>
      </c>
      <c r="C10">
        <v>4</v>
      </c>
      <c r="D10">
        <v>4</v>
      </c>
      <c r="E10">
        <v>2</v>
      </c>
    </row>
    <row r="11" spans="1:5" x14ac:dyDescent="0.15">
      <c r="A11" t="s">
        <v>2</v>
      </c>
      <c r="B11">
        <v>5</v>
      </c>
      <c r="C11">
        <v>5</v>
      </c>
      <c r="D11">
        <v>4</v>
      </c>
      <c r="E11">
        <v>5</v>
      </c>
    </row>
    <row r="12" spans="1:5" x14ac:dyDescent="0.15">
      <c r="A12" t="s">
        <v>2</v>
      </c>
      <c r="B12">
        <v>4</v>
      </c>
      <c r="C12">
        <v>4</v>
      </c>
      <c r="D12">
        <v>4</v>
      </c>
      <c r="E12">
        <v>5</v>
      </c>
    </row>
    <row r="13" spans="1:5" x14ac:dyDescent="0.15">
      <c r="A13" t="s">
        <v>2</v>
      </c>
      <c r="B13">
        <v>4</v>
      </c>
      <c r="C13">
        <v>5</v>
      </c>
      <c r="D13">
        <v>4</v>
      </c>
      <c r="E13">
        <v>5</v>
      </c>
    </row>
    <row r="14" spans="1:5" x14ac:dyDescent="0.15">
      <c r="A14" t="s">
        <v>2</v>
      </c>
      <c r="B14">
        <v>4</v>
      </c>
      <c r="C14">
        <v>5</v>
      </c>
      <c r="D14">
        <v>1</v>
      </c>
      <c r="E14">
        <v>4</v>
      </c>
    </row>
    <row r="15" spans="1:5" x14ac:dyDescent="0.15">
      <c r="A15" t="s">
        <v>2</v>
      </c>
      <c r="B15">
        <v>5</v>
      </c>
      <c r="C15">
        <v>5</v>
      </c>
      <c r="D15">
        <v>4</v>
      </c>
      <c r="E15">
        <v>4</v>
      </c>
    </row>
    <row r="16" spans="1:5" x14ac:dyDescent="0.15">
      <c r="A16" t="s">
        <v>2</v>
      </c>
      <c r="B16">
        <v>5</v>
      </c>
      <c r="C16">
        <v>4</v>
      </c>
      <c r="D16">
        <v>3</v>
      </c>
      <c r="E16">
        <v>3</v>
      </c>
    </row>
    <row r="17" spans="1:5" x14ac:dyDescent="0.15">
      <c r="A17" t="s">
        <v>2</v>
      </c>
      <c r="B17">
        <v>4</v>
      </c>
      <c r="C17">
        <v>5</v>
      </c>
      <c r="D17">
        <v>4</v>
      </c>
      <c r="E17">
        <v>4</v>
      </c>
    </row>
    <row r="18" spans="1:5" x14ac:dyDescent="0.15">
      <c r="A18" t="s">
        <v>2</v>
      </c>
      <c r="B18">
        <v>5</v>
      </c>
      <c r="C18">
        <v>4</v>
      </c>
      <c r="D18">
        <v>3</v>
      </c>
      <c r="E18">
        <v>5</v>
      </c>
    </row>
    <row r="19" spans="1:5" x14ac:dyDescent="0.15">
      <c r="A19" t="s">
        <v>2</v>
      </c>
      <c r="B19">
        <v>5</v>
      </c>
      <c r="C19">
        <v>5</v>
      </c>
      <c r="D19">
        <v>2</v>
      </c>
      <c r="E19">
        <v>5</v>
      </c>
    </row>
    <row r="20" spans="1:5" x14ac:dyDescent="0.15">
      <c r="A20" t="s">
        <v>2</v>
      </c>
      <c r="B20">
        <v>5</v>
      </c>
      <c r="C20">
        <v>4</v>
      </c>
      <c r="D20">
        <v>2</v>
      </c>
      <c r="E20">
        <v>5</v>
      </c>
    </row>
    <row r="21" spans="1:5" x14ac:dyDescent="0.15">
      <c r="A21" t="s">
        <v>2</v>
      </c>
      <c r="B21">
        <v>5</v>
      </c>
      <c r="C21">
        <v>4</v>
      </c>
      <c r="D21">
        <v>2</v>
      </c>
      <c r="E21">
        <v>5</v>
      </c>
    </row>
    <row r="22" spans="1:5" x14ac:dyDescent="0.15">
      <c r="A22" t="s">
        <v>2</v>
      </c>
      <c r="B22">
        <v>4</v>
      </c>
      <c r="C22">
        <v>5</v>
      </c>
      <c r="D22">
        <v>4</v>
      </c>
      <c r="E22">
        <v>4</v>
      </c>
    </row>
    <row r="23" spans="1:5" x14ac:dyDescent="0.15">
      <c r="A23" t="s">
        <v>2</v>
      </c>
      <c r="B23">
        <v>4</v>
      </c>
      <c r="C23">
        <v>4</v>
      </c>
      <c r="D23">
        <v>5</v>
      </c>
      <c r="E23">
        <v>4</v>
      </c>
    </row>
    <row r="24" spans="1:5" x14ac:dyDescent="0.15">
      <c r="A24" t="s">
        <v>2</v>
      </c>
      <c r="B24">
        <v>4</v>
      </c>
      <c r="C24">
        <v>4</v>
      </c>
      <c r="D24">
        <v>2</v>
      </c>
      <c r="E24">
        <v>4</v>
      </c>
    </row>
    <row r="25" spans="1:5" x14ac:dyDescent="0.15">
      <c r="A25" t="s">
        <v>2</v>
      </c>
      <c r="B25">
        <v>4</v>
      </c>
      <c r="C25">
        <v>3</v>
      </c>
      <c r="D25">
        <v>3</v>
      </c>
      <c r="E25">
        <v>4</v>
      </c>
    </row>
    <row r="26" spans="1:5" x14ac:dyDescent="0.15">
      <c r="A26" t="s">
        <v>2</v>
      </c>
      <c r="B26">
        <v>5</v>
      </c>
      <c r="C26">
        <v>5</v>
      </c>
      <c r="D26">
        <v>2</v>
      </c>
      <c r="E26">
        <v>5</v>
      </c>
    </row>
    <row r="27" spans="1:5" x14ac:dyDescent="0.15">
      <c r="A27" t="s">
        <v>2</v>
      </c>
      <c r="B27">
        <v>5</v>
      </c>
      <c r="C27">
        <v>3</v>
      </c>
      <c r="D27">
        <v>4</v>
      </c>
      <c r="E27">
        <v>3</v>
      </c>
    </row>
    <row r="28" spans="1:5" x14ac:dyDescent="0.15">
      <c r="A28" t="s">
        <v>2</v>
      </c>
      <c r="B28">
        <v>5</v>
      </c>
      <c r="C28">
        <v>4</v>
      </c>
      <c r="D28">
        <v>4</v>
      </c>
      <c r="E28">
        <v>5</v>
      </c>
    </row>
    <row r="29" spans="1:5" x14ac:dyDescent="0.15">
      <c r="A29" t="s">
        <v>2</v>
      </c>
      <c r="B29">
        <v>5</v>
      </c>
      <c r="C29">
        <v>5</v>
      </c>
      <c r="D29">
        <v>2</v>
      </c>
      <c r="E29">
        <v>5</v>
      </c>
    </row>
    <row r="30" spans="1:5" x14ac:dyDescent="0.15">
      <c r="A30" t="s">
        <v>2</v>
      </c>
      <c r="B30">
        <v>5</v>
      </c>
      <c r="C30">
        <v>5</v>
      </c>
      <c r="D30">
        <v>5</v>
      </c>
      <c r="E30">
        <v>3</v>
      </c>
    </row>
    <row r="31" spans="1:5" x14ac:dyDescent="0.15">
      <c r="A31" t="s">
        <v>2</v>
      </c>
      <c r="B31">
        <v>4</v>
      </c>
      <c r="C31">
        <v>4</v>
      </c>
      <c r="D31">
        <v>5</v>
      </c>
      <c r="E31">
        <v>4</v>
      </c>
    </row>
    <row r="32" spans="1:5" x14ac:dyDescent="0.15">
      <c r="A32" t="s">
        <v>2</v>
      </c>
      <c r="B32">
        <v>5</v>
      </c>
      <c r="C32">
        <v>4</v>
      </c>
      <c r="D32">
        <v>4</v>
      </c>
      <c r="E32">
        <v>4</v>
      </c>
    </row>
    <row r="33" spans="1:5" x14ac:dyDescent="0.15">
      <c r="A33" t="s">
        <v>2</v>
      </c>
      <c r="B33">
        <v>5</v>
      </c>
      <c r="C33">
        <v>1</v>
      </c>
      <c r="D33">
        <v>5</v>
      </c>
      <c r="E33">
        <v>5</v>
      </c>
    </row>
    <row r="34" spans="1:5" x14ac:dyDescent="0.15">
      <c r="A34" t="s">
        <v>2</v>
      </c>
      <c r="B34">
        <v>5</v>
      </c>
      <c r="C34">
        <v>4</v>
      </c>
      <c r="D34">
        <v>3</v>
      </c>
      <c r="E34">
        <v>5</v>
      </c>
    </row>
    <row r="35" spans="1:5" x14ac:dyDescent="0.15">
      <c r="A35" t="s">
        <v>2</v>
      </c>
      <c r="B35">
        <v>4</v>
      </c>
      <c r="C35">
        <v>5</v>
      </c>
      <c r="D35">
        <v>1</v>
      </c>
      <c r="E35">
        <v>4</v>
      </c>
    </row>
    <row r="36" spans="1:5" x14ac:dyDescent="0.15">
      <c r="A36" t="s">
        <v>2</v>
      </c>
      <c r="B36">
        <v>4</v>
      </c>
      <c r="C36">
        <v>4</v>
      </c>
      <c r="D36">
        <v>3</v>
      </c>
      <c r="E36">
        <v>5</v>
      </c>
    </row>
    <row r="37" spans="1:5" x14ac:dyDescent="0.15">
      <c r="A37" t="s">
        <v>2</v>
      </c>
      <c r="B37">
        <v>5</v>
      </c>
      <c r="C37">
        <v>3</v>
      </c>
      <c r="D37">
        <v>4</v>
      </c>
      <c r="E37">
        <v>4</v>
      </c>
    </row>
    <row r="38" spans="1:5" x14ac:dyDescent="0.15">
      <c r="A38" t="s">
        <v>2</v>
      </c>
      <c r="B38">
        <v>5</v>
      </c>
      <c r="C38">
        <v>5</v>
      </c>
      <c r="D38">
        <v>2</v>
      </c>
      <c r="E38">
        <v>4</v>
      </c>
    </row>
    <row r="39" spans="1:5" x14ac:dyDescent="0.15">
      <c r="A39" t="s">
        <v>2</v>
      </c>
      <c r="B39">
        <v>5</v>
      </c>
      <c r="C39">
        <v>4</v>
      </c>
      <c r="D39">
        <v>4</v>
      </c>
      <c r="E39">
        <v>4</v>
      </c>
    </row>
    <row r="40" spans="1:5" x14ac:dyDescent="0.15">
      <c r="A40" t="s">
        <v>2</v>
      </c>
      <c r="B40">
        <v>5</v>
      </c>
      <c r="C40">
        <v>5</v>
      </c>
      <c r="D40">
        <v>4</v>
      </c>
      <c r="E40">
        <v>4</v>
      </c>
    </row>
    <row r="41" spans="1:5" x14ac:dyDescent="0.15">
      <c r="A41" t="s">
        <v>2</v>
      </c>
      <c r="B41">
        <v>5</v>
      </c>
      <c r="C41">
        <v>5</v>
      </c>
      <c r="D41">
        <v>4</v>
      </c>
      <c r="E41">
        <v>5</v>
      </c>
    </row>
    <row r="42" spans="1:5" x14ac:dyDescent="0.15">
      <c r="A42" t="s">
        <v>2</v>
      </c>
      <c r="B42">
        <v>4</v>
      </c>
      <c r="C42">
        <v>3</v>
      </c>
      <c r="D42">
        <v>3</v>
      </c>
      <c r="E42">
        <v>5</v>
      </c>
    </row>
    <row r="43" spans="1:5" x14ac:dyDescent="0.15">
      <c r="A43" t="s">
        <v>2</v>
      </c>
      <c r="B43">
        <v>5</v>
      </c>
      <c r="C43">
        <v>4</v>
      </c>
      <c r="D43">
        <v>4</v>
      </c>
      <c r="E43">
        <v>3</v>
      </c>
    </row>
    <row r="44" spans="1:5" x14ac:dyDescent="0.15">
      <c r="A44" t="s">
        <v>2</v>
      </c>
      <c r="B44">
        <v>5</v>
      </c>
      <c r="C44">
        <v>4</v>
      </c>
      <c r="D44">
        <v>3</v>
      </c>
      <c r="E44">
        <v>4</v>
      </c>
    </row>
    <row r="45" spans="1:5" x14ac:dyDescent="0.15">
      <c r="A45" t="s">
        <v>2</v>
      </c>
      <c r="B45">
        <v>5</v>
      </c>
      <c r="C45">
        <v>5</v>
      </c>
      <c r="D45">
        <v>1</v>
      </c>
      <c r="E45">
        <v>5</v>
      </c>
    </row>
    <row r="46" spans="1:5" x14ac:dyDescent="0.15">
      <c r="A46" t="s">
        <v>2</v>
      </c>
      <c r="B46">
        <v>5</v>
      </c>
      <c r="C46">
        <v>4</v>
      </c>
      <c r="D46">
        <v>5</v>
      </c>
      <c r="E46">
        <v>4</v>
      </c>
    </row>
    <row r="47" spans="1:5" x14ac:dyDescent="0.15">
      <c r="A47" t="s">
        <v>2</v>
      </c>
      <c r="B47">
        <v>3</v>
      </c>
      <c r="C47">
        <v>4</v>
      </c>
      <c r="D47">
        <v>3</v>
      </c>
      <c r="E47">
        <v>4</v>
      </c>
    </row>
    <row r="48" spans="1:5" x14ac:dyDescent="0.15">
      <c r="A48" t="s">
        <v>2</v>
      </c>
      <c r="B48">
        <v>5</v>
      </c>
      <c r="C48">
        <v>4</v>
      </c>
      <c r="D48">
        <v>2</v>
      </c>
      <c r="E48">
        <v>4</v>
      </c>
    </row>
    <row r="49" spans="1:5" x14ac:dyDescent="0.15">
      <c r="A49" t="s">
        <v>2</v>
      </c>
      <c r="B49">
        <v>5</v>
      </c>
      <c r="C49">
        <v>5</v>
      </c>
      <c r="D49">
        <v>4</v>
      </c>
      <c r="E49">
        <v>5</v>
      </c>
    </row>
    <row r="50" spans="1:5" x14ac:dyDescent="0.15">
      <c r="A50" t="s">
        <v>2</v>
      </c>
      <c r="B50">
        <v>5</v>
      </c>
      <c r="C50">
        <v>5</v>
      </c>
      <c r="D50">
        <v>3</v>
      </c>
      <c r="E50">
        <v>4</v>
      </c>
    </row>
    <row r="51" spans="1:5" x14ac:dyDescent="0.15">
      <c r="A51" t="s">
        <v>2</v>
      </c>
      <c r="B51">
        <v>5</v>
      </c>
      <c r="C51">
        <v>4</v>
      </c>
      <c r="D51">
        <v>4</v>
      </c>
      <c r="E51">
        <v>4</v>
      </c>
    </row>
    <row r="52" spans="1:5" x14ac:dyDescent="0.15">
      <c r="A52" t="s">
        <v>2</v>
      </c>
      <c r="B52">
        <v>5</v>
      </c>
      <c r="C52">
        <v>4</v>
      </c>
      <c r="D52">
        <v>4</v>
      </c>
      <c r="E52">
        <v>4</v>
      </c>
    </row>
    <row r="53" spans="1:5" x14ac:dyDescent="0.15">
      <c r="A53" t="s">
        <v>2</v>
      </c>
      <c r="B53">
        <v>5</v>
      </c>
      <c r="C53">
        <v>4</v>
      </c>
      <c r="D53">
        <v>4</v>
      </c>
      <c r="E53">
        <v>5</v>
      </c>
    </row>
    <row r="54" spans="1:5" x14ac:dyDescent="0.15">
      <c r="A54" t="s">
        <v>2</v>
      </c>
      <c r="B54">
        <v>5</v>
      </c>
      <c r="C54">
        <v>4</v>
      </c>
      <c r="D54">
        <v>1</v>
      </c>
      <c r="E54">
        <v>4</v>
      </c>
    </row>
    <row r="55" spans="1:5" x14ac:dyDescent="0.15">
      <c r="A55" t="s">
        <v>2</v>
      </c>
      <c r="B55">
        <v>5</v>
      </c>
      <c r="C55">
        <v>4</v>
      </c>
      <c r="D55">
        <v>5</v>
      </c>
      <c r="E55">
        <v>5</v>
      </c>
    </row>
    <row r="56" spans="1:5" x14ac:dyDescent="0.15">
      <c r="A56" t="s">
        <v>2</v>
      </c>
      <c r="B56">
        <v>5</v>
      </c>
      <c r="C56">
        <v>5</v>
      </c>
      <c r="D56">
        <v>3</v>
      </c>
      <c r="E56">
        <v>4</v>
      </c>
    </row>
    <row r="57" spans="1:5" x14ac:dyDescent="0.15">
      <c r="A57" t="s">
        <v>2</v>
      </c>
      <c r="B57">
        <v>5</v>
      </c>
      <c r="C57">
        <v>4</v>
      </c>
      <c r="D57">
        <v>4</v>
      </c>
      <c r="E57">
        <v>5</v>
      </c>
    </row>
    <row r="58" spans="1:5" x14ac:dyDescent="0.15">
      <c r="A58" t="s">
        <v>2</v>
      </c>
      <c r="B58">
        <v>4</v>
      </c>
      <c r="C58">
        <v>3</v>
      </c>
      <c r="D58">
        <v>5</v>
      </c>
      <c r="E58">
        <v>5</v>
      </c>
    </row>
    <row r="59" spans="1:5" x14ac:dyDescent="0.15">
      <c r="A59" t="s">
        <v>2</v>
      </c>
      <c r="B59">
        <v>5</v>
      </c>
      <c r="C59">
        <v>4</v>
      </c>
      <c r="D59">
        <v>4</v>
      </c>
      <c r="E59">
        <v>4</v>
      </c>
    </row>
    <row r="60" spans="1:5" x14ac:dyDescent="0.15">
      <c r="A60" t="s">
        <v>2</v>
      </c>
      <c r="B60">
        <v>5</v>
      </c>
      <c r="C60">
        <v>5</v>
      </c>
      <c r="D60">
        <v>5</v>
      </c>
      <c r="E60">
        <v>5</v>
      </c>
    </row>
    <row r="61" spans="1:5" x14ac:dyDescent="0.15">
      <c r="A61" t="s">
        <v>2</v>
      </c>
      <c r="B61">
        <v>5</v>
      </c>
      <c r="C61">
        <v>5</v>
      </c>
      <c r="D61">
        <v>4</v>
      </c>
      <c r="E61">
        <v>5</v>
      </c>
    </row>
    <row r="62" spans="1:5" x14ac:dyDescent="0.15">
      <c r="A62" t="s">
        <v>2</v>
      </c>
      <c r="B62">
        <v>4</v>
      </c>
      <c r="C62">
        <v>4</v>
      </c>
      <c r="D62">
        <v>4</v>
      </c>
      <c r="E62">
        <v>4</v>
      </c>
    </row>
    <row r="63" spans="1:5" x14ac:dyDescent="0.15">
      <c r="A63" t="s">
        <v>2</v>
      </c>
      <c r="B63">
        <v>5</v>
      </c>
      <c r="C63">
        <v>4</v>
      </c>
      <c r="D63">
        <v>5</v>
      </c>
      <c r="E63">
        <v>5</v>
      </c>
    </row>
    <row r="64" spans="1:5" x14ac:dyDescent="0.15">
      <c r="A64" t="s">
        <v>2</v>
      </c>
      <c r="B64">
        <v>4</v>
      </c>
      <c r="C64">
        <v>5</v>
      </c>
      <c r="D64">
        <v>5</v>
      </c>
      <c r="E64">
        <v>4</v>
      </c>
    </row>
    <row r="65" spans="1:5" x14ac:dyDescent="0.15">
      <c r="A65" t="s">
        <v>2</v>
      </c>
      <c r="B65">
        <v>5</v>
      </c>
      <c r="C65">
        <v>5</v>
      </c>
      <c r="D65">
        <v>5</v>
      </c>
      <c r="E65">
        <v>4</v>
      </c>
    </row>
    <row r="66" spans="1:5" x14ac:dyDescent="0.15">
      <c r="A66" t="s">
        <v>2</v>
      </c>
      <c r="B66">
        <v>5</v>
      </c>
      <c r="C66">
        <v>5</v>
      </c>
      <c r="D66">
        <v>3</v>
      </c>
      <c r="E66">
        <v>5</v>
      </c>
    </row>
    <row r="67" spans="1:5" x14ac:dyDescent="0.15">
      <c r="A67" t="s">
        <v>2</v>
      </c>
      <c r="B67">
        <v>5</v>
      </c>
      <c r="C67">
        <v>4</v>
      </c>
      <c r="D67">
        <v>4</v>
      </c>
      <c r="E67">
        <v>4</v>
      </c>
    </row>
    <row r="68" spans="1:5" x14ac:dyDescent="0.15">
      <c r="A68" t="s">
        <v>2</v>
      </c>
      <c r="B68">
        <v>5</v>
      </c>
      <c r="C68">
        <v>4</v>
      </c>
      <c r="D68">
        <v>5</v>
      </c>
      <c r="E68">
        <v>2</v>
      </c>
    </row>
    <row r="69" spans="1:5" x14ac:dyDescent="0.15">
      <c r="A69" t="s">
        <v>2</v>
      </c>
      <c r="B69">
        <v>4</v>
      </c>
      <c r="C69">
        <v>4</v>
      </c>
      <c r="D69">
        <v>5</v>
      </c>
      <c r="E69">
        <v>5</v>
      </c>
    </row>
    <row r="70" spans="1:5" x14ac:dyDescent="0.15">
      <c r="A70" t="s">
        <v>2</v>
      </c>
      <c r="B70">
        <v>4</v>
      </c>
      <c r="C70">
        <v>4</v>
      </c>
      <c r="D70">
        <v>4</v>
      </c>
      <c r="E70">
        <v>5</v>
      </c>
    </row>
    <row r="71" spans="1:5" x14ac:dyDescent="0.15">
      <c r="A71" t="s">
        <v>2</v>
      </c>
      <c r="B71">
        <v>5</v>
      </c>
      <c r="C71">
        <v>4</v>
      </c>
      <c r="D71">
        <v>4</v>
      </c>
      <c r="E71">
        <v>4</v>
      </c>
    </row>
    <row r="72" spans="1:5" x14ac:dyDescent="0.15">
      <c r="A72" t="s">
        <v>2</v>
      </c>
      <c r="B72">
        <v>5</v>
      </c>
      <c r="C72">
        <v>4</v>
      </c>
      <c r="D72">
        <v>3</v>
      </c>
      <c r="E72">
        <v>5</v>
      </c>
    </row>
    <row r="73" spans="1:5" x14ac:dyDescent="0.15">
      <c r="A73" t="s">
        <v>2</v>
      </c>
      <c r="B73">
        <v>5</v>
      </c>
      <c r="C73">
        <v>4</v>
      </c>
      <c r="D73">
        <v>5</v>
      </c>
      <c r="E73">
        <v>4</v>
      </c>
    </row>
    <row r="74" spans="1:5" x14ac:dyDescent="0.15">
      <c r="A74" t="s">
        <v>2</v>
      </c>
      <c r="B74">
        <v>5</v>
      </c>
      <c r="C74">
        <v>5</v>
      </c>
      <c r="D74">
        <v>4</v>
      </c>
      <c r="E74">
        <v>5</v>
      </c>
    </row>
    <row r="75" spans="1:5" x14ac:dyDescent="0.15">
      <c r="A75" t="s">
        <v>2</v>
      </c>
      <c r="B75">
        <v>5</v>
      </c>
      <c r="C75">
        <v>4</v>
      </c>
      <c r="D75">
        <v>4</v>
      </c>
      <c r="E75">
        <v>4</v>
      </c>
    </row>
    <row r="76" spans="1:5" x14ac:dyDescent="0.15">
      <c r="A76" t="s">
        <v>2</v>
      </c>
      <c r="B76">
        <v>5</v>
      </c>
      <c r="C76">
        <v>4</v>
      </c>
      <c r="D76">
        <v>5</v>
      </c>
      <c r="E76">
        <v>2</v>
      </c>
    </row>
    <row r="77" spans="1:5" x14ac:dyDescent="0.15">
      <c r="A77" t="s">
        <v>2</v>
      </c>
      <c r="B77">
        <v>5</v>
      </c>
      <c r="C77">
        <v>3</v>
      </c>
      <c r="D77">
        <v>4</v>
      </c>
      <c r="E77">
        <v>5</v>
      </c>
    </row>
    <row r="78" spans="1:5" x14ac:dyDescent="0.15">
      <c r="A78" t="s">
        <v>2</v>
      </c>
      <c r="B78">
        <v>5</v>
      </c>
      <c r="C78">
        <v>4</v>
      </c>
      <c r="D78">
        <v>5</v>
      </c>
      <c r="E78">
        <v>5</v>
      </c>
    </row>
    <row r="79" spans="1:5" x14ac:dyDescent="0.15">
      <c r="A79" t="s">
        <v>2</v>
      </c>
      <c r="B79">
        <v>5</v>
      </c>
      <c r="C79">
        <v>4</v>
      </c>
      <c r="D79">
        <v>1</v>
      </c>
      <c r="E79">
        <v>5</v>
      </c>
    </row>
    <row r="80" spans="1:5" x14ac:dyDescent="0.15">
      <c r="A80" t="s">
        <v>2</v>
      </c>
      <c r="B80">
        <v>4</v>
      </c>
      <c r="C80">
        <v>5</v>
      </c>
      <c r="D80">
        <v>3</v>
      </c>
      <c r="E80">
        <v>5</v>
      </c>
    </row>
    <row r="81" spans="1:5" x14ac:dyDescent="0.15">
      <c r="A81" t="s">
        <v>2</v>
      </c>
      <c r="B81">
        <v>3</v>
      </c>
      <c r="C81">
        <v>5</v>
      </c>
      <c r="D81">
        <v>2</v>
      </c>
      <c r="E81">
        <v>5</v>
      </c>
    </row>
    <row r="82" spans="1:5" x14ac:dyDescent="0.15">
      <c r="A82" t="s">
        <v>2</v>
      </c>
      <c r="B82">
        <v>5</v>
      </c>
      <c r="C82">
        <v>5</v>
      </c>
      <c r="D82">
        <v>4</v>
      </c>
      <c r="E82">
        <v>4</v>
      </c>
    </row>
    <row r="83" spans="1:5" x14ac:dyDescent="0.15">
      <c r="A83" t="s">
        <v>2</v>
      </c>
      <c r="B83">
        <v>4</v>
      </c>
      <c r="C83">
        <v>4</v>
      </c>
      <c r="D83">
        <v>3</v>
      </c>
      <c r="E83">
        <v>5</v>
      </c>
    </row>
    <row r="84" spans="1:5" x14ac:dyDescent="0.15">
      <c r="A84" t="s">
        <v>2</v>
      </c>
      <c r="B84">
        <v>3</v>
      </c>
      <c r="C84">
        <v>2</v>
      </c>
      <c r="D84">
        <v>4</v>
      </c>
      <c r="E84">
        <v>5</v>
      </c>
    </row>
    <row r="85" spans="1:5" x14ac:dyDescent="0.15">
      <c r="A85" t="s">
        <v>2</v>
      </c>
      <c r="B85">
        <v>1</v>
      </c>
      <c r="C85">
        <v>4</v>
      </c>
      <c r="D85">
        <v>3</v>
      </c>
      <c r="E85">
        <v>4</v>
      </c>
    </row>
    <row r="86" spans="1:5" x14ac:dyDescent="0.15">
      <c r="A86" t="s">
        <v>2</v>
      </c>
      <c r="B86">
        <v>4</v>
      </c>
      <c r="C86">
        <v>5</v>
      </c>
      <c r="D86">
        <v>3</v>
      </c>
      <c r="E86">
        <v>5</v>
      </c>
    </row>
    <row r="87" spans="1:5" x14ac:dyDescent="0.15">
      <c r="A87" t="s">
        <v>2</v>
      </c>
      <c r="B87">
        <v>5</v>
      </c>
      <c r="C87">
        <v>5</v>
      </c>
      <c r="D87">
        <v>4</v>
      </c>
      <c r="E87">
        <v>4</v>
      </c>
    </row>
    <row r="88" spans="1:5" x14ac:dyDescent="0.15">
      <c r="A88" t="s">
        <v>2</v>
      </c>
      <c r="B88">
        <v>4</v>
      </c>
      <c r="C88">
        <v>5</v>
      </c>
      <c r="D88">
        <v>5</v>
      </c>
      <c r="E88">
        <v>5</v>
      </c>
    </row>
    <row r="89" spans="1:5" x14ac:dyDescent="0.15">
      <c r="A89" t="s">
        <v>2</v>
      </c>
      <c r="B89">
        <v>5</v>
      </c>
      <c r="C89">
        <v>5</v>
      </c>
      <c r="D89">
        <v>4</v>
      </c>
      <c r="E89">
        <v>5</v>
      </c>
    </row>
    <row r="90" spans="1:5" x14ac:dyDescent="0.15">
      <c r="A90" t="s">
        <v>2</v>
      </c>
      <c r="B90">
        <v>5</v>
      </c>
      <c r="C90">
        <v>5</v>
      </c>
      <c r="D90">
        <v>4</v>
      </c>
      <c r="E90">
        <v>4</v>
      </c>
    </row>
    <row r="91" spans="1:5" x14ac:dyDescent="0.15">
      <c r="A91" t="s">
        <v>2</v>
      </c>
      <c r="B91">
        <v>4</v>
      </c>
      <c r="C91">
        <v>2</v>
      </c>
      <c r="D91">
        <v>4</v>
      </c>
      <c r="E91">
        <v>5</v>
      </c>
    </row>
    <row r="92" spans="1:5" x14ac:dyDescent="0.15">
      <c r="A92" t="s">
        <v>2</v>
      </c>
      <c r="B92">
        <v>5</v>
      </c>
      <c r="C92">
        <v>4</v>
      </c>
      <c r="D92">
        <v>5</v>
      </c>
      <c r="E92">
        <v>4</v>
      </c>
    </row>
    <row r="93" spans="1:5" x14ac:dyDescent="0.15">
      <c r="A93" t="s">
        <v>2</v>
      </c>
      <c r="B93">
        <v>5</v>
      </c>
      <c r="C93">
        <v>4</v>
      </c>
      <c r="D93">
        <v>5</v>
      </c>
      <c r="E93">
        <v>4</v>
      </c>
    </row>
    <row r="94" spans="1:5" x14ac:dyDescent="0.15">
      <c r="A94" t="s">
        <v>2</v>
      </c>
      <c r="B94">
        <v>5</v>
      </c>
      <c r="C94">
        <v>5</v>
      </c>
      <c r="D94">
        <v>4</v>
      </c>
      <c r="E94">
        <v>3</v>
      </c>
    </row>
    <row r="95" spans="1:5" x14ac:dyDescent="0.15">
      <c r="A95" t="s">
        <v>2</v>
      </c>
      <c r="B95">
        <v>5</v>
      </c>
      <c r="C95">
        <v>5</v>
      </c>
      <c r="D95">
        <v>5</v>
      </c>
      <c r="E95">
        <v>5</v>
      </c>
    </row>
    <row r="96" spans="1:5" x14ac:dyDescent="0.15">
      <c r="A96" t="s">
        <v>2</v>
      </c>
      <c r="B96">
        <v>4</v>
      </c>
      <c r="C96">
        <v>5</v>
      </c>
      <c r="D96">
        <v>5</v>
      </c>
      <c r="E96">
        <v>3</v>
      </c>
    </row>
    <row r="97" spans="1:5" x14ac:dyDescent="0.15">
      <c r="A97" t="s">
        <v>2</v>
      </c>
      <c r="B97">
        <v>5</v>
      </c>
      <c r="C97">
        <v>5</v>
      </c>
      <c r="D97">
        <v>4</v>
      </c>
      <c r="E97">
        <v>5</v>
      </c>
    </row>
    <row r="98" spans="1:5" x14ac:dyDescent="0.15">
      <c r="A98" t="s">
        <v>2</v>
      </c>
      <c r="B98">
        <v>4</v>
      </c>
      <c r="C98">
        <v>4</v>
      </c>
      <c r="D98">
        <v>5</v>
      </c>
      <c r="E98">
        <v>5</v>
      </c>
    </row>
    <row r="99" spans="1:5" x14ac:dyDescent="0.15">
      <c r="A99" t="s">
        <v>2</v>
      </c>
      <c r="B99">
        <v>5</v>
      </c>
      <c r="C99">
        <v>5</v>
      </c>
      <c r="D99">
        <v>3</v>
      </c>
      <c r="E99">
        <v>4</v>
      </c>
    </row>
    <row r="100" spans="1:5" x14ac:dyDescent="0.15">
      <c r="A100" t="s">
        <v>2</v>
      </c>
      <c r="B100">
        <v>4</v>
      </c>
      <c r="C100">
        <v>5</v>
      </c>
      <c r="D100">
        <v>2</v>
      </c>
      <c r="E100">
        <v>4</v>
      </c>
    </row>
    <row r="101" spans="1:5" x14ac:dyDescent="0.15">
      <c r="A101" t="s">
        <v>2</v>
      </c>
      <c r="B101">
        <v>5</v>
      </c>
      <c r="C101">
        <v>5</v>
      </c>
      <c r="D101">
        <v>5</v>
      </c>
      <c r="E101">
        <v>4</v>
      </c>
    </row>
    <row r="102" spans="1:5" x14ac:dyDescent="0.15">
      <c r="A102" t="s">
        <v>2</v>
      </c>
      <c r="B102">
        <v>4</v>
      </c>
      <c r="C102">
        <v>5</v>
      </c>
      <c r="D102">
        <v>4</v>
      </c>
      <c r="E102">
        <v>3</v>
      </c>
    </row>
    <row r="103" spans="1:5" x14ac:dyDescent="0.15">
      <c r="A103" t="s">
        <v>2</v>
      </c>
      <c r="B103">
        <v>4</v>
      </c>
      <c r="C103">
        <v>5</v>
      </c>
      <c r="D103">
        <v>5</v>
      </c>
      <c r="E103">
        <v>4</v>
      </c>
    </row>
    <row r="104" spans="1:5" x14ac:dyDescent="0.15">
      <c r="A104" t="s">
        <v>3</v>
      </c>
      <c r="B104">
        <v>5</v>
      </c>
      <c r="C104">
        <v>4</v>
      </c>
      <c r="D104">
        <v>3</v>
      </c>
      <c r="E104">
        <v>5</v>
      </c>
    </row>
    <row r="105" spans="1:5" x14ac:dyDescent="0.15">
      <c r="A105" t="s">
        <v>3</v>
      </c>
      <c r="B105">
        <v>5</v>
      </c>
      <c r="C105">
        <v>4</v>
      </c>
      <c r="D105">
        <v>2</v>
      </c>
      <c r="E105">
        <v>4</v>
      </c>
    </row>
    <row r="106" spans="1:5" x14ac:dyDescent="0.15">
      <c r="A106" t="s">
        <v>3</v>
      </c>
      <c r="B106">
        <v>5</v>
      </c>
      <c r="C106">
        <v>4</v>
      </c>
      <c r="D106">
        <v>5</v>
      </c>
      <c r="E106">
        <v>5</v>
      </c>
    </row>
    <row r="107" spans="1:5" x14ac:dyDescent="0.15">
      <c r="A107" t="s">
        <v>3</v>
      </c>
      <c r="B107">
        <v>4</v>
      </c>
      <c r="C107">
        <v>2</v>
      </c>
      <c r="D107">
        <v>4</v>
      </c>
      <c r="E107">
        <v>5</v>
      </c>
    </row>
    <row r="108" spans="1:5" x14ac:dyDescent="0.15">
      <c r="A108" t="s">
        <v>3</v>
      </c>
      <c r="B108">
        <v>5</v>
      </c>
      <c r="C108">
        <v>4</v>
      </c>
      <c r="D108">
        <v>4</v>
      </c>
      <c r="E108">
        <v>5</v>
      </c>
    </row>
    <row r="109" spans="1:5" x14ac:dyDescent="0.15">
      <c r="A109" t="s">
        <v>3</v>
      </c>
      <c r="B109">
        <v>4</v>
      </c>
      <c r="C109">
        <v>5</v>
      </c>
      <c r="D109">
        <v>2</v>
      </c>
      <c r="E109">
        <v>5</v>
      </c>
    </row>
    <row r="110" spans="1:5" x14ac:dyDescent="0.15">
      <c r="A110" t="s">
        <v>3</v>
      </c>
      <c r="B110">
        <v>5</v>
      </c>
      <c r="C110">
        <v>4</v>
      </c>
      <c r="D110">
        <v>4</v>
      </c>
      <c r="E110">
        <v>4</v>
      </c>
    </row>
    <row r="111" spans="1:5" x14ac:dyDescent="0.15">
      <c r="A111" t="s">
        <v>3</v>
      </c>
      <c r="B111">
        <v>4</v>
      </c>
      <c r="C111">
        <v>5</v>
      </c>
      <c r="D111">
        <v>3</v>
      </c>
      <c r="E111">
        <v>5</v>
      </c>
    </row>
    <row r="112" spans="1:5" x14ac:dyDescent="0.15">
      <c r="A112" t="s">
        <v>3</v>
      </c>
      <c r="B112">
        <v>4</v>
      </c>
      <c r="C112">
        <v>4</v>
      </c>
      <c r="D112">
        <v>4</v>
      </c>
      <c r="E112">
        <v>3</v>
      </c>
    </row>
    <row r="113" spans="1:5" x14ac:dyDescent="0.15">
      <c r="A113" t="s">
        <v>3</v>
      </c>
      <c r="B113">
        <v>4</v>
      </c>
      <c r="C113">
        <v>4</v>
      </c>
      <c r="D113">
        <v>2</v>
      </c>
      <c r="E113">
        <v>4</v>
      </c>
    </row>
    <row r="114" spans="1:5" x14ac:dyDescent="0.15">
      <c r="A114" t="s">
        <v>3</v>
      </c>
      <c r="B114">
        <v>5</v>
      </c>
      <c r="C114">
        <v>4</v>
      </c>
      <c r="D114">
        <v>3</v>
      </c>
      <c r="E114">
        <v>4</v>
      </c>
    </row>
    <row r="115" spans="1:5" x14ac:dyDescent="0.15">
      <c r="A115" t="s">
        <v>3</v>
      </c>
      <c r="B115">
        <v>3</v>
      </c>
      <c r="C115">
        <v>3</v>
      </c>
      <c r="D115">
        <v>5</v>
      </c>
      <c r="E115">
        <v>5</v>
      </c>
    </row>
    <row r="116" spans="1:5" x14ac:dyDescent="0.15">
      <c r="A116" t="s">
        <v>3</v>
      </c>
      <c r="B116">
        <v>5</v>
      </c>
      <c r="C116">
        <v>4</v>
      </c>
      <c r="D116">
        <v>3</v>
      </c>
      <c r="E116">
        <v>4</v>
      </c>
    </row>
    <row r="117" spans="1:5" x14ac:dyDescent="0.15">
      <c r="A117" t="s">
        <v>3</v>
      </c>
      <c r="B117">
        <v>5</v>
      </c>
      <c r="C117">
        <v>4</v>
      </c>
      <c r="D117">
        <v>2</v>
      </c>
      <c r="E117">
        <v>5</v>
      </c>
    </row>
    <row r="118" spans="1:5" x14ac:dyDescent="0.15">
      <c r="A118" t="s">
        <v>3</v>
      </c>
      <c r="B118">
        <v>4</v>
      </c>
      <c r="C118">
        <v>4</v>
      </c>
      <c r="D118">
        <v>3</v>
      </c>
      <c r="E118">
        <v>4</v>
      </c>
    </row>
    <row r="119" spans="1:5" x14ac:dyDescent="0.15">
      <c r="A119" t="s">
        <v>3</v>
      </c>
      <c r="B119">
        <v>4</v>
      </c>
      <c r="C119">
        <v>4</v>
      </c>
      <c r="D119">
        <v>3</v>
      </c>
      <c r="E119">
        <v>5</v>
      </c>
    </row>
    <row r="120" spans="1:5" x14ac:dyDescent="0.15">
      <c r="A120" t="s">
        <v>3</v>
      </c>
      <c r="B120">
        <v>1</v>
      </c>
      <c r="C120">
        <v>5</v>
      </c>
      <c r="D120">
        <v>3</v>
      </c>
      <c r="E120">
        <v>4</v>
      </c>
    </row>
    <row r="121" spans="1:5" x14ac:dyDescent="0.15">
      <c r="A121" t="s">
        <v>3</v>
      </c>
      <c r="B121">
        <v>5</v>
      </c>
      <c r="C121">
        <v>4</v>
      </c>
      <c r="D121">
        <v>2</v>
      </c>
      <c r="E121">
        <v>4</v>
      </c>
    </row>
    <row r="122" spans="1:5" x14ac:dyDescent="0.15">
      <c r="A122" t="s">
        <v>3</v>
      </c>
      <c r="B122">
        <v>4</v>
      </c>
      <c r="C122">
        <v>4</v>
      </c>
      <c r="D122">
        <v>4</v>
      </c>
      <c r="E122">
        <v>4</v>
      </c>
    </row>
    <row r="123" spans="1:5" x14ac:dyDescent="0.15">
      <c r="A123" t="s">
        <v>3</v>
      </c>
      <c r="B123">
        <v>4</v>
      </c>
      <c r="C123">
        <v>4</v>
      </c>
      <c r="D123">
        <v>5</v>
      </c>
      <c r="E123">
        <v>5</v>
      </c>
    </row>
    <row r="124" spans="1:5" x14ac:dyDescent="0.15">
      <c r="A124" t="s">
        <v>3</v>
      </c>
      <c r="B124">
        <v>5</v>
      </c>
      <c r="C124">
        <v>4</v>
      </c>
      <c r="D124">
        <v>2</v>
      </c>
      <c r="E124">
        <v>4</v>
      </c>
    </row>
    <row r="125" spans="1:5" x14ac:dyDescent="0.15">
      <c r="A125" t="s">
        <v>3</v>
      </c>
      <c r="B125">
        <v>4</v>
      </c>
      <c r="C125">
        <v>4</v>
      </c>
      <c r="D125">
        <v>5</v>
      </c>
      <c r="E125">
        <v>5</v>
      </c>
    </row>
    <row r="126" spans="1:5" x14ac:dyDescent="0.15">
      <c r="A126" t="s">
        <v>3</v>
      </c>
      <c r="B126">
        <v>4</v>
      </c>
      <c r="C126">
        <v>4</v>
      </c>
      <c r="D126">
        <v>4</v>
      </c>
      <c r="E126">
        <v>3</v>
      </c>
    </row>
    <row r="127" spans="1:5" x14ac:dyDescent="0.15">
      <c r="A127" t="s">
        <v>3</v>
      </c>
      <c r="B127">
        <v>3</v>
      </c>
      <c r="C127">
        <v>3</v>
      </c>
      <c r="D127">
        <v>4</v>
      </c>
      <c r="E127">
        <v>5</v>
      </c>
    </row>
    <row r="128" spans="1:5" x14ac:dyDescent="0.15">
      <c r="A128" t="s">
        <v>3</v>
      </c>
      <c r="B128">
        <v>5</v>
      </c>
      <c r="C128">
        <v>4</v>
      </c>
      <c r="D128">
        <v>4</v>
      </c>
      <c r="E128">
        <v>4</v>
      </c>
    </row>
    <row r="129" spans="1:5" x14ac:dyDescent="0.15">
      <c r="A129" t="s">
        <v>3</v>
      </c>
      <c r="B129">
        <v>4</v>
      </c>
      <c r="C129">
        <v>4</v>
      </c>
      <c r="D129">
        <v>4</v>
      </c>
      <c r="E129">
        <v>1</v>
      </c>
    </row>
    <row r="130" spans="1:5" x14ac:dyDescent="0.15">
      <c r="A130" t="s">
        <v>3</v>
      </c>
      <c r="B130">
        <v>4</v>
      </c>
      <c r="C130">
        <v>5</v>
      </c>
      <c r="D130">
        <v>5</v>
      </c>
      <c r="E130">
        <v>5</v>
      </c>
    </row>
    <row r="131" spans="1:5" x14ac:dyDescent="0.15">
      <c r="A131" t="s">
        <v>3</v>
      </c>
      <c r="B131">
        <v>4</v>
      </c>
      <c r="C131">
        <v>1</v>
      </c>
      <c r="D131">
        <v>4</v>
      </c>
      <c r="E131">
        <v>5</v>
      </c>
    </row>
    <row r="132" spans="1:5" x14ac:dyDescent="0.15">
      <c r="A132" t="s">
        <v>3</v>
      </c>
      <c r="B132">
        <v>4</v>
      </c>
      <c r="C132">
        <v>5</v>
      </c>
      <c r="D132">
        <v>4</v>
      </c>
      <c r="E132">
        <v>4</v>
      </c>
    </row>
    <row r="133" spans="1:5" x14ac:dyDescent="0.15">
      <c r="A133" t="s">
        <v>3</v>
      </c>
      <c r="B133">
        <v>4</v>
      </c>
      <c r="C133">
        <v>4</v>
      </c>
      <c r="D133">
        <v>4</v>
      </c>
      <c r="E133">
        <v>5</v>
      </c>
    </row>
    <row r="134" spans="1:5" x14ac:dyDescent="0.15">
      <c r="A134" t="s">
        <v>3</v>
      </c>
      <c r="B134">
        <v>5</v>
      </c>
      <c r="C134">
        <v>4</v>
      </c>
      <c r="D134">
        <v>3</v>
      </c>
      <c r="E134">
        <v>4</v>
      </c>
    </row>
    <row r="135" spans="1:5" x14ac:dyDescent="0.15">
      <c r="A135" t="s">
        <v>3</v>
      </c>
      <c r="B135">
        <v>4</v>
      </c>
      <c r="C135">
        <v>4</v>
      </c>
      <c r="D135">
        <v>4</v>
      </c>
      <c r="E135">
        <v>5</v>
      </c>
    </row>
    <row r="136" spans="1:5" x14ac:dyDescent="0.15">
      <c r="A136" t="s">
        <v>3</v>
      </c>
      <c r="B136">
        <v>5</v>
      </c>
      <c r="C136">
        <v>5</v>
      </c>
      <c r="D136">
        <v>4</v>
      </c>
      <c r="E136">
        <v>3</v>
      </c>
    </row>
    <row r="137" spans="1:5" x14ac:dyDescent="0.15">
      <c r="A137" t="s">
        <v>3</v>
      </c>
      <c r="B137">
        <v>5</v>
      </c>
      <c r="C137">
        <v>5</v>
      </c>
      <c r="D137">
        <v>4</v>
      </c>
      <c r="E137">
        <v>4</v>
      </c>
    </row>
    <row r="138" spans="1:5" x14ac:dyDescent="0.15">
      <c r="A138" t="s">
        <v>3</v>
      </c>
      <c r="B138">
        <v>4</v>
      </c>
      <c r="C138">
        <v>4</v>
      </c>
      <c r="D138">
        <v>2</v>
      </c>
      <c r="E138">
        <v>4</v>
      </c>
    </row>
    <row r="139" spans="1:5" x14ac:dyDescent="0.15">
      <c r="A139" t="s">
        <v>3</v>
      </c>
      <c r="B139">
        <v>4</v>
      </c>
      <c r="C139">
        <v>4</v>
      </c>
      <c r="D139">
        <v>4</v>
      </c>
      <c r="E139">
        <v>5</v>
      </c>
    </row>
    <row r="140" spans="1:5" x14ac:dyDescent="0.15">
      <c r="A140" t="s">
        <v>3</v>
      </c>
      <c r="B140">
        <v>5</v>
      </c>
      <c r="C140">
        <v>4</v>
      </c>
      <c r="D140">
        <v>4</v>
      </c>
      <c r="E140">
        <v>5</v>
      </c>
    </row>
    <row r="141" spans="1:5" x14ac:dyDescent="0.15">
      <c r="A141" t="s">
        <v>3</v>
      </c>
      <c r="B141">
        <v>5</v>
      </c>
      <c r="C141">
        <v>4</v>
      </c>
      <c r="D141">
        <v>4</v>
      </c>
      <c r="E141">
        <v>4</v>
      </c>
    </row>
    <row r="142" spans="1:5" x14ac:dyDescent="0.15">
      <c r="A142" t="s">
        <v>3</v>
      </c>
      <c r="B142">
        <v>5</v>
      </c>
      <c r="C142">
        <v>4</v>
      </c>
      <c r="D142">
        <v>1</v>
      </c>
      <c r="E142">
        <v>4</v>
      </c>
    </row>
    <row r="143" spans="1:5" x14ac:dyDescent="0.15">
      <c r="A143" t="s">
        <v>3</v>
      </c>
      <c r="B143">
        <v>3</v>
      </c>
      <c r="C143">
        <v>4</v>
      </c>
      <c r="D143">
        <v>4</v>
      </c>
      <c r="E143">
        <v>5</v>
      </c>
    </row>
    <row r="144" spans="1:5" x14ac:dyDescent="0.15">
      <c r="A144" t="s">
        <v>3</v>
      </c>
      <c r="B144">
        <v>4</v>
      </c>
      <c r="C144">
        <v>3</v>
      </c>
      <c r="D144">
        <v>5</v>
      </c>
      <c r="E144">
        <v>4</v>
      </c>
    </row>
    <row r="145" spans="1:5" x14ac:dyDescent="0.15">
      <c r="A145" t="s">
        <v>3</v>
      </c>
      <c r="B145">
        <v>4</v>
      </c>
      <c r="C145">
        <v>4</v>
      </c>
      <c r="D145">
        <v>2</v>
      </c>
      <c r="E145">
        <v>3</v>
      </c>
    </row>
    <row r="146" spans="1:5" x14ac:dyDescent="0.15">
      <c r="A146" t="s">
        <v>3</v>
      </c>
      <c r="B146">
        <v>5</v>
      </c>
      <c r="C146">
        <v>4</v>
      </c>
      <c r="D146">
        <v>3</v>
      </c>
      <c r="E146">
        <v>3</v>
      </c>
    </row>
    <row r="147" spans="1:5" x14ac:dyDescent="0.15">
      <c r="A147" t="s">
        <v>3</v>
      </c>
      <c r="B147">
        <v>4</v>
      </c>
      <c r="C147">
        <v>3</v>
      </c>
      <c r="D147">
        <v>4</v>
      </c>
      <c r="E147">
        <v>5</v>
      </c>
    </row>
    <row r="148" spans="1:5" x14ac:dyDescent="0.15">
      <c r="A148" t="s">
        <v>3</v>
      </c>
      <c r="B148">
        <v>5</v>
      </c>
      <c r="C148">
        <v>3</v>
      </c>
      <c r="D148">
        <v>5</v>
      </c>
      <c r="E148">
        <v>5</v>
      </c>
    </row>
    <row r="149" spans="1:5" x14ac:dyDescent="0.15">
      <c r="A149" t="s">
        <v>3</v>
      </c>
      <c r="B149">
        <v>5</v>
      </c>
      <c r="C149">
        <v>4</v>
      </c>
      <c r="D149">
        <v>4</v>
      </c>
      <c r="E149">
        <v>4</v>
      </c>
    </row>
    <row r="150" spans="1:5" x14ac:dyDescent="0.15">
      <c r="A150" t="s">
        <v>3</v>
      </c>
      <c r="B150">
        <v>5</v>
      </c>
      <c r="C150">
        <v>4</v>
      </c>
      <c r="D150">
        <v>4</v>
      </c>
      <c r="E150">
        <v>4</v>
      </c>
    </row>
    <row r="151" spans="1:5" x14ac:dyDescent="0.15">
      <c r="A151" t="s">
        <v>3</v>
      </c>
      <c r="B151">
        <v>3</v>
      </c>
      <c r="C151">
        <v>4</v>
      </c>
      <c r="D151">
        <v>3</v>
      </c>
      <c r="E151">
        <v>4</v>
      </c>
    </row>
    <row r="152" spans="1:5" x14ac:dyDescent="0.15">
      <c r="A152" t="s">
        <v>3</v>
      </c>
      <c r="B152">
        <v>4</v>
      </c>
      <c r="C152">
        <v>4</v>
      </c>
      <c r="D152">
        <v>1</v>
      </c>
      <c r="E152">
        <v>4</v>
      </c>
    </row>
    <row r="153" spans="1:5" x14ac:dyDescent="0.15">
      <c r="A153" t="s">
        <v>3</v>
      </c>
      <c r="B153">
        <v>4</v>
      </c>
      <c r="C153">
        <v>3</v>
      </c>
      <c r="D153">
        <v>4</v>
      </c>
      <c r="E153">
        <v>3</v>
      </c>
    </row>
    <row r="154" spans="1:5" x14ac:dyDescent="0.15">
      <c r="A154" t="s">
        <v>4</v>
      </c>
      <c r="B154">
        <v>4</v>
      </c>
      <c r="C154">
        <v>5</v>
      </c>
      <c r="D154">
        <v>5</v>
      </c>
      <c r="E154">
        <v>3</v>
      </c>
    </row>
    <row r="155" spans="1:5" x14ac:dyDescent="0.15">
      <c r="A155" t="s">
        <v>4</v>
      </c>
      <c r="B155">
        <v>4</v>
      </c>
      <c r="C155">
        <v>4</v>
      </c>
      <c r="D155">
        <v>4</v>
      </c>
      <c r="E155">
        <v>2</v>
      </c>
    </row>
    <row r="156" spans="1:5" x14ac:dyDescent="0.15">
      <c r="A156" t="s">
        <v>4</v>
      </c>
      <c r="B156">
        <v>3</v>
      </c>
      <c r="C156">
        <v>4</v>
      </c>
      <c r="D156">
        <v>5</v>
      </c>
      <c r="E156">
        <v>4</v>
      </c>
    </row>
    <row r="157" spans="1:5" x14ac:dyDescent="0.15">
      <c r="A157" t="s">
        <v>4</v>
      </c>
      <c r="B157">
        <v>3</v>
      </c>
      <c r="C157">
        <v>4</v>
      </c>
      <c r="D157">
        <v>1</v>
      </c>
      <c r="E157">
        <v>3</v>
      </c>
    </row>
    <row r="158" spans="1:5" x14ac:dyDescent="0.15">
      <c r="A158" t="s">
        <v>4</v>
      </c>
      <c r="B158">
        <v>4</v>
      </c>
      <c r="C158">
        <v>4</v>
      </c>
      <c r="D158">
        <v>5</v>
      </c>
      <c r="E158">
        <v>5</v>
      </c>
    </row>
    <row r="159" spans="1:5" x14ac:dyDescent="0.15">
      <c r="A159" t="s">
        <v>4</v>
      </c>
      <c r="B159">
        <v>5</v>
      </c>
      <c r="C159">
        <v>5</v>
      </c>
      <c r="D159">
        <v>5</v>
      </c>
      <c r="E159">
        <v>5</v>
      </c>
    </row>
    <row r="160" spans="1:5" x14ac:dyDescent="0.15">
      <c r="A160" t="s">
        <v>4</v>
      </c>
      <c r="B160">
        <v>5</v>
      </c>
      <c r="C160">
        <v>5</v>
      </c>
      <c r="D160">
        <v>5</v>
      </c>
      <c r="E160">
        <v>1</v>
      </c>
    </row>
    <row r="161" spans="1:5" x14ac:dyDescent="0.15">
      <c r="A161" t="s">
        <v>4</v>
      </c>
      <c r="B161">
        <v>4</v>
      </c>
      <c r="C161">
        <v>5</v>
      </c>
      <c r="D161">
        <v>5</v>
      </c>
      <c r="E161">
        <v>4</v>
      </c>
    </row>
    <row r="162" spans="1:5" x14ac:dyDescent="0.15">
      <c r="A162" t="s">
        <v>4</v>
      </c>
      <c r="B162">
        <v>3</v>
      </c>
      <c r="C162">
        <v>4</v>
      </c>
      <c r="D162">
        <v>4</v>
      </c>
      <c r="E162">
        <v>4</v>
      </c>
    </row>
    <row r="163" spans="1:5" x14ac:dyDescent="0.15">
      <c r="A163" t="s">
        <v>4</v>
      </c>
      <c r="B163">
        <v>3</v>
      </c>
      <c r="C163">
        <v>5</v>
      </c>
      <c r="D163">
        <v>3</v>
      </c>
      <c r="E163">
        <v>3</v>
      </c>
    </row>
    <row r="164" spans="1:5" x14ac:dyDescent="0.15">
      <c r="A164" t="s">
        <v>4</v>
      </c>
      <c r="B164">
        <v>4</v>
      </c>
      <c r="C164">
        <v>4</v>
      </c>
      <c r="D164">
        <v>5</v>
      </c>
      <c r="E164">
        <v>4</v>
      </c>
    </row>
    <row r="165" spans="1:5" x14ac:dyDescent="0.15">
      <c r="A165" t="s">
        <v>4</v>
      </c>
      <c r="B165">
        <v>5</v>
      </c>
      <c r="C165">
        <v>4</v>
      </c>
      <c r="D165">
        <v>5</v>
      </c>
      <c r="E165">
        <v>5</v>
      </c>
    </row>
    <row r="166" spans="1:5" x14ac:dyDescent="0.15">
      <c r="A166" t="s">
        <v>4</v>
      </c>
      <c r="B166">
        <v>5</v>
      </c>
      <c r="C166">
        <v>3</v>
      </c>
      <c r="D166">
        <v>4</v>
      </c>
      <c r="E166">
        <v>4</v>
      </c>
    </row>
    <row r="167" spans="1:5" x14ac:dyDescent="0.15">
      <c r="A167" t="s">
        <v>4</v>
      </c>
      <c r="B167">
        <v>5</v>
      </c>
      <c r="C167">
        <v>5</v>
      </c>
      <c r="D167">
        <v>4</v>
      </c>
      <c r="E167">
        <v>5</v>
      </c>
    </row>
    <row r="168" spans="1:5" x14ac:dyDescent="0.15">
      <c r="A168" t="s">
        <v>4</v>
      </c>
      <c r="B168">
        <v>3</v>
      </c>
      <c r="C168">
        <v>4</v>
      </c>
      <c r="D168">
        <v>4</v>
      </c>
      <c r="E168">
        <v>4</v>
      </c>
    </row>
    <row r="169" spans="1:5" x14ac:dyDescent="0.15">
      <c r="A169" t="s">
        <v>4</v>
      </c>
      <c r="B169">
        <v>4</v>
      </c>
      <c r="C169">
        <v>5</v>
      </c>
      <c r="D169">
        <v>4</v>
      </c>
      <c r="E169">
        <v>5</v>
      </c>
    </row>
    <row r="170" spans="1:5" x14ac:dyDescent="0.15">
      <c r="A170" t="s">
        <v>4</v>
      </c>
      <c r="B170">
        <v>4</v>
      </c>
      <c r="C170">
        <v>5</v>
      </c>
      <c r="D170">
        <v>4</v>
      </c>
      <c r="E170">
        <v>4</v>
      </c>
    </row>
    <row r="171" spans="1:5" x14ac:dyDescent="0.15">
      <c r="A171" t="s">
        <v>4</v>
      </c>
      <c r="B171">
        <v>5</v>
      </c>
      <c r="C171">
        <v>4</v>
      </c>
      <c r="D171">
        <v>4</v>
      </c>
      <c r="E171">
        <v>5</v>
      </c>
    </row>
    <row r="172" spans="1:5" x14ac:dyDescent="0.15">
      <c r="A172" t="s">
        <v>4</v>
      </c>
      <c r="B172">
        <v>4</v>
      </c>
      <c r="C172">
        <v>5</v>
      </c>
      <c r="D172">
        <v>4</v>
      </c>
      <c r="E172">
        <v>4</v>
      </c>
    </row>
    <row r="173" spans="1:5" x14ac:dyDescent="0.15">
      <c r="A173" t="s">
        <v>4</v>
      </c>
      <c r="B173">
        <v>3</v>
      </c>
      <c r="C173">
        <v>5</v>
      </c>
      <c r="D173">
        <v>3</v>
      </c>
      <c r="E173">
        <v>4</v>
      </c>
    </row>
    <row r="174" spans="1:5" x14ac:dyDescent="0.15">
      <c r="A174" t="s">
        <v>4</v>
      </c>
      <c r="B174">
        <v>4</v>
      </c>
      <c r="C174">
        <v>4</v>
      </c>
      <c r="D174">
        <v>4</v>
      </c>
      <c r="E174">
        <v>2</v>
      </c>
    </row>
    <row r="175" spans="1:5" x14ac:dyDescent="0.15">
      <c r="A175" t="s">
        <v>4</v>
      </c>
      <c r="B175">
        <v>5</v>
      </c>
      <c r="C175">
        <v>5</v>
      </c>
      <c r="D175">
        <v>3</v>
      </c>
      <c r="E175">
        <v>4</v>
      </c>
    </row>
    <row r="176" spans="1:5" x14ac:dyDescent="0.15">
      <c r="A176" t="s">
        <v>4</v>
      </c>
      <c r="B176">
        <v>5</v>
      </c>
      <c r="C176">
        <v>3</v>
      </c>
      <c r="D176">
        <v>4</v>
      </c>
      <c r="E176">
        <v>5</v>
      </c>
    </row>
    <row r="177" spans="1:5" x14ac:dyDescent="0.15">
      <c r="A177" t="s">
        <v>4</v>
      </c>
      <c r="B177">
        <v>4</v>
      </c>
      <c r="C177">
        <v>5</v>
      </c>
      <c r="D177">
        <v>2</v>
      </c>
      <c r="E177">
        <v>4</v>
      </c>
    </row>
    <row r="178" spans="1:5" x14ac:dyDescent="0.15">
      <c r="A178" t="s">
        <v>4</v>
      </c>
      <c r="B178">
        <v>4</v>
      </c>
      <c r="C178">
        <v>3</v>
      </c>
      <c r="D178">
        <v>4</v>
      </c>
      <c r="E178">
        <v>4</v>
      </c>
    </row>
    <row r="179" spans="1:5" x14ac:dyDescent="0.15">
      <c r="A179" t="s">
        <v>4</v>
      </c>
      <c r="B179">
        <v>5</v>
      </c>
      <c r="C179">
        <v>4</v>
      </c>
      <c r="D179">
        <v>3</v>
      </c>
      <c r="E179">
        <v>3</v>
      </c>
    </row>
    <row r="180" spans="1:5" x14ac:dyDescent="0.15">
      <c r="A180" t="s">
        <v>4</v>
      </c>
      <c r="B180">
        <v>2</v>
      </c>
      <c r="C180">
        <v>4</v>
      </c>
      <c r="D180">
        <v>4</v>
      </c>
      <c r="E180">
        <v>4</v>
      </c>
    </row>
    <row r="181" spans="1:5" x14ac:dyDescent="0.15">
      <c r="A181" t="s">
        <v>4</v>
      </c>
      <c r="B181">
        <v>5</v>
      </c>
      <c r="C181">
        <v>4</v>
      </c>
      <c r="D181">
        <v>5</v>
      </c>
      <c r="E181">
        <v>4</v>
      </c>
    </row>
    <row r="182" spans="1:5" x14ac:dyDescent="0.15">
      <c r="A182" t="s">
        <v>4</v>
      </c>
      <c r="B182">
        <v>4</v>
      </c>
      <c r="C182">
        <v>5</v>
      </c>
      <c r="D182">
        <v>4</v>
      </c>
      <c r="E182">
        <v>3</v>
      </c>
    </row>
    <row r="183" spans="1:5" x14ac:dyDescent="0.15">
      <c r="A183" t="s">
        <v>4</v>
      </c>
      <c r="B183">
        <v>5</v>
      </c>
      <c r="C183">
        <v>4</v>
      </c>
      <c r="D183">
        <v>1</v>
      </c>
      <c r="E183">
        <v>5</v>
      </c>
    </row>
    <row r="184" spans="1:5" x14ac:dyDescent="0.15">
      <c r="A184" t="s">
        <v>5</v>
      </c>
      <c r="B184">
        <v>5</v>
      </c>
      <c r="C184">
        <v>4</v>
      </c>
      <c r="D184">
        <v>4</v>
      </c>
      <c r="E184">
        <v>5</v>
      </c>
    </row>
    <row r="185" spans="1:5" x14ac:dyDescent="0.15">
      <c r="A185" t="s">
        <v>5</v>
      </c>
      <c r="B185">
        <v>5</v>
      </c>
      <c r="C185">
        <v>5</v>
      </c>
      <c r="D185">
        <v>5</v>
      </c>
      <c r="E185">
        <v>5</v>
      </c>
    </row>
    <row r="186" spans="1:5" x14ac:dyDescent="0.15">
      <c r="A186" t="s">
        <v>5</v>
      </c>
      <c r="B186">
        <v>4</v>
      </c>
      <c r="C186">
        <v>4</v>
      </c>
      <c r="D186">
        <v>4</v>
      </c>
      <c r="E186">
        <v>4</v>
      </c>
    </row>
    <row r="187" spans="1:5" x14ac:dyDescent="0.15">
      <c r="A187" t="s">
        <v>5</v>
      </c>
      <c r="B187">
        <v>4</v>
      </c>
      <c r="C187">
        <v>3</v>
      </c>
      <c r="D187">
        <v>4</v>
      </c>
      <c r="E187">
        <v>4</v>
      </c>
    </row>
    <row r="188" spans="1:5" x14ac:dyDescent="0.15">
      <c r="A188" t="s">
        <v>5</v>
      </c>
      <c r="B188">
        <v>5</v>
      </c>
      <c r="C188">
        <v>4</v>
      </c>
      <c r="D188">
        <v>5</v>
      </c>
      <c r="E188">
        <v>4</v>
      </c>
    </row>
    <row r="189" spans="1:5" x14ac:dyDescent="0.15">
      <c r="A189" t="s">
        <v>5</v>
      </c>
      <c r="B189">
        <v>4</v>
      </c>
      <c r="C189">
        <v>4</v>
      </c>
      <c r="D189">
        <v>4</v>
      </c>
      <c r="E189">
        <v>4</v>
      </c>
    </row>
    <row r="190" spans="1:5" x14ac:dyDescent="0.15">
      <c r="A190" t="s">
        <v>5</v>
      </c>
      <c r="B190">
        <v>5</v>
      </c>
      <c r="C190">
        <v>5</v>
      </c>
      <c r="D190">
        <v>4</v>
      </c>
      <c r="E190">
        <v>5</v>
      </c>
    </row>
    <row r="191" spans="1:5" x14ac:dyDescent="0.15">
      <c r="A191" t="s">
        <v>5</v>
      </c>
      <c r="B191">
        <v>4</v>
      </c>
      <c r="C191">
        <v>2</v>
      </c>
      <c r="D191">
        <v>3</v>
      </c>
      <c r="E191">
        <v>3</v>
      </c>
    </row>
    <row r="192" spans="1:5" x14ac:dyDescent="0.15">
      <c r="A192" t="s">
        <v>5</v>
      </c>
      <c r="B192">
        <v>3</v>
      </c>
      <c r="C192">
        <v>4</v>
      </c>
      <c r="D192">
        <v>4</v>
      </c>
      <c r="E192">
        <v>4</v>
      </c>
    </row>
    <row r="193" spans="1:5" x14ac:dyDescent="0.15">
      <c r="A193" t="s">
        <v>5</v>
      </c>
      <c r="B193">
        <v>5</v>
      </c>
      <c r="C193">
        <v>4</v>
      </c>
      <c r="D193">
        <v>4</v>
      </c>
      <c r="E193">
        <v>5</v>
      </c>
    </row>
    <row r="194" spans="1:5" x14ac:dyDescent="0.15">
      <c r="A194" t="s">
        <v>6</v>
      </c>
      <c r="B194">
        <v>5</v>
      </c>
      <c r="C194">
        <v>5</v>
      </c>
      <c r="D194">
        <v>4</v>
      </c>
      <c r="E194">
        <v>4</v>
      </c>
    </row>
    <row r="195" spans="1:5" x14ac:dyDescent="0.15">
      <c r="A195" t="s">
        <v>6</v>
      </c>
      <c r="B195">
        <v>5</v>
      </c>
      <c r="C195">
        <v>5</v>
      </c>
      <c r="D195">
        <v>4</v>
      </c>
      <c r="E195">
        <v>3</v>
      </c>
    </row>
    <row r="196" spans="1:5" x14ac:dyDescent="0.15">
      <c r="A196" t="s">
        <v>6</v>
      </c>
      <c r="B196">
        <v>4</v>
      </c>
      <c r="C196">
        <v>4</v>
      </c>
      <c r="D196">
        <v>3</v>
      </c>
      <c r="E196">
        <v>3</v>
      </c>
    </row>
    <row r="197" spans="1:5" x14ac:dyDescent="0.15">
      <c r="A197" t="s">
        <v>6</v>
      </c>
      <c r="B197">
        <v>4</v>
      </c>
      <c r="C197">
        <v>4</v>
      </c>
      <c r="D197">
        <v>3</v>
      </c>
      <c r="E197">
        <v>3</v>
      </c>
    </row>
    <row r="198" spans="1:5" x14ac:dyDescent="0.15">
      <c r="A198" t="s">
        <v>6</v>
      </c>
      <c r="B198">
        <v>4</v>
      </c>
      <c r="C198">
        <v>4</v>
      </c>
      <c r="D198">
        <v>3</v>
      </c>
      <c r="E198">
        <v>2</v>
      </c>
    </row>
    <row r="199" spans="1:5" x14ac:dyDescent="0.15">
      <c r="A199" t="s">
        <v>6</v>
      </c>
      <c r="B199">
        <v>4</v>
      </c>
      <c r="C199">
        <v>4</v>
      </c>
      <c r="D199">
        <v>3</v>
      </c>
      <c r="E199">
        <v>3</v>
      </c>
    </row>
    <row r="200" spans="1:5" x14ac:dyDescent="0.15">
      <c r="A200" t="s">
        <v>6</v>
      </c>
      <c r="B200">
        <v>4</v>
      </c>
      <c r="C200">
        <v>4</v>
      </c>
      <c r="D200">
        <v>3</v>
      </c>
      <c r="E200">
        <v>2</v>
      </c>
    </row>
    <row r="201" spans="1:5" x14ac:dyDescent="0.15">
      <c r="A201" t="s">
        <v>6</v>
      </c>
      <c r="B201">
        <v>3</v>
      </c>
      <c r="C201">
        <v>4</v>
      </c>
      <c r="D201">
        <v>3</v>
      </c>
      <c r="E201">
        <v>3</v>
      </c>
    </row>
    <row r="202" spans="1:5" x14ac:dyDescent="0.15">
      <c r="A202" t="s">
        <v>6</v>
      </c>
      <c r="B202">
        <v>3</v>
      </c>
      <c r="C202">
        <v>4</v>
      </c>
      <c r="D202">
        <v>2</v>
      </c>
      <c r="E202">
        <v>2</v>
      </c>
    </row>
    <row r="203" spans="1:5" x14ac:dyDescent="0.15">
      <c r="A203" t="s">
        <v>6</v>
      </c>
      <c r="B203">
        <v>2</v>
      </c>
      <c r="C203">
        <v>3</v>
      </c>
      <c r="D203">
        <v>2</v>
      </c>
      <c r="E203">
        <v>1</v>
      </c>
    </row>
  </sheetData>
  <phoneticPr fontId="0" type="noConversion"/>
  <pageMargins left="0.75" right="0.75" top="1" bottom="1" header="0.5" footer="0.5"/>
  <pageSetup scale="70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63"/>
  <sheetViews>
    <sheetView workbookViewId="0"/>
  </sheetViews>
  <sheetFormatPr baseColWidth="10" defaultColWidth="8.83203125" defaultRowHeight="13" x14ac:dyDescent="0.15"/>
  <cols>
    <col min="1" max="1" width="9" style="8" customWidth="1"/>
    <col min="2" max="2" width="7.5" customWidth="1"/>
    <col min="3" max="3" width="4.83203125" customWidth="1"/>
    <col min="4" max="4" width="5.1640625" customWidth="1"/>
    <col min="5" max="5" width="5.6640625" customWidth="1"/>
    <col min="6" max="6" width="6.1640625" customWidth="1"/>
    <col min="7" max="7" width="6.33203125" bestFit="1" customWidth="1"/>
  </cols>
  <sheetData>
    <row r="1" spans="1:7" x14ac:dyDescent="0.15">
      <c r="A1" s="14" t="s">
        <v>62</v>
      </c>
      <c r="B1" s="14"/>
      <c r="C1" s="7"/>
      <c r="D1" s="7"/>
    </row>
    <row r="3" spans="1:7" ht="14" thickBot="1" x14ac:dyDescent="0.2">
      <c r="A3" s="28" t="s">
        <v>41</v>
      </c>
      <c r="B3" s="28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28" t="s">
        <v>6</v>
      </c>
    </row>
    <row r="4" spans="1:7" ht="14" thickTop="1" x14ac:dyDescent="0.15">
      <c r="A4" s="10">
        <v>40179</v>
      </c>
      <c r="B4">
        <f>SUM(C4:G4)</f>
        <v>169</v>
      </c>
      <c r="C4">
        <v>102</v>
      </c>
      <c r="D4">
        <v>12</v>
      </c>
      <c r="E4">
        <v>52</v>
      </c>
      <c r="F4">
        <v>3</v>
      </c>
    </row>
    <row r="5" spans="1:7" x14ac:dyDescent="0.15">
      <c r="A5" s="10">
        <v>40210</v>
      </c>
      <c r="B5">
        <f t="shared" ref="B5:B63" si="0">SUM(C5:G5)</f>
        <v>187</v>
      </c>
      <c r="C5">
        <v>115</v>
      </c>
      <c r="D5">
        <v>13</v>
      </c>
      <c r="E5">
        <v>55</v>
      </c>
      <c r="F5">
        <v>4</v>
      </c>
    </row>
    <row r="6" spans="1:7" x14ac:dyDescent="0.15">
      <c r="A6" s="10">
        <v>40238</v>
      </c>
      <c r="B6">
        <f t="shared" si="0"/>
        <v>210</v>
      </c>
      <c r="C6">
        <v>128</v>
      </c>
      <c r="D6">
        <v>15</v>
      </c>
      <c r="E6">
        <v>61</v>
      </c>
      <c r="F6">
        <v>6</v>
      </c>
    </row>
    <row r="7" spans="1:7" x14ac:dyDescent="0.15">
      <c r="A7" s="10">
        <v>40269</v>
      </c>
      <c r="B7">
        <f t="shared" si="0"/>
        <v>226</v>
      </c>
      <c r="C7">
        <v>136</v>
      </c>
      <c r="D7">
        <v>16</v>
      </c>
      <c r="E7">
        <v>67</v>
      </c>
      <c r="F7">
        <v>7</v>
      </c>
    </row>
    <row r="8" spans="1:7" x14ac:dyDescent="0.15">
      <c r="A8" s="10">
        <v>40299</v>
      </c>
      <c r="B8">
        <f t="shared" si="0"/>
        <v>232</v>
      </c>
      <c r="C8">
        <v>137</v>
      </c>
      <c r="D8">
        <v>17</v>
      </c>
      <c r="E8">
        <v>73</v>
      </c>
      <c r="F8">
        <v>5</v>
      </c>
    </row>
    <row r="9" spans="1:7" x14ac:dyDescent="0.15">
      <c r="A9" s="10">
        <v>40330</v>
      </c>
      <c r="B9">
        <f t="shared" si="0"/>
        <v>261</v>
      </c>
      <c r="C9">
        <v>151</v>
      </c>
      <c r="D9">
        <v>19</v>
      </c>
      <c r="E9">
        <v>82</v>
      </c>
      <c r="F9">
        <v>9</v>
      </c>
    </row>
    <row r="10" spans="1:7" x14ac:dyDescent="0.15">
      <c r="A10" s="10">
        <v>40360</v>
      </c>
      <c r="B10">
        <f t="shared" si="0"/>
        <v>245</v>
      </c>
      <c r="C10">
        <v>140</v>
      </c>
      <c r="D10">
        <v>18</v>
      </c>
      <c r="E10">
        <v>80</v>
      </c>
      <c r="F10">
        <v>7</v>
      </c>
    </row>
    <row r="11" spans="1:7" x14ac:dyDescent="0.15">
      <c r="A11" s="10">
        <v>40391</v>
      </c>
      <c r="B11">
        <f t="shared" si="0"/>
        <v>223</v>
      </c>
      <c r="C11">
        <v>128</v>
      </c>
      <c r="D11">
        <v>16</v>
      </c>
      <c r="E11">
        <v>76</v>
      </c>
      <c r="F11">
        <v>3</v>
      </c>
    </row>
    <row r="12" spans="1:7" x14ac:dyDescent="0.15">
      <c r="A12" s="10">
        <v>40422</v>
      </c>
      <c r="B12">
        <f t="shared" si="0"/>
        <v>195</v>
      </c>
      <c r="C12">
        <v>103</v>
      </c>
      <c r="D12">
        <v>15</v>
      </c>
      <c r="E12">
        <v>73</v>
      </c>
      <c r="F12">
        <v>4</v>
      </c>
    </row>
    <row r="13" spans="1:7" x14ac:dyDescent="0.15">
      <c r="A13" s="10">
        <v>40452</v>
      </c>
      <c r="B13">
        <f t="shared" si="0"/>
        <v>174</v>
      </c>
      <c r="C13">
        <v>96</v>
      </c>
      <c r="D13">
        <v>14</v>
      </c>
      <c r="E13">
        <v>62</v>
      </c>
      <c r="F13">
        <v>2</v>
      </c>
    </row>
    <row r="14" spans="1:7" x14ac:dyDescent="0.15">
      <c r="A14" s="10">
        <v>40483</v>
      </c>
      <c r="B14">
        <f t="shared" si="0"/>
        <v>154</v>
      </c>
      <c r="C14">
        <v>84</v>
      </c>
      <c r="D14">
        <v>11</v>
      </c>
      <c r="E14">
        <v>59</v>
      </c>
      <c r="F14">
        <v>0</v>
      </c>
    </row>
    <row r="15" spans="1:7" x14ac:dyDescent="0.15">
      <c r="A15" s="10">
        <v>40513</v>
      </c>
      <c r="B15">
        <f t="shared" si="0"/>
        <v>163</v>
      </c>
      <c r="C15">
        <v>99</v>
      </c>
      <c r="D15">
        <v>9</v>
      </c>
      <c r="E15">
        <v>54</v>
      </c>
      <c r="F15">
        <v>1</v>
      </c>
    </row>
    <row r="16" spans="1:7" x14ac:dyDescent="0.15">
      <c r="A16" s="10">
        <v>40544</v>
      </c>
      <c r="B16">
        <f t="shared" si="0"/>
        <v>195</v>
      </c>
      <c r="C16">
        <v>123</v>
      </c>
      <c r="D16">
        <v>10</v>
      </c>
      <c r="E16">
        <v>59</v>
      </c>
      <c r="F16">
        <v>3</v>
      </c>
    </row>
    <row r="17" spans="1:7" x14ac:dyDescent="0.15">
      <c r="A17" s="10">
        <v>40575</v>
      </c>
      <c r="B17">
        <f t="shared" si="0"/>
        <v>221</v>
      </c>
      <c r="C17">
        <v>141</v>
      </c>
      <c r="D17">
        <v>13</v>
      </c>
      <c r="E17">
        <v>62</v>
      </c>
      <c r="F17">
        <v>5</v>
      </c>
    </row>
    <row r="18" spans="1:7" x14ac:dyDescent="0.15">
      <c r="A18" s="10">
        <v>40603</v>
      </c>
      <c r="B18">
        <f t="shared" si="0"/>
        <v>240</v>
      </c>
      <c r="C18">
        <v>152</v>
      </c>
      <c r="D18">
        <v>16</v>
      </c>
      <c r="E18">
        <v>66</v>
      </c>
      <c r="F18">
        <v>6</v>
      </c>
    </row>
    <row r="19" spans="1:7" x14ac:dyDescent="0.15">
      <c r="A19" s="10">
        <v>40634</v>
      </c>
      <c r="B19">
        <f t="shared" si="0"/>
        <v>264</v>
      </c>
      <c r="C19">
        <v>163</v>
      </c>
      <c r="D19">
        <v>20</v>
      </c>
      <c r="E19">
        <v>70</v>
      </c>
      <c r="F19">
        <v>11</v>
      </c>
    </row>
    <row r="20" spans="1:7" x14ac:dyDescent="0.15">
      <c r="A20" s="10">
        <v>40664</v>
      </c>
      <c r="B20">
        <f t="shared" si="0"/>
        <v>283</v>
      </c>
      <c r="C20">
        <v>178</v>
      </c>
      <c r="D20">
        <v>22</v>
      </c>
      <c r="E20">
        <v>75</v>
      </c>
      <c r="F20">
        <v>8</v>
      </c>
    </row>
    <row r="21" spans="1:7" x14ac:dyDescent="0.15">
      <c r="A21" s="10">
        <v>40695</v>
      </c>
      <c r="B21">
        <f t="shared" si="0"/>
        <v>296</v>
      </c>
      <c r="C21">
        <v>170</v>
      </c>
      <c r="D21">
        <v>28</v>
      </c>
      <c r="E21">
        <v>86</v>
      </c>
      <c r="F21">
        <v>12</v>
      </c>
    </row>
    <row r="22" spans="1:7" x14ac:dyDescent="0.15">
      <c r="A22" s="10">
        <v>40725</v>
      </c>
      <c r="B22">
        <f t="shared" si="0"/>
        <v>269</v>
      </c>
      <c r="C22">
        <v>153</v>
      </c>
      <c r="D22">
        <v>25</v>
      </c>
      <c r="E22">
        <v>81</v>
      </c>
      <c r="F22">
        <v>10</v>
      </c>
    </row>
    <row r="23" spans="1:7" x14ac:dyDescent="0.15">
      <c r="A23" s="10">
        <v>40756</v>
      </c>
      <c r="B23">
        <f t="shared" si="0"/>
        <v>256</v>
      </c>
      <c r="C23">
        <v>146</v>
      </c>
      <c r="D23">
        <v>23</v>
      </c>
      <c r="E23">
        <v>79</v>
      </c>
      <c r="F23">
        <v>8</v>
      </c>
    </row>
    <row r="24" spans="1:7" x14ac:dyDescent="0.15">
      <c r="A24" s="10">
        <v>40787</v>
      </c>
      <c r="B24">
        <f t="shared" si="0"/>
        <v>231</v>
      </c>
      <c r="C24">
        <v>131</v>
      </c>
      <c r="D24">
        <v>20</v>
      </c>
      <c r="E24">
        <v>73</v>
      </c>
      <c r="F24">
        <v>7</v>
      </c>
    </row>
    <row r="25" spans="1:7" x14ac:dyDescent="0.15">
      <c r="A25" s="10">
        <v>40817</v>
      </c>
      <c r="B25">
        <f t="shared" si="0"/>
        <v>214</v>
      </c>
      <c r="C25">
        <v>125</v>
      </c>
      <c r="D25">
        <v>16</v>
      </c>
      <c r="E25">
        <v>68</v>
      </c>
      <c r="F25">
        <v>5</v>
      </c>
    </row>
    <row r="26" spans="1:7" x14ac:dyDescent="0.15">
      <c r="A26" s="10">
        <v>40848</v>
      </c>
      <c r="B26">
        <f t="shared" si="0"/>
        <v>201</v>
      </c>
      <c r="C26">
        <v>118</v>
      </c>
      <c r="D26">
        <v>13</v>
      </c>
      <c r="E26">
        <v>66</v>
      </c>
      <c r="F26">
        <v>4</v>
      </c>
    </row>
    <row r="27" spans="1:7" x14ac:dyDescent="0.15">
      <c r="A27" s="10">
        <v>40878</v>
      </c>
      <c r="B27">
        <f t="shared" si="0"/>
        <v>171</v>
      </c>
      <c r="C27">
        <v>96</v>
      </c>
      <c r="D27">
        <v>11</v>
      </c>
      <c r="E27">
        <v>61</v>
      </c>
      <c r="F27">
        <v>3</v>
      </c>
    </row>
    <row r="28" spans="1:7" x14ac:dyDescent="0.15">
      <c r="A28" s="10">
        <v>40909</v>
      </c>
      <c r="B28">
        <f t="shared" si="0"/>
        <v>200</v>
      </c>
      <c r="C28">
        <v>112</v>
      </c>
      <c r="D28">
        <v>15</v>
      </c>
      <c r="E28">
        <v>66</v>
      </c>
      <c r="F28">
        <v>4</v>
      </c>
      <c r="G28">
        <v>3</v>
      </c>
    </row>
    <row r="29" spans="1:7" x14ac:dyDescent="0.15">
      <c r="A29" s="10">
        <v>40940</v>
      </c>
      <c r="B29">
        <f t="shared" si="0"/>
        <v>216</v>
      </c>
      <c r="C29">
        <v>117</v>
      </c>
      <c r="D29">
        <v>18</v>
      </c>
      <c r="E29">
        <v>71</v>
      </c>
      <c r="F29">
        <v>6</v>
      </c>
      <c r="G29">
        <v>4</v>
      </c>
    </row>
    <row r="30" spans="1:7" x14ac:dyDescent="0.15">
      <c r="A30" s="10">
        <v>40969</v>
      </c>
      <c r="B30">
        <f t="shared" si="0"/>
        <v>234</v>
      </c>
      <c r="C30">
        <v>126</v>
      </c>
      <c r="D30">
        <v>20</v>
      </c>
      <c r="E30">
        <v>76</v>
      </c>
      <c r="F30">
        <v>9</v>
      </c>
      <c r="G30">
        <v>3</v>
      </c>
    </row>
    <row r="31" spans="1:7" x14ac:dyDescent="0.15">
      <c r="A31" s="10">
        <v>41000</v>
      </c>
      <c r="B31">
        <f t="shared" si="0"/>
        <v>253</v>
      </c>
      <c r="C31">
        <v>138</v>
      </c>
      <c r="D31">
        <v>23</v>
      </c>
      <c r="E31">
        <v>79</v>
      </c>
      <c r="F31">
        <v>11</v>
      </c>
      <c r="G31">
        <v>2</v>
      </c>
    </row>
    <row r="32" spans="1:7" x14ac:dyDescent="0.15">
      <c r="A32" s="10">
        <v>41030</v>
      </c>
      <c r="B32">
        <f t="shared" si="0"/>
        <v>282</v>
      </c>
      <c r="C32">
        <v>152</v>
      </c>
      <c r="D32">
        <v>26</v>
      </c>
      <c r="E32">
        <v>85</v>
      </c>
      <c r="F32">
        <v>14</v>
      </c>
      <c r="G32">
        <v>5</v>
      </c>
    </row>
    <row r="33" spans="1:7" x14ac:dyDescent="0.15">
      <c r="A33" s="10">
        <v>41061</v>
      </c>
      <c r="B33">
        <f t="shared" si="0"/>
        <v>305</v>
      </c>
      <c r="C33">
        <v>163</v>
      </c>
      <c r="D33">
        <v>30</v>
      </c>
      <c r="E33">
        <v>91</v>
      </c>
      <c r="F33">
        <v>15</v>
      </c>
      <c r="G33">
        <v>6</v>
      </c>
    </row>
    <row r="34" spans="1:7" x14ac:dyDescent="0.15">
      <c r="A34" s="10">
        <v>41091</v>
      </c>
      <c r="B34">
        <f t="shared" si="0"/>
        <v>296</v>
      </c>
      <c r="C34">
        <v>156</v>
      </c>
      <c r="D34">
        <v>28</v>
      </c>
      <c r="E34">
        <v>89</v>
      </c>
      <c r="F34">
        <v>18</v>
      </c>
      <c r="G34">
        <v>5</v>
      </c>
    </row>
    <row r="35" spans="1:7" x14ac:dyDescent="0.15">
      <c r="A35" s="10">
        <v>41122</v>
      </c>
      <c r="B35">
        <f t="shared" si="0"/>
        <v>279</v>
      </c>
      <c r="C35">
        <v>148</v>
      </c>
      <c r="D35">
        <v>26</v>
      </c>
      <c r="E35">
        <v>86</v>
      </c>
      <c r="F35">
        <v>15</v>
      </c>
      <c r="G35">
        <v>4</v>
      </c>
    </row>
    <row r="36" spans="1:7" x14ac:dyDescent="0.15">
      <c r="A36" s="10">
        <v>41153</v>
      </c>
      <c r="B36">
        <f t="shared" si="0"/>
        <v>266</v>
      </c>
      <c r="C36">
        <v>143</v>
      </c>
      <c r="D36">
        <v>24</v>
      </c>
      <c r="E36">
        <v>82</v>
      </c>
      <c r="F36">
        <v>13</v>
      </c>
      <c r="G36">
        <v>4</v>
      </c>
    </row>
    <row r="37" spans="1:7" x14ac:dyDescent="0.15">
      <c r="A37" s="10">
        <v>41183</v>
      </c>
      <c r="B37">
        <f t="shared" si="0"/>
        <v>243</v>
      </c>
      <c r="C37">
        <v>131</v>
      </c>
      <c r="D37">
        <v>21</v>
      </c>
      <c r="E37">
        <v>76</v>
      </c>
      <c r="F37">
        <v>12</v>
      </c>
      <c r="G37">
        <v>3</v>
      </c>
    </row>
    <row r="38" spans="1:7" x14ac:dyDescent="0.15">
      <c r="A38" s="10">
        <v>41214</v>
      </c>
      <c r="B38">
        <f t="shared" si="0"/>
        <v>232</v>
      </c>
      <c r="C38">
        <v>128</v>
      </c>
      <c r="D38">
        <v>18</v>
      </c>
      <c r="E38">
        <v>73</v>
      </c>
      <c r="F38">
        <v>10</v>
      </c>
      <c r="G38">
        <v>3</v>
      </c>
    </row>
    <row r="39" spans="1:7" x14ac:dyDescent="0.15">
      <c r="A39" s="10">
        <v>41244</v>
      </c>
      <c r="B39">
        <f t="shared" si="0"/>
        <v>203</v>
      </c>
      <c r="C39">
        <v>107</v>
      </c>
      <c r="D39">
        <v>15</v>
      </c>
      <c r="E39">
        <v>70</v>
      </c>
      <c r="F39">
        <v>7</v>
      </c>
      <c r="G39">
        <v>4</v>
      </c>
    </row>
    <row r="40" spans="1:7" x14ac:dyDescent="0.15">
      <c r="A40" s="10">
        <v>41275</v>
      </c>
      <c r="B40">
        <f t="shared" si="0"/>
        <v>216</v>
      </c>
      <c r="C40">
        <v>110</v>
      </c>
      <c r="D40">
        <v>19</v>
      </c>
      <c r="E40">
        <v>74</v>
      </c>
      <c r="F40">
        <v>8</v>
      </c>
      <c r="G40">
        <v>5</v>
      </c>
    </row>
    <row r="41" spans="1:7" x14ac:dyDescent="0.15">
      <c r="A41" s="10">
        <v>41306</v>
      </c>
      <c r="B41">
        <f t="shared" si="0"/>
        <v>239</v>
      </c>
      <c r="C41">
        <v>123</v>
      </c>
      <c r="D41">
        <v>23</v>
      </c>
      <c r="E41">
        <v>79</v>
      </c>
      <c r="F41">
        <v>10</v>
      </c>
      <c r="G41">
        <v>4</v>
      </c>
    </row>
    <row r="42" spans="1:7" x14ac:dyDescent="0.15">
      <c r="A42" s="10">
        <v>41334</v>
      </c>
      <c r="B42">
        <f t="shared" si="0"/>
        <v>266</v>
      </c>
      <c r="C42">
        <v>138</v>
      </c>
      <c r="D42">
        <v>26</v>
      </c>
      <c r="E42">
        <v>83</v>
      </c>
      <c r="F42">
        <v>13</v>
      </c>
      <c r="G42">
        <v>6</v>
      </c>
    </row>
    <row r="43" spans="1:7" x14ac:dyDescent="0.15">
      <c r="A43" s="10">
        <v>41365</v>
      </c>
      <c r="B43">
        <f t="shared" si="0"/>
        <v>284</v>
      </c>
      <c r="C43">
        <v>150</v>
      </c>
      <c r="D43">
        <v>30</v>
      </c>
      <c r="E43">
        <v>88</v>
      </c>
      <c r="F43">
        <v>11</v>
      </c>
      <c r="G43">
        <v>5</v>
      </c>
    </row>
    <row r="44" spans="1:7" x14ac:dyDescent="0.15">
      <c r="A44" s="10">
        <v>41395</v>
      </c>
      <c r="B44">
        <f t="shared" si="0"/>
        <v>315</v>
      </c>
      <c r="C44">
        <v>169</v>
      </c>
      <c r="D44">
        <v>33</v>
      </c>
      <c r="E44">
        <v>91</v>
      </c>
      <c r="F44">
        <v>15</v>
      </c>
      <c r="G44">
        <v>7</v>
      </c>
    </row>
    <row r="45" spans="1:7" x14ac:dyDescent="0.15">
      <c r="A45" s="10">
        <v>41426</v>
      </c>
      <c r="B45">
        <f t="shared" si="0"/>
        <v>340</v>
      </c>
      <c r="C45">
        <v>181</v>
      </c>
      <c r="D45">
        <v>37</v>
      </c>
      <c r="E45">
        <v>95</v>
      </c>
      <c r="F45">
        <v>19</v>
      </c>
      <c r="G45">
        <v>8</v>
      </c>
    </row>
    <row r="46" spans="1:7" x14ac:dyDescent="0.15">
      <c r="A46" s="10">
        <v>41456</v>
      </c>
      <c r="B46">
        <f t="shared" si="0"/>
        <v>319</v>
      </c>
      <c r="C46">
        <v>169</v>
      </c>
      <c r="D46">
        <v>34</v>
      </c>
      <c r="E46">
        <v>92</v>
      </c>
      <c r="F46">
        <v>17</v>
      </c>
      <c r="G46">
        <v>7</v>
      </c>
    </row>
    <row r="47" spans="1:7" x14ac:dyDescent="0.15">
      <c r="A47" s="10">
        <v>41487</v>
      </c>
      <c r="B47">
        <f t="shared" si="0"/>
        <v>304</v>
      </c>
      <c r="C47">
        <v>160</v>
      </c>
      <c r="D47">
        <v>32</v>
      </c>
      <c r="E47">
        <v>90</v>
      </c>
      <c r="F47">
        <v>15</v>
      </c>
      <c r="G47">
        <v>7</v>
      </c>
    </row>
    <row r="48" spans="1:7" x14ac:dyDescent="0.15">
      <c r="A48" s="10">
        <v>41518</v>
      </c>
      <c r="B48">
        <f t="shared" si="0"/>
        <v>277</v>
      </c>
      <c r="C48">
        <v>141</v>
      </c>
      <c r="D48">
        <v>29</v>
      </c>
      <c r="E48">
        <v>87</v>
      </c>
      <c r="F48">
        <v>14</v>
      </c>
      <c r="G48">
        <v>6</v>
      </c>
    </row>
    <row r="49" spans="1:7" x14ac:dyDescent="0.15">
      <c r="A49" s="10">
        <v>41548</v>
      </c>
      <c r="B49">
        <f t="shared" si="0"/>
        <v>250</v>
      </c>
      <c r="C49">
        <v>123</v>
      </c>
      <c r="D49">
        <v>26</v>
      </c>
      <c r="E49">
        <v>83</v>
      </c>
      <c r="F49">
        <v>12</v>
      </c>
      <c r="G49">
        <v>6</v>
      </c>
    </row>
    <row r="50" spans="1:7" x14ac:dyDescent="0.15">
      <c r="A50" s="10">
        <v>41579</v>
      </c>
      <c r="B50">
        <f t="shared" si="0"/>
        <v>228</v>
      </c>
      <c r="C50">
        <v>112</v>
      </c>
      <c r="D50">
        <v>24</v>
      </c>
      <c r="E50">
        <v>77</v>
      </c>
      <c r="F50">
        <v>10</v>
      </c>
      <c r="G50">
        <v>5</v>
      </c>
    </row>
    <row r="51" spans="1:7" x14ac:dyDescent="0.15">
      <c r="A51" s="10">
        <v>41609</v>
      </c>
      <c r="B51">
        <f t="shared" si="0"/>
        <v>213</v>
      </c>
      <c r="C51">
        <v>105</v>
      </c>
      <c r="D51">
        <v>23</v>
      </c>
      <c r="E51">
        <v>74</v>
      </c>
      <c r="F51">
        <v>7</v>
      </c>
      <c r="G51">
        <v>4</v>
      </c>
    </row>
    <row r="52" spans="1:7" x14ac:dyDescent="0.15">
      <c r="A52" s="10">
        <v>41640</v>
      </c>
      <c r="B52">
        <f t="shared" si="0"/>
        <v>240</v>
      </c>
      <c r="C52">
        <v>121</v>
      </c>
      <c r="D52">
        <v>26</v>
      </c>
      <c r="E52">
        <v>80</v>
      </c>
      <c r="F52">
        <v>8</v>
      </c>
      <c r="G52">
        <v>5</v>
      </c>
    </row>
    <row r="53" spans="1:7" x14ac:dyDescent="0.15">
      <c r="A53" s="10">
        <v>41671</v>
      </c>
      <c r="B53">
        <f t="shared" si="0"/>
        <v>251</v>
      </c>
      <c r="C53">
        <v>126</v>
      </c>
      <c r="D53">
        <v>28</v>
      </c>
      <c r="E53">
        <v>82</v>
      </c>
      <c r="F53">
        <v>10</v>
      </c>
      <c r="G53">
        <v>5</v>
      </c>
    </row>
    <row r="54" spans="1:7" x14ac:dyDescent="0.15">
      <c r="A54" s="10">
        <v>41699</v>
      </c>
      <c r="B54">
        <f t="shared" si="0"/>
        <v>281</v>
      </c>
      <c r="C54">
        <v>148</v>
      </c>
      <c r="D54">
        <v>31</v>
      </c>
      <c r="E54">
        <v>85</v>
      </c>
      <c r="F54">
        <v>12</v>
      </c>
      <c r="G54">
        <v>5</v>
      </c>
    </row>
    <row r="55" spans="1:7" x14ac:dyDescent="0.15">
      <c r="A55" s="10">
        <v>41730</v>
      </c>
      <c r="B55">
        <f t="shared" si="0"/>
        <v>298</v>
      </c>
      <c r="C55">
        <v>155</v>
      </c>
      <c r="D55">
        <v>35</v>
      </c>
      <c r="E55">
        <v>89</v>
      </c>
      <c r="F55">
        <v>13</v>
      </c>
      <c r="G55">
        <v>6</v>
      </c>
    </row>
    <row r="56" spans="1:7" x14ac:dyDescent="0.15">
      <c r="A56" s="10">
        <v>41760</v>
      </c>
      <c r="B56">
        <f t="shared" si="0"/>
        <v>322</v>
      </c>
      <c r="C56">
        <v>168</v>
      </c>
      <c r="D56">
        <v>39</v>
      </c>
      <c r="E56">
        <v>95</v>
      </c>
      <c r="F56">
        <v>12</v>
      </c>
      <c r="G56">
        <v>8</v>
      </c>
    </row>
    <row r="57" spans="1:7" x14ac:dyDescent="0.15">
      <c r="A57" s="10">
        <v>41791</v>
      </c>
      <c r="B57">
        <f t="shared" si="0"/>
        <v>350</v>
      </c>
      <c r="C57">
        <v>183</v>
      </c>
      <c r="D57">
        <v>43</v>
      </c>
      <c r="E57">
        <v>98</v>
      </c>
      <c r="F57">
        <v>15</v>
      </c>
      <c r="G57">
        <v>11</v>
      </c>
    </row>
    <row r="58" spans="1:7" x14ac:dyDescent="0.15">
      <c r="A58" s="10">
        <v>41821</v>
      </c>
      <c r="B58">
        <f t="shared" si="0"/>
        <v>330</v>
      </c>
      <c r="C58">
        <v>170</v>
      </c>
      <c r="D58">
        <v>41</v>
      </c>
      <c r="E58">
        <v>95</v>
      </c>
      <c r="F58">
        <v>14</v>
      </c>
      <c r="G58">
        <v>10</v>
      </c>
    </row>
    <row r="59" spans="1:7" x14ac:dyDescent="0.15">
      <c r="A59" s="10">
        <v>41852</v>
      </c>
      <c r="B59">
        <f t="shared" si="0"/>
        <v>311</v>
      </c>
      <c r="C59">
        <v>158</v>
      </c>
      <c r="D59">
        <v>38</v>
      </c>
      <c r="E59">
        <v>93</v>
      </c>
      <c r="F59">
        <v>13</v>
      </c>
      <c r="G59">
        <v>9</v>
      </c>
    </row>
    <row r="60" spans="1:7" x14ac:dyDescent="0.15">
      <c r="A60" s="10">
        <v>41883</v>
      </c>
      <c r="B60">
        <f t="shared" si="0"/>
        <v>289</v>
      </c>
      <c r="C60">
        <v>149</v>
      </c>
      <c r="D60">
        <v>33</v>
      </c>
      <c r="E60">
        <v>89</v>
      </c>
      <c r="F60">
        <v>11</v>
      </c>
      <c r="G60">
        <v>7</v>
      </c>
    </row>
    <row r="61" spans="1:7" x14ac:dyDescent="0.15">
      <c r="A61" s="10">
        <v>41913</v>
      </c>
      <c r="B61">
        <f t="shared" si="0"/>
        <v>265</v>
      </c>
      <c r="C61">
        <v>136</v>
      </c>
      <c r="D61">
        <v>30</v>
      </c>
      <c r="E61">
        <v>85</v>
      </c>
      <c r="F61">
        <v>8</v>
      </c>
      <c r="G61">
        <v>6</v>
      </c>
    </row>
    <row r="62" spans="1:7" x14ac:dyDescent="0.15">
      <c r="A62" s="10">
        <v>41944</v>
      </c>
      <c r="B62">
        <f t="shared" si="0"/>
        <v>239</v>
      </c>
      <c r="C62">
        <v>121</v>
      </c>
      <c r="D62">
        <v>26</v>
      </c>
      <c r="E62">
        <v>80</v>
      </c>
      <c r="F62">
        <v>7</v>
      </c>
      <c r="G62">
        <v>5</v>
      </c>
    </row>
    <row r="63" spans="1:7" x14ac:dyDescent="0.15">
      <c r="A63" s="10">
        <v>41974</v>
      </c>
      <c r="B63">
        <f t="shared" si="0"/>
        <v>219</v>
      </c>
      <c r="C63">
        <v>108</v>
      </c>
      <c r="D63">
        <v>23</v>
      </c>
      <c r="E63">
        <v>76</v>
      </c>
      <c r="F63">
        <v>7</v>
      </c>
      <c r="G63">
        <v>5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64E3-FDCE-7A47-888C-914550A57F36}">
  <sheetPr>
    <tabColor theme="3" tint="0.59999389629810485"/>
  </sheetPr>
  <dimension ref="A1:R82"/>
  <sheetViews>
    <sheetView zoomScale="198" zoomScaleNormal="198" workbookViewId="0">
      <selection activeCell="K20" sqref="K20:R22"/>
    </sheetView>
  </sheetViews>
  <sheetFormatPr baseColWidth="10" defaultRowHeight="13" x14ac:dyDescent="0.15"/>
  <cols>
    <col min="2" max="2" width="12.5" bestFit="1" customWidth="1"/>
    <col min="3" max="3" width="12.6640625" bestFit="1" customWidth="1"/>
  </cols>
  <sheetData>
    <row r="1" spans="1:3" x14ac:dyDescent="0.15">
      <c r="A1" t="s">
        <v>155</v>
      </c>
      <c r="B1" t="s">
        <v>156</v>
      </c>
      <c r="C1" t="s">
        <v>157</v>
      </c>
    </row>
    <row r="2" spans="1:3" x14ac:dyDescent="0.15">
      <c r="A2">
        <v>2010</v>
      </c>
      <c r="B2">
        <v>150</v>
      </c>
      <c r="C2">
        <v>3250</v>
      </c>
    </row>
    <row r="3" spans="1:3" x14ac:dyDescent="0.15">
      <c r="A3">
        <v>2011</v>
      </c>
      <c r="B3">
        <v>175</v>
      </c>
      <c r="C3">
        <v>3400</v>
      </c>
    </row>
    <row r="4" spans="1:3" x14ac:dyDescent="0.15">
      <c r="A4">
        <v>2012</v>
      </c>
      <c r="B4">
        <v>180</v>
      </c>
      <c r="C4">
        <v>3600</v>
      </c>
    </row>
    <row r="5" spans="1:3" x14ac:dyDescent="0.15">
      <c r="A5">
        <v>2013</v>
      </c>
      <c r="B5">
        <v>185</v>
      </c>
      <c r="C5">
        <v>3700</v>
      </c>
    </row>
    <row r="6" spans="1:3" x14ac:dyDescent="0.15">
      <c r="A6">
        <v>2014</v>
      </c>
      <c r="B6">
        <v>190</v>
      </c>
      <c r="C6">
        <v>3800</v>
      </c>
    </row>
    <row r="20" spans="1:18" x14ac:dyDescent="0.15">
      <c r="B20" s="49" t="s">
        <v>159</v>
      </c>
      <c r="C20" s="49"/>
      <c r="D20" s="49"/>
      <c r="E20" s="49"/>
      <c r="L20" s="49" t="s">
        <v>160</v>
      </c>
      <c r="M20" s="49"/>
      <c r="N20" s="49"/>
      <c r="O20" s="49"/>
    </row>
    <row r="22" spans="1:18" ht="14" thickBot="1" x14ac:dyDescent="0.2">
      <c r="A22" s="28" t="s">
        <v>41</v>
      </c>
      <c r="B22" t="s">
        <v>2</v>
      </c>
      <c r="C22" t="s">
        <v>3</v>
      </c>
      <c r="D22" t="s">
        <v>27</v>
      </c>
      <c r="E22" t="s">
        <v>42</v>
      </c>
      <c r="F22" t="s">
        <v>6</v>
      </c>
      <c r="G22" t="s">
        <v>1</v>
      </c>
      <c r="H22" t="s">
        <v>158</v>
      </c>
      <c r="K22" s="28" t="s">
        <v>41</v>
      </c>
      <c r="L22" t="s">
        <v>2</v>
      </c>
      <c r="M22" t="s">
        <v>3</v>
      </c>
      <c r="N22" t="s">
        <v>27</v>
      </c>
      <c r="O22" t="s">
        <v>42</v>
      </c>
      <c r="P22" t="s">
        <v>6</v>
      </c>
      <c r="Q22" t="s">
        <v>1</v>
      </c>
      <c r="R22" t="s">
        <v>158</v>
      </c>
    </row>
    <row r="23" spans="1:18" ht="14" thickTop="1" x14ac:dyDescent="0.15">
      <c r="A23" s="10">
        <v>40179</v>
      </c>
      <c r="B23">
        <f>B$2*'Mower Unit Sales'!$B4</f>
        <v>900000</v>
      </c>
      <c r="C23">
        <f>B$2*'Mower Unit Sales'!$C4</f>
        <v>30000</v>
      </c>
      <c r="D23">
        <f>B$2*'Mower Unit Sales'!$D4</f>
        <v>108000</v>
      </c>
      <c r="E23">
        <f>B$2*'Mower Unit Sales'!$E4</f>
        <v>15000</v>
      </c>
      <c r="F23">
        <f>B$2*'Mower Unit Sales'!$F4</f>
        <v>0</v>
      </c>
      <c r="G23">
        <f>B$2*'Mower Unit Sales'!$G4</f>
        <v>1053000</v>
      </c>
      <c r="H23">
        <f>SUM(B23:G23)</f>
        <v>2106000</v>
      </c>
      <c r="K23" s="10">
        <v>40179</v>
      </c>
      <c r="L23">
        <f>C$2*'Tractor Unit Sales'!$B4</f>
        <v>1852500</v>
      </c>
      <c r="M23">
        <f>C$2*'Tractor Unit Sales'!$C4</f>
        <v>812500</v>
      </c>
      <c r="N23">
        <f>C$2*'Tractor Unit Sales'!$D4</f>
        <v>1820000</v>
      </c>
      <c r="O23">
        <f>C$2*'Tractor Unit Sales'!$E4</f>
        <v>689000</v>
      </c>
      <c r="P23">
        <f>C$2*'Tractor Unit Sales'!$F4</f>
        <v>0</v>
      </c>
      <c r="Q23">
        <f>C$2*'Tractor Unit Sales'!$G4</f>
        <v>5174000</v>
      </c>
      <c r="R23">
        <f>SUM(L23:Q23)</f>
        <v>10348000</v>
      </c>
    </row>
    <row r="24" spans="1:18" x14ac:dyDescent="0.15">
      <c r="A24" s="10">
        <v>40210</v>
      </c>
      <c r="B24">
        <f>B$2*'Mower Unit Sales'!$B5</f>
        <v>1192500</v>
      </c>
      <c r="C24">
        <f>B$2*'Mower Unit Sales'!$C5</f>
        <v>33000</v>
      </c>
      <c r="D24">
        <f>B$2*'Mower Unit Sales'!$D5</f>
        <v>148500</v>
      </c>
      <c r="E24">
        <f>B$2*'Mower Unit Sales'!$E5</f>
        <v>18000</v>
      </c>
      <c r="F24">
        <f>B$2*'Mower Unit Sales'!$F5</f>
        <v>0</v>
      </c>
      <c r="G24">
        <f>B$2*'Mower Unit Sales'!$G5</f>
        <v>1392000</v>
      </c>
      <c r="H24">
        <f>SUM(B24:G24)</f>
        <v>2784000</v>
      </c>
      <c r="K24" s="10">
        <v>40210</v>
      </c>
      <c r="L24">
        <f>C$2*'Tractor Unit Sales'!$B5</f>
        <v>1985750</v>
      </c>
      <c r="M24">
        <f>C$2*'Tractor Unit Sales'!$C5</f>
        <v>877500</v>
      </c>
      <c r="N24">
        <f>C$2*'Tractor Unit Sales'!$D5</f>
        <v>1950000</v>
      </c>
      <c r="O24">
        <f>C$2*'Tractor Unit Sales'!$E5</f>
        <v>747500</v>
      </c>
      <c r="P24">
        <f>C$2*'Tractor Unit Sales'!$F5</f>
        <v>0</v>
      </c>
      <c r="Q24">
        <f>C$2*'Tractor Unit Sales'!$G5</f>
        <v>5560750</v>
      </c>
      <c r="R24">
        <f t="shared" ref="R24:R82" si="0">SUM(L24:Q24)</f>
        <v>11121500</v>
      </c>
    </row>
    <row r="25" spans="1:18" x14ac:dyDescent="0.15">
      <c r="A25" s="10">
        <v>40238</v>
      </c>
      <c r="B25">
        <f>B$2*'Mower Unit Sales'!$B6</f>
        <v>1215000</v>
      </c>
      <c r="C25">
        <f>B$2*'Mower Unit Sales'!$C6</f>
        <v>37500</v>
      </c>
      <c r="D25">
        <f>B$2*'Mower Unit Sales'!$D6</f>
        <v>198000</v>
      </c>
      <c r="E25">
        <f>B$2*'Mower Unit Sales'!$E6</f>
        <v>16500</v>
      </c>
      <c r="F25">
        <f>B$2*'Mower Unit Sales'!$F6</f>
        <v>0</v>
      </c>
      <c r="G25">
        <f>B$2*'Mower Unit Sales'!$G6</f>
        <v>1467000</v>
      </c>
      <c r="H25">
        <f t="shared" ref="H25:H82" si="1">SUM(B25:G25)</f>
        <v>2934000</v>
      </c>
      <c r="K25" s="10">
        <v>40238</v>
      </c>
      <c r="L25">
        <f>C$2*'Tractor Unit Sales'!$B6</f>
        <v>2047500</v>
      </c>
      <c r="M25">
        <f>C$2*'Tractor Unit Sales'!$C6</f>
        <v>845000</v>
      </c>
      <c r="N25">
        <f>C$2*'Tractor Unit Sales'!$D6</f>
        <v>2210000</v>
      </c>
      <c r="O25">
        <f>C$2*'Tractor Unit Sales'!$E6</f>
        <v>780000</v>
      </c>
      <c r="P25">
        <f>C$2*'Tractor Unit Sales'!$F6</f>
        <v>0</v>
      </c>
      <c r="Q25">
        <f>C$2*'Tractor Unit Sales'!$G6</f>
        <v>5882500</v>
      </c>
      <c r="R25">
        <f t="shared" si="0"/>
        <v>11765000</v>
      </c>
    </row>
    <row r="26" spans="1:18" x14ac:dyDescent="0.15">
      <c r="A26" s="10">
        <v>40269</v>
      </c>
      <c r="B26">
        <f>B$2*'Mower Unit Sales'!$B7</f>
        <v>1357500</v>
      </c>
      <c r="C26">
        <f>B$2*'Mower Unit Sales'!$C7</f>
        <v>42000</v>
      </c>
      <c r="D26">
        <f>B$2*'Mower Unit Sales'!$D7</f>
        <v>247500</v>
      </c>
      <c r="E26">
        <f>B$2*'Mower Unit Sales'!$E7</f>
        <v>18000</v>
      </c>
      <c r="F26">
        <f>B$2*'Mower Unit Sales'!$F7</f>
        <v>0</v>
      </c>
      <c r="G26">
        <f>B$2*'Mower Unit Sales'!$G7</f>
        <v>1665000</v>
      </c>
      <c r="H26">
        <f t="shared" si="1"/>
        <v>3330000</v>
      </c>
      <c r="K26" s="10">
        <v>40269</v>
      </c>
      <c r="L26">
        <f>C$2*'Tractor Unit Sales'!$B7</f>
        <v>2223000</v>
      </c>
      <c r="M26">
        <f>C$2*'Tractor Unit Sales'!$C7</f>
        <v>877500</v>
      </c>
      <c r="N26">
        <f>C$2*'Tractor Unit Sales'!$D7</f>
        <v>2112500</v>
      </c>
      <c r="O26">
        <f>C$2*'Tractor Unit Sales'!$E7</f>
        <v>854750</v>
      </c>
      <c r="P26">
        <f>C$2*'Tractor Unit Sales'!$F7</f>
        <v>0</v>
      </c>
      <c r="Q26">
        <f>C$2*'Tractor Unit Sales'!$G7</f>
        <v>6067750</v>
      </c>
      <c r="R26">
        <f t="shared" si="0"/>
        <v>12135500</v>
      </c>
    </row>
    <row r="27" spans="1:18" x14ac:dyDescent="0.15">
      <c r="A27" s="10">
        <v>40299</v>
      </c>
      <c r="B27">
        <f>B$2*'Mower Unit Sales'!$B8</f>
        <v>1485000</v>
      </c>
      <c r="C27">
        <f>B$2*'Mower Unit Sales'!$C8</f>
        <v>46500</v>
      </c>
      <c r="D27">
        <f>B$2*'Mower Unit Sales'!$D8</f>
        <v>238500</v>
      </c>
      <c r="E27">
        <f>B$2*'Mower Unit Sales'!$E8</f>
        <v>19500</v>
      </c>
      <c r="F27">
        <f>B$2*'Mower Unit Sales'!$F8</f>
        <v>0</v>
      </c>
      <c r="G27">
        <f>B$2*'Mower Unit Sales'!$G8</f>
        <v>1789500</v>
      </c>
      <c r="H27">
        <f t="shared" si="1"/>
        <v>3579000</v>
      </c>
      <c r="K27" s="10">
        <v>40299</v>
      </c>
      <c r="L27">
        <f>C$2*'Tractor Unit Sales'!$B8</f>
        <v>2112500</v>
      </c>
      <c r="M27">
        <f>C$2*'Tractor Unit Sales'!$C8</f>
        <v>910000</v>
      </c>
      <c r="N27">
        <f>C$2*'Tractor Unit Sales'!$D8</f>
        <v>1885000</v>
      </c>
      <c r="O27">
        <f>C$2*'Tractor Unit Sales'!$E8</f>
        <v>874250</v>
      </c>
      <c r="P27">
        <f>C$2*'Tractor Unit Sales'!$F8</f>
        <v>0</v>
      </c>
      <c r="Q27">
        <f>C$2*'Tractor Unit Sales'!$G8</f>
        <v>5781750</v>
      </c>
      <c r="R27">
        <f t="shared" si="0"/>
        <v>11563500</v>
      </c>
    </row>
    <row r="28" spans="1:18" x14ac:dyDescent="0.15">
      <c r="A28" s="10">
        <v>40330</v>
      </c>
      <c r="B28">
        <f>B$2*'Mower Unit Sales'!$B9</f>
        <v>1530000</v>
      </c>
      <c r="C28">
        <f>B$2*'Mower Unit Sales'!$C9</f>
        <v>45000</v>
      </c>
      <c r="D28">
        <f>B$2*'Mower Unit Sales'!$D9</f>
        <v>243000</v>
      </c>
      <c r="E28">
        <f>B$2*'Mower Unit Sales'!$E9</f>
        <v>18000</v>
      </c>
      <c r="F28">
        <f>B$2*'Mower Unit Sales'!$F9</f>
        <v>0</v>
      </c>
      <c r="G28">
        <f>B$2*'Mower Unit Sales'!$G9</f>
        <v>1836000</v>
      </c>
      <c r="H28">
        <f t="shared" si="1"/>
        <v>3672000</v>
      </c>
      <c r="K28" s="10">
        <v>40330</v>
      </c>
      <c r="L28">
        <f>C$2*'Tractor Unit Sales'!$B9</f>
        <v>1950000</v>
      </c>
      <c r="M28">
        <f>C$2*'Tractor Unit Sales'!$C9</f>
        <v>877500</v>
      </c>
      <c r="N28">
        <f>C$2*'Tractor Unit Sales'!$D9</f>
        <v>1917500</v>
      </c>
      <c r="O28">
        <f>C$2*'Tractor Unit Sales'!$E9</f>
        <v>910000</v>
      </c>
      <c r="P28">
        <f>C$2*'Tractor Unit Sales'!$F9</f>
        <v>0</v>
      </c>
      <c r="Q28">
        <f>C$2*'Tractor Unit Sales'!$G9</f>
        <v>5655000</v>
      </c>
      <c r="R28">
        <f t="shared" si="0"/>
        <v>11310000</v>
      </c>
    </row>
    <row r="29" spans="1:18" x14ac:dyDescent="0.15">
      <c r="A29" s="10">
        <v>40360</v>
      </c>
      <c r="B29">
        <f>B$2*'Mower Unit Sales'!$B10</f>
        <v>1309500</v>
      </c>
      <c r="C29">
        <f>B$2*'Mower Unit Sales'!$C10</f>
        <v>42000</v>
      </c>
      <c r="D29">
        <f>B$2*'Mower Unit Sales'!$D10</f>
        <v>238500</v>
      </c>
      <c r="E29">
        <f>B$2*'Mower Unit Sales'!$E10</f>
        <v>21000</v>
      </c>
      <c r="F29">
        <f>B$2*'Mower Unit Sales'!$F10</f>
        <v>0</v>
      </c>
      <c r="G29">
        <f>B$2*'Mower Unit Sales'!$G10</f>
        <v>1611000</v>
      </c>
      <c r="H29">
        <f t="shared" si="1"/>
        <v>3222000</v>
      </c>
      <c r="K29" s="10">
        <v>40360</v>
      </c>
      <c r="L29">
        <f>C$2*'Tractor Unit Sales'!$B10</f>
        <v>1664000</v>
      </c>
      <c r="M29">
        <f>C$2*'Tractor Unit Sales'!$C10</f>
        <v>858000</v>
      </c>
      <c r="N29">
        <f>C$2*'Tractor Unit Sales'!$D10</f>
        <v>2470000</v>
      </c>
      <c r="O29">
        <f>C$2*'Tractor Unit Sales'!$E10</f>
        <v>942500</v>
      </c>
      <c r="P29">
        <f>C$2*'Tractor Unit Sales'!$F10</f>
        <v>0</v>
      </c>
      <c r="Q29">
        <f>C$2*'Tractor Unit Sales'!$G10</f>
        <v>5934500</v>
      </c>
      <c r="R29">
        <f t="shared" si="0"/>
        <v>11869000</v>
      </c>
    </row>
    <row r="30" spans="1:18" x14ac:dyDescent="0.15">
      <c r="A30" s="10">
        <v>40391</v>
      </c>
      <c r="B30">
        <f>B$2*'Mower Unit Sales'!$B11</f>
        <v>1221000</v>
      </c>
      <c r="C30">
        <f>B$2*'Mower Unit Sales'!$C11</f>
        <v>37500</v>
      </c>
      <c r="D30">
        <f>B$2*'Mower Unit Sales'!$D11</f>
        <v>234000</v>
      </c>
      <c r="E30">
        <f>B$2*'Mower Unit Sales'!$E11</f>
        <v>19500</v>
      </c>
      <c r="F30">
        <f>B$2*'Mower Unit Sales'!$F11</f>
        <v>0</v>
      </c>
      <c r="G30">
        <f>B$2*'Mower Unit Sales'!$G11</f>
        <v>1512000</v>
      </c>
      <c r="H30">
        <f t="shared" si="1"/>
        <v>3024000</v>
      </c>
      <c r="K30" s="10">
        <v>40391</v>
      </c>
      <c r="L30">
        <f>C$2*'Tractor Unit Sales'!$B11</f>
        <v>1625000</v>
      </c>
      <c r="M30">
        <f>C$2*'Tractor Unit Sales'!$C11</f>
        <v>910000</v>
      </c>
      <c r="N30">
        <f>C$2*'Tractor Unit Sales'!$D11</f>
        <v>2096250</v>
      </c>
      <c r="O30">
        <f>C$2*'Tractor Unit Sales'!$E11</f>
        <v>877500</v>
      </c>
      <c r="P30">
        <f>C$2*'Tractor Unit Sales'!$F11</f>
        <v>0</v>
      </c>
      <c r="Q30">
        <f>C$2*'Tractor Unit Sales'!$G11</f>
        <v>5508750</v>
      </c>
      <c r="R30">
        <f t="shared" si="0"/>
        <v>11017500</v>
      </c>
    </row>
    <row r="31" spans="1:18" x14ac:dyDescent="0.15">
      <c r="A31" s="10">
        <v>40422</v>
      </c>
      <c r="B31">
        <f>B$2*'Mower Unit Sales'!$B12</f>
        <v>972000</v>
      </c>
      <c r="C31">
        <f>B$2*'Mower Unit Sales'!$C12</f>
        <v>34500</v>
      </c>
      <c r="D31">
        <f>B$2*'Mower Unit Sales'!$D12</f>
        <v>238500</v>
      </c>
      <c r="E31">
        <f>B$2*'Mower Unit Sales'!$E12</f>
        <v>19500</v>
      </c>
      <c r="F31">
        <f>B$2*'Mower Unit Sales'!$F12</f>
        <v>0</v>
      </c>
      <c r="G31">
        <f>B$2*'Mower Unit Sales'!$G12</f>
        <v>1264500</v>
      </c>
      <c r="H31">
        <f t="shared" si="1"/>
        <v>2529000</v>
      </c>
      <c r="K31" s="10">
        <v>40422</v>
      </c>
      <c r="L31">
        <f>C$2*'Tractor Unit Sales'!$B12</f>
        <v>1553500</v>
      </c>
      <c r="M31">
        <f>C$2*'Tractor Unit Sales'!$C12</f>
        <v>942500</v>
      </c>
      <c r="N31">
        <f>C$2*'Tractor Unit Sales'!$D12</f>
        <v>2112500</v>
      </c>
      <c r="O31">
        <f>C$2*'Tractor Unit Sales'!$E12</f>
        <v>854750</v>
      </c>
      <c r="P31">
        <f>C$2*'Tractor Unit Sales'!$F12</f>
        <v>0</v>
      </c>
      <c r="Q31">
        <f>C$2*'Tractor Unit Sales'!$G12</f>
        <v>5463250</v>
      </c>
      <c r="R31">
        <f t="shared" si="0"/>
        <v>10926500</v>
      </c>
    </row>
    <row r="32" spans="1:18" x14ac:dyDescent="0.15">
      <c r="A32" s="10">
        <v>40452</v>
      </c>
      <c r="B32">
        <f>B$2*'Mower Unit Sales'!$B13</f>
        <v>898500</v>
      </c>
      <c r="C32">
        <f>B$2*'Mower Unit Sales'!$C13</f>
        <v>33000</v>
      </c>
      <c r="D32">
        <f>B$2*'Mower Unit Sales'!$D13</f>
        <v>198000</v>
      </c>
      <c r="E32">
        <f>B$2*'Mower Unit Sales'!$E13</f>
        <v>18000</v>
      </c>
      <c r="F32">
        <f>B$2*'Mower Unit Sales'!$F13</f>
        <v>0</v>
      </c>
      <c r="G32">
        <f>B$2*'Mower Unit Sales'!$G13</f>
        <v>1147500</v>
      </c>
      <c r="H32">
        <f t="shared" si="1"/>
        <v>2295000</v>
      </c>
      <c r="K32" s="10">
        <v>40452</v>
      </c>
      <c r="L32">
        <f>C$2*'Tractor Unit Sales'!$B13</f>
        <v>1478750</v>
      </c>
      <c r="M32">
        <f>C$2*'Tractor Unit Sales'!$C13</f>
        <v>910000</v>
      </c>
      <c r="N32">
        <f>C$2*'Tractor Unit Sales'!$D13</f>
        <v>2177500</v>
      </c>
      <c r="O32">
        <f>C$2*'Tractor Unit Sales'!$E13</f>
        <v>838500</v>
      </c>
      <c r="P32">
        <f>C$2*'Tractor Unit Sales'!$F13</f>
        <v>0</v>
      </c>
      <c r="Q32">
        <f>C$2*'Tractor Unit Sales'!$G13</f>
        <v>5404750</v>
      </c>
      <c r="R32">
        <f t="shared" si="0"/>
        <v>10809500</v>
      </c>
    </row>
    <row r="33" spans="1:18" x14ac:dyDescent="0.15">
      <c r="A33" s="10">
        <v>40483</v>
      </c>
      <c r="B33">
        <f>B$2*'Mower Unit Sales'!$B14</f>
        <v>798000</v>
      </c>
      <c r="C33">
        <f>B$2*'Mower Unit Sales'!$C14</f>
        <v>31500</v>
      </c>
      <c r="D33">
        <f>B$2*'Mower Unit Sales'!$D14</f>
        <v>148500</v>
      </c>
      <c r="E33">
        <f>B$2*'Mower Unit Sales'!$E14</f>
        <v>19500</v>
      </c>
      <c r="F33">
        <f>B$2*'Mower Unit Sales'!$F14</f>
        <v>0</v>
      </c>
      <c r="G33">
        <f>B$2*'Mower Unit Sales'!$G14</f>
        <v>997500</v>
      </c>
      <c r="H33">
        <f t="shared" si="1"/>
        <v>1995000</v>
      </c>
      <c r="K33" s="10">
        <v>40483</v>
      </c>
      <c r="L33">
        <f>C$2*'Tractor Unit Sales'!$B14</f>
        <v>1322750</v>
      </c>
      <c r="M33">
        <f>C$2*'Tractor Unit Sales'!$C14</f>
        <v>942500</v>
      </c>
      <c r="N33">
        <f>C$2*'Tractor Unit Sales'!$D14</f>
        <v>2886000</v>
      </c>
      <c r="O33">
        <f>C$2*'Tractor Unit Sales'!$E14</f>
        <v>780000</v>
      </c>
      <c r="P33">
        <f>C$2*'Tractor Unit Sales'!$F14</f>
        <v>0</v>
      </c>
      <c r="Q33">
        <f>C$2*'Tractor Unit Sales'!$G14</f>
        <v>5931250</v>
      </c>
      <c r="R33">
        <f t="shared" si="0"/>
        <v>11862500</v>
      </c>
    </row>
    <row r="34" spans="1:18" x14ac:dyDescent="0.15">
      <c r="A34" s="10">
        <v>40513</v>
      </c>
      <c r="B34">
        <f>B$2*'Mower Unit Sales'!$B15</f>
        <v>696000</v>
      </c>
      <c r="C34">
        <f>B$2*'Mower Unit Sales'!$C15</f>
        <v>27000</v>
      </c>
      <c r="D34">
        <f>B$2*'Mower Unit Sales'!$D15</f>
        <v>99000</v>
      </c>
      <c r="E34">
        <f>B$2*'Mower Unit Sales'!$E15</f>
        <v>21000</v>
      </c>
      <c r="F34">
        <f>B$2*'Mower Unit Sales'!$F15</f>
        <v>0</v>
      </c>
      <c r="G34">
        <f>B$2*'Mower Unit Sales'!$G15</f>
        <v>843000</v>
      </c>
      <c r="H34">
        <f t="shared" si="1"/>
        <v>1686000</v>
      </c>
      <c r="K34" s="10">
        <v>40513</v>
      </c>
      <c r="L34">
        <f>C$2*'Tractor Unit Sales'!$B15</f>
        <v>1170000</v>
      </c>
      <c r="M34">
        <f>C$2*'Tractor Unit Sales'!$C15</f>
        <v>910000</v>
      </c>
      <c r="N34">
        <f>C$2*'Tractor Unit Sales'!$D15</f>
        <v>2762500</v>
      </c>
      <c r="O34">
        <f>C$2*'Tractor Unit Sales'!$E15</f>
        <v>747500</v>
      </c>
      <c r="P34">
        <f>C$2*'Tractor Unit Sales'!$F15</f>
        <v>0</v>
      </c>
      <c r="Q34">
        <f>C$2*'Tractor Unit Sales'!$G15</f>
        <v>5590000</v>
      </c>
      <c r="R34">
        <f t="shared" si="0"/>
        <v>11180000</v>
      </c>
    </row>
    <row r="35" spans="1:18" x14ac:dyDescent="0.15">
      <c r="A35" s="10">
        <v>40544</v>
      </c>
      <c r="B35">
        <f>B$3*'Mower Unit Sales'!$B16</f>
        <v>1046500</v>
      </c>
      <c r="C35">
        <f>B$3*'Mower Unit Sales'!$C16</f>
        <v>36750</v>
      </c>
      <c r="D35">
        <f>B$3*'Mower Unit Sales'!$D16</f>
        <v>120750</v>
      </c>
      <c r="E35">
        <f>B$3*'Mower Unit Sales'!$E16</f>
        <v>24500</v>
      </c>
      <c r="F35">
        <f>B$3*'Mower Unit Sales'!$F16</f>
        <v>0</v>
      </c>
      <c r="G35">
        <f>B$3*'Mower Unit Sales'!$G16</f>
        <v>1228500</v>
      </c>
      <c r="H35">
        <f t="shared" si="1"/>
        <v>2457000</v>
      </c>
      <c r="K35" s="10">
        <v>40544</v>
      </c>
      <c r="L35">
        <f>C$3*'Tractor Unit Sales'!$B16</f>
        <v>1941400</v>
      </c>
      <c r="M35">
        <f>C$3*'Tractor Unit Sales'!$C16</f>
        <v>1088000</v>
      </c>
      <c r="N35">
        <f>C$3*'Tractor Unit Sales'!$D16</f>
        <v>2108000</v>
      </c>
      <c r="O35">
        <f>C$3*'Tractor Unit Sales'!$E16</f>
        <v>850000</v>
      </c>
      <c r="P35">
        <f>C$3*'Tractor Unit Sales'!$F16</f>
        <v>0</v>
      </c>
      <c r="Q35">
        <f>C$3*'Tractor Unit Sales'!$G16</f>
        <v>5987400</v>
      </c>
      <c r="R35">
        <f t="shared" si="0"/>
        <v>11974800</v>
      </c>
    </row>
    <row r="36" spans="1:18" x14ac:dyDescent="0.15">
      <c r="A36" s="10">
        <v>40575</v>
      </c>
      <c r="B36">
        <f>B$3*'Mower Unit Sales'!$B17</f>
        <v>1333500</v>
      </c>
      <c r="C36">
        <f>B$3*'Mower Unit Sales'!$C17</f>
        <v>42000</v>
      </c>
      <c r="D36">
        <f>B$3*'Mower Unit Sales'!$D17</f>
        <v>178500</v>
      </c>
      <c r="E36">
        <f>B$3*'Mower Unit Sales'!$E17</f>
        <v>26250</v>
      </c>
      <c r="F36">
        <f>B$3*'Mower Unit Sales'!$F17</f>
        <v>0</v>
      </c>
      <c r="G36">
        <f>B$3*'Mower Unit Sales'!$G17</f>
        <v>1580250</v>
      </c>
      <c r="H36">
        <f t="shared" si="1"/>
        <v>3160500</v>
      </c>
      <c r="K36" s="10">
        <v>40575</v>
      </c>
      <c r="L36">
        <f>C$3*'Tractor Unit Sales'!$B17</f>
        <v>2210000</v>
      </c>
      <c r="M36">
        <f>C$3*'Tractor Unit Sales'!$C17</f>
        <v>1190000</v>
      </c>
      <c r="N36">
        <f>C$3*'Tractor Unit Sales'!$D17</f>
        <v>2584000</v>
      </c>
      <c r="O36">
        <f>C$3*'Tractor Unit Sales'!$E17</f>
        <v>935000</v>
      </c>
      <c r="P36">
        <f>C$3*'Tractor Unit Sales'!$F17</f>
        <v>0</v>
      </c>
      <c r="Q36">
        <f>C$3*'Tractor Unit Sales'!$G17</f>
        <v>6919000</v>
      </c>
      <c r="R36">
        <f t="shared" si="0"/>
        <v>13838000</v>
      </c>
    </row>
    <row r="37" spans="1:18" x14ac:dyDescent="0.15">
      <c r="A37" s="10">
        <v>40603</v>
      </c>
      <c r="B37">
        <f>B$3*'Mower Unit Sales'!$B18</f>
        <v>1464750</v>
      </c>
      <c r="C37">
        <f>B$3*'Mower Unit Sales'!$C18</f>
        <v>43750</v>
      </c>
      <c r="D37">
        <f>B$3*'Mower Unit Sales'!$D18</f>
        <v>225750</v>
      </c>
      <c r="E37">
        <f>B$3*'Mower Unit Sales'!$E18</f>
        <v>24500</v>
      </c>
      <c r="F37">
        <f>B$3*'Mower Unit Sales'!$F18</f>
        <v>0</v>
      </c>
      <c r="G37">
        <f>B$3*'Mower Unit Sales'!$G18</f>
        <v>1758750</v>
      </c>
      <c r="H37">
        <f t="shared" si="1"/>
        <v>3517500</v>
      </c>
      <c r="K37" s="10">
        <v>40603</v>
      </c>
      <c r="L37">
        <f>C$3*'Tractor Unit Sales'!$B18</f>
        <v>2516000</v>
      </c>
      <c r="M37">
        <f>C$3*'Tractor Unit Sales'!$C18</f>
        <v>1326000</v>
      </c>
      <c r="N37">
        <f>C$3*'Tractor Unit Sales'!$D18</f>
        <v>2522800</v>
      </c>
      <c r="O37">
        <f>C$3*'Tractor Unit Sales'!$E18</f>
        <v>918000</v>
      </c>
      <c r="P37">
        <f>C$3*'Tractor Unit Sales'!$F18</f>
        <v>0</v>
      </c>
      <c r="Q37">
        <f>C$3*'Tractor Unit Sales'!$G18</f>
        <v>7282800</v>
      </c>
      <c r="R37">
        <f t="shared" si="0"/>
        <v>14565600</v>
      </c>
    </row>
    <row r="38" spans="1:18" x14ac:dyDescent="0.15">
      <c r="A38" s="10">
        <v>40634</v>
      </c>
      <c r="B38">
        <f>B$3*'Mower Unit Sales'!$B19</f>
        <v>1545250</v>
      </c>
      <c r="C38">
        <f>B$3*'Mower Unit Sales'!$C19</f>
        <v>50750</v>
      </c>
      <c r="D38">
        <f>B$3*'Mower Unit Sales'!$D19</f>
        <v>283500</v>
      </c>
      <c r="E38">
        <f>B$3*'Mower Unit Sales'!$E19</f>
        <v>26250</v>
      </c>
      <c r="F38">
        <f>B$3*'Mower Unit Sales'!$F19</f>
        <v>0</v>
      </c>
      <c r="G38">
        <f>B$3*'Mower Unit Sales'!$G19</f>
        <v>1905750</v>
      </c>
      <c r="H38">
        <f t="shared" si="1"/>
        <v>3811500</v>
      </c>
      <c r="K38" s="10">
        <v>40634</v>
      </c>
      <c r="L38">
        <f>C$3*'Tractor Unit Sales'!$B19</f>
        <v>2856000</v>
      </c>
      <c r="M38">
        <f>C$3*'Tractor Unit Sales'!$C19</f>
        <v>1496000</v>
      </c>
      <c r="N38">
        <f>C$3*'Tractor Unit Sales'!$D19</f>
        <v>2652000</v>
      </c>
      <c r="O38">
        <f>C$3*'Tractor Unit Sales'!$E19</f>
        <v>952000</v>
      </c>
      <c r="P38">
        <f>C$3*'Tractor Unit Sales'!$F19</f>
        <v>0</v>
      </c>
      <c r="Q38">
        <f>C$3*'Tractor Unit Sales'!$G19</f>
        <v>7956000</v>
      </c>
      <c r="R38">
        <f t="shared" si="0"/>
        <v>15912000</v>
      </c>
    </row>
    <row r="39" spans="1:18" x14ac:dyDescent="0.15">
      <c r="A39" s="10">
        <v>40664</v>
      </c>
      <c r="B39">
        <f>B$3*'Mower Unit Sales'!$B20</f>
        <v>1629250</v>
      </c>
      <c r="C39">
        <f>B$3*'Mower Unit Sales'!$C20</f>
        <v>57750</v>
      </c>
      <c r="D39">
        <f>B$3*'Mower Unit Sales'!$D20</f>
        <v>288750</v>
      </c>
      <c r="E39">
        <f>B$3*'Mower Unit Sales'!$E20</f>
        <v>22750</v>
      </c>
      <c r="F39">
        <f>B$3*'Mower Unit Sales'!$F20</f>
        <v>0</v>
      </c>
      <c r="G39">
        <f>B$3*'Mower Unit Sales'!$G20</f>
        <v>1998500</v>
      </c>
      <c r="H39">
        <f t="shared" si="1"/>
        <v>3997000</v>
      </c>
      <c r="K39" s="10">
        <v>40664</v>
      </c>
      <c r="L39">
        <f>C$3*'Tractor Unit Sales'!$B20</f>
        <v>2822000</v>
      </c>
      <c r="M39">
        <f>C$3*'Tractor Unit Sales'!$C20</f>
        <v>1598000</v>
      </c>
      <c r="N39">
        <f>C$3*'Tractor Unit Sales'!$D20</f>
        <v>2346000</v>
      </c>
      <c r="O39">
        <f>C$3*'Tractor Unit Sales'!$E20</f>
        <v>986000</v>
      </c>
      <c r="P39">
        <f>C$3*'Tractor Unit Sales'!$F20</f>
        <v>0</v>
      </c>
      <c r="Q39">
        <f>C$3*'Tractor Unit Sales'!$G20</f>
        <v>7752000</v>
      </c>
      <c r="R39">
        <f t="shared" si="0"/>
        <v>15504000</v>
      </c>
    </row>
    <row r="40" spans="1:18" x14ac:dyDescent="0.15">
      <c r="A40" s="10">
        <v>40695</v>
      </c>
      <c r="B40">
        <f>B$3*'Mower Unit Sales'!$B21</f>
        <v>1790250</v>
      </c>
      <c r="C40">
        <f>B$3*'Mower Unit Sales'!$C21</f>
        <v>54250</v>
      </c>
      <c r="D40">
        <f>B$3*'Mower Unit Sales'!$D21</f>
        <v>278250</v>
      </c>
      <c r="E40">
        <f>B$3*'Mower Unit Sales'!$E21</f>
        <v>24500</v>
      </c>
      <c r="F40">
        <f>B$3*'Mower Unit Sales'!$F21</f>
        <v>0</v>
      </c>
      <c r="G40">
        <f>B$3*'Mower Unit Sales'!$G21</f>
        <v>2147250</v>
      </c>
      <c r="H40">
        <f t="shared" si="1"/>
        <v>4294500</v>
      </c>
      <c r="K40" s="10">
        <v>40695</v>
      </c>
      <c r="L40">
        <f>C$3*'Tractor Unit Sales'!$B21</f>
        <v>2584000</v>
      </c>
      <c r="M40">
        <f>C$3*'Tractor Unit Sales'!$C21</f>
        <v>1666000</v>
      </c>
      <c r="N40">
        <f>C$3*'Tractor Unit Sales'!$D21</f>
        <v>2451400</v>
      </c>
      <c r="O40">
        <f>C$3*'Tractor Unit Sales'!$E21</f>
        <v>1020000</v>
      </c>
      <c r="P40">
        <f>C$3*'Tractor Unit Sales'!$F21</f>
        <v>0</v>
      </c>
      <c r="Q40">
        <f>C$3*'Tractor Unit Sales'!$G21</f>
        <v>7721400</v>
      </c>
      <c r="R40">
        <f t="shared" si="0"/>
        <v>15442800</v>
      </c>
    </row>
    <row r="41" spans="1:18" x14ac:dyDescent="0.15">
      <c r="A41" s="10">
        <v>40725</v>
      </c>
      <c r="B41">
        <f>B$3*'Mower Unit Sales'!$B22</f>
        <v>1526000</v>
      </c>
      <c r="C41">
        <f>B$3*'Mower Unit Sales'!$C22</f>
        <v>50750</v>
      </c>
      <c r="D41">
        <f>B$3*'Mower Unit Sales'!$D22</f>
        <v>273000</v>
      </c>
      <c r="E41">
        <f>B$3*'Mower Unit Sales'!$E22</f>
        <v>26250</v>
      </c>
      <c r="F41">
        <f>B$3*'Mower Unit Sales'!$F22</f>
        <v>0</v>
      </c>
      <c r="G41">
        <f>B$3*'Mower Unit Sales'!$G22</f>
        <v>1876000</v>
      </c>
      <c r="H41">
        <f t="shared" si="1"/>
        <v>3752000</v>
      </c>
      <c r="K41" s="10">
        <v>40725</v>
      </c>
      <c r="L41">
        <f>C$3*'Tractor Unit Sales'!$B22</f>
        <v>2315400</v>
      </c>
      <c r="M41">
        <f>C$3*'Tractor Unit Sales'!$C22</f>
        <v>1635400</v>
      </c>
      <c r="N41">
        <f>C$3*'Tractor Unit Sales'!$D22</f>
        <v>2312000</v>
      </c>
      <c r="O41">
        <f>C$3*'Tractor Unit Sales'!$E22</f>
        <v>1060800</v>
      </c>
      <c r="P41">
        <f>C$3*'Tractor Unit Sales'!$F22</f>
        <v>0</v>
      </c>
      <c r="Q41">
        <f>C$3*'Tractor Unit Sales'!$G22</f>
        <v>7323600</v>
      </c>
      <c r="R41">
        <f t="shared" si="0"/>
        <v>14647200</v>
      </c>
    </row>
    <row r="42" spans="1:18" x14ac:dyDescent="0.15">
      <c r="A42" s="10">
        <v>40756</v>
      </c>
      <c r="B42">
        <f>B$3*'Mower Unit Sales'!$B23</f>
        <v>1349250</v>
      </c>
      <c r="C42">
        <f>B$3*'Mower Unit Sales'!$C23</f>
        <v>47250</v>
      </c>
      <c r="D42">
        <f>B$3*'Mower Unit Sales'!$D23</f>
        <v>267750</v>
      </c>
      <c r="E42">
        <f>B$3*'Mower Unit Sales'!$E23</f>
        <v>24500</v>
      </c>
      <c r="F42">
        <f>B$3*'Mower Unit Sales'!$F23</f>
        <v>0</v>
      </c>
      <c r="G42">
        <f>B$3*'Mower Unit Sales'!$G23</f>
        <v>1688750</v>
      </c>
      <c r="H42">
        <f t="shared" si="1"/>
        <v>3377500</v>
      </c>
      <c r="K42" s="10">
        <v>40756</v>
      </c>
      <c r="L42">
        <f>C$3*'Tractor Unit Sales'!$B23</f>
        <v>2278000</v>
      </c>
      <c r="M42">
        <f>C$3*'Tractor Unit Sales'!$C23</f>
        <v>1564000</v>
      </c>
      <c r="N42">
        <f>C$3*'Tractor Unit Sales'!$D23</f>
        <v>2417400</v>
      </c>
      <c r="O42">
        <f>C$3*'Tractor Unit Sales'!$E23</f>
        <v>1037000</v>
      </c>
      <c r="P42">
        <f>C$3*'Tractor Unit Sales'!$F23</f>
        <v>0</v>
      </c>
      <c r="Q42">
        <f>C$3*'Tractor Unit Sales'!$G23</f>
        <v>7296400</v>
      </c>
      <c r="R42">
        <f t="shared" si="0"/>
        <v>14592800</v>
      </c>
    </row>
    <row r="43" spans="1:18" x14ac:dyDescent="0.15">
      <c r="A43" s="10">
        <v>40787</v>
      </c>
      <c r="B43">
        <f>B$3*'Mower Unit Sales'!$B24</f>
        <v>1106000</v>
      </c>
      <c r="C43">
        <f>B$3*'Mower Unit Sales'!$C24</f>
        <v>43750</v>
      </c>
      <c r="D43">
        <f>B$3*'Mower Unit Sales'!$D24</f>
        <v>278250</v>
      </c>
      <c r="E43">
        <f>B$3*'Mower Unit Sales'!$E24</f>
        <v>26250</v>
      </c>
      <c r="F43">
        <f>B$3*'Mower Unit Sales'!$F24</f>
        <v>0</v>
      </c>
      <c r="G43">
        <f>B$3*'Mower Unit Sales'!$G24</f>
        <v>1454250</v>
      </c>
      <c r="H43">
        <f t="shared" si="1"/>
        <v>2908500</v>
      </c>
      <c r="K43" s="10">
        <v>40787</v>
      </c>
      <c r="L43">
        <f>C$3*'Tractor Unit Sales'!$B24</f>
        <v>2176000</v>
      </c>
      <c r="M43">
        <f>C$3*'Tractor Unit Sales'!$C24</f>
        <v>1564000</v>
      </c>
      <c r="N43">
        <f>C$3*'Tractor Unit Sales'!$D24</f>
        <v>2363000</v>
      </c>
      <c r="O43">
        <f>C$3*'Tractor Unit Sales'!$E24</f>
        <v>986000</v>
      </c>
      <c r="P43">
        <f>C$3*'Tractor Unit Sales'!$F24</f>
        <v>0</v>
      </c>
      <c r="Q43">
        <f>C$3*'Tractor Unit Sales'!$G24</f>
        <v>7089000</v>
      </c>
      <c r="R43">
        <f t="shared" si="0"/>
        <v>14178000</v>
      </c>
    </row>
    <row r="44" spans="1:18" x14ac:dyDescent="0.15">
      <c r="A44" s="10">
        <v>40817</v>
      </c>
      <c r="B44">
        <f>B$3*'Mower Unit Sales'!$B25</f>
        <v>1022000</v>
      </c>
      <c r="C44">
        <f>B$3*'Mower Unit Sales'!$C25</f>
        <v>43750</v>
      </c>
      <c r="D44">
        <f>B$3*'Mower Unit Sales'!$D25</f>
        <v>220500</v>
      </c>
      <c r="E44">
        <f>B$3*'Mower Unit Sales'!$E25</f>
        <v>28000</v>
      </c>
      <c r="F44">
        <f>B$3*'Mower Unit Sales'!$F25</f>
        <v>0</v>
      </c>
      <c r="G44">
        <f>B$3*'Mower Unit Sales'!$G25</f>
        <v>1314250</v>
      </c>
      <c r="H44">
        <f t="shared" si="1"/>
        <v>2628500</v>
      </c>
      <c r="K44" s="10">
        <v>40817</v>
      </c>
      <c r="L44">
        <f>C$3*'Tractor Unit Sales'!$B25</f>
        <v>2108000</v>
      </c>
      <c r="M44">
        <f>C$3*'Tractor Unit Sales'!$C25</f>
        <v>1496000</v>
      </c>
      <c r="N44">
        <f>C$3*'Tractor Unit Sales'!$D25</f>
        <v>2210000</v>
      </c>
      <c r="O44">
        <f>C$3*'Tractor Unit Sales'!$E25</f>
        <v>884000</v>
      </c>
      <c r="P44">
        <f>C$3*'Tractor Unit Sales'!$F25</f>
        <v>0</v>
      </c>
      <c r="Q44">
        <f>C$3*'Tractor Unit Sales'!$G25</f>
        <v>6698000</v>
      </c>
      <c r="R44">
        <f t="shared" si="0"/>
        <v>13396000</v>
      </c>
    </row>
    <row r="45" spans="1:18" x14ac:dyDescent="0.15">
      <c r="A45" s="10">
        <v>40848</v>
      </c>
      <c r="B45">
        <f>B$3*'Mower Unit Sales'!$B26</f>
        <v>868000</v>
      </c>
      <c r="C45">
        <f>B$3*'Mower Unit Sales'!$C26</f>
        <v>42000</v>
      </c>
      <c r="D45">
        <f>B$3*'Mower Unit Sales'!$D26</f>
        <v>157500</v>
      </c>
      <c r="E45">
        <f>B$3*'Mower Unit Sales'!$E26</f>
        <v>26250</v>
      </c>
      <c r="F45">
        <f>B$3*'Mower Unit Sales'!$F26</f>
        <v>0</v>
      </c>
      <c r="G45">
        <f>B$3*'Mower Unit Sales'!$G26</f>
        <v>1093750</v>
      </c>
      <c r="H45">
        <f t="shared" si="1"/>
        <v>2187500</v>
      </c>
      <c r="K45" s="10">
        <v>40848</v>
      </c>
      <c r="L45">
        <f>C$3*'Tractor Unit Sales'!$B26</f>
        <v>1938000</v>
      </c>
      <c r="M45">
        <f>C$3*'Tractor Unit Sales'!$C26</f>
        <v>1482400</v>
      </c>
      <c r="N45">
        <f>C$3*'Tractor Unit Sales'!$D26</f>
        <v>2312000</v>
      </c>
      <c r="O45">
        <f>C$3*'Tractor Unit Sales'!$E26</f>
        <v>850000</v>
      </c>
      <c r="P45">
        <f>C$3*'Tractor Unit Sales'!$F26</f>
        <v>0</v>
      </c>
      <c r="Q45">
        <f>C$3*'Tractor Unit Sales'!$G26</f>
        <v>6582400</v>
      </c>
      <c r="R45">
        <f t="shared" si="0"/>
        <v>13164800</v>
      </c>
    </row>
    <row r="46" spans="1:18" x14ac:dyDescent="0.15">
      <c r="A46" s="10">
        <v>40878</v>
      </c>
      <c r="B46">
        <f>B$3*'Mower Unit Sales'!$B27</f>
        <v>761250</v>
      </c>
      <c r="C46">
        <f>B$3*'Mower Unit Sales'!$C27</f>
        <v>36750</v>
      </c>
      <c r="D46">
        <f>B$3*'Mower Unit Sales'!$D27</f>
        <v>115500</v>
      </c>
      <c r="E46">
        <f>B$3*'Mower Unit Sales'!$E27</f>
        <v>26250</v>
      </c>
      <c r="F46">
        <f>B$3*'Mower Unit Sales'!$F27</f>
        <v>0</v>
      </c>
      <c r="G46">
        <f>B$3*'Mower Unit Sales'!$G27</f>
        <v>939750</v>
      </c>
      <c r="H46">
        <f t="shared" si="1"/>
        <v>1879500</v>
      </c>
      <c r="K46" s="10">
        <v>40878</v>
      </c>
      <c r="L46">
        <f>C$3*'Tractor Unit Sales'!$B27</f>
        <v>1812200</v>
      </c>
      <c r="M46">
        <f>C$3*'Tractor Unit Sales'!$C27</f>
        <v>1428000</v>
      </c>
      <c r="N46">
        <f>C$3*'Tractor Unit Sales'!$D27</f>
        <v>2233800</v>
      </c>
      <c r="O46">
        <f>C$3*'Tractor Unit Sales'!$E27</f>
        <v>816000</v>
      </c>
      <c r="P46">
        <f>C$3*'Tractor Unit Sales'!$F27</f>
        <v>0</v>
      </c>
      <c r="Q46">
        <f>C$3*'Tractor Unit Sales'!$G27</f>
        <v>6290000</v>
      </c>
      <c r="R46">
        <f t="shared" si="0"/>
        <v>12580000</v>
      </c>
    </row>
    <row r="47" spans="1:18" x14ac:dyDescent="0.15">
      <c r="A47" s="10">
        <v>40909</v>
      </c>
      <c r="B47">
        <f>B$4*'Mower Unit Sales'!$B28</f>
        <v>1083600</v>
      </c>
      <c r="C47">
        <f>B$4*'Mower Unit Sales'!$C28</f>
        <v>39600</v>
      </c>
      <c r="D47">
        <f>B$4*'Mower Unit Sales'!$D28</f>
        <v>102600</v>
      </c>
      <c r="E47">
        <f>B$4*'Mower Unit Sales'!$E28</f>
        <v>28800</v>
      </c>
      <c r="F47">
        <f>B$4*'Mower Unit Sales'!$F28</f>
        <v>0</v>
      </c>
      <c r="G47">
        <f>B$4*'Mower Unit Sales'!$G28</f>
        <v>1254600</v>
      </c>
      <c r="H47">
        <f t="shared" si="1"/>
        <v>2509200</v>
      </c>
      <c r="K47" s="10">
        <v>40909</v>
      </c>
      <c r="L47">
        <f>C$4*'Tractor Unit Sales'!$B28</f>
        <v>2232000</v>
      </c>
      <c r="M47">
        <f>C$4*'Tractor Unit Sales'!$C28</f>
        <v>1836000</v>
      </c>
      <c r="N47">
        <f>C$4*'Tractor Unit Sales'!$D28</f>
        <v>2196000</v>
      </c>
      <c r="O47">
        <f>C$4*'Tractor Unit Sales'!$E28</f>
        <v>900000</v>
      </c>
      <c r="P47">
        <f>C$4*'Tractor Unit Sales'!$F28</f>
        <v>36000</v>
      </c>
      <c r="Q47">
        <f>C$4*'Tractor Unit Sales'!$G28</f>
        <v>7200000</v>
      </c>
      <c r="R47">
        <f t="shared" si="0"/>
        <v>14400000</v>
      </c>
    </row>
    <row r="48" spans="1:18" x14ac:dyDescent="0.15">
      <c r="A48" s="10">
        <v>40940</v>
      </c>
      <c r="B48">
        <f>B$4*'Mower Unit Sales'!$B29</f>
        <v>1425600</v>
      </c>
      <c r="C48">
        <f>B$4*'Mower Unit Sales'!$C29</f>
        <v>45000</v>
      </c>
      <c r="D48">
        <f>B$4*'Mower Unit Sales'!$D29</f>
        <v>151200</v>
      </c>
      <c r="E48">
        <f>B$4*'Mower Unit Sales'!$E29</f>
        <v>27000</v>
      </c>
      <c r="F48">
        <f>B$4*'Mower Unit Sales'!$F29</f>
        <v>0</v>
      </c>
      <c r="G48">
        <f>B$4*'Mower Unit Sales'!$G29</f>
        <v>1648800</v>
      </c>
      <c r="H48">
        <f t="shared" si="1"/>
        <v>3297600</v>
      </c>
      <c r="K48" s="10">
        <v>40940</v>
      </c>
      <c r="L48">
        <f>C$4*'Tractor Unit Sales'!$B29</f>
        <v>2851200</v>
      </c>
      <c r="M48">
        <f>C$4*'Tractor Unit Sales'!$C29</f>
        <v>2124000</v>
      </c>
      <c r="N48">
        <f>C$4*'Tractor Unit Sales'!$D29</f>
        <v>2448000</v>
      </c>
      <c r="O48">
        <f>C$4*'Tractor Unit Sales'!$E29</f>
        <v>900000</v>
      </c>
      <c r="P48">
        <f>C$4*'Tractor Unit Sales'!$F29</f>
        <v>43200</v>
      </c>
      <c r="Q48">
        <f>C$4*'Tractor Unit Sales'!$G29</f>
        <v>8366400</v>
      </c>
      <c r="R48">
        <f t="shared" si="0"/>
        <v>16732800</v>
      </c>
    </row>
    <row r="49" spans="1:18" x14ac:dyDescent="0.15">
      <c r="A49" s="10">
        <v>40969</v>
      </c>
      <c r="B49">
        <f>B$4*'Mower Unit Sales'!$B30</f>
        <v>1517400</v>
      </c>
      <c r="C49">
        <f>B$4*'Mower Unit Sales'!$C30</f>
        <v>48600</v>
      </c>
      <c r="D49">
        <f>B$4*'Mower Unit Sales'!$D30</f>
        <v>199800</v>
      </c>
      <c r="E49">
        <f>B$4*'Mower Unit Sales'!$E30</f>
        <v>28800</v>
      </c>
      <c r="F49">
        <f>B$4*'Mower Unit Sales'!$F30</f>
        <v>0</v>
      </c>
      <c r="G49">
        <f>B$4*'Mower Unit Sales'!$G30</f>
        <v>1794600</v>
      </c>
      <c r="H49">
        <f t="shared" si="1"/>
        <v>3589200</v>
      </c>
      <c r="K49" s="10">
        <v>40969</v>
      </c>
      <c r="L49">
        <f>C$4*'Tractor Unit Sales'!$B30</f>
        <v>3204000</v>
      </c>
      <c r="M49">
        <f>C$4*'Tractor Unit Sales'!$C30</f>
        <v>2196000</v>
      </c>
      <c r="N49">
        <f>C$4*'Tractor Unit Sales'!$D30</f>
        <v>2628000</v>
      </c>
      <c r="O49">
        <f>C$4*'Tractor Unit Sales'!$E30</f>
        <v>936000</v>
      </c>
      <c r="P49">
        <f>C$4*'Tractor Unit Sales'!$F30</f>
        <v>72000</v>
      </c>
      <c r="Q49">
        <f>C$4*'Tractor Unit Sales'!$G30</f>
        <v>9036000</v>
      </c>
      <c r="R49">
        <f t="shared" si="0"/>
        <v>18072000</v>
      </c>
    </row>
    <row r="50" spans="1:18" x14ac:dyDescent="0.15">
      <c r="A50" s="10">
        <v>41000</v>
      </c>
      <c r="B50">
        <f>B$4*'Mower Unit Sales'!$B31</f>
        <v>1627200</v>
      </c>
      <c r="C50">
        <f>B$4*'Mower Unit Sales'!$C31</f>
        <v>55800</v>
      </c>
      <c r="D50">
        <f>B$4*'Mower Unit Sales'!$D31</f>
        <v>270000</v>
      </c>
      <c r="E50">
        <f>B$4*'Mower Unit Sales'!$E31</f>
        <v>30600</v>
      </c>
      <c r="F50">
        <f>B$4*'Mower Unit Sales'!$F31</f>
        <v>0</v>
      </c>
      <c r="G50">
        <f>B$4*'Mower Unit Sales'!$G31</f>
        <v>1983600</v>
      </c>
      <c r="H50">
        <f t="shared" si="1"/>
        <v>3967200</v>
      </c>
      <c r="K50" s="10">
        <v>41000</v>
      </c>
      <c r="L50">
        <f>C$4*'Tractor Unit Sales'!$B31</f>
        <v>3456000</v>
      </c>
      <c r="M50">
        <f>C$4*'Tractor Unit Sales'!$C31</f>
        <v>2160000</v>
      </c>
      <c r="N50">
        <f>C$4*'Tractor Unit Sales'!$D31</f>
        <v>2952000</v>
      </c>
      <c r="O50">
        <f>C$4*'Tractor Unit Sales'!$E31</f>
        <v>972000</v>
      </c>
      <c r="P50">
        <f>C$4*'Tractor Unit Sales'!$F31</f>
        <v>79200</v>
      </c>
      <c r="Q50">
        <f>C$4*'Tractor Unit Sales'!$G31</f>
        <v>9619200</v>
      </c>
      <c r="R50">
        <f t="shared" si="0"/>
        <v>19238400</v>
      </c>
    </row>
    <row r="51" spans="1:18" x14ac:dyDescent="0.15">
      <c r="A51" s="10">
        <v>41030</v>
      </c>
      <c r="B51">
        <f>B$4*'Mower Unit Sales'!$B32</f>
        <v>1767600</v>
      </c>
      <c r="C51">
        <f>B$4*'Mower Unit Sales'!$C32</f>
        <v>64800</v>
      </c>
      <c r="D51">
        <f>B$4*'Mower Unit Sales'!$D32</f>
        <v>259200</v>
      </c>
      <c r="E51">
        <f>B$4*'Mower Unit Sales'!$E32</f>
        <v>28800</v>
      </c>
      <c r="F51">
        <f>B$4*'Mower Unit Sales'!$F32</f>
        <v>0</v>
      </c>
      <c r="G51">
        <f>B$4*'Mower Unit Sales'!$G32</f>
        <v>2120400</v>
      </c>
      <c r="H51">
        <f t="shared" si="1"/>
        <v>4240800</v>
      </c>
      <c r="K51" s="10">
        <v>41030</v>
      </c>
      <c r="L51">
        <f>C$4*'Tractor Unit Sales'!$B32</f>
        <v>3744000</v>
      </c>
      <c r="M51">
        <f>C$4*'Tractor Unit Sales'!$C32</f>
        <v>2232000</v>
      </c>
      <c r="N51">
        <f>C$4*'Tractor Unit Sales'!$D32</f>
        <v>2916000</v>
      </c>
      <c r="O51">
        <f>C$4*'Tractor Unit Sales'!$E32</f>
        <v>1044000</v>
      </c>
      <c r="P51">
        <f>C$4*'Tractor Unit Sales'!$F32</f>
        <v>72000</v>
      </c>
      <c r="Q51">
        <f>C$4*'Tractor Unit Sales'!$G32</f>
        <v>10008000</v>
      </c>
      <c r="R51">
        <f t="shared" si="0"/>
        <v>20016000</v>
      </c>
    </row>
    <row r="52" spans="1:18" x14ac:dyDescent="0.15">
      <c r="A52" s="10">
        <v>41061</v>
      </c>
      <c r="B52">
        <f>B$4*'Mower Unit Sales'!$B33</f>
        <v>1866600</v>
      </c>
      <c r="C52">
        <f>B$4*'Mower Unit Sales'!$C33</f>
        <v>59400</v>
      </c>
      <c r="D52">
        <f>B$4*'Mower Unit Sales'!$D33</f>
        <v>253800</v>
      </c>
      <c r="E52">
        <f>B$4*'Mower Unit Sales'!$E33</f>
        <v>30600</v>
      </c>
      <c r="F52">
        <f>B$4*'Mower Unit Sales'!$F33</f>
        <v>0</v>
      </c>
      <c r="G52">
        <f>B$4*'Mower Unit Sales'!$G33</f>
        <v>2210400</v>
      </c>
      <c r="H52">
        <f t="shared" si="1"/>
        <v>4420800</v>
      </c>
      <c r="K52" s="10">
        <v>41061</v>
      </c>
      <c r="L52">
        <f>C$4*'Tractor Unit Sales'!$B33</f>
        <v>3715200</v>
      </c>
      <c r="M52">
        <f>C$4*'Tractor Unit Sales'!$C33</f>
        <v>2304000</v>
      </c>
      <c r="N52">
        <f>C$4*'Tractor Unit Sales'!$D33</f>
        <v>2905200</v>
      </c>
      <c r="O52">
        <f>C$4*'Tractor Unit Sales'!$E33</f>
        <v>1116000</v>
      </c>
      <c r="P52">
        <f>C$4*'Tractor Unit Sales'!$F33</f>
        <v>86400</v>
      </c>
      <c r="Q52">
        <f>C$4*'Tractor Unit Sales'!$G33</f>
        <v>10126800</v>
      </c>
      <c r="R52">
        <f t="shared" si="0"/>
        <v>20253600</v>
      </c>
    </row>
    <row r="53" spans="1:18" x14ac:dyDescent="0.15">
      <c r="A53" s="10">
        <v>41091</v>
      </c>
      <c r="B53">
        <f>B$4*'Mower Unit Sales'!$B34</f>
        <v>1629000</v>
      </c>
      <c r="C53">
        <f>B$4*'Mower Unit Sales'!$C34</f>
        <v>55800</v>
      </c>
      <c r="D53">
        <f>B$4*'Mower Unit Sales'!$D34</f>
        <v>259200</v>
      </c>
      <c r="E53">
        <f>B$4*'Mower Unit Sales'!$E34</f>
        <v>28800</v>
      </c>
      <c r="F53">
        <f>B$4*'Mower Unit Sales'!$F34</f>
        <v>0</v>
      </c>
      <c r="G53">
        <f>B$4*'Mower Unit Sales'!$G34</f>
        <v>1972800</v>
      </c>
      <c r="H53">
        <f t="shared" si="1"/>
        <v>3945600</v>
      </c>
      <c r="K53" s="10">
        <v>41091</v>
      </c>
      <c r="L53">
        <f>C$4*'Tractor Unit Sales'!$B34</f>
        <v>3621600</v>
      </c>
      <c r="M53">
        <f>C$4*'Tractor Unit Sales'!$C34</f>
        <v>2124000</v>
      </c>
      <c r="N53">
        <f>C$4*'Tractor Unit Sales'!$D34</f>
        <v>2736000</v>
      </c>
      <c r="O53">
        <f>C$4*'Tractor Unit Sales'!$E34</f>
        <v>1224000</v>
      </c>
      <c r="P53">
        <f>C$4*'Tractor Unit Sales'!$F34</f>
        <v>72000</v>
      </c>
      <c r="Q53">
        <f>C$4*'Tractor Unit Sales'!$G34</f>
        <v>9777600</v>
      </c>
      <c r="R53">
        <f t="shared" si="0"/>
        <v>19555200</v>
      </c>
    </row>
    <row r="54" spans="1:18" x14ac:dyDescent="0.15">
      <c r="A54" s="10">
        <v>41122</v>
      </c>
      <c r="B54">
        <f>B$4*'Mower Unit Sales'!$B35</f>
        <v>1371600</v>
      </c>
      <c r="C54">
        <f>B$4*'Mower Unit Sales'!$C35</f>
        <v>54000</v>
      </c>
      <c r="D54">
        <f>B$4*'Mower Unit Sales'!$D35</f>
        <v>253800</v>
      </c>
      <c r="E54">
        <f>B$4*'Mower Unit Sales'!$E35</f>
        <v>30600</v>
      </c>
      <c r="F54">
        <f>B$4*'Mower Unit Sales'!$F35</f>
        <v>0</v>
      </c>
      <c r="G54">
        <f>B$4*'Mower Unit Sales'!$G35</f>
        <v>1710000</v>
      </c>
      <c r="H54">
        <f t="shared" si="1"/>
        <v>3420000</v>
      </c>
      <c r="K54" s="10">
        <v>41122</v>
      </c>
      <c r="L54">
        <f>C$4*'Tractor Unit Sales'!$B35</f>
        <v>3276000</v>
      </c>
      <c r="M54">
        <f>C$4*'Tractor Unit Sales'!$C35</f>
        <v>2160000</v>
      </c>
      <c r="N54">
        <f>C$4*'Tractor Unit Sales'!$D35</f>
        <v>2592000</v>
      </c>
      <c r="O54">
        <f>C$4*'Tractor Unit Sales'!$E35</f>
        <v>1152000</v>
      </c>
      <c r="P54">
        <f>C$4*'Tractor Unit Sales'!$F35</f>
        <v>111600</v>
      </c>
      <c r="Q54">
        <f>C$4*'Tractor Unit Sales'!$G35</f>
        <v>9291600</v>
      </c>
      <c r="R54">
        <f t="shared" si="0"/>
        <v>18583200</v>
      </c>
    </row>
    <row r="55" spans="1:18" x14ac:dyDescent="0.15">
      <c r="A55" s="10">
        <v>41153</v>
      </c>
      <c r="B55">
        <f>B$4*'Mower Unit Sales'!$B36</f>
        <v>1155600</v>
      </c>
      <c r="C55">
        <f>B$4*'Mower Unit Sales'!$C36</f>
        <v>50400</v>
      </c>
      <c r="D55">
        <f>B$4*'Mower Unit Sales'!$D36</f>
        <v>243000</v>
      </c>
      <c r="E55">
        <f>B$4*'Mower Unit Sales'!$E36</f>
        <v>32400</v>
      </c>
      <c r="F55">
        <f>B$4*'Mower Unit Sales'!$F36</f>
        <v>0</v>
      </c>
      <c r="G55">
        <f>B$4*'Mower Unit Sales'!$G36</f>
        <v>1481400</v>
      </c>
      <c r="H55">
        <f t="shared" si="1"/>
        <v>2962800</v>
      </c>
      <c r="K55" s="10">
        <v>41153</v>
      </c>
      <c r="L55">
        <f>C$4*'Tractor Unit Sales'!$B36</f>
        <v>2890800</v>
      </c>
      <c r="M55">
        <f>C$4*'Tractor Unit Sales'!$C36</f>
        <v>2412000</v>
      </c>
      <c r="N55">
        <f>C$4*'Tractor Unit Sales'!$D36</f>
        <v>2376000</v>
      </c>
      <c r="O55">
        <f>C$4*'Tractor Unit Sales'!$E36</f>
        <v>1126800</v>
      </c>
      <c r="P55">
        <f>C$4*'Tractor Unit Sales'!$F36</f>
        <v>108000</v>
      </c>
      <c r="Q55">
        <f>C$4*'Tractor Unit Sales'!$G36</f>
        <v>8913600</v>
      </c>
      <c r="R55">
        <f t="shared" si="0"/>
        <v>17827200</v>
      </c>
    </row>
    <row r="56" spans="1:18" x14ac:dyDescent="0.15">
      <c r="A56" s="10">
        <v>41183</v>
      </c>
      <c r="B56">
        <f>B$4*'Mower Unit Sales'!$B37</f>
        <v>1060200</v>
      </c>
      <c r="C56">
        <f>B$4*'Mower Unit Sales'!$C37</f>
        <v>48600</v>
      </c>
      <c r="D56">
        <f>B$4*'Mower Unit Sales'!$D37</f>
        <v>194400</v>
      </c>
      <c r="E56">
        <f>B$4*'Mower Unit Sales'!$E37</f>
        <v>32400</v>
      </c>
      <c r="F56">
        <f>B$4*'Mower Unit Sales'!$F37</f>
        <v>0</v>
      </c>
      <c r="G56">
        <f>B$4*'Mower Unit Sales'!$G37</f>
        <v>1335600</v>
      </c>
      <c r="H56">
        <f t="shared" si="1"/>
        <v>2671200</v>
      </c>
      <c r="K56" s="10">
        <v>41183</v>
      </c>
      <c r="L56">
        <f>C$4*'Tractor Unit Sales'!$B37</f>
        <v>2628000</v>
      </c>
      <c r="M56">
        <f>C$4*'Tractor Unit Sales'!$C37</f>
        <v>2268000</v>
      </c>
      <c r="N56">
        <f>C$4*'Tractor Unit Sales'!$D37</f>
        <v>2268000</v>
      </c>
      <c r="O56">
        <f>C$4*'Tractor Unit Sales'!$E37</f>
        <v>1044000</v>
      </c>
      <c r="P56">
        <f>C$4*'Tractor Unit Sales'!$F37</f>
        <v>133200</v>
      </c>
      <c r="Q56">
        <f>C$4*'Tractor Unit Sales'!$G37</f>
        <v>8341200</v>
      </c>
      <c r="R56">
        <f t="shared" si="0"/>
        <v>16682400</v>
      </c>
    </row>
    <row r="57" spans="1:18" x14ac:dyDescent="0.15">
      <c r="A57" s="10">
        <v>41214</v>
      </c>
      <c r="B57">
        <f>B$4*'Mower Unit Sales'!$B38</f>
        <v>961200</v>
      </c>
      <c r="C57">
        <f>B$4*'Mower Unit Sales'!$C38</f>
        <v>46800</v>
      </c>
      <c r="D57">
        <f>B$4*'Mower Unit Sales'!$D38</f>
        <v>151200</v>
      </c>
      <c r="E57">
        <f>B$4*'Mower Unit Sales'!$E38</f>
        <v>34200</v>
      </c>
      <c r="F57">
        <f>B$4*'Mower Unit Sales'!$F38</f>
        <v>0</v>
      </c>
      <c r="G57">
        <f>B$4*'Mower Unit Sales'!$G38</f>
        <v>1193400</v>
      </c>
      <c r="H57">
        <f t="shared" si="1"/>
        <v>2386800</v>
      </c>
      <c r="K57" s="10">
        <v>41214</v>
      </c>
      <c r="L57">
        <f>C$4*'Tractor Unit Sales'!$B38</f>
        <v>2516400</v>
      </c>
      <c r="M57">
        <f>C$4*'Tractor Unit Sales'!$C38</f>
        <v>2556000</v>
      </c>
      <c r="N57">
        <f>C$4*'Tractor Unit Sales'!$D38</f>
        <v>2170800</v>
      </c>
      <c r="O57">
        <f>C$4*'Tractor Unit Sales'!$E38</f>
        <v>1008000</v>
      </c>
      <c r="P57">
        <f>C$4*'Tractor Unit Sales'!$F38</f>
        <v>115200</v>
      </c>
      <c r="Q57">
        <f>C$4*'Tractor Unit Sales'!$G38</f>
        <v>8366400</v>
      </c>
      <c r="R57">
        <f t="shared" si="0"/>
        <v>16732800</v>
      </c>
    </row>
    <row r="58" spans="1:18" x14ac:dyDescent="0.15">
      <c r="A58" s="10">
        <v>41244</v>
      </c>
      <c r="B58">
        <f>B$4*'Mower Unit Sales'!$B39</f>
        <v>797400</v>
      </c>
      <c r="C58">
        <f>B$4*'Mower Unit Sales'!$C39</f>
        <v>41400</v>
      </c>
      <c r="D58">
        <f>B$4*'Mower Unit Sales'!$D39</f>
        <v>91800</v>
      </c>
      <c r="E58">
        <f>B$4*'Mower Unit Sales'!$E39</f>
        <v>32400</v>
      </c>
      <c r="F58">
        <f>B$4*'Mower Unit Sales'!$F39</f>
        <v>0</v>
      </c>
      <c r="G58">
        <f>B$4*'Mower Unit Sales'!$G39</f>
        <v>963000</v>
      </c>
      <c r="H58">
        <f t="shared" si="1"/>
        <v>1926000</v>
      </c>
      <c r="K58" s="10">
        <v>41244</v>
      </c>
      <c r="L58">
        <f>C$4*'Tractor Unit Sales'!$B39</f>
        <v>2329200</v>
      </c>
      <c r="M58">
        <f>C$4*'Tractor Unit Sales'!$C39</f>
        <v>2052000</v>
      </c>
      <c r="N58">
        <f>C$4*'Tractor Unit Sales'!$D39</f>
        <v>2052000</v>
      </c>
      <c r="O58">
        <f>C$4*'Tractor Unit Sales'!$E39</f>
        <v>936000</v>
      </c>
      <c r="P58">
        <f>C$4*'Tractor Unit Sales'!$F39</f>
        <v>118800</v>
      </c>
      <c r="Q58">
        <f>C$4*'Tractor Unit Sales'!$G39</f>
        <v>7488000</v>
      </c>
      <c r="R58">
        <f t="shared" si="0"/>
        <v>14976000</v>
      </c>
    </row>
    <row r="59" spans="1:18" x14ac:dyDescent="0.15">
      <c r="A59" s="10">
        <v>41275</v>
      </c>
      <c r="B59">
        <f>B$5*'Mower Unit Sales'!$B40</f>
        <v>1128500</v>
      </c>
      <c r="C59">
        <f>B$5*'Mower Unit Sales'!$C40</f>
        <v>46250</v>
      </c>
      <c r="D59">
        <f>B$5*'Mower Unit Sales'!$D40</f>
        <v>88800</v>
      </c>
      <c r="E59">
        <f>B$5*'Mower Unit Sales'!$E40</f>
        <v>37000</v>
      </c>
      <c r="F59">
        <f>B$5*'Mower Unit Sales'!$F40</f>
        <v>0</v>
      </c>
      <c r="G59">
        <f>B$5*'Mower Unit Sales'!$G40</f>
        <v>1300550</v>
      </c>
      <c r="H59">
        <f t="shared" si="1"/>
        <v>2601100</v>
      </c>
      <c r="K59" s="10">
        <v>41275</v>
      </c>
      <c r="L59">
        <f>C$5*'Tractor Unit Sales'!$B40</f>
        <v>2701000</v>
      </c>
      <c r="M59">
        <f>C$5*'Tractor Unit Sales'!$C40</f>
        <v>2405000</v>
      </c>
      <c r="N59">
        <f>C$5*'Tractor Unit Sales'!$D40</f>
        <v>1850000</v>
      </c>
      <c r="O59">
        <f>C$5*'Tractor Unit Sales'!$E40</f>
        <v>1061900</v>
      </c>
      <c r="P59">
        <f>C$5*'Tractor Unit Sales'!$F40</f>
        <v>129500</v>
      </c>
      <c r="Q59">
        <f>C$5*'Tractor Unit Sales'!$G40</f>
        <v>8147400</v>
      </c>
      <c r="R59">
        <f t="shared" si="0"/>
        <v>16294800</v>
      </c>
    </row>
    <row r="60" spans="1:18" x14ac:dyDescent="0.15">
      <c r="A60" s="10">
        <v>41306</v>
      </c>
      <c r="B60">
        <f>B$5*'Mower Unit Sales'!$B41</f>
        <v>1481850</v>
      </c>
      <c r="C60">
        <f>B$5*'Mower Unit Sales'!$C41</f>
        <v>49950</v>
      </c>
      <c r="D60">
        <f>B$5*'Mower Unit Sales'!$D41</f>
        <v>138750</v>
      </c>
      <c r="E60">
        <f>B$5*'Mower Unit Sales'!$E41</f>
        <v>35150</v>
      </c>
      <c r="F60">
        <f>B$5*'Mower Unit Sales'!$F41</f>
        <v>0</v>
      </c>
      <c r="G60">
        <f>B$5*'Mower Unit Sales'!$G41</f>
        <v>1705700</v>
      </c>
      <c r="H60">
        <f t="shared" si="1"/>
        <v>3411400</v>
      </c>
      <c r="K60" s="10">
        <v>41306</v>
      </c>
      <c r="L60">
        <f>C$5*'Tractor Unit Sales'!$B41</f>
        <v>3441000</v>
      </c>
      <c r="M60">
        <f>C$5*'Tractor Unit Sales'!$C41</f>
        <v>2516000</v>
      </c>
      <c r="N60">
        <f>C$5*'Tractor Unit Sales'!$D41</f>
        <v>2183000</v>
      </c>
      <c r="O60">
        <f>C$5*'Tractor Unit Sales'!$E41</f>
        <v>1073000</v>
      </c>
      <c r="P60">
        <f>C$5*'Tractor Unit Sales'!$F41</f>
        <v>185000</v>
      </c>
      <c r="Q60">
        <f>C$5*'Tractor Unit Sales'!$G41</f>
        <v>9398000</v>
      </c>
      <c r="R60">
        <f t="shared" si="0"/>
        <v>18796000</v>
      </c>
    </row>
    <row r="61" spans="1:18" x14ac:dyDescent="0.15">
      <c r="A61" s="10">
        <v>41334</v>
      </c>
      <c r="B61">
        <f>B$5*'Mower Unit Sales'!$B42</f>
        <v>1559550</v>
      </c>
      <c r="C61">
        <f>B$5*'Mower Unit Sales'!$C42</f>
        <v>51800</v>
      </c>
      <c r="D61">
        <f>B$5*'Mower Unit Sales'!$D42</f>
        <v>210900</v>
      </c>
      <c r="E61">
        <f>B$5*'Mower Unit Sales'!$E42</f>
        <v>37000</v>
      </c>
      <c r="F61">
        <f>B$5*'Mower Unit Sales'!$F42</f>
        <v>0</v>
      </c>
      <c r="G61">
        <f>B$5*'Mower Unit Sales'!$G42</f>
        <v>1859250</v>
      </c>
      <c r="H61">
        <f t="shared" si="1"/>
        <v>3718500</v>
      </c>
      <c r="K61" s="10">
        <v>41334</v>
      </c>
      <c r="L61">
        <f>C$5*'Tractor Unit Sales'!$B42</f>
        <v>4292000</v>
      </c>
      <c r="M61">
        <f>C$5*'Tractor Unit Sales'!$C42</f>
        <v>2678800</v>
      </c>
      <c r="N61">
        <f>C$5*'Tractor Unit Sales'!$D42</f>
        <v>2294000</v>
      </c>
      <c r="O61">
        <f>C$5*'Tractor Unit Sales'!$E42</f>
        <v>1110000</v>
      </c>
      <c r="P61">
        <f>C$5*'Tractor Unit Sales'!$F42</f>
        <v>233100</v>
      </c>
      <c r="Q61">
        <f>C$5*'Tractor Unit Sales'!$G42</f>
        <v>10607900</v>
      </c>
      <c r="R61">
        <f t="shared" si="0"/>
        <v>21215800</v>
      </c>
    </row>
    <row r="62" spans="1:18" x14ac:dyDescent="0.15">
      <c r="A62" s="10">
        <v>41365</v>
      </c>
      <c r="B62">
        <f>B$5*'Mower Unit Sales'!$B43</f>
        <v>1685350</v>
      </c>
      <c r="C62">
        <f>B$5*'Mower Unit Sales'!$C43</f>
        <v>59200</v>
      </c>
      <c r="D62">
        <f>B$5*'Mower Unit Sales'!$D43</f>
        <v>260850</v>
      </c>
      <c r="E62">
        <f>B$5*'Mower Unit Sales'!$E43</f>
        <v>38850</v>
      </c>
      <c r="F62">
        <f>B$5*'Mower Unit Sales'!$F43</f>
        <v>0</v>
      </c>
      <c r="G62">
        <f>B$5*'Mower Unit Sales'!$G43</f>
        <v>2044250</v>
      </c>
      <c r="H62">
        <f t="shared" si="1"/>
        <v>4088500</v>
      </c>
      <c r="K62" s="10">
        <v>41365</v>
      </c>
      <c r="L62">
        <f>C$5*'Tractor Unit Sales'!$B43</f>
        <v>5587000</v>
      </c>
      <c r="M62">
        <f>C$5*'Tractor Unit Sales'!$C43</f>
        <v>2701000</v>
      </c>
      <c r="N62">
        <f>C$5*'Tractor Unit Sales'!$D43</f>
        <v>2701000</v>
      </c>
      <c r="O62">
        <f>C$5*'Tractor Unit Sales'!$E43</f>
        <v>1147000</v>
      </c>
      <c r="P62">
        <f>C$5*'Tractor Unit Sales'!$F43</f>
        <v>251600</v>
      </c>
      <c r="Q62">
        <f>C$5*'Tractor Unit Sales'!$G43</f>
        <v>12387600</v>
      </c>
      <c r="R62">
        <f t="shared" si="0"/>
        <v>24775200</v>
      </c>
    </row>
    <row r="63" spans="1:18" x14ac:dyDescent="0.15">
      <c r="A63" s="10">
        <v>41395</v>
      </c>
      <c r="B63">
        <f>B$5*'Mower Unit Sales'!$B44</f>
        <v>1800050</v>
      </c>
      <c r="C63">
        <f>B$5*'Mower Unit Sales'!$C44</f>
        <v>70300</v>
      </c>
      <c r="D63">
        <f>B$5*'Mower Unit Sales'!$D44</f>
        <v>247900</v>
      </c>
      <c r="E63">
        <f>B$5*'Mower Unit Sales'!$E44</f>
        <v>35150</v>
      </c>
      <c r="F63">
        <f>B$5*'Mower Unit Sales'!$F44</f>
        <v>0</v>
      </c>
      <c r="G63">
        <f>B$5*'Mower Unit Sales'!$G44</f>
        <v>2153400</v>
      </c>
      <c r="H63">
        <f t="shared" si="1"/>
        <v>4306800</v>
      </c>
      <c r="K63" s="10">
        <v>41395</v>
      </c>
      <c r="L63">
        <f>C$5*'Tractor Unit Sales'!$B44</f>
        <v>6105000</v>
      </c>
      <c r="M63">
        <f>C$5*'Tractor Unit Sales'!$C44</f>
        <v>2812000</v>
      </c>
      <c r="N63">
        <f>C$5*'Tractor Unit Sales'!$D44</f>
        <v>2738000</v>
      </c>
      <c r="O63">
        <f>C$5*'Tractor Unit Sales'!$E44</f>
        <v>1221000</v>
      </c>
      <c r="P63">
        <f>C$5*'Tractor Unit Sales'!$F44</f>
        <v>259000</v>
      </c>
      <c r="Q63">
        <f>C$5*'Tractor Unit Sales'!$G44</f>
        <v>13135000</v>
      </c>
      <c r="R63">
        <f t="shared" si="0"/>
        <v>26270000</v>
      </c>
    </row>
    <row r="64" spans="1:18" x14ac:dyDescent="0.15">
      <c r="A64" s="10">
        <v>41426</v>
      </c>
      <c r="B64">
        <f>B$5*'Mower Unit Sales'!$B45</f>
        <v>1872200</v>
      </c>
      <c r="C64">
        <f>B$5*'Mower Unit Sales'!$C45</f>
        <v>66600</v>
      </c>
      <c r="D64">
        <f>B$5*'Mower Unit Sales'!$D45</f>
        <v>251600</v>
      </c>
      <c r="E64">
        <f>B$5*'Mower Unit Sales'!$E45</f>
        <v>37000</v>
      </c>
      <c r="F64">
        <f>B$5*'Mower Unit Sales'!$F45</f>
        <v>0</v>
      </c>
      <c r="G64">
        <f>B$5*'Mower Unit Sales'!$G45</f>
        <v>2227400</v>
      </c>
      <c r="H64">
        <f t="shared" si="1"/>
        <v>4454800</v>
      </c>
      <c r="K64" s="10">
        <v>41426</v>
      </c>
      <c r="L64">
        <f>C$5*'Tractor Unit Sales'!$B45</f>
        <v>5513000</v>
      </c>
      <c r="M64">
        <f>C$5*'Tractor Unit Sales'!$C45</f>
        <v>2960000</v>
      </c>
      <c r="N64">
        <f>C$5*'Tractor Unit Sales'!$D45</f>
        <v>2664000</v>
      </c>
      <c r="O64">
        <f>C$5*'Tractor Unit Sales'!$E45</f>
        <v>1258000</v>
      </c>
      <c r="P64">
        <f>C$5*'Tractor Unit Sales'!$F45</f>
        <v>303400</v>
      </c>
      <c r="Q64">
        <f>C$5*'Tractor Unit Sales'!$G45</f>
        <v>12698400</v>
      </c>
      <c r="R64">
        <f t="shared" si="0"/>
        <v>25396800</v>
      </c>
    </row>
    <row r="65" spans="1:18" x14ac:dyDescent="0.15">
      <c r="A65" s="10">
        <v>41456</v>
      </c>
      <c r="B65">
        <f>B$5*'Mower Unit Sales'!$B46</f>
        <v>1679800</v>
      </c>
      <c r="C65">
        <f>B$5*'Mower Unit Sales'!$C46</f>
        <v>59200</v>
      </c>
      <c r="D65">
        <f>B$5*'Mower Unit Sales'!$D46</f>
        <v>260850</v>
      </c>
      <c r="E65">
        <f>B$5*'Mower Unit Sales'!$E46</f>
        <v>37000</v>
      </c>
      <c r="F65">
        <f>B$5*'Mower Unit Sales'!$F46</f>
        <v>0</v>
      </c>
      <c r="G65">
        <f>B$5*'Mower Unit Sales'!$G46</f>
        <v>2036850</v>
      </c>
      <c r="H65">
        <f t="shared" si="1"/>
        <v>4073700</v>
      </c>
      <c r="K65" s="10">
        <v>41456</v>
      </c>
      <c r="L65">
        <f>C$5*'Tractor Unit Sales'!$B46</f>
        <v>5402000</v>
      </c>
      <c r="M65">
        <f>C$5*'Tractor Unit Sales'!$C46</f>
        <v>3108000</v>
      </c>
      <c r="N65">
        <f>C$5*'Tractor Unit Sales'!$D46</f>
        <v>2479000</v>
      </c>
      <c r="O65">
        <f>C$5*'Tractor Unit Sales'!$E46</f>
        <v>1295000</v>
      </c>
      <c r="P65">
        <f>C$5*'Tractor Unit Sales'!$F46</f>
        <v>296000</v>
      </c>
      <c r="Q65">
        <f>C$5*'Tractor Unit Sales'!$G46</f>
        <v>12580000</v>
      </c>
      <c r="R65">
        <f t="shared" si="0"/>
        <v>25160000</v>
      </c>
    </row>
    <row r="66" spans="1:18" x14ac:dyDescent="0.15">
      <c r="A66" s="10">
        <v>41487</v>
      </c>
      <c r="B66">
        <f>B$5*'Mower Unit Sales'!$B47</f>
        <v>1446700</v>
      </c>
      <c r="C66">
        <f>B$5*'Mower Unit Sales'!$C47</f>
        <v>57350</v>
      </c>
      <c r="D66">
        <f>B$5*'Mower Unit Sales'!$D47</f>
        <v>275650</v>
      </c>
      <c r="E66">
        <f>B$5*'Mower Unit Sales'!$E47</f>
        <v>38850</v>
      </c>
      <c r="F66">
        <f>B$5*'Mower Unit Sales'!$F47</f>
        <v>0</v>
      </c>
      <c r="G66">
        <f>B$5*'Mower Unit Sales'!$G47</f>
        <v>1818550</v>
      </c>
      <c r="H66">
        <f t="shared" si="1"/>
        <v>3637100</v>
      </c>
      <c r="K66" s="10">
        <v>41487</v>
      </c>
      <c r="L66">
        <f>C$5*'Tractor Unit Sales'!$B47</f>
        <v>5143000</v>
      </c>
      <c r="M66">
        <f>C$5*'Tractor Unit Sales'!$C47</f>
        <v>3071000</v>
      </c>
      <c r="N66">
        <f>C$5*'Tractor Unit Sales'!$D47</f>
        <v>2257000</v>
      </c>
      <c r="O66">
        <f>C$5*'Tractor Unit Sales'!$E47</f>
        <v>1261700</v>
      </c>
      <c r="P66">
        <f>C$5*'Tractor Unit Sales'!$F47</f>
        <v>333000</v>
      </c>
      <c r="Q66">
        <f>C$5*'Tractor Unit Sales'!$G47</f>
        <v>12065700</v>
      </c>
      <c r="R66">
        <f t="shared" si="0"/>
        <v>24131400</v>
      </c>
    </row>
    <row r="67" spans="1:18" x14ac:dyDescent="0.15">
      <c r="A67" s="10">
        <v>41518</v>
      </c>
      <c r="B67">
        <f>B$5*'Mower Unit Sales'!$B48</f>
        <v>1209900</v>
      </c>
      <c r="C67">
        <f>B$5*'Mower Unit Sales'!$C48</f>
        <v>55500</v>
      </c>
      <c r="D67">
        <f>B$5*'Mower Unit Sales'!$D48</f>
        <v>242350</v>
      </c>
      <c r="E67">
        <f>B$5*'Mower Unit Sales'!$E48</f>
        <v>40700</v>
      </c>
      <c r="F67">
        <f>B$5*'Mower Unit Sales'!$F48</f>
        <v>0</v>
      </c>
      <c r="G67">
        <f>B$5*'Mower Unit Sales'!$G48</f>
        <v>1548450</v>
      </c>
      <c r="H67">
        <f t="shared" si="1"/>
        <v>3096900</v>
      </c>
      <c r="K67" s="10">
        <v>41518</v>
      </c>
      <c r="L67">
        <f>C$5*'Tractor Unit Sales'!$B48</f>
        <v>5032000</v>
      </c>
      <c r="M67">
        <f>C$5*'Tractor Unit Sales'!$C48</f>
        <v>3034000</v>
      </c>
      <c r="N67">
        <f>C$5*'Tractor Unit Sales'!$D48</f>
        <v>2216300</v>
      </c>
      <c r="O67">
        <f>C$5*'Tractor Unit Sales'!$E48</f>
        <v>1221000</v>
      </c>
      <c r="P67">
        <f>C$5*'Tractor Unit Sales'!$F48</f>
        <v>370000</v>
      </c>
      <c r="Q67">
        <f>C$5*'Tractor Unit Sales'!$G48</f>
        <v>11873300</v>
      </c>
      <c r="R67">
        <f t="shared" si="0"/>
        <v>23746600</v>
      </c>
    </row>
    <row r="68" spans="1:18" x14ac:dyDescent="0.15">
      <c r="A68" s="10">
        <v>41548</v>
      </c>
      <c r="B68">
        <f>B$5*'Mower Unit Sales'!$B49</f>
        <v>1111850</v>
      </c>
      <c r="C68">
        <f>B$5*'Mower Unit Sales'!$C49</f>
        <v>53650</v>
      </c>
      <c r="D68">
        <f>B$5*'Mower Unit Sales'!$D49</f>
        <v>181300</v>
      </c>
      <c r="E68">
        <f>B$5*'Mower Unit Sales'!$E49</f>
        <v>38850</v>
      </c>
      <c r="F68">
        <f>B$5*'Mower Unit Sales'!$F49</f>
        <v>0</v>
      </c>
      <c r="G68">
        <f>B$5*'Mower Unit Sales'!$G49</f>
        <v>1385650</v>
      </c>
      <c r="H68">
        <f t="shared" si="1"/>
        <v>2771300</v>
      </c>
      <c r="K68" s="10">
        <v>41548</v>
      </c>
      <c r="L68">
        <f>C$5*'Tractor Unit Sales'!$B49</f>
        <v>4958000</v>
      </c>
      <c r="M68">
        <f>C$5*'Tractor Unit Sales'!$C49</f>
        <v>2997000</v>
      </c>
      <c r="N68">
        <f>C$5*'Tractor Unit Sales'!$D49</f>
        <v>2072000</v>
      </c>
      <c r="O68">
        <f>C$5*'Tractor Unit Sales'!$E49</f>
        <v>1184000</v>
      </c>
      <c r="P68">
        <f>C$5*'Tractor Unit Sales'!$F49</f>
        <v>377400</v>
      </c>
      <c r="Q68">
        <f>C$5*'Tractor Unit Sales'!$G49</f>
        <v>11588400</v>
      </c>
      <c r="R68">
        <f t="shared" si="0"/>
        <v>23176800</v>
      </c>
    </row>
    <row r="69" spans="1:18" x14ac:dyDescent="0.15">
      <c r="A69" s="10">
        <v>41579</v>
      </c>
      <c r="B69">
        <f>B$5*'Mower Unit Sales'!$B50</f>
        <v>974950</v>
      </c>
      <c r="C69">
        <f>B$5*'Mower Unit Sales'!$C50</f>
        <v>49950</v>
      </c>
      <c r="D69">
        <f>B$5*'Mower Unit Sales'!$D50</f>
        <v>142450</v>
      </c>
      <c r="E69">
        <f>B$5*'Mower Unit Sales'!$E50</f>
        <v>40700</v>
      </c>
      <c r="F69">
        <f>B$5*'Mower Unit Sales'!$F50</f>
        <v>0</v>
      </c>
      <c r="G69">
        <f>B$5*'Mower Unit Sales'!$G50</f>
        <v>1208050</v>
      </c>
      <c r="H69">
        <f t="shared" si="1"/>
        <v>2416100</v>
      </c>
      <c r="K69" s="10">
        <v>41579</v>
      </c>
      <c r="L69">
        <f>C$5*'Tractor Unit Sales'!$B50</f>
        <v>4588000</v>
      </c>
      <c r="M69">
        <f>C$5*'Tractor Unit Sales'!$C50</f>
        <v>3059900</v>
      </c>
      <c r="N69">
        <f>C$5*'Tractor Unit Sales'!$D50</f>
        <v>2035000</v>
      </c>
      <c r="O69">
        <f>C$5*'Tractor Unit Sales'!$E50</f>
        <v>1110000</v>
      </c>
      <c r="P69">
        <f>C$5*'Tractor Unit Sales'!$F50</f>
        <v>407000</v>
      </c>
      <c r="Q69">
        <f>C$5*'Tractor Unit Sales'!$G50</f>
        <v>11199900</v>
      </c>
      <c r="R69">
        <f t="shared" si="0"/>
        <v>22399800</v>
      </c>
    </row>
    <row r="70" spans="1:18" x14ac:dyDescent="0.15">
      <c r="A70" s="10">
        <v>41609</v>
      </c>
      <c r="B70">
        <f>B$5*'Mower Unit Sales'!$B51</f>
        <v>995300</v>
      </c>
      <c r="C70">
        <f>B$5*'Mower Unit Sales'!$C51</f>
        <v>48100</v>
      </c>
      <c r="D70">
        <f>B$5*'Mower Unit Sales'!$D51</f>
        <v>79550</v>
      </c>
      <c r="E70">
        <f>B$5*'Mower Unit Sales'!$E51</f>
        <v>42550</v>
      </c>
      <c r="F70">
        <f>B$5*'Mower Unit Sales'!$F51</f>
        <v>0</v>
      </c>
      <c r="G70">
        <f>B$5*'Mower Unit Sales'!$G51</f>
        <v>1165500</v>
      </c>
      <c r="H70">
        <f t="shared" si="1"/>
        <v>2331000</v>
      </c>
      <c r="K70" s="10">
        <v>41609</v>
      </c>
      <c r="L70">
        <f>C$5*'Tractor Unit Sales'!$B51</f>
        <v>4081100</v>
      </c>
      <c r="M70">
        <f>C$5*'Tractor Unit Sales'!$C51</f>
        <v>2775000</v>
      </c>
      <c r="N70">
        <f>C$5*'Tractor Unit Sales'!$D51</f>
        <v>1924000</v>
      </c>
      <c r="O70">
        <f>C$5*'Tractor Unit Sales'!$E51</f>
        <v>1073000</v>
      </c>
      <c r="P70">
        <f>C$5*'Tractor Unit Sales'!$F51</f>
        <v>421800</v>
      </c>
      <c r="Q70">
        <f>C$5*'Tractor Unit Sales'!$G51</f>
        <v>10274900</v>
      </c>
      <c r="R70">
        <f t="shared" si="0"/>
        <v>20549800</v>
      </c>
    </row>
    <row r="71" spans="1:18" x14ac:dyDescent="0.15">
      <c r="A71" s="10">
        <v>41640</v>
      </c>
      <c r="B71">
        <f>B$6*'Mower Unit Sales'!$B52</f>
        <v>1179900</v>
      </c>
      <c r="C71">
        <f>B$6*'Mower Unit Sales'!$C52</f>
        <v>51300</v>
      </c>
      <c r="D71">
        <f>B$6*'Mower Unit Sales'!$D52</f>
        <v>76000</v>
      </c>
      <c r="E71">
        <f>B$6*'Mower Unit Sales'!$E52</f>
        <v>38000</v>
      </c>
      <c r="F71">
        <f>B$6*'Mower Unit Sales'!$F52</f>
        <v>0</v>
      </c>
      <c r="G71">
        <f>B$6*'Mower Unit Sales'!$G52</f>
        <v>1345200</v>
      </c>
      <c r="H71">
        <f t="shared" si="1"/>
        <v>2690400</v>
      </c>
      <c r="K71" s="10">
        <v>41640</v>
      </c>
      <c r="L71">
        <f>C$6*'Tractor Unit Sales'!$B52</f>
        <v>4750000</v>
      </c>
      <c r="M71">
        <f>C$6*'Tractor Unit Sales'!$C52</f>
        <v>2964000</v>
      </c>
      <c r="N71">
        <f>C$6*'Tractor Unit Sales'!$D52</f>
        <v>1824000</v>
      </c>
      <c r="O71">
        <f>C$6*'Tractor Unit Sales'!$E52</f>
        <v>760000</v>
      </c>
      <c r="P71">
        <f>C$6*'Tractor Unit Sales'!$F52</f>
        <v>421800</v>
      </c>
      <c r="Q71">
        <f>C$6*'Tractor Unit Sales'!$G52</f>
        <v>10719800</v>
      </c>
      <c r="R71">
        <f t="shared" si="0"/>
        <v>21439600</v>
      </c>
    </row>
    <row r="72" spans="1:18" x14ac:dyDescent="0.15">
      <c r="A72" s="10">
        <v>41671</v>
      </c>
      <c r="B72">
        <f>B$6*'Mower Unit Sales'!$B53</f>
        <v>1525700</v>
      </c>
      <c r="C72">
        <f>B$6*'Mower Unit Sales'!$C53</f>
        <v>53200</v>
      </c>
      <c r="D72">
        <f>B$6*'Mower Unit Sales'!$D53</f>
        <v>142500</v>
      </c>
      <c r="E72">
        <f>B$6*'Mower Unit Sales'!$E53</f>
        <v>36100</v>
      </c>
      <c r="F72">
        <f>B$6*'Mower Unit Sales'!$F53</f>
        <v>0</v>
      </c>
      <c r="G72">
        <f>B$6*'Mower Unit Sales'!$G53</f>
        <v>1757500</v>
      </c>
      <c r="H72">
        <f t="shared" si="1"/>
        <v>3515000</v>
      </c>
      <c r="K72" s="10">
        <v>41671</v>
      </c>
      <c r="L72">
        <f>C$6*'Tractor Unit Sales'!$B53</f>
        <v>5890000</v>
      </c>
      <c r="M72">
        <f>C$6*'Tractor Unit Sales'!$C53</f>
        <v>3059000</v>
      </c>
      <c r="N72">
        <f>C$6*'Tractor Unit Sales'!$D53</f>
        <v>1987400</v>
      </c>
      <c r="O72">
        <f>C$6*'Tractor Unit Sales'!$E53</f>
        <v>798000</v>
      </c>
      <c r="P72">
        <f>C$6*'Tractor Unit Sales'!$F53</f>
        <v>459800</v>
      </c>
      <c r="Q72">
        <f>C$6*'Tractor Unit Sales'!$G53</f>
        <v>12194200</v>
      </c>
      <c r="R72">
        <f t="shared" si="0"/>
        <v>24388400</v>
      </c>
    </row>
    <row r="73" spans="1:18" x14ac:dyDescent="0.15">
      <c r="A73" s="10">
        <v>41699</v>
      </c>
      <c r="B73">
        <f>B$6*'Mower Unit Sales'!$B54</f>
        <v>1622600</v>
      </c>
      <c r="C73">
        <f>B$6*'Mower Unit Sales'!$C54</f>
        <v>57000</v>
      </c>
      <c r="D73">
        <f>B$6*'Mower Unit Sales'!$D54</f>
        <v>184300</v>
      </c>
      <c r="E73">
        <f>B$6*'Mower Unit Sales'!$E54</f>
        <v>39900</v>
      </c>
      <c r="F73">
        <f>B$6*'Mower Unit Sales'!$F54</f>
        <v>0</v>
      </c>
      <c r="G73">
        <f>B$6*'Mower Unit Sales'!$G54</f>
        <v>1903800</v>
      </c>
      <c r="H73">
        <f t="shared" si="1"/>
        <v>3807600</v>
      </c>
      <c r="K73" s="10">
        <v>41699</v>
      </c>
      <c r="L73">
        <f>C$6*'Tractor Unit Sales'!$B54</f>
        <v>6916000</v>
      </c>
      <c r="M73">
        <f>C$6*'Tractor Unit Sales'!$C54</f>
        <v>3154000</v>
      </c>
      <c r="N73">
        <f>C$6*'Tractor Unit Sales'!$D54</f>
        <v>2128000</v>
      </c>
      <c r="O73">
        <f>C$6*'Tractor Unit Sales'!$E54</f>
        <v>836000</v>
      </c>
      <c r="P73">
        <f>C$6*'Tractor Unit Sales'!$F54</f>
        <v>467400</v>
      </c>
      <c r="Q73">
        <f>C$6*'Tractor Unit Sales'!$G54</f>
        <v>13501400</v>
      </c>
      <c r="R73">
        <f t="shared" si="0"/>
        <v>27002800</v>
      </c>
    </row>
    <row r="74" spans="1:18" x14ac:dyDescent="0.15">
      <c r="A74" s="10">
        <v>41730</v>
      </c>
      <c r="B74">
        <f>B$6*'Mower Unit Sales'!$B55</f>
        <v>1732800</v>
      </c>
      <c r="C74">
        <f>B$6*'Mower Unit Sales'!$C55</f>
        <v>64600</v>
      </c>
      <c r="D74">
        <f>B$6*'Mower Unit Sales'!$D55</f>
        <v>248900</v>
      </c>
      <c r="E74">
        <f>B$6*'Mower Unit Sales'!$E55</f>
        <v>41800</v>
      </c>
      <c r="F74">
        <f>B$6*'Mower Unit Sales'!$F55</f>
        <v>950</v>
      </c>
      <c r="G74">
        <f>B$6*'Mower Unit Sales'!$G55</f>
        <v>2089050</v>
      </c>
      <c r="H74">
        <f t="shared" si="1"/>
        <v>4178100</v>
      </c>
      <c r="K74" s="10">
        <v>41730</v>
      </c>
      <c r="L74">
        <f>C$6*'Tractor Unit Sales'!$B55</f>
        <v>7638000</v>
      </c>
      <c r="M74">
        <f>C$6*'Tractor Unit Sales'!$C55</f>
        <v>3382000</v>
      </c>
      <c r="N74">
        <f>C$6*'Tractor Unit Sales'!$D55</f>
        <v>2166000</v>
      </c>
      <c r="O74">
        <f>C$6*'Tractor Unit Sales'!$E55</f>
        <v>874000</v>
      </c>
      <c r="P74">
        <f>C$6*'Tractor Unit Sales'!$F55</f>
        <v>456000</v>
      </c>
      <c r="Q74">
        <f>C$6*'Tractor Unit Sales'!$G55</f>
        <v>14516000</v>
      </c>
      <c r="R74">
        <f t="shared" si="0"/>
        <v>29032000</v>
      </c>
    </row>
    <row r="75" spans="1:18" x14ac:dyDescent="0.15">
      <c r="A75" s="10">
        <v>41760</v>
      </c>
      <c r="B75">
        <f>B$6*'Mower Unit Sales'!$B56</f>
        <v>1818300</v>
      </c>
      <c r="C75">
        <f>B$6*'Mower Unit Sales'!$C56</f>
        <v>74100</v>
      </c>
      <c r="D75">
        <f>B$6*'Mower Unit Sales'!$D56</f>
        <v>239400</v>
      </c>
      <c r="E75">
        <f>B$6*'Mower Unit Sales'!$E56</f>
        <v>38000</v>
      </c>
      <c r="F75">
        <f>B$6*'Mower Unit Sales'!$F56</f>
        <v>3040</v>
      </c>
      <c r="G75">
        <f>B$6*'Mower Unit Sales'!$G56</f>
        <v>2172840</v>
      </c>
      <c r="H75">
        <f t="shared" si="1"/>
        <v>4345680</v>
      </c>
      <c r="K75" s="10">
        <v>41760</v>
      </c>
      <c r="L75">
        <f>C$6*'Tractor Unit Sales'!$B56</f>
        <v>8474000</v>
      </c>
      <c r="M75">
        <f>C$6*'Tractor Unit Sales'!$C56</f>
        <v>3534000</v>
      </c>
      <c r="N75">
        <f>C$6*'Tractor Unit Sales'!$D56</f>
        <v>2242000</v>
      </c>
      <c r="O75">
        <f>C$6*'Tractor Unit Sales'!$E56</f>
        <v>961400</v>
      </c>
      <c r="P75">
        <f>C$6*'Tractor Unit Sales'!$F56</f>
        <v>494000</v>
      </c>
      <c r="Q75">
        <f>C$6*'Tractor Unit Sales'!$G56</f>
        <v>15705400</v>
      </c>
      <c r="R75">
        <f t="shared" si="0"/>
        <v>31410800</v>
      </c>
    </row>
    <row r="76" spans="1:18" x14ac:dyDescent="0.15">
      <c r="A76" s="10">
        <v>41791</v>
      </c>
      <c r="B76">
        <f>B$6*'Mower Unit Sales'!$B57</f>
        <v>1943700</v>
      </c>
      <c r="C76">
        <f>B$6*'Mower Unit Sales'!$C57</f>
        <v>72200</v>
      </c>
      <c r="D76">
        <f>B$6*'Mower Unit Sales'!$D57</f>
        <v>235600</v>
      </c>
      <c r="E76">
        <f>B$6*'Mower Unit Sales'!$E57</f>
        <v>39900</v>
      </c>
      <c r="F76">
        <f>B$6*'Mower Unit Sales'!$F57</f>
        <v>4180</v>
      </c>
      <c r="G76">
        <f>B$6*'Mower Unit Sales'!$G57</f>
        <v>2295580</v>
      </c>
      <c r="H76">
        <f t="shared" si="1"/>
        <v>4591160</v>
      </c>
      <c r="K76" s="10">
        <v>41791</v>
      </c>
      <c r="L76">
        <f>C$6*'Tractor Unit Sales'!$B57</f>
        <v>9462000</v>
      </c>
      <c r="M76">
        <f>C$6*'Tractor Unit Sales'!$C57</f>
        <v>3724000</v>
      </c>
      <c r="N76">
        <f>C$6*'Tractor Unit Sales'!$D57</f>
        <v>2280000</v>
      </c>
      <c r="O76">
        <f>C$6*'Tractor Unit Sales'!$E57</f>
        <v>1026000</v>
      </c>
      <c r="P76">
        <f>C$6*'Tractor Unit Sales'!$F57</f>
        <v>516800</v>
      </c>
      <c r="Q76">
        <f>C$6*'Tractor Unit Sales'!$G57</f>
        <v>17008800</v>
      </c>
      <c r="R76">
        <f t="shared" si="0"/>
        <v>34017600</v>
      </c>
    </row>
    <row r="77" spans="1:18" x14ac:dyDescent="0.15">
      <c r="A77" s="10">
        <v>41821</v>
      </c>
      <c r="B77">
        <f>B$6*'Mower Unit Sales'!$B58</f>
        <v>1820200</v>
      </c>
      <c r="C77">
        <f>B$6*'Mower Unit Sales'!$C58</f>
        <v>66500</v>
      </c>
      <c r="D77">
        <f>B$6*'Mower Unit Sales'!$D58</f>
        <v>247000</v>
      </c>
      <c r="E77">
        <f>B$6*'Mower Unit Sales'!$E58</f>
        <v>43700</v>
      </c>
      <c r="F77">
        <f>B$6*'Mower Unit Sales'!$F58</f>
        <v>4940</v>
      </c>
      <c r="G77">
        <f>B$6*'Mower Unit Sales'!$G58</f>
        <v>2182340</v>
      </c>
      <c r="H77">
        <f t="shared" si="1"/>
        <v>4364680</v>
      </c>
      <c r="K77" s="10">
        <v>41821</v>
      </c>
      <c r="L77">
        <f>C$6*'Tractor Unit Sales'!$B58</f>
        <v>9272000</v>
      </c>
      <c r="M77">
        <f>C$6*'Tractor Unit Sales'!$C58</f>
        <v>3807600</v>
      </c>
      <c r="N77">
        <f>C$6*'Tractor Unit Sales'!$D58</f>
        <v>2204000</v>
      </c>
      <c r="O77">
        <f>C$6*'Tractor Unit Sales'!$E58</f>
        <v>1064000</v>
      </c>
      <c r="P77">
        <f>C$6*'Tractor Unit Sales'!$F58</f>
        <v>509200</v>
      </c>
      <c r="Q77">
        <f>C$6*'Tractor Unit Sales'!$G58</f>
        <v>16856800</v>
      </c>
      <c r="R77">
        <f t="shared" si="0"/>
        <v>33713600</v>
      </c>
    </row>
    <row r="78" spans="1:18" x14ac:dyDescent="0.15">
      <c r="A78" s="10">
        <v>41852</v>
      </c>
      <c r="B78">
        <f>B$6*'Mower Unit Sales'!$B59</f>
        <v>1459200</v>
      </c>
      <c r="C78">
        <f>B$6*'Mower Unit Sales'!$C59</f>
        <v>64600</v>
      </c>
      <c r="D78">
        <f>B$6*'Mower Unit Sales'!$D59</f>
        <v>237500</v>
      </c>
      <c r="E78">
        <f>B$6*'Mower Unit Sales'!$E59</f>
        <v>41800</v>
      </c>
      <c r="F78">
        <f>B$6*'Mower Unit Sales'!$F59</f>
        <v>2660</v>
      </c>
      <c r="G78">
        <f>B$6*'Mower Unit Sales'!$G59</f>
        <v>1805760</v>
      </c>
      <c r="H78">
        <f t="shared" si="1"/>
        <v>3611520</v>
      </c>
      <c r="K78" s="10">
        <v>41852</v>
      </c>
      <c r="L78">
        <f>C$6*'Tractor Unit Sales'!$B59</f>
        <v>8869200</v>
      </c>
      <c r="M78">
        <f>C$6*'Tractor Unit Sales'!$C59</f>
        <v>3686000</v>
      </c>
      <c r="N78">
        <f>C$6*'Tractor Unit Sales'!$D59</f>
        <v>2166000</v>
      </c>
      <c r="O78">
        <f>C$6*'Tractor Unit Sales'!$E59</f>
        <v>950000</v>
      </c>
      <c r="P78">
        <f>C$6*'Tractor Unit Sales'!$F59</f>
        <v>501600</v>
      </c>
      <c r="Q78">
        <f>C$6*'Tractor Unit Sales'!$G59</f>
        <v>16172800</v>
      </c>
      <c r="R78">
        <f t="shared" si="0"/>
        <v>32345600</v>
      </c>
    </row>
    <row r="79" spans="1:18" x14ac:dyDescent="0.15">
      <c r="A79" s="10">
        <v>41883</v>
      </c>
      <c r="B79">
        <f>B$6*'Mower Unit Sales'!$B60</f>
        <v>1305300</v>
      </c>
      <c r="C79">
        <f>B$6*'Mower Unit Sales'!$C60</f>
        <v>60800</v>
      </c>
      <c r="D79">
        <f>B$6*'Mower Unit Sales'!$D60</f>
        <v>229900</v>
      </c>
      <c r="E79">
        <f>B$6*'Mower Unit Sales'!$E60</f>
        <v>41800</v>
      </c>
      <c r="F79">
        <f>B$6*'Mower Unit Sales'!$F60</f>
        <v>2850</v>
      </c>
      <c r="G79">
        <f>B$6*'Mower Unit Sales'!$G60</f>
        <v>1640650</v>
      </c>
      <c r="H79">
        <f t="shared" si="1"/>
        <v>3281300</v>
      </c>
      <c r="K79" s="10">
        <v>41883</v>
      </c>
      <c r="L79">
        <f>C$6*'Tractor Unit Sales'!$B60</f>
        <v>8322000</v>
      </c>
      <c r="M79">
        <f>C$6*'Tractor Unit Sales'!$C60</f>
        <v>3648000</v>
      </c>
      <c r="N79">
        <f>C$6*'Tractor Unit Sales'!$D60</f>
        <v>2090000</v>
      </c>
      <c r="O79">
        <f>C$6*'Tractor Unit Sales'!$E60</f>
        <v>874000</v>
      </c>
      <c r="P79">
        <f>C$6*'Tractor Unit Sales'!$F60</f>
        <v>520600</v>
      </c>
      <c r="Q79">
        <f>C$6*'Tractor Unit Sales'!$G60</f>
        <v>15454600</v>
      </c>
      <c r="R79">
        <f t="shared" si="0"/>
        <v>30909200</v>
      </c>
    </row>
    <row r="80" spans="1:18" x14ac:dyDescent="0.15">
      <c r="A80" s="10">
        <v>41913</v>
      </c>
      <c r="B80">
        <f>B$6*'Mower Unit Sales'!$B61</f>
        <v>1126700</v>
      </c>
      <c r="C80">
        <f>B$6*'Mower Unit Sales'!$C61</f>
        <v>58900</v>
      </c>
      <c r="D80">
        <f>B$6*'Mower Unit Sales'!$D61</f>
        <v>184300</v>
      </c>
      <c r="E80">
        <f>B$6*'Mower Unit Sales'!$E61</f>
        <v>43700</v>
      </c>
      <c r="F80">
        <f>B$6*'Mower Unit Sales'!$F61</f>
        <v>2090</v>
      </c>
      <c r="G80">
        <f>B$6*'Mower Unit Sales'!$G61</f>
        <v>1415690</v>
      </c>
      <c r="H80">
        <f t="shared" si="1"/>
        <v>2831380</v>
      </c>
      <c r="K80" s="10">
        <v>41913</v>
      </c>
      <c r="L80">
        <f>C$6*'Tractor Unit Sales'!$B61</f>
        <v>7904000</v>
      </c>
      <c r="M80">
        <f>C$6*'Tractor Unit Sales'!$C61</f>
        <v>3534000</v>
      </c>
      <c r="N80">
        <f>C$6*'Tractor Unit Sales'!$D61</f>
        <v>2014000</v>
      </c>
      <c r="O80">
        <f>C$6*'Tractor Unit Sales'!$E61</f>
        <v>836000</v>
      </c>
      <c r="P80">
        <f>C$6*'Tractor Unit Sales'!$F61</f>
        <v>494000</v>
      </c>
      <c r="Q80">
        <f>C$6*'Tractor Unit Sales'!$G61</f>
        <v>14782000</v>
      </c>
      <c r="R80">
        <f t="shared" si="0"/>
        <v>29564000</v>
      </c>
    </row>
    <row r="81" spans="1:18" x14ac:dyDescent="0.15">
      <c r="A81" s="10">
        <v>41944</v>
      </c>
      <c r="B81">
        <f>B$6*'Mower Unit Sales'!$B62</f>
        <v>999400</v>
      </c>
      <c r="C81">
        <f>B$6*'Mower Unit Sales'!$C62</f>
        <v>57000</v>
      </c>
      <c r="D81">
        <f>B$6*'Mower Unit Sales'!$D62</f>
        <v>123500</v>
      </c>
      <c r="E81">
        <f>B$6*'Mower Unit Sales'!$E62</f>
        <v>45600</v>
      </c>
      <c r="F81">
        <f>B$6*'Mower Unit Sales'!$F62</f>
        <v>570</v>
      </c>
      <c r="G81">
        <f>B$6*'Mower Unit Sales'!$G62</f>
        <v>1226070</v>
      </c>
      <c r="H81">
        <f t="shared" si="1"/>
        <v>2452140</v>
      </c>
      <c r="K81" s="10">
        <v>41944</v>
      </c>
      <c r="L81">
        <f>C$6*'Tractor Unit Sales'!$B62</f>
        <v>7790000</v>
      </c>
      <c r="M81">
        <f>C$6*'Tractor Unit Sales'!$C62</f>
        <v>3496000</v>
      </c>
      <c r="N81">
        <f>C$6*'Tractor Unit Sales'!$D62</f>
        <v>1964600</v>
      </c>
      <c r="O81">
        <f>C$6*'Tractor Unit Sales'!$E62</f>
        <v>722000</v>
      </c>
      <c r="P81">
        <f>C$6*'Tractor Unit Sales'!$F62</f>
        <v>528200</v>
      </c>
      <c r="Q81">
        <f>C$6*'Tractor Unit Sales'!$G62</f>
        <v>14500800</v>
      </c>
      <c r="R81">
        <f t="shared" si="0"/>
        <v>29001600</v>
      </c>
    </row>
    <row r="82" spans="1:18" x14ac:dyDescent="0.15">
      <c r="A82" s="10">
        <v>41974</v>
      </c>
      <c r="B82">
        <f>B$6*'Mower Unit Sales'!$B63</f>
        <v>917700</v>
      </c>
      <c r="C82">
        <f>B$6*'Mower Unit Sales'!$C63</f>
        <v>55100</v>
      </c>
      <c r="D82">
        <f>B$6*'Mower Unit Sales'!$D63</f>
        <v>57000</v>
      </c>
      <c r="E82">
        <f>B$6*'Mower Unit Sales'!$E63</f>
        <v>43700</v>
      </c>
      <c r="F82">
        <f>B$6*'Mower Unit Sales'!$F63</f>
        <v>190</v>
      </c>
      <c r="G82">
        <f>B$6*'Mower Unit Sales'!$G63</f>
        <v>1073690</v>
      </c>
      <c r="H82">
        <f t="shared" si="1"/>
        <v>2147380</v>
      </c>
      <c r="K82" s="10">
        <v>41974</v>
      </c>
      <c r="L82">
        <f>C$6*'Tractor Unit Sales'!$B63</f>
        <v>7615200</v>
      </c>
      <c r="M82">
        <f>C$6*'Tractor Unit Sales'!$C63</f>
        <v>3427600</v>
      </c>
      <c r="N82">
        <f>C$6*'Tractor Unit Sales'!$D63</f>
        <v>1862000</v>
      </c>
      <c r="O82">
        <f>C$6*'Tractor Unit Sales'!$E63</f>
        <v>722000</v>
      </c>
      <c r="P82">
        <f>C$6*'Tractor Unit Sales'!$F63</f>
        <v>497800</v>
      </c>
      <c r="Q82">
        <f>C$6*'Tractor Unit Sales'!$G63</f>
        <v>14124600</v>
      </c>
      <c r="R82">
        <f t="shared" si="0"/>
        <v>28249200</v>
      </c>
    </row>
  </sheetData>
  <mergeCells count="2">
    <mergeCell ref="B20:E20"/>
    <mergeCell ref="L20:O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63"/>
  <sheetViews>
    <sheetView workbookViewId="0">
      <selection activeCell="D4" sqref="D4"/>
    </sheetView>
  </sheetViews>
  <sheetFormatPr baseColWidth="10" defaultColWidth="8.83203125" defaultRowHeight="13" x14ac:dyDescent="0.15"/>
  <cols>
    <col min="1" max="1" width="12" style="8" customWidth="1"/>
    <col min="2" max="2" width="6" bestFit="1" customWidth="1"/>
    <col min="3" max="3" width="4" bestFit="1" customWidth="1"/>
    <col min="4" max="4" width="7.5" bestFit="1" customWidth="1"/>
    <col min="5" max="5" width="7.1640625" bestFit="1" customWidth="1"/>
    <col min="6" max="6" width="6.33203125" bestFit="1" customWidth="1"/>
    <col min="7" max="7" width="6.5" bestFit="1" customWidth="1"/>
  </cols>
  <sheetData>
    <row r="1" spans="1:7" x14ac:dyDescent="0.15">
      <c r="A1" s="14" t="s">
        <v>40</v>
      </c>
      <c r="B1" s="14"/>
    </row>
    <row r="2" spans="1:7" x14ac:dyDescent="0.15">
      <c r="A2" s="43"/>
    </row>
    <row r="3" spans="1:7" ht="14" thickBot="1" x14ac:dyDescent="0.2">
      <c r="A3" s="28" t="s">
        <v>41</v>
      </c>
      <c r="B3" s="28" t="s">
        <v>2</v>
      </c>
      <c r="C3" s="28" t="s">
        <v>3</v>
      </c>
      <c r="D3" s="28" t="s">
        <v>27</v>
      </c>
      <c r="E3" s="28" t="s">
        <v>42</v>
      </c>
      <c r="F3" s="28" t="s">
        <v>6</v>
      </c>
      <c r="G3" s="28" t="s">
        <v>1</v>
      </c>
    </row>
    <row r="4" spans="1:7" ht="14" thickTop="1" x14ac:dyDescent="0.15">
      <c r="A4" s="10">
        <v>40179</v>
      </c>
      <c r="B4">
        <v>6000</v>
      </c>
      <c r="C4">
        <v>200</v>
      </c>
      <c r="D4">
        <v>720</v>
      </c>
      <c r="E4">
        <v>100</v>
      </c>
      <c r="F4">
        <v>0</v>
      </c>
      <c r="G4" s="2">
        <f t="shared" ref="G4:G35" si="0">SUM(B4:F4)</f>
        <v>7020</v>
      </c>
    </row>
    <row r="5" spans="1:7" x14ac:dyDescent="0.15">
      <c r="A5" s="10">
        <v>40210</v>
      </c>
      <c r="B5">
        <v>7950</v>
      </c>
      <c r="C5">
        <v>220</v>
      </c>
      <c r="D5">
        <v>990</v>
      </c>
      <c r="E5">
        <v>120</v>
      </c>
      <c r="F5">
        <v>0</v>
      </c>
      <c r="G5" s="2">
        <f t="shared" si="0"/>
        <v>9280</v>
      </c>
    </row>
    <row r="6" spans="1:7" x14ac:dyDescent="0.15">
      <c r="A6" s="10">
        <v>40238</v>
      </c>
      <c r="B6">
        <v>8100</v>
      </c>
      <c r="C6">
        <v>250</v>
      </c>
      <c r="D6">
        <v>1320</v>
      </c>
      <c r="E6">
        <v>110</v>
      </c>
      <c r="F6">
        <v>0</v>
      </c>
      <c r="G6" s="2">
        <f t="shared" si="0"/>
        <v>9780</v>
      </c>
    </row>
    <row r="7" spans="1:7" x14ac:dyDescent="0.15">
      <c r="A7" s="10">
        <v>40269</v>
      </c>
      <c r="B7">
        <v>9050</v>
      </c>
      <c r="C7">
        <v>280</v>
      </c>
      <c r="D7">
        <v>1650</v>
      </c>
      <c r="E7">
        <v>120</v>
      </c>
      <c r="F7">
        <v>0</v>
      </c>
      <c r="G7" s="2">
        <f t="shared" si="0"/>
        <v>11100</v>
      </c>
    </row>
    <row r="8" spans="1:7" x14ac:dyDescent="0.15">
      <c r="A8" s="10">
        <v>40299</v>
      </c>
      <c r="B8">
        <v>9900</v>
      </c>
      <c r="C8">
        <v>310</v>
      </c>
      <c r="D8">
        <v>1590</v>
      </c>
      <c r="E8">
        <v>130</v>
      </c>
      <c r="F8">
        <v>0</v>
      </c>
      <c r="G8" s="2">
        <f t="shared" si="0"/>
        <v>11930</v>
      </c>
    </row>
    <row r="9" spans="1:7" x14ac:dyDescent="0.15">
      <c r="A9" s="10">
        <v>40330</v>
      </c>
      <c r="B9">
        <v>10200</v>
      </c>
      <c r="C9">
        <v>300</v>
      </c>
      <c r="D9">
        <v>1620</v>
      </c>
      <c r="E9">
        <v>120</v>
      </c>
      <c r="F9">
        <v>0</v>
      </c>
      <c r="G9" s="2">
        <f t="shared" si="0"/>
        <v>12240</v>
      </c>
    </row>
    <row r="10" spans="1:7" x14ac:dyDescent="0.15">
      <c r="A10" s="10">
        <v>40360</v>
      </c>
      <c r="B10">
        <v>8730</v>
      </c>
      <c r="C10">
        <v>280</v>
      </c>
      <c r="D10">
        <v>1590</v>
      </c>
      <c r="E10">
        <v>140</v>
      </c>
      <c r="F10">
        <v>0</v>
      </c>
      <c r="G10" s="2">
        <f t="shared" si="0"/>
        <v>10740</v>
      </c>
    </row>
    <row r="11" spans="1:7" x14ac:dyDescent="0.15">
      <c r="A11" s="10">
        <v>40391</v>
      </c>
      <c r="B11">
        <v>8140</v>
      </c>
      <c r="C11">
        <v>250</v>
      </c>
      <c r="D11">
        <v>1560</v>
      </c>
      <c r="E11">
        <v>130</v>
      </c>
      <c r="F11">
        <v>0</v>
      </c>
      <c r="G11" s="2">
        <f t="shared" si="0"/>
        <v>10080</v>
      </c>
    </row>
    <row r="12" spans="1:7" x14ac:dyDescent="0.15">
      <c r="A12" s="10">
        <v>40422</v>
      </c>
      <c r="B12">
        <v>6480</v>
      </c>
      <c r="C12">
        <v>230</v>
      </c>
      <c r="D12">
        <v>1590</v>
      </c>
      <c r="E12">
        <v>130</v>
      </c>
      <c r="F12">
        <v>0</v>
      </c>
      <c r="G12" s="2">
        <f t="shared" si="0"/>
        <v>8430</v>
      </c>
    </row>
    <row r="13" spans="1:7" x14ac:dyDescent="0.15">
      <c r="A13" s="10">
        <v>40452</v>
      </c>
      <c r="B13">
        <v>5990</v>
      </c>
      <c r="C13">
        <v>220</v>
      </c>
      <c r="D13">
        <v>1320</v>
      </c>
      <c r="E13">
        <v>120</v>
      </c>
      <c r="F13">
        <v>0</v>
      </c>
      <c r="G13" s="2">
        <f t="shared" si="0"/>
        <v>7650</v>
      </c>
    </row>
    <row r="14" spans="1:7" x14ac:dyDescent="0.15">
      <c r="A14" s="10">
        <v>40483</v>
      </c>
      <c r="B14">
        <v>5320</v>
      </c>
      <c r="C14">
        <v>210</v>
      </c>
      <c r="D14">
        <v>990</v>
      </c>
      <c r="E14">
        <v>130</v>
      </c>
      <c r="F14">
        <v>0</v>
      </c>
      <c r="G14" s="2">
        <f t="shared" si="0"/>
        <v>6650</v>
      </c>
    </row>
    <row r="15" spans="1:7" x14ac:dyDescent="0.15">
      <c r="A15" s="10">
        <v>40513</v>
      </c>
      <c r="B15">
        <v>4640</v>
      </c>
      <c r="C15">
        <v>180</v>
      </c>
      <c r="D15">
        <v>660</v>
      </c>
      <c r="E15">
        <v>140</v>
      </c>
      <c r="F15">
        <v>0</v>
      </c>
      <c r="G15" s="2">
        <f t="shared" si="0"/>
        <v>5620</v>
      </c>
    </row>
    <row r="16" spans="1:7" x14ac:dyDescent="0.15">
      <c r="A16" s="10">
        <v>40544</v>
      </c>
      <c r="B16">
        <v>5980</v>
      </c>
      <c r="C16">
        <v>210</v>
      </c>
      <c r="D16">
        <v>690</v>
      </c>
      <c r="E16">
        <v>140</v>
      </c>
      <c r="F16">
        <v>0</v>
      </c>
      <c r="G16" s="2">
        <f t="shared" si="0"/>
        <v>7020</v>
      </c>
    </row>
    <row r="17" spans="1:7" x14ac:dyDescent="0.15">
      <c r="A17" s="10">
        <v>40575</v>
      </c>
      <c r="B17">
        <v>7620</v>
      </c>
      <c r="C17">
        <v>240</v>
      </c>
      <c r="D17">
        <v>1020</v>
      </c>
      <c r="E17">
        <v>150</v>
      </c>
      <c r="F17">
        <v>0</v>
      </c>
      <c r="G17" s="2">
        <f t="shared" si="0"/>
        <v>9030</v>
      </c>
    </row>
    <row r="18" spans="1:7" x14ac:dyDescent="0.15">
      <c r="A18" s="10">
        <v>40603</v>
      </c>
      <c r="B18">
        <v>8370</v>
      </c>
      <c r="C18">
        <v>250</v>
      </c>
      <c r="D18">
        <v>1290</v>
      </c>
      <c r="E18">
        <v>140</v>
      </c>
      <c r="F18">
        <v>0</v>
      </c>
      <c r="G18" s="2">
        <f t="shared" si="0"/>
        <v>10050</v>
      </c>
    </row>
    <row r="19" spans="1:7" x14ac:dyDescent="0.15">
      <c r="A19" s="10">
        <v>40634</v>
      </c>
      <c r="B19">
        <v>8830</v>
      </c>
      <c r="C19">
        <v>290</v>
      </c>
      <c r="D19">
        <v>1620</v>
      </c>
      <c r="E19">
        <v>150</v>
      </c>
      <c r="F19">
        <v>0</v>
      </c>
      <c r="G19" s="2">
        <f t="shared" si="0"/>
        <v>10890</v>
      </c>
    </row>
    <row r="20" spans="1:7" x14ac:dyDescent="0.15">
      <c r="A20" s="10">
        <v>40664</v>
      </c>
      <c r="B20">
        <v>9310</v>
      </c>
      <c r="C20">
        <v>330</v>
      </c>
      <c r="D20">
        <v>1650</v>
      </c>
      <c r="E20">
        <v>130</v>
      </c>
      <c r="F20">
        <v>0</v>
      </c>
      <c r="G20" s="2">
        <f t="shared" si="0"/>
        <v>11420</v>
      </c>
    </row>
    <row r="21" spans="1:7" x14ac:dyDescent="0.15">
      <c r="A21" s="10">
        <v>40695</v>
      </c>
      <c r="B21">
        <v>10230</v>
      </c>
      <c r="C21">
        <v>310</v>
      </c>
      <c r="D21">
        <v>1590</v>
      </c>
      <c r="E21">
        <v>140</v>
      </c>
      <c r="F21">
        <v>0</v>
      </c>
      <c r="G21" s="2">
        <f t="shared" si="0"/>
        <v>12270</v>
      </c>
    </row>
    <row r="22" spans="1:7" x14ac:dyDescent="0.15">
      <c r="A22" s="10">
        <v>40725</v>
      </c>
      <c r="B22">
        <v>8720</v>
      </c>
      <c r="C22">
        <v>290</v>
      </c>
      <c r="D22">
        <v>1560</v>
      </c>
      <c r="E22">
        <v>150</v>
      </c>
      <c r="F22">
        <v>0</v>
      </c>
      <c r="G22" s="2">
        <f t="shared" si="0"/>
        <v>10720</v>
      </c>
    </row>
    <row r="23" spans="1:7" x14ac:dyDescent="0.15">
      <c r="A23" s="10">
        <v>40756</v>
      </c>
      <c r="B23">
        <v>7710</v>
      </c>
      <c r="C23">
        <v>270</v>
      </c>
      <c r="D23">
        <v>1530</v>
      </c>
      <c r="E23">
        <v>140</v>
      </c>
      <c r="F23">
        <v>0</v>
      </c>
      <c r="G23" s="2">
        <f t="shared" si="0"/>
        <v>9650</v>
      </c>
    </row>
    <row r="24" spans="1:7" x14ac:dyDescent="0.15">
      <c r="A24" s="10">
        <v>40787</v>
      </c>
      <c r="B24">
        <v>6320</v>
      </c>
      <c r="C24">
        <v>250</v>
      </c>
      <c r="D24">
        <v>1590</v>
      </c>
      <c r="E24">
        <v>150</v>
      </c>
      <c r="F24">
        <v>0</v>
      </c>
      <c r="G24" s="2">
        <f t="shared" si="0"/>
        <v>8310</v>
      </c>
    </row>
    <row r="25" spans="1:7" x14ac:dyDescent="0.15">
      <c r="A25" s="10">
        <v>40817</v>
      </c>
      <c r="B25">
        <v>5840</v>
      </c>
      <c r="C25">
        <v>250</v>
      </c>
      <c r="D25">
        <v>1260</v>
      </c>
      <c r="E25">
        <v>160</v>
      </c>
      <c r="F25">
        <v>0</v>
      </c>
      <c r="G25" s="2">
        <f t="shared" si="0"/>
        <v>7510</v>
      </c>
    </row>
    <row r="26" spans="1:7" x14ac:dyDescent="0.15">
      <c r="A26" s="10">
        <v>40848</v>
      </c>
      <c r="B26">
        <v>4960</v>
      </c>
      <c r="C26">
        <v>240</v>
      </c>
      <c r="D26">
        <v>900</v>
      </c>
      <c r="E26">
        <v>150</v>
      </c>
      <c r="F26">
        <v>0</v>
      </c>
      <c r="G26" s="2">
        <f t="shared" si="0"/>
        <v>6250</v>
      </c>
    </row>
    <row r="27" spans="1:7" x14ac:dyDescent="0.15">
      <c r="A27" s="10">
        <v>40878</v>
      </c>
      <c r="B27">
        <v>4350</v>
      </c>
      <c r="C27">
        <v>210</v>
      </c>
      <c r="D27">
        <v>660</v>
      </c>
      <c r="E27">
        <v>150</v>
      </c>
      <c r="F27">
        <v>0</v>
      </c>
      <c r="G27" s="2">
        <f t="shared" si="0"/>
        <v>5370</v>
      </c>
    </row>
    <row r="28" spans="1:7" x14ac:dyDescent="0.15">
      <c r="A28" s="10">
        <v>40909</v>
      </c>
      <c r="B28">
        <v>6020</v>
      </c>
      <c r="C28">
        <v>220</v>
      </c>
      <c r="D28">
        <v>570</v>
      </c>
      <c r="E28">
        <v>160</v>
      </c>
      <c r="F28">
        <v>0</v>
      </c>
      <c r="G28" s="2">
        <f t="shared" si="0"/>
        <v>6970</v>
      </c>
    </row>
    <row r="29" spans="1:7" x14ac:dyDescent="0.15">
      <c r="A29" s="10">
        <v>40940</v>
      </c>
      <c r="B29">
        <v>7920</v>
      </c>
      <c r="C29">
        <v>250</v>
      </c>
      <c r="D29">
        <v>840</v>
      </c>
      <c r="E29">
        <v>150</v>
      </c>
      <c r="F29">
        <v>0</v>
      </c>
      <c r="G29" s="2">
        <f t="shared" si="0"/>
        <v>9160</v>
      </c>
    </row>
    <row r="30" spans="1:7" x14ac:dyDescent="0.15">
      <c r="A30" s="10">
        <v>40969</v>
      </c>
      <c r="B30">
        <v>8430</v>
      </c>
      <c r="C30">
        <v>270</v>
      </c>
      <c r="D30">
        <v>1110</v>
      </c>
      <c r="E30">
        <v>160</v>
      </c>
      <c r="F30">
        <v>0</v>
      </c>
      <c r="G30" s="2">
        <f t="shared" si="0"/>
        <v>9970</v>
      </c>
    </row>
    <row r="31" spans="1:7" x14ac:dyDescent="0.15">
      <c r="A31" s="10">
        <v>41000</v>
      </c>
      <c r="B31">
        <v>9040</v>
      </c>
      <c r="C31">
        <v>310</v>
      </c>
      <c r="D31">
        <v>1500</v>
      </c>
      <c r="E31">
        <v>170</v>
      </c>
      <c r="F31">
        <v>0</v>
      </c>
      <c r="G31" s="2">
        <f t="shared" si="0"/>
        <v>11020</v>
      </c>
    </row>
    <row r="32" spans="1:7" x14ac:dyDescent="0.15">
      <c r="A32" s="10">
        <v>41030</v>
      </c>
      <c r="B32">
        <v>9820</v>
      </c>
      <c r="C32">
        <v>360</v>
      </c>
      <c r="D32">
        <v>1440</v>
      </c>
      <c r="E32">
        <v>160</v>
      </c>
      <c r="F32">
        <v>0</v>
      </c>
      <c r="G32" s="2">
        <f t="shared" si="0"/>
        <v>11780</v>
      </c>
    </row>
    <row r="33" spans="1:7" x14ac:dyDescent="0.15">
      <c r="A33" s="10">
        <v>41061</v>
      </c>
      <c r="B33">
        <v>10370</v>
      </c>
      <c r="C33">
        <v>330</v>
      </c>
      <c r="D33">
        <v>1410</v>
      </c>
      <c r="E33">
        <v>170</v>
      </c>
      <c r="F33">
        <v>0</v>
      </c>
      <c r="G33" s="2">
        <f t="shared" si="0"/>
        <v>12280</v>
      </c>
    </row>
    <row r="34" spans="1:7" x14ac:dyDescent="0.15">
      <c r="A34" s="10">
        <v>41091</v>
      </c>
      <c r="B34">
        <v>9050</v>
      </c>
      <c r="C34">
        <v>310</v>
      </c>
      <c r="D34">
        <v>1440</v>
      </c>
      <c r="E34">
        <v>160</v>
      </c>
      <c r="F34">
        <v>0</v>
      </c>
      <c r="G34" s="2">
        <f t="shared" si="0"/>
        <v>10960</v>
      </c>
    </row>
    <row r="35" spans="1:7" x14ac:dyDescent="0.15">
      <c r="A35" s="10">
        <v>41122</v>
      </c>
      <c r="B35">
        <v>7620</v>
      </c>
      <c r="C35">
        <v>300</v>
      </c>
      <c r="D35">
        <v>1410</v>
      </c>
      <c r="E35">
        <v>170</v>
      </c>
      <c r="F35">
        <v>0</v>
      </c>
      <c r="G35" s="2">
        <f t="shared" si="0"/>
        <v>9500</v>
      </c>
    </row>
    <row r="36" spans="1:7" x14ac:dyDescent="0.15">
      <c r="A36" s="10">
        <v>41153</v>
      </c>
      <c r="B36">
        <v>6420</v>
      </c>
      <c r="C36">
        <v>280</v>
      </c>
      <c r="D36">
        <v>1350</v>
      </c>
      <c r="E36">
        <v>180</v>
      </c>
      <c r="F36">
        <v>0</v>
      </c>
      <c r="G36" s="2">
        <f t="shared" ref="G36:G63" si="1">SUM(B36:F36)</f>
        <v>8230</v>
      </c>
    </row>
    <row r="37" spans="1:7" x14ac:dyDescent="0.15">
      <c r="A37" s="10">
        <v>41183</v>
      </c>
      <c r="B37">
        <v>5890</v>
      </c>
      <c r="C37">
        <v>270</v>
      </c>
      <c r="D37">
        <v>1080</v>
      </c>
      <c r="E37">
        <v>180</v>
      </c>
      <c r="F37">
        <v>0</v>
      </c>
      <c r="G37" s="2">
        <f t="shared" si="1"/>
        <v>7420</v>
      </c>
    </row>
    <row r="38" spans="1:7" x14ac:dyDescent="0.15">
      <c r="A38" s="10">
        <v>41214</v>
      </c>
      <c r="B38">
        <v>5340</v>
      </c>
      <c r="C38">
        <v>260</v>
      </c>
      <c r="D38">
        <v>840</v>
      </c>
      <c r="E38">
        <v>190</v>
      </c>
      <c r="F38">
        <v>0</v>
      </c>
      <c r="G38" s="2">
        <f t="shared" si="1"/>
        <v>6630</v>
      </c>
    </row>
    <row r="39" spans="1:7" x14ac:dyDescent="0.15">
      <c r="A39" s="10">
        <v>41244</v>
      </c>
      <c r="B39">
        <v>4430</v>
      </c>
      <c r="C39">
        <v>230</v>
      </c>
      <c r="D39">
        <v>510</v>
      </c>
      <c r="E39">
        <v>180</v>
      </c>
      <c r="F39">
        <v>0</v>
      </c>
      <c r="G39" s="2">
        <f t="shared" si="1"/>
        <v>5350</v>
      </c>
    </row>
    <row r="40" spans="1:7" x14ac:dyDescent="0.15">
      <c r="A40" s="10">
        <v>41275</v>
      </c>
      <c r="B40">
        <v>6100</v>
      </c>
      <c r="C40">
        <v>250</v>
      </c>
      <c r="D40">
        <v>480</v>
      </c>
      <c r="E40">
        <v>200</v>
      </c>
      <c r="F40">
        <v>0</v>
      </c>
      <c r="G40" s="2">
        <f t="shared" si="1"/>
        <v>7030</v>
      </c>
    </row>
    <row r="41" spans="1:7" x14ac:dyDescent="0.15">
      <c r="A41" s="10">
        <v>41306</v>
      </c>
      <c r="B41">
        <v>8010</v>
      </c>
      <c r="C41">
        <v>270</v>
      </c>
      <c r="D41">
        <v>750</v>
      </c>
      <c r="E41">
        <v>190</v>
      </c>
      <c r="F41">
        <v>0</v>
      </c>
      <c r="G41" s="2">
        <f t="shared" si="1"/>
        <v>9220</v>
      </c>
    </row>
    <row r="42" spans="1:7" x14ac:dyDescent="0.15">
      <c r="A42" s="10">
        <v>41334</v>
      </c>
      <c r="B42">
        <v>8430</v>
      </c>
      <c r="C42">
        <v>280</v>
      </c>
      <c r="D42">
        <v>1140</v>
      </c>
      <c r="E42">
        <v>200</v>
      </c>
      <c r="F42">
        <v>0</v>
      </c>
      <c r="G42" s="2">
        <f t="shared" si="1"/>
        <v>10050</v>
      </c>
    </row>
    <row r="43" spans="1:7" x14ac:dyDescent="0.15">
      <c r="A43" s="10">
        <v>41365</v>
      </c>
      <c r="B43">
        <v>9110</v>
      </c>
      <c r="C43">
        <v>320</v>
      </c>
      <c r="D43">
        <v>1410</v>
      </c>
      <c r="E43">
        <v>210</v>
      </c>
      <c r="F43">
        <v>0</v>
      </c>
      <c r="G43" s="2">
        <f t="shared" si="1"/>
        <v>11050</v>
      </c>
    </row>
    <row r="44" spans="1:7" x14ac:dyDescent="0.15">
      <c r="A44" s="10">
        <v>41395</v>
      </c>
      <c r="B44">
        <v>9730</v>
      </c>
      <c r="C44">
        <v>380</v>
      </c>
      <c r="D44">
        <v>1340</v>
      </c>
      <c r="E44">
        <v>190</v>
      </c>
      <c r="F44">
        <v>0</v>
      </c>
      <c r="G44" s="2">
        <f t="shared" si="1"/>
        <v>11640</v>
      </c>
    </row>
    <row r="45" spans="1:7" x14ac:dyDescent="0.15">
      <c r="A45" s="10">
        <v>41426</v>
      </c>
      <c r="B45">
        <v>10120</v>
      </c>
      <c r="C45">
        <v>360</v>
      </c>
      <c r="D45">
        <v>1360</v>
      </c>
      <c r="E45">
        <v>200</v>
      </c>
      <c r="F45">
        <v>0</v>
      </c>
      <c r="G45" s="2">
        <f t="shared" si="1"/>
        <v>12040</v>
      </c>
    </row>
    <row r="46" spans="1:7" x14ac:dyDescent="0.15">
      <c r="A46" s="10">
        <v>41456</v>
      </c>
      <c r="B46">
        <v>9080</v>
      </c>
      <c r="C46">
        <v>320</v>
      </c>
      <c r="D46">
        <v>1410</v>
      </c>
      <c r="E46">
        <v>200</v>
      </c>
      <c r="F46">
        <v>0</v>
      </c>
      <c r="G46" s="2">
        <f t="shared" si="1"/>
        <v>11010</v>
      </c>
    </row>
    <row r="47" spans="1:7" x14ac:dyDescent="0.15">
      <c r="A47" s="10">
        <v>41487</v>
      </c>
      <c r="B47">
        <v>7820</v>
      </c>
      <c r="C47">
        <v>310</v>
      </c>
      <c r="D47">
        <v>1490</v>
      </c>
      <c r="E47">
        <v>210</v>
      </c>
      <c r="F47">
        <v>0</v>
      </c>
      <c r="G47" s="2">
        <f t="shared" si="1"/>
        <v>9830</v>
      </c>
    </row>
    <row r="48" spans="1:7" x14ac:dyDescent="0.15">
      <c r="A48" s="10">
        <v>41518</v>
      </c>
      <c r="B48">
        <v>6540</v>
      </c>
      <c r="C48">
        <v>300</v>
      </c>
      <c r="D48">
        <v>1310</v>
      </c>
      <c r="E48">
        <v>220</v>
      </c>
      <c r="F48">
        <v>0</v>
      </c>
      <c r="G48" s="2">
        <f t="shared" si="1"/>
        <v>8370</v>
      </c>
    </row>
    <row r="49" spans="1:7" x14ac:dyDescent="0.15">
      <c r="A49" s="10">
        <v>41548</v>
      </c>
      <c r="B49">
        <v>6010</v>
      </c>
      <c r="C49">
        <v>290</v>
      </c>
      <c r="D49">
        <v>980</v>
      </c>
      <c r="E49">
        <v>210</v>
      </c>
      <c r="F49">
        <v>0</v>
      </c>
      <c r="G49" s="2">
        <f t="shared" si="1"/>
        <v>7490</v>
      </c>
    </row>
    <row r="50" spans="1:7" x14ac:dyDescent="0.15">
      <c r="A50" s="10">
        <v>41579</v>
      </c>
      <c r="B50">
        <v>5270</v>
      </c>
      <c r="C50">
        <v>270</v>
      </c>
      <c r="D50">
        <v>770</v>
      </c>
      <c r="E50">
        <v>220</v>
      </c>
      <c r="F50">
        <v>0</v>
      </c>
      <c r="G50" s="2">
        <f t="shared" si="1"/>
        <v>6530</v>
      </c>
    </row>
    <row r="51" spans="1:7" x14ac:dyDescent="0.15">
      <c r="A51" s="10">
        <v>41609</v>
      </c>
      <c r="B51">
        <v>5380</v>
      </c>
      <c r="C51">
        <v>260</v>
      </c>
      <c r="D51">
        <v>430</v>
      </c>
      <c r="E51">
        <v>230</v>
      </c>
      <c r="F51">
        <v>0</v>
      </c>
      <c r="G51" s="2">
        <f t="shared" si="1"/>
        <v>6300</v>
      </c>
    </row>
    <row r="52" spans="1:7" x14ac:dyDescent="0.15">
      <c r="A52" s="10">
        <v>41640</v>
      </c>
      <c r="B52">
        <v>6210</v>
      </c>
      <c r="C52">
        <v>270</v>
      </c>
      <c r="D52">
        <v>400</v>
      </c>
      <c r="E52">
        <v>200</v>
      </c>
      <c r="F52">
        <v>0</v>
      </c>
      <c r="G52" s="2">
        <f t="shared" si="1"/>
        <v>7080</v>
      </c>
    </row>
    <row r="53" spans="1:7" x14ac:dyDescent="0.15">
      <c r="A53" s="10">
        <v>41671</v>
      </c>
      <c r="B53">
        <v>8030</v>
      </c>
      <c r="C53">
        <v>280</v>
      </c>
      <c r="D53">
        <v>750</v>
      </c>
      <c r="E53">
        <v>190</v>
      </c>
      <c r="F53">
        <v>0</v>
      </c>
      <c r="G53" s="2">
        <f t="shared" si="1"/>
        <v>9250</v>
      </c>
    </row>
    <row r="54" spans="1:7" x14ac:dyDescent="0.15">
      <c r="A54" s="10">
        <v>41699</v>
      </c>
      <c r="B54">
        <v>8540</v>
      </c>
      <c r="C54">
        <v>300</v>
      </c>
      <c r="D54">
        <v>970</v>
      </c>
      <c r="E54">
        <v>210</v>
      </c>
      <c r="F54">
        <v>0</v>
      </c>
      <c r="G54" s="2">
        <f t="shared" si="1"/>
        <v>10020</v>
      </c>
    </row>
    <row r="55" spans="1:7" x14ac:dyDescent="0.15">
      <c r="A55" s="10">
        <v>41730</v>
      </c>
      <c r="B55">
        <v>9120</v>
      </c>
      <c r="C55">
        <v>340</v>
      </c>
      <c r="D55">
        <v>1310</v>
      </c>
      <c r="E55">
        <v>220</v>
      </c>
      <c r="F55">
        <v>5</v>
      </c>
      <c r="G55" s="2">
        <f t="shared" si="1"/>
        <v>10995</v>
      </c>
    </row>
    <row r="56" spans="1:7" x14ac:dyDescent="0.15">
      <c r="A56" s="10">
        <v>41760</v>
      </c>
      <c r="B56">
        <v>9570</v>
      </c>
      <c r="C56">
        <v>390</v>
      </c>
      <c r="D56">
        <v>1260</v>
      </c>
      <c r="E56">
        <v>200</v>
      </c>
      <c r="F56">
        <v>16</v>
      </c>
      <c r="G56" s="2">
        <f t="shared" si="1"/>
        <v>11436</v>
      </c>
    </row>
    <row r="57" spans="1:7" x14ac:dyDescent="0.15">
      <c r="A57" s="10">
        <v>41791</v>
      </c>
      <c r="B57">
        <v>10230</v>
      </c>
      <c r="C57">
        <v>380</v>
      </c>
      <c r="D57">
        <v>1240</v>
      </c>
      <c r="E57">
        <v>210</v>
      </c>
      <c r="F57">
        <v>22</v>
      </c>
      <c r="G57" s="2">
        <f t="shared" si="1"/>
        <v>12082</v>
      </c>
    </row>
    <row r="58" spans="1:7" x14ac:dyDescent="0.15">
      <c r="A58" s="10">
        <v>41821</v>
      </c>
      <c r="B58">
        <v>9580</v>
      </c>
      <c r="C58">
        <v>350</v>
      </c>
      <c r="D58">
        <v>1300</v>
      </c>
      <c r="E58">
        <v>230</v>
      </c>
      <c r="F58">
        <v>26</v>
      </c>
      <c r="G58" s="2">
        <f t="shared" si="1"/>
        <v>11486</v>
      </c>
    </row>
    <row r="59" spans="1:7" x14ac:dyDescent="0.15">
      <c r="A59" s="10">
        <v>41852</v>
      </c>
      <c r="B59">
        <v>7680</v>
      </c>
      <c r="C59">
        <v>340</v>
      </c>
      <c r="D59">
        <v>1250</v>
      </c>
      <c r="E59">
        <v>220</v>
      </c>
      <c r="F59">
        <v>14</v>
      </c>
      <c r="G59" s="2">
        <f t="shared" si="1"/>
        <v>9504</v>
      </c>
    </row>
    <row r="60" spans="1:7" x14ac:dyDescent="0.15">
      <c r="A60" s="10">
        <v>41883</v>
      </c>
      <c r="B60">
        <v>6870</v>
      </c>
      <c r="C60">
        <v>320</v>
      </c>
      <c r="D60">
        <v>1210</v>
      </c>
      <c r="E60">
        <v>220</v>
      </c>
      <c r="F60">
        <v>15</v>
      </c>
      <c r="G60" s="2">
        <f t="shared" si="1"/>
        <v>8635</v>
      </c>
    </row>
    <row r="61" spans="1:7" x14ac:dyDescent="0.15">
      <c r="A61" s="10">
        <v>41913</v>
      </c>
      <c r="B61">
        <v>5930</v>
      </c>
      <c r="C61">
        <v>310</v>
      </c>
      <c r="D61">
        <v>970</v>
      </c>
      <c r="E61">
        <v>230</v>
      </c>
      <c r="F61">
        <v>11</v>
      </c>
      <c r="G61" s="2">
        <f t="shared" si="1"/>
        <v>7451</v>
      </c>
    </row>
    <row r="62" spans="1:7" x14ac:dyDescent="0.15">
      <c r="A62" s="10">
        <v>41944</v>
      </c>
      <c r="B62">
        <v>5260</v>
      </c>
      <c r="C62">
        <v>300</v>
      </c>
      <c r="D62">
        <v>650</v>
      </c>
      <c r="E62">
        <v>240</v>
      </c>
      <c r="F62">
        <v>3</v>
      </c>
      <c r="G62" s="2">
        <f t="shared" si="1"/>
        <v>6453</v>
      </c>
    </row>
    <row r="63" spans="1:7" x14ac:dyDescent="0.15">
      <c r="A63" s="10">
        <v>41974</v>
      </c>
      <c r="B63">
        <v>4830</v>
      </c>
      <c r="C63">
        <v>290</v>
      </c>
      <c r="D63">
        <v>300</v>
      </c>
      <c r="E63">
        <v>230</v>
      </c>
      <c r="F63">
        <v>1</v>
      </c>
      <c r="G63" s="2">
        <f t="shared" si="1"/>
        <v>5651</v>
      </c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63"/>
  <sheetViews>
    <sheetView workbookViewId="0">
      <selection activeCell="A3" sqref="A3:A63"/>
    </sheetView>
  </sheetViews>
  <sheetFormatPr baseColWidth="10" defaultColWidth="8.83203125" defaultRowHeight="13" x14ac:dyDescent="0.15"/>
  <cols>
    <col min="1" max="1" width="8.83203125" style="8"/>
  </cols>
  <sheetData>
    <row r="1" spans="1:7" x14ac:dyDescent="0.15">
      <c r="A1" s="27" t="s">
        <v>44</v>
      </c>
      <c r="B1" s="27"/>
    </row>
    <row r="2" spans="1:7" x14ac:dyDescent="0.15">
      <c r="A2" s="43"/>
    </row>
    <row r="3" spans="1:7" ht="14" thickBot="1" x14ac:dyDescent="0.2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1</v>
      </c>
    </row>
    <row r="4" spans="1:7" ht="14" thickTop="1" x14ac:dyDescent="0.15">
      <c r="A4" s="10">
        <v>40179</v>
      </c>
      <c r="B4">
        <v>570</v>
      </c>
      <c r="C4">
        <v>250</v>
      </c>
      <c r="D4">
        <v>560</v>
      </c>
      <c r="E4">
        <v>212</v>
      </c>
      <c r="F4">
        <v>0</v>
      </c>
      <c r="G4">
        <f t="shared" ref="G4:G35" si="0">SUM(B4:F4)</f>
        <v>1592</v>
      </c>
    </row>
    <row r="5" spans="1:7" x14ac:dyDescent="0.15">
      <c r="A5" s="10">
        <v>40210</v>
      </c>
      <c r="B5">
        <v>611</v>
      </c>
      <c r="C5">
        <v>270</v>
      </c>
      <c r="D5">
        <v>600</v>
      </c>
      <c r="E5">
        <v>230</v>
      </c>
      <c r="F5">
        <v>0</v>
      </c>
      <c r="G5">
        <f t="shared" si="0"/>
        <v>1711</v>
      </c>
    </row>
    <row r="6" spans="1:7" x14ac:dyDescent="0.15">
      <c r="A6" s="10">
        <v>40238</v>
      </c>
      <c r="B6">
        <v>630</v>
      </c>
      <c r="C6">
        <v>260</v>
      </c>
      <c r="D6">
        <v>680</v>
      </c>
      <c r="E6">
        <v>240</v>
      </c>
      <c r="F6">
        <v>0</v>
      </c>
      <c r="G6">
        <f t="shared" si="0"/>
        <v>1810</v>
      </c>
    </row>
    <row r="7" spans="1:7" x14ac:dyDescent="0.15">
      <c r="A7" s="10">
        <v>40269</v>
      </c>
      <c r="B7">
        <v>684</v>
      </c>
      <c r="C7">
        <v>270</v>
      </c>
      <c r="D7">
        <v>650</v>
      </c>
      <c r="E7">
        <v>263</v>
      </c>
      <c r="F7">
        <v>0</v>
      </c>
      <c r="G7">
        <f t="shared" si="0"/>
        <v>1867</v>
      </c>
    </row>
    <row r="8" spans="1:7" x14ac:dyDescent="0.15">
      <c r="A8" s="10">
        <v>40299</v>
      </c>
      <c r="B8">
        <v>650</v>
      </c>
      <c r="C8">
        <v>280</v>
      </c>
      <c r="D8">
        <v>580</v>
      </c>
      <c r="E8">
        <v>269</v>
      </c>
      <c r="F8">
        <v>0</v>
      </c>
      <c r="G8">
        <f t="shared" si="0"/>
        <v>1779</v>
      </c>
    </row>
    <row r="9" spans="1:7" x14ac:dyDescent="0.15">
      <c r="A9" s="10">
        <v>40330</v>
      </c>
      <c r="B9">
        <v>600</v>
      </c>
      <c r="C9">
        <v>270</v>
      </c>
      <c r="D9">
        <v>590</v>
      </c>
      <c r="E9">
        <v>280</v>
      </c>
      <c r="F9">
        <v>0</v>
      </c>
      <c r="G9">
        <f t="shared" si="0"/>
        <v>1740</v>
      </c>
    </row>
    <row r="10" spans="1:7" x14ac:dyDescent="0.15">
      <c r="A10" s="10">
        <v>40360</v>
      </c>
      <c r="B10">
        <v>512</v>
      </c>
      <c r="C10">
        <v>264</v>
      </c>
      <c r="D10">
        <v>760</v>
      </c>
      <c r="E10">
        <v>290</v>
      </c>
      <c r="F10">
        <v>0</v>
      </c>
      <c r="G10">
        <f t="shared" si="0"/>
        <v>1826</v>
      </c>
    </row>
    <row r="11" spans="1:7" x14ac:dyDescent="0.15">
      <c r="A11" s="10">
        <v>40391</v>
      </c>
      <c r="B11">
        <v>500</v>
      </c>
      <c r="C11">
        <v>280</v>
      </c>
      <c r="D11">
        <v>645</v>
      </c>
      <c r="E11">
        <v>270</v>
      </c>
      <c r="F11">
        <v>0</v>
      </c>
      <c r="G11">
        <f t="shared" si="0"/>
        <v>1695</v>
      </c>
    </row>
    <row r="12" spans="1:7" x14ac:dyDescent="0.15">
      <c r="A12" s="10">
        <v>40422</v>
      </c>
      <c r="B12">
        <v>478</v>
      </c>
      <c r="C12">
        <v>290</v>
      </c>
      <c r="D12">
        <v>650</v>
      </c>
      <c r="E12">
        <v>263</v>
      </c>
      <c r="F12">
        <v>0</v>
      </c>
      <c r="G12">
        <f t="shared" si="0"/>
        <v>1681</v>
      </c>
    </row>
    <row r="13" spans="1:7" x14ac:dyDescent="0.15">
      <c r="A13" s="10">
        <v>40452</v>
      </c>
      <c r="B13">
        <v>455</v>
      </c>
      <c r="C13">
        <v>280</v>
      </c>
      <c r="D13">
        <v>670</v>
      </c>
      <c r="E13">
        <v>258</v>
      </c>
      <c r="F13">
        <v>0</v>
      </c>
      <c r="G13">
        <f t="shared" si="0"/>
        <v>1663</v>
      </c>
    </row>
    <row r="14" spans="1:7" x14ac:dyDescent="0.15">
      <c r="A14" s="10">
        <v>40483</v>
      </c>
      <c r="B14">
        <v>407</v>
      </c>
      <c r="C14">
        <v>290</v>
      </c>
      <c r="D14">
        <v>888</v>
      </c>
      <c r="E14">
        <v>240</v>
      </c>
      <c r="F14">
        <v>0</v>
      </c>
      <c r="G14">
        <f t="shared" si="0"/>
        <v>1825</v>
      </c>
    </row>
    <row r="15" spans="1:7" x14ac:dyDescent="0.15">
      <c r="A15" s="10">
        <v>40513</v>
      </c>
      <c r="B15">
        <v>360</v>
      </c>
      <c r="C15">
        <v>280</v>
      </c>
      <c r="D15">
        <v>850</v>
      </c>
      <c r="E15">
        <v>230</v>
      </c>
      <c r="F15">
        <v>0</v>
      </c>
      <c r="G15">
        <f t="shared" si="0"/>
        <v>1720</v>
      </c>
    </row>
    <row r="16" spans="1:7" x14ac:dyDescent="0.15">
      <c r="A16" s="10">
        <v>40544</v>
      </c>
      <c r="B16">
        <v>571</v>
      </c>
      <c r="C16">
        <v>320</v>
      </c>
      <c r="D16">
        <v>620</v>
      </c>
      <c r="E16">
        <v>250</v>
      </c>
      <c r="F16">
        <v>0</v>
      </c>
      <c r="G16">
        <f t="shared" si="0"/>
        <v>1761</v>
      </c>
    </row>
    <row r="17" spans="1:7" x14ac:dyDescent="0.15">
      <c r="A17" s="10">
        <v>40575</v>
      </c>
      <c r="B17">
        <v>650</v>
      </c>
      <c r="C17">
        <v>350</v>
      </c>
      <c r="D17">
        <v>760</v>
      </c>
      <c r="E17">
        <v>275</v>
      </c>
      <c r="F17">
        <v>0</v>
      </c>
      <c r="G17">
        <f t="shared" si="0"/>
        <v>2035</v>
      </c>
    </row>
    <row r="18" spans="1:7" x14ac:dyDescent="0.15">
      <c r="A18" s="10">
        <v>40603</v>
      </c>
      <c r="B18">
        <v>740</v>
      </c>
      <c r="C18">
        <v>390</v>
      </c>
      <c r="D18">
        <v>742</v>
      </c>
      <c r="E18">
        <v>270</v>
      </c>
      <c r="F18">
        <v>0</v>
      </c>
      <c r="G18">
        <f t="shared" si="0"/>
        <v>2142</v>
      </c>
    </row>
    <row r="19" spans="1:7" x14ac:dyDescent="0.15">
      <c r="A19" s="10">
        <v>40634</v>
      </c>
      <c r="B19">
        <v>840</v>
      </c>
      <c r="C19">
        <v>440</v>
      </c>
      <c r="D19">
        <v>780</v>
      </c>
      <c r="E19">
        <v>280</v>
      </c>
      <c r="F19">
        <v>0</v>
      </c>
      <c r="G19">
        <f t="shared" si="0"/>
        <v>2340</v>
      </c>
    </row>
    <row r="20" spans="1:7" x14ac:dyDescent="0.15">
      <c r="A20" s="10">
        <v>40664</v>
      </c>
      <c r="B20">
        <v>830</v>
      </c>
      <c r="C20">
        <v>470</v>
      </c>
      <c r="D20">
        <v>690</v>
      </c>
      <c r="E20">
        <v>290</v>
      </c>
      <c r="F20">
        <v>0</v>
      </c>
      <c r="G20">
        <f t="shared" si="0"/>
        <v>2280</v>
      </c>
    </row>
    <row r="21" spans="1:7" x14ac:dyDescent="0.15">
      <c r="A21" s="10">
        <v>40695</v>
      </c>
      <c r="B21">
        <v>760</v>
      </c>
      <c r="C21">
        <v>490</v>
      </c>
      <c r="D21">
        <v>721</v>
      </c>
      <c r="E21">
        <v>300</v>
      </c>
      <c r="F21">
        <v>0</v>
      </c>
      <c r="G21">
        <f t="shared" si="0"/>
        <v>2271</v>
      </c>
    </row>
    <row r="22" spans="1:7" x14ac:dyDescent="0.15">
      <c r="A22" s="10">
        <v>40725</v>
      </c>
      <c r="B22">
        <v>681</v>
      </c>
      <c r="C22">
        <v>481</v>
      </c>
      <c r="D22">
        <v>680</v>
      </c>
      <c r="E22">
        <v>312</v>
      </c>
      <c r="F22">
        <v>0</v>
      </c>
      <c r="G22">
        <f t="shared" si="0"/>
        <v>2154</v>
      </c>
    </row>
    <row r="23" spans="1:7" x14ac:dyDescent="0.15">
      <c r="A23" s="10">
        <v>40756</v>
      </c>
      <c r="B23">
        <v>670</v>
      </c>
      <c r="C23">
        <v>460</v>
      </c>
      <c r="D23">
        <v>711</v>
      </c>
      <c r="E23">
        <v>305</v>
      </c>
      <c r="F23">
        <v>0</v>
      </c>
      <c r="G23">
        <f t="shared" si="0"/>
        <v>2146</v>
      </c>
    </row>
    <row r="24" spans="1:7" x14ac:dyDescent="0.15">
      <c r="A24" s="10">
        <v>40787</v>
      </c>
      <c r="B24">
        <v>640</v>
      </c>
      <c r="C24">
        <v>460</v>
      </c>
      <c r="D24">
        <v>695</v>
      </c>
      <c r="E24">
        <v>290</v>
      </c>
      <c r="F24">
        <v>0</v>
      </c>
      <c r="G24">
        <f t="shared" si="0"/>
        <v>2085</v>
      </c>
    </row>
    <row r="25" spans="1:7" x14ac:dyDescent="0.15">
      <c r="A25" s="10">
        <v>40817</v>
      </c>
      <c r="B25">
        <v>620</v>
      </c>
      <c r="C25">
        <v>440</v>
      </c>
      <c r="D25">
        <v>650</v>
      </c>
      <c r="E25">
        <v>260</v>
      </c>
      <c r="F25">
        <v>0</v>
      </c>
      <c r="G25">
        <f t="shared" si="0"/>
        <v>1970</v>
      </c>
    </row>
    <row r="26" spans="1:7" x14ac:dyDescent="0.15">
      <c r="A26" s="10">
        <v>40848</v>
      </c>
      <c r="B26">
        <v>570</v>
      </c>
      <c r="C26">
        <v>436</v>
      </c>
      <c r="D26">
        <v>680</v>
      </c>
      <c r="E26">
        <v>250</v>
      </c>
      <c r="F26">
        <v>0</v>
      </c>
      <c r="G26">
        <f t="shared" si="0"/>
        <v>1936</v>
      </c>
    </row>
    <row r="27" spans="1:7" x14ac:dyDescent="0.15">
      <c r="A27" s="10">
        <v>40878</v>
      </c>
      <c r="B27">
        <v>533</v>
      </c>
      <c r="C27">
        <v>420</v>
      </c>
      <c r="D27">
        <v>657</v>
      </c>
      <c r="E27">
        <v>240</v>
      </c>
      <c r="F27">
        <v>0</v>
      </c>
      <c r="G27">
        <f t="shared" si="0"/>
        <v>1850</v>
      </c>
    </row>
    <row r="28" spans="1:7" x14ac:dyDescent="0.15">
      <c r="A28" s="10">
        <v>40909</v>
      </c>
      <c r="B28">
        <v>620</v>
      </c>
      <c r="C28">
        <v>510</v>
      </c>
      <c r="D28">
        <v>610</v>
      </c>
      <c r="E28">
        <v>250</v>
      </c>
      <c r="F28">
        <v>10</v>
      </c>
      <c r="G28">
        <f t="shared" si="0"/>
        <v>2000</v>
      </c>
    </row>
    <row r="29" spans="1:7" x14ac:dyDescent="0.15">
      <c r="A29" s="10">
        <v>40940</v>
      </c>
      <c r="B29">
        <v>792</v>
      </c>
      <c r="C29">
        <v>590</v>
      </c>
      <c r="D29">
        <v>680</v>
      </c>
      <c r="E29">
        <v>250</v>
      </c>
      <c r="F29">
        <v>12</v>
      </c>
      <c r="G29">
        <f t="shared" si="0"/>
        <v>2324</v>
      </c>
    </row>
    <row r="30" spans="1:7" x14ac:dyDescent="0.15">
      <c r="A30" s="10">
        <v>40969</v>
      </c>
      <c r="B30">
        <v>890</v>
      </c>
      <c r="C30">
        <v>610</v>
      </c>
      <c r="D30">
        <v>730</v>
      </c>
      <c r="E30">
        <v>260</v>
      </c>
      <c r="F30">
        <v>20</v>
      </c>
      <c r="G30">
        <f t="shared" si="0"/>
        <v>2510</v>
      </c>
    </row>
    <row r="31" spans="1:7" x14ac:dyDescent="0.15">
      <c r="A31" s="10">
        <v>41000</v>
      </c>
      <c r="B31">
        <v>960</v>
      </c>
      <c r="C31">
        <v>600</v>
      </c>
      <c r="D31">
        <v>820</v>
      </c>
      <c r="E31">
        <v>270</v>
      </c>
      <c r="F31">
        <v>22</v>
      </c>
      <c r="G31">
        <f t="shared" si="0"/>
        <v>2672</v>
      </c>
    </row>
    <row r="32" spans="1:7" x14ac:dyDescent="0.15">
      <c r="A32" s="10">
        <v>41030</v>
      </c>
      <c r="B32">
        <v>1040</v>
      </c>
      <c r="C32">
        <v>620</v>
      </c>
      <c r="D32">
        <v>810</v>
      </c>
      <c r="E32">
        <v>290</v>
      </c>
      <c r="F32">
        <v>20</v>
      </c>
      <c r="G32">
        <f t="shared" si="0"/>
        <v>2780</v>
      </c>
    </row>
    <row r="33" spans="1:7" x14ac:dyDescent="0.15">
      <c r="A33" s="10">
        <v>41061</v>
      </c>
      <c r="B33">
        <v>1032</v>
      </c>
      <c r="C33">
        <v>640</v>
      </c>
      <c r="D33">
        <v>807</v>
      </c>
      <c r="E33">
        <v>310</v>
      </c>
      <c r="F33">
        <v>24</v>
      </c>
      <c r="G33">
        <f t="shared" si="0"/>
        <v>2813</v>
      </c>
    </row>
    <row r="34" spans="1:7" x14ac:dyDescent="0.15">
      <c r="A34" s="10">
        <v>41091</v>
      </c>
      <c r="B34">
        <v>1006</v>
      </c>
      <c r="C34">
        <v>590</v>
      </c>
      <c r="D34">
        <v>760</v>
      </c>
      <c r="E34">
        <v>340</v>
      </c>
      <c r="F34">
        <v>20</v>
      </c>
      <c r="G34">
        <f t="shared" si="0"/>
        <v>2716</v>
      </c>
    </row>
    <row r="35" spans="1:7" x14ac:dyDescent="0.15">
      <c r="A35" s="10">
        <v>41122</v>
      </c>
      <c r="B35">
        <v>910</v>
      </c>
      <c r="C35">
        <v>600</v>
      </c>
      <c r="D35">
        <v>720</v>
      </c>
      <c r="E35">
        <v>320</v>
      </c>
      <c r="F35">
        <v>31</v>
      </c>
      <c r="G35">
        <f t="shared" si="0"/>
        <v>2581</v>
      </c>
    </row>
    <row r="36" spans="1:7" x14ac:dyDescent="0.15">
      <c r="A36" s="10">
        <v>41153</v>
      </c>
      <c r="B36">
        <v>803</v>
      </c>
      <c r="C36">
        <v>670</v>
      </c>
      <c r="D36">
        <v>660</v>
      </c>
      <c r="E36">
        <v>313</v>
      </c>
      <c r="F36">
        <v>30</v>
      </c>
      <c r="G36">
        <f t="shared" ref="G36:G63" si="1">SUM(B36:F36)</f>
        <v>2476</v>
      </c>
    </row>
    <row r="37" spans="1:7" x14ac:dyDescent="0.15">
      <c r="A37" s="10">
        <v>41183</v>
      </c>
      <c r="B37">
        <v>730</v>
      </c>
      <c r="C37">
        <v>630</v>
      </c>
      <c r="D37">
        <v>630</v>
      </c>
      <c r="E37">
        <v>290</v>
      </c>
      <c r="F37">
        <v>37</v>
      </c>
      <c r="G37">
        <f t="shared" si="1"/>
        <v>2317</v>
      </c>
    </row>
    <row r="38" spans="1:7" x14ac:dyDescent="0.15">
      <c r="A38" s="10">
        <v>41214</v>
      </c>
      <c r="B38">
        <v>699</v>
      </c>
      <c r="C38">
        <v>710</v>
      </c>
      <c r="D38">
        <v>603</v>
      </c>
      <c r="E38">
        <v>280</v>
      </c>
      <c r="F38">
        <v>32</v>
      </c>
      <c r="G38">
        <f t="shared" si="1"/>
        <v>2324</v>
      </c>
    </row>
    <row r="39" spans="1:7" x14ac:dyDescent="0.15">
      <c r="A39" s="10">
        <v>41244</v>
      </c>
      <c r="B39">
        <v>647</v>
      </c>
      <c r="C39">
        <v>570</v>
      </c>
      <c r="D39">
        <v>570</v>
      </c>
      <c r="E39">
        <v>260</v>
      </c>
      <c r="F39">
        <v>33</v>
      </c>
      <c r="G39">
        <f t="shared" si="1"/>
        <v>2080</v>
      </c>
    </row>
    <row r="40" spans="1:7" x14ac:dyDescent="0.15">
      <c r="A40" s="10">
        <v>41275</v>
      </c>
      <c r="B40">
        <v>730</v>
      </c>
      <c r="C40">
        <v>650</v>
      </c>
      <c r="D40">
        <v>500</v>
      </c>
      <c r="E40">
        <v>287</v>
      </c>
      <c r="F40">
        <v>35</v>
      </c>
      <c r="G40">
        <f t="shared" si="1"/>
        <v>2202</v>
      </c>
    </row>
    <row r="41" spans="1:7" x14ac:dyDescent="0.15">
      <c r="A41" s="10">
        <v>41306</v>
      </c>
      <c r="B41">
        <v>930</v>
      </c>
      <c r="C41">
        <v>680</v>
      </c>
      <c r="D41">
        <v>590</v>
      </c>
      <c r="E41">
        <v>290</v>
      </c>
      <c r="F41">
        <v>50</v>
      </c>
      <c r="G41">
        <f t="shared" si="1"/>
        <v>2540</v>
      </c>
    </row>
    <row r="42" spans="1:7" x14ac:dyDescent="0.15">
      <c r="A42" s="10">
        <v>41334</v>
      </c>
      <c r="B42">
        <v>1160</v>
      </c>
      <c r="C42">
        <v>724</v>
      </c>
      <c r="D42">
        <v>620</v>
      </c>
      <c r="E42">
        <v>300</v>
      </c>
      <c r="F42">
        <v>63</v>
      </c>
      <c r="G42">
        <f t="shared" si="1"/>
        <v>2867</v>
      </c>
    </row>
    <row r="43" spans="1:7" x14ac:dyDescent="0.15">
      <c r="A43" s="10">
        <v>41365</v>
      </c>
      <c r="B43">
        <v>1510</v>
      </c>
      <c r="C43">
        <v>730</v>
      </c>
      <c r="D43">
        <v>730</v>
      </c>
      <c r="E43">
        <v>310</v>
      </c>
      <c r="F43">
        <v>68</v>
      </c>
      <c r="G43">
        <f t="shared" si="1"/>
        <v>3348</v>
      </c>
    </row>
    <row r="44" spans="1:7" x14ac:dyDescent="0.15">
      <c r="A44" s="10">
        <v>41395</v>
      </c>
      <c r="B44">
        <v>1650</v>
      </c>
      <c r="C44">
        <v>760</v>
      </c>
      <c r="D44">
        <v>740</v>
      </c>
      <c r="E44">
        <v>330</v>
      </c>
      <c r="F44">
        <v>70</v>
      </c>
      <c r="G44">
        <f t="shared" si="1"/>
        <v>3550</v>
      </c>
    </row>
    <row r="45" spans="1:7" x14ac:dyDescent="0.15">
      <c r="A45" s="10">
        <v>41426</v>
      </c>
      <c r="B45">
        <v>1490</v>
      </c>
      <c r="C45">
        <v>800</v>
      </c>
      <c r="D45">
        <v>720</v>
      </c>
      <c r="E45">
        <v>340</v>
      </c>
      <c r="F45">
        <v>82</v>
      </c>
      <c r="G45">
        <f t="shared" si="1"/>
        <v>3432</v>
      </c>
    </row>
    <row r="46" spans="1:7" x14ac:dyDescent="0.15">
      <c r="A46" s="10">
        <v>41456</v>
      </c>
      <c r="B46">
        <v>1460</v>
      </c>
      <c r="C46">
        <v>840</v>
      </c>
      <c r="D46">
        <v>670</v>
      </c>
      <c r="E46">
        <v>350</v>
      </c>
      <c r="F46">
        <v>80</v>
      </c>
      <c r="G46">
        <f t="shared" si="1"/>
        <v>3400</v>
      </c>
    </row>
    <row r="47" spans="1:7" x14ac:dyDescent="0.15">
      <c r="A47" s="10">
        <v>41487</v>
      </c>
      <c r="B47">
        <v>1390</v>
      </c>
      <c r="C47">
        <v>830</v>
      </c>
      <c r="D47">
        <v>610</v>
      </c>
      <c r="E47">
        <v>341</v>
      </c>
      <c r="F47">
        <v>90</v>
      </c>
      <c r="G47">
        <f t="shared" si="1"/>
        <v>3261</v>
      </c>
    </row>
    <row r="48" spans="1:7" x14ac:dyDescent="0.15">
      <c r="A48" s="10">
        <v>41518</v>
      </c>
      <c r="B48">
        <v>1360</v>
      </c>
      <c r="C48">
        <v>820</v>
      </c>
      <c r="D48">
        <v>599</v>
      </c>
      <c r="E48">
        <v>330</v>
      </c>
      <c r="F48">
        <v>100</v>
      </c>
      <c r="G48">
        <f t="shared" si="1"/>
        <v>3209</v>
      </c>
    </row>
    <row r="49" spans="1:7" x14ac:dyDescent="0.15">
      <c r="A49" s="10">
        <v>41548</v>
      </c>
      <c r="B49">
        <v>1340</v>
      </c>
      <c r="C49">
        <v>810</v>
      </c>
      <c r="D49">
        <v>560</v>
      </c>
      <c r="E49">
        <v>320</v>
      </c>
      <c r="F49">
        <v>102</v>
      </c>
      <c r="G49">
        <f t="shared" si="1"/>
        <v>3132</v>
      </c>
    </row>
    <row r="50" spans="1:7" x14ac:dyDescent="0.15">
      <c r="A50" s="10">
        <v>41579</v>
      </c>
      <c r="B50">
        <v>1240</v>
      </c>
      <c r="C50">
        <v>827</v>
      </c>
      <c r="D50">
        <v>550</v>
      </c>
      <c r="E50">
        <v>300</v>
      </c>
      <c r="F50">
        <v>110</v>
      </c>
      <c r="G50">
        <f t="shared" si="1"/>
        <v>3027</v>
      </c>
    </row>
    <row r="51" spans="1:7" x14ac:dyDescent="0.15">
      <c r="A51" s="10">
        <v>41609</v>
      </c>
      <c r="B51">
        <v>1103</v>
      </c>
      <c r="C51">
        <v>750</v>
      </c>
      <c r="D51">
        <v>520</v>
      </c>
      <c r="E51">
        <v>290</v>
      </c>
      <c r="F51">
        <v>114</v>
      </c>
      <c r="G51">
        <f t="shared" si="1"/>
        <v>2777</v>
      </c>
    </row>
    <row r="52" spans="1:7" x14ac:dyDescent="0.15">
      <c r="A52" s="10">
        <v>41640</v>
      </c>
      <c r="B52">
        <v>1250</v>
      </c>
      <c r="C52">
        <v>780</v>
      </c>
      <c r="D52">
        <v>480</v>
      </c>
      <c r="E52">
        <v>200</v>
      </c>
      <c r="F52">
        <v>111</v>
      </c>
      <c r="G52">
        <f t="shared" si="1"/>
        <v>2821</v>
      </c>
    </row>
    <row r="53" spans="1:7" x14ac:dyDescent="0.15">
      <c r="A53" s="10">
        <v>41671</v>
      </c>
      <c r="B53">
        <v>1550</v>
      </c>
      <c r="C53">
        <v>805</v>
      </c>
      <c r="D53">
        <v>523</v>
      </c>
      <c r="E53">
        <v>210</v>
      </c>
      <c r="F53">
        <v>121</v>
      </c>
      <c r="G53">
        <f t="shared" si="1"/>
        <v>3209</v>
      </c>
    </row>
    <row r="54" spans="1:7" x14ac:dyDescent="0.15">
      <c r="A54" s="10">
        <v>41699</v>
      </c>
      <c r="B54">
        <v>1820</v>
      </c>
      <c r="C54">
        <v>830</v>
      </c>
      <c r="D54">
        <v>560</v>
      </c>
      <c r="E54">
        <v>220</v>
      </c>
      <c r="F54">
        <v>123</v>
      </c>
      <c r="G54">
        <f t="shared" si="1"/>
        <v>3553</v>
      </c>
    </row>
    <row r="55" spans="1:7" x14ac:dyDescent="0.15">
      <c r="A55" s="10">
        <v>41730</v>
      </c>
      <c r="B55">
        <v>2010</v>
      </c>
      <c r="C55">
        <v>890</v>
      </c>
      <c r="D55">
        <v>570</v>
      </c>
      <c r="E55">
        <v>230</v>
      </c>
      <c r="F55">
        <v>120</v>
      </c>
      <c r="G55">
        <f t="shared" si="1"/>
        <v>3820</v>
      </c>
    </row>
    <row r="56" spans="1:7" x14ac:dyDescent="0.15">
      <c r="A56" s="10">
        <v>41760</v>
      </c>
      <c r="B56">
        <v>2230</v>
      </c>
      <c r="C56">
        <v>930</v>
      </c>
      <c r="D56">
        <v>590</v>
      </c>
      <c r="E56">
        <v>253</v>
      </c>
      <c r="F56">
        <v>130</v>
      </c>
      <c r="G56">
        <f t="shared" si="1"/>
        <v>4133</v>
      </c>
    </row>
    <row r="57" spans="1:7" x14ac:dyDescent="0.15">
      <c r="A57" s="10">
        <v>41791</v>
      </c>
      <c r="B57">
        <v>2490</v>
      </c>
      <c r="C57">
        <v>980</v>
      </c>
      <c r="D57">
        <v>600</v>
      </c>
      <c r="E57">
        <v>270</v>
      </c>
      <c r="F57">
        <v>136</v>
      </c>
      <c r="G57">
        <f t="shared" si="1"/>
        <v>4476</v>
      </c>
    </row>
    <row r="58" spans="1:7" x14ac:dyDescent="0.15">
      <c r="A58" s="10">
        <v>41821</v>
      </c>
      <c r="B58">
        <v>2440</v>
      </c>
      <c r="C58">
        <v>1002</v>
      </c>
      <c r="D58">
        <v>580</v>
      </c>
      <c r="E58">
        <v>280</v>
      </c>
      <c r="F58">
        <v>134</v>
      </c>
      <c r="G58">
        <f t="shared" si="1"/>
        <v>4436</v>
      </c>
    </row>
    <row r="59" spans="1:7" x14ac:dyDescent="0.15">
      <c r="A59" s="10">
        <v>41852</v>
      </c>
      <c r="B59">
        <v>2334</v>
      </c>
      <c r="C59">
        <v>970</v>
      </c>
      <c r="D59">
        <v>570</v>
      </c>
      <c r="E59">
        <v>250</v>
      </c>
      <c r="F59">
        <v>132</v>
      </c>
      <c r="G59">
        <f t="shared" si="1"/>
        <v>4256</v>
      </c>
    </row>
    <row r="60" spans="1:7" x14ac:dyDescent="0.15">
      <c r="A60" s="10">
        <v>41883</v>
      </c>
      <c r="B60">
        <v>2190</v>
      </c>
      <c r="C60">
        <v>960</v>
      </c>
      <c r="D60">
        <v>550</v>
      </c>
      <c r="E60">
        <v>230</v>
      </c>
      <c r="F60">
        <v>137</v>
      </c>
      <c r="G60">
        <f t="shared" si="1"/>
        <v>4067</v>
      </c>
    </row>
    <row r="61" spans="1:7" x14ac:dyDescent="0.15">
      <c r="A61" s="10">
        <v>41913</v>
      </c>
      <c r="B61">
        <v>2080</v>
      </c>
      <c r="C61">
        <v>930</v>
      </c>
      <c r="D61">
        <v>530</v>
      </c>
      <c r="E61">
        <v>220</v>
      </c>
      <c r="F61">
        <v>130</v>
      </c>
      <c r="G61">
        <f t="shared" si="1"/>
        <v>3890</v>
      </c>
    </row>
    <row r="62" spans="1:7" x14ac:dyDescent="0.15">
      <c r="A62" s="10">
        <v>41944</v>
      </c>
      <c r="B62">
        <v>2050</v>
      </c>
      <c r="C62">
        <v>920</v>
      </c>
      <c r="D62">
        <v>517</v>
      </c>
      <c r="E62">
        <v>190</v>
      </c>
      <c r="F62">
        <v>139</v>
      </c>
      <c r="G62">
        <f t="shared" si="1"/>
        <v>3816</v>
      </c>
    </row>
    <row r="63" spans="1:7" x14ac:dyDescent="0.15">
      <c r="A63" s="10">
        <v>41974</v>
      </c>
      <c r="B63">
        <v>2004</v>
      </c>
      <c r="C63">
        <v>902</v>
      </c>
      <c r="D63">
        <v>490</v>
      </c>
      <c r="E63">
        <v>190</v>
      </c>
      <c r="F63">
        <v>131</v>
      </c>
      <c r="G63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C282-5904-3B4A-B63D-136DB370A40B}">
  <sheetPr>
    <tabColor theme="4" tint="0.39997558519241921"/>
  </sheetPr>
  <dimension ref="A1:R82"/>
  <sheetViews>
    <sheetView tabSelected="1" zoomScale="167" zoomScaleNormal="167" workbookViewId="0">
      <selection activeCell="I22" sqref="I22"/>
    </sheetView>
  </sheetViews>
  <sheetFormatPr baseColWidth="10" defaultRowHeight="13" x14ac:dyDescent="0.15"/>
  <cols>
    <col min="2" max="2" width="12.5" bestFit="1" customWidth="1"/>
    <col min="3" max="3" width="12.6640625" bestFit="1" customWidth="1"/>
  </cols>
  <sheetData>
    <row r="1" spans="1:3" x14ac:dyDescent="0.15">
      <c r="A1" t="s">
        <v>155</v>
      </c>
      <c r="B1" t="s">
        <v>156</v>
      </c>
      <c r="C1" t="s">
        <v>157</v>
      </c>
    </row>
    <row r="2" spans="1:3" x14ac:dyDescent="0.15">
      <c r="A2">
        <v>2010</v>
      </c>
      <c r="B2">
        <v>150</v>
      </c>
      <c r="C2">
        <v>3250</v>
      </c>
    </row>
    <row r="3" spans="1:3" x14ac:dyDescent="0.15">
      <c r="A3">
        <v>2011</v>
      </c>
      <c r="B3">
        <v>175</v>
      </c>
      <c r="C3">
        <v>3400</v>
      </c>
    </row>
    <row r="4" spans="1:3" x14ac:dyDescent="0.15">
      <c r="A4">
        <v>2012</v>
      </c>
      <c r="B4">
        <v>180</v>
      </c>
      <c r="C4">
        <v>3600</v>
      </c>
    </row>
    <row r="5" spans="1:3" x14ac:dyDescent="0.15">
      <c r="A5">
        <v>2013</v>
      </c>
      <c r="B5">
        <v>185</v>
      </c>
      <c r="C5">
        <v>3700</v>
      </c>
    </row>
    <row r="6" spans="1:3" x14ac:dyDescent="0.15">
      <c r="A6">
        <v>2014</v>
      </c>
      <c r="B6">
        <v>190</v>
      </c>
      <c r="C6">
        <v>3800</v>
      </c>
    </row>
    <row r="20" spans="1:18" x14ac:dyDescent="0.15">
      <c r="B20" s="49" t="s">
        <v>159</v>
      </c>
      <c r="C20" s="49"/>
      <c r="D20" s="49"/>
      <c r="E20" s="49"/>
      <c r="L20" s="49" t="s">
        <v>160</v>
      </c>
      <c r="M20" s="49"/>
      <c r="N20" s="49"/>
      <c r="O20" s="49"/>
    </row>
    <row r="22" spans="1:18" ht="14" thickBot="1" x14ac:dyDescent="0.2">
      <c r="A22" s="28" t="s">
        <v>41</v>
      </c>
      <c r="B22" t="s">
        <v>2</v>
      </c>
      <c r="C22" t="s">
        <v>3</v>
      </c>
      <c r="D22" t="s">
        <v>27</v>
      </c>
      <c r="E22" t="s">
        <v>42</v>
      </c>
      <c r="F22" s="50" t="s">
        <v>1</v>
      </c>
      <c r="G22" s="50" t="s">
        <v>158</v>
      </c>
      <c r="K22" s="28" t="s">
        <v>41</v>
      </c>
      <c r="L22" t="s">
        <v>2</v>
      </c>
      <c r="M22" t="s">
        <v>3</v>
      </c>
      <c r="N22" t="s">
        <v>27</v>
      </c>
      <c r="O22" t="s">
        <v>42</v>
      </c>
      <c r="P22" t="s">
        <v>6</v>
      </c>
      <c r="Q22" t="s">
        <v>1</v>
      </c>
      <c r="R22" t="s">
        <v>158</v>
      </c>
    </row>
    <row r="23" spans="1:18" ht="14" thickTop="1" x14ac:dyDescent="0.15">
      <c r="A23" s="10">
        <v>40179</v>
      </c>
      <c r="B23">
        <f>B$2*'Industry Mower Total Sales'!$B4</f>
        <v>9000000</v>
      </c>
      <c r="C23" s="3">
        <f>B$2*'Industry Mower Total Sales'!$C4</f>
        <v>85714.28571428571</v>
      </c>
      <c r="D23" s="3">
        <f>B$2*'Industry Mower Total Sales'!$D4</f>
        <v>1963636.3636363635</v>
      </c>
      <c r="E23">
        <f>B$2*'Industry Mower Total Sales'!$E4</f>
        <v>156750</v>
      </c>
      <c r="F23" s="3">
        <f>B$2*'Industry Mower Total Sales'!$F4</f>
        <v>11199350.649350651</v>
      </c>
      <c r="G23" s="3">
        <f>SUM(B23:F23)</f>
        <v>22405451.298701301</v>
      </c>
      <c r="K23" s="10">
        <v>40179</v>
      </c>
      <c r="L23" s="3">
        <f>C$2*'Industry Tractor Total Sales'!B4</f>
        <v>26464285.714285713</v>
      </c>
      <c r="M23" s="3">
        <f>C$2*'Industry Tractor Total Sales'!C4</f>
        <v>3198000</v>
      </c>
      <c r="N23" s="3">
        <f>C$2*'Industry Tractor Total Sales'!D4</f>
        <v>16545454.545454545</v>
      </c>
      <c r="O23" s="3">
        <f>C$2*'Industry Tractor Total Sales'!E4</f>
        <v>3207750</v>
      </c>
      <c r="P23" s="3">
        <f>C$2*'Industry Tractor Total Sales'!F4</f>
        <v>903500</v>
      </c>
      <c r="Q23" s="3">
        <f>C$2*'Industry Tractor Total Sales'!G4</f>
        <v>50318990.259740256</v>
      </c>
      <c r="R23" s="3">
        <f>SUM(L23:Q23)</f>
        <v>100637980.51948051</v>
      </c>
    </row>
    <row r="24" spans="1:18" x14ac:dyDescent="0.15">
      <c r="A24" s="10">
        <v>40210</v>
      </c>
      <c r="B24" s="3">
        <f>B$2*'Industry Mower Total Sales'!$B5</f>
        <v>11577669.902912622</v>
      </c>
      <c r="C24" s="3">
        <f>B$2*'Industry Mower Total Sales'!$C5</f>
        <v>91666.666666666657</v>
      </c>
      <c r="D24" s="3">
        <f>B$2*'Industry Mower Total Sales'!$D5</f>
        <v>2651785.7142857141</v>
      </c>
      <c r="E24" s="3">
        <f>B$2*'Industry Mower Total Sales'!$E5</f>
        <v>166666.66666666666</v>
      </c>
      <c r="F24" s="3">
        <f>B$2*'Industry Mower Total Sales'!$F5</f>
        <v>14487788.950531671</v>
      </c>
      <c r="G24" s="3">
        <f t="shared" ref="G24:G82" si="0">SUM(B24:F24)</f>
        <v>28975577.901063338</v>
      </c>
      <c r="K24" s="10">
        <v>40210</v>
      </c>
      <c r="L24" s="3">
        <f>C$2*'Industry Tractor Total Sales'!B5</f>
        <v>27922535.211267605</v>
      </c>
      <c r="M24" s="3">
        <f>C$2*'Industry Tractor Total Sales'!C5</f>
        <v>3414396.8871595333</v>
      </c>
      <c r="N24" s="3">
        <f>C$2*'Industry Tractor Total Sales'!D5</f>
        <v>17256637.168141592</v>
      </c>
      <c r="O24" s="3">
        <f>C$2*'Industry Tractor Total Sales'!E5</f>
        <v>3542654.0284360191</v>
      </c>
      <c r="P24" s="3">
        <f>C$2*'Industry Tractor Total Sales'!F5</f>
        <v>919750</v>
      </c>
      <c r="Q24" s="3">
        <f>C$2*'Industry Tractor Total Sales'!G5</f>
        <v>53055973.295004748</v>
      </c>
      <c r="R24" s="3">
        <f t="shared" ref="R24:R82" si="1">SUM(L24:Q24)</f>
        <v>106111946.59000951</v>
      </c>
    </row>
    <row r="25" spans="1:18" x14ac:dyDescent="0.15">
      <c r="A25" s="10">
        <v>40238</v>
      </c>
      <c r="B25" s="3">
        <f>B$2*'Industry Mower Total Sales'!$B6</f>
        <v>11682692.307692308</v>
      </c>
      <c r="C25" s="3">
        <f>B$2*'Industry Mower Total Sales'!$C6</f>
        <v>98684.210526315786</v>
      </c>
      <c r="D25" s="3">
        <f>B$2*'Industry Mower Total Sales'!$D6</f>
        <v>3413793.1034482755</v>
      </c>
      <c r="E25" s="3">
        <f>B$2*'Industry Mower Total Sales'!$E6</f>
        <v>160194.17475728155</v>
      </c>
      <c r="F25" s="3">
        <f>B$2*'Industry Mower Total Sales'!$F6</f>
        <v>15355363.796424182</v>
      </c>
      <c r="G25" s="3">
        <f t="shared" si="0"/>
        <v>30710727.592848361</v>
      </c>
      <c r="K25" s="10">
        <v>40238</v>
      </c>
      <c r="L25" s="3">
        <f>C$2*'Industry Tractor Total Sales'!B6</f>
        <v>28047945.205479451</v>
      </c>
      <c r="M25" s="3">
        <f>C$2*'Industry Tractor Total Sales'!C6</f>
        <v>3300781.25</v>
      </c>
      <c r="N25" s="3">
        <f>C$2*'Industry Tractor Total Sales'!D6</f>
        <v>19732142.857142858</v>
      </c>
      <c r="O25" s="3">
        <f>C$2*'Industry Tractor Total Sales'!E6</f>
        <v>3661971.8309859154</v>
      </c>
      <c r="P25" s="3">
        <f>C$2*'Industry Tractor Total Sales'!F6</f>
        <v>926250</v>
      </c>
      <c r="Q25" s="3">
        <f>C$2*'Industry Tractor Total Sales'!G6</f>
        <v>55669091.14360822</v>
      </c>
      <c r="R25" s="3">
        <f t="shared" si="1"/>
        <v>111338182.28721645</v>
      </c>
    </row>
    <row r="26" spans="1:18" x14ac:dyDescent="0.15">
      <c r="A26" s="10">
        <v>40269</v>
      </c>
      <c r="B26" s="3">
        <f>B$2*'Industry Mower Total Sales'!$B7</f>
        <v>12928571.428571429</v>
      </c>
      <c r="C26" s="3">
        <f>B$2*'Industry Mower Total Sales'!$C7</f>
        <v>116666.66666666667</v>
      </c>
      <c r="D26" s="3">
        <f>B$2*'Industry Mower Total Sales'!$D7</f>
        <v>4194915.2542372886</v>
      </c>
      <c r="E26" s="3">
        <f>B$2*'Industry Mower Total Sales'!$E7</f>
        <v>185567.01030927832</v>
      </c>
      <c r="F26" s="3">
        <f>B$2*'Industry Mower Total Sales'!$F7</f>
        <v>17425720.359784663</v>
      </c>
      <c r="G26" s="3">
        <f t="shared" si="0"/>
        <v>34851440.719569325</v>
      </c>
      <c r="K26" s="10">
        <v>40269</v>
      </c>
      <c r="L26" s="3">
        <f>C$2*'Industry Tractor Total Sales'!B7</f>
        <v>29078947.368421052</v>
      </c>
      <c r="M26" s="3">
        <f>C$2*'Industry Tractor Total Sales'!C7</f>
        <v>3336501.9011406838</v>
      </c>
      <c r="N26" s="3">
        <f>C$2*'Industry Tractor Total Sales'!D7</f>
        <v>19031531.531531531</v>
      </c>
      <c r="O26" s="3">
        <f>C$2*'Industry Tractor Total Sales'!E7</f>
        <v>3930232.5581395347</v>
      </c>
      <c r="P26" s="3">
        <f>C$2*'Industry Tractor Total Sales'!F7</f>
        <v>936000</v>
      </c>
      <c r="Q26" s="3">
        <f>C$2*'Industry Tractor Total Sales'!G7</f>
        <v>56313213.359232806</v>
      </c>
      <c r="R26" s="3">
        <f t="shared" si="1"/>
        <v>112626426.7184656</v>
      </c>
    </row>
    <row r="27" spans="1:18" x14ac:dyDescent="0.15">
      <c r="A27" s="10">
        <v>40299</v>
      </c>
      <c r="B27" s="3">
        <f>B$2*'Industry Mower Total Sales'!$B8</f>
        <v>14417475.728155339</v>
      </c>
      <c r="C27" s="3">
        <f>B$2*'Industry Mower Total Sales'!$C8</f>
        <v>132857.14285714287</v>
      </c>
      <c r="D27" s="3">
        <f>B$2*'Industry Mower Total Sales'!$D8</f>
        <v>4184210.5263157897</v>
      </c>
      <c r="E27" s="3">
        <f>B$2*'Industry Mower Total Sales'!$E8</f>
        <v>196969.69696969696</v>
      </c>
      <c r="F27" s="3">
        <f>B$2*'Industry Mower Total Sales'!$F8</f>
        <v>18931513.094297968</v>
      </c>
      <c r="G27" s="3">
        <f t="shared" si="0"/>
        <v>37863026.188595936</v>
      </c>
      <c r="K27" s="10">
        <v>40299</v>
      </c>
      <c r="L27" s="3">
        <f>C$2*'Industry Tractor Total Sales'!B8</f>
        <v>27435064.935064934</v>
      </c>
      <c r="M27" s="3">
        <f>C$2*'Industry Tractor Total Sales'!C8</f>
        <v>3433962.2641509431</v>
      </c>
      <c r="N27" s="3">
        <f>C$2*'Industry Tractor Total Sales'!D8</f>
        <v>17136363.636363637</v>
      </c>
      <c r="O27" s="3">
        <f>C$2*'Industry Tractor Total Sales'!E8</f>
        <v>3967136.1502347421</v>
      </c>
      <c r="P27" s="3">
        <f>C$2*'Industry Tractor Total Sales'!F8</f>
        <v>929500</v>
      </c>
      <c r="Q27" s="3">
        <f>C$2*'Industry Tractor Total Sales'!G8</f>
        <v>52902026.985814258</v>
      </c>
      <c r="R27" s="3">
        <f t="shared" si="1"/>
        <v>105804053.97162852</v>
      </c>
    </row>
    <row r="28" spans="1:18" x14ac:dyDescent="0.15">
      <c r="A28" s="10">
        <v>40330</v>
      </c>
      <c r="B28" s="3">
        <f>B$2*'Industry Mower Total Sales'!$B9</f>
        <v>14571428.571428571</v>
      </c>
      <c r="C28" s="3">
        <f>B$2*'Industry Mower Total Sales'!$C9</f>
        <v>132352.94117647057</v>
      </c>
      <c r="D28" s="3">
        <f>B$2*'Industry Mower Total Sales'!$D9</f>
        <v>4584905.660377359</v>
      </c>
      <c r="E28" s="3">
        <f>B$2*'Industry Mower Total Sales'!$E9</f>
        <v>176470.58823529413</v>
      </c>
      <c r="F28" s="3">
        <f>B$2*'Industry Mower Total Sales'!$F9</f>
        <v>19465157.761217695</v>
      </c>
      <c r="G28" s="3">
        <f t="shared" si="0"/>
        <v>38930315.522435389</v>
      </c>
      <c r="K28" s="10">
        <v>40330</v>
      </c>
      <c r="L28" s="3">
        <f>C$2*'Industry Tractor Total Sales'!B9</f>
        <v>24375000</v>
      </c>
      <c r="M28" s="3">
        <f>C$2*'Industry Tractor Total Sales'!C9</f>
        <v>3311320.7547169812</v>
      </c>
      <c r="N28" s="3">
        <f>C$2*'Industry Tractor Total Sales'!D9</f>
        <v>17274774.774774775</v>
      </c>
      <c r="O28" s="3">
        <f>C$2*'Industry Tractor Total Sales'!E9</f>
        <v>4312796.208530806</v>
      </c>
      <c r="P28" s="3">
        <f>C$2*'Industry Tractor Total Sales'!F9</f>
        <v>932750</v>
      </c>
      <c r="Q28" s="3">
        <f>C$2*'Industry Tractor Total Sales'!G9</f>
        <v>50206641.738022558</v>
      </c>
      <c r="R28" s="3">
        <f t="shared" si="1"/>
        <v>100413283.47604512</v>
      </c>
    </row>
    <row r="29" spans="1:18" x14ac:dyDescent="0.15">
      <c r="A29" s="10">
        <v>40360</v>
      </c>
      <c r="B29" s="3">
        <f>B$2*'Industry Mower Total Sales'!$B10</f>
        <v>12713592.233009709</v>
      </c>
      <c r="C29" s="3">
        <f>B$2*'Industry Mower Total Sales'!$C10</f>
        <v>127272.72727272728</v>
      </c>
      <c r="D29" s="3">
        <f>B$2*'Industry Mower Total Sales'!$D10</f>
        <v>4416666.666666667</v>
      </c>
      <c r="E29" s="3">
        <f>B$2*'Industry Mower Total Sales'!$E10</f>
        <v>203883.49514563108</v>
      </c>
      <c r="F29" s="3">
        <f>B$2*'Industry Mower Total Sales'!$F10</f>
        <v>17461415.122094736</v>
      </c>
      <c r="G29" s="3">
        <f t="shared" si="0"/>
        <v>34922830.244189471</v>
      </c>
      <c r="K29" s="10">
        <v>40360</v>
      </c>
      <c r="L29" s="3">
        <f>C$2*'Industry Tractor Total Sales'!B10</f>
        <v>19969879.518072288</v>
      </c>
      <c r="M29" s="3">
        <f>C$2*'Industry Tractor Total Sales'!C10</f>
        <v>3176691.729323308</v>
      </c>
      <c r="N29" s="3">
        <f>C$2*'Industry Tractor Total Sales'!D10</f>
        <v>23301886.792452831</v>
      </c>
      <c r="O29" s="3">
        <f>C$2*'Industry Tractor Total Sales'!E10</f>
        <v>4303652.9680365296</v>
      </c>
      <c r="P29" s="3">
        <f>C$2*'Industry Tractor Total Sales'!F10</f>
        <v>939250</v>
      </c>
      <c r="Q29" s="3">
        <f>C$2*'Industry Tractor Total Sales'!G10</f>
        <v>51691361.007884964</v>
      </c>
      <c r="R29" s="3">
        <f t="shared" si="1"/>
        <v>103382722.01576993</v>
      </c>
    </row>
    <row r="30" spans="1:18" x14ac:dyDescent="0.15">
      <c r="A30" s="10">
        <v>40391</v>
      </c>
      <c r="B30" s="3">
        <f>B$2*'Industry Mower Total Sales'!$B11</f>
        <v>11970588.235294119</v>
      </c>
      <c r="C30" s="3">
        <f>B$2*'Industry Mower Total Sales'!$C11</f>
        <v>110294.11764705881</v>
      </c>
      <c r="D30" s="3">
        <f>B$2*'Industry Mower Total Sales'!$D11</f>
        <v>4254545.4545454551</v>
      </c>
      <c r="E30" s="3">
        <f>B$2*'Industry Mower Total Sales'!$E11</f>
        <v>185714.28571428571</v>
      </c>
      <c r="F30" s="3">
        <f>B$2*'Industry Mower Total Sales'!$F11</f>
        <v>16521142.093200918</v>
      </c>
      <c r="G30" s="3">
        <f t="shared" si="0"/>
        <v>33042284.186401837</v>
      </c>
      <c r="K30" s="10">
        <v>40391</v>
      </c>
      <c r="L30" s="3">
        <f>C$2*'Industry Tractor Total Sales'!B11</f>
        <v>19117647.05882353</v>
      </c>
      <c r="M30" s="3">
        <f>C$2*'Industry Tractor Total Sales'!C11</f>
        <v>3433962.2641509431</v>
      </c>
      <c r="N30" s="3">
        <f>C$2*'Industry Tractor Total Sales'!D11</f>
        <v>19259259.259259261</v>
      </c>
      <c r="O30" s="3">
        <f>C$2*'Industry Tractor Total Sales'!E11</f>
        <v>4119718.3098591552</v>
      </c>
      <c r="P30" s="3">
        <f>C$2*'Industry Tractor Total Sales'!F11</f>
        <v>942500</v>
      </c>
      <c r="Q30" s="3">
        <f>C$2*'Industry Tractor Total Sales'!G11</f>
        <v>46873086.892092884</v>
      </c>
      <c r="R30" s="3">
        <f t="shared" si="1"/>
        <v>93746173.784185767</v>
      </c>
    </row>
    <row r="31" spans="1:18" x14ac:dyDescent="0.15">
      <c r="A31" s="10">
        <v>40422</v>
      </c>
      <c r="B31" s="3">
        <f>B$2*'Industry Mower Total Sales'!$B12</f>
        <v>9720000</v>
      </c>
      <c r="C31" s="3">
        <f>B$2*'Industry Mower Total Sales'!$C12</f>
        <v>98571.42857142858</v>
      </c>
      <c r="D31" s="3">
        <f>B$2*'Industry Mower Total Sales'!$D12</f>
        <v>4258928.5714285709</v>
      </c>
      <c r="E31" s="3">
        <f>B$2*'Industry Mower Total Sales'!$E12</f>
        <v>182242.99065420558</v>
      </c>
      <c r="F31" s="3">
        <f>B$2*'Industry Mower Total Sales'!$F12</f>
        <v>14259742.990654204</v>
      </c>
      <c r="G31" s="3">
        <f t="shared" si="0"/>
        <v>28519485.981308408</v>
      </c>
      <c r="K31" s="10">
        <v>40422</v>
      </c>
      <c r="L31" s="3">
        <f>C$2*'Industry Tractor Total Sales'!B12</f>
        <v>18184523.80952381</v>
      </c>
      <c r="M31" s="3">
        <f>C$2*'Industry Tractor Total Sales'!C12</f>
        <v>3529962.5468164789</v>
      </c>
      <c r="N31" s="3">
        <f>C$2*'Industry Tractor Total Sales'!D12</f>
        <v>19742990.654205609</v>
      </c>
      <c r="O31" s="3">
        <f>C$2*'Industry Tractor Total Sales'!E12</f>
        <v>3930232.5581395347</v>
      </c>
      <c r="P31" s="3">
        <f>C$2*'Industry Tractor Total Sales'!F12</f>
        <v>952250</v>
      </c>
      <c r="Q31" s="3">
        <f>C$2*'Industry Tractor Total Sales'!G12</f>
        <v>46339959.568685435</v>
      </c>
      <c r="R31" s="3">
        <f t="shared" si="1"/>
        <v>92679919.137370855</v>
      </c>
    </row>
    <row r="32" spans="1:18" x14ac:dyDescent="0.15">
      <c r="A32" s="10">
        <v>40452</v>
      </c>
      <c r="B32" s="3">
        <f>B$2*'Industry Mower Total Sales'!$B13</f>
        <v>8896039.6039603967</v>
      </c>
      <c r="C32" s="3">
        <f>B$2*'Industry Mower Total Sales'!$C13</f>
        <v>89189.189189189186</v>
      </c>
      <c r="D32" s="3">
        <f>B$2*'Industry Mower Total Sales'!$D13</f>
        <v>3666666.666666667</v>
      </c>
      <c r="E32" s="3">
        <f>B$2*'Industry Mower Total Sales'!$E13</f>
        <v>173076.92307692306</v>
      </c>
      <c r="F32" s="3">
        <f>B$2*'Industry Mower Total Sales'!$F13</f>
        <v>12824972.382893177</v>
      </c>
      <c r="G32" s="3">
        <f t="shared" si="0"/>
        <v>25649944.765786357</v>
      </c>
      <c r="K32" s="10">
        <v>40452</v>
      </c>
      <c r="L32" s="3">
        <f>C$2*'Industry Tractor Total Sales'!B13</f>
        <v>17005813.953488376</v>
      </c>
      <c r="M32" s="3">
        <f>C$2*'Industry Tractor Total Sales'!C13</f>
        <v>3395522.3880597008</v>
      </c>
      <c r="N32" s="3">
        <f>C$2*'Industry Tractor Total Sales'!D13</f>
        <v>20542452.83018868</v>
      </c>
      <c r="O32" s="3">
        <f>C$2*'Industry Tractor Total Sales'!E13</f>
        <v>3796728.9719626168</v>
      </c>
      <c r="P32" s="3">
        <f>C$2*'Industry Tractor Total Sales'!F13</f>
        <v>958750</v>
      </c>
      <c r="Q32" s="3">
        <f>C$2*'Industry Tractor Total Sales'!G13</f>
        <v>45699268.143699378</v>
      </c>
      <c r="R32" s="3">
        <f t="shared" si="1"/>
        <v>91398536.287398756</v>
      </c>
    </row>
    <row r="33" spans="1:18" x14ac:dyDescent="0.15">
      <c r="A33" s="10">
        <v>40483</v>
      </c>
      <c r="B33" s="3">
        <f>B$2*'Industry Mower Total Sales'!$B14</f>
        <v>7823529.4117647065</v>
      </c>
      <c r="C33" s="3">
        <f>B$2*'Industry Mower Total Sales'!$C14</f>
        <v>82894.736842105267</v>
      </c>
      <c r="D33" s="3">
        <f>B$2*'Industry Mower Total Sales'!$D14</f>
        <v>2700000</v>
      </c>
      <c r="E33" s="3">
        <f>B$2*'Industry Mower Total Sales'!$E14</f>
        <v>189320.38834951457</v>
      </c>
      <c r="F33" s="3">
        <f>B$2*'Industry Mower Total Sales'!$F14</f>
        <v>10795744.536956325</v>
      </c>
      <c r="G33" s="3">
        <f t="shared" si="0"/>
        <v>21591489.07391265</v>
      </c>
      <c r="K33" s="10">
        <v>40483</v>
      </c>
      <c r="L33" s="3">
        <f>C$2*'Industry Tractor Total Sales'!B14</f>
        <v>14606741.573033709</v>
      </c>
      <c r="M33" s="3">
        <f>C$2*'Industry Tractor Total Sales'!C14</f>
        <v>3503717.4721189588</v>
      </c>
      <c r="N33" s="3">
        <f>C$2*'Industry Tractor Total Sales'!D14</f>
        <v>27238095.238095239</v>
      </c>
      <c r="O33" s="3">
        <f>C$2*'Industry Tractor Total Sales'!E14</f>
        <v>3661971.8309859154</v>
      </c>
      <c r="P33" s="3">
        <f>C$2*'Industry Tractor Total Sales'!F14</f>
        <v>968500</v>
      </c>
      <c r="Q33" s="3">
        <f>C$2*'Industry Tractor Total Sales'!G14</f>
        <v>49979026.114233822</v>
      </c>
      <c r="R33" s="3">
        <f t="shared" si="1"/>
        <v>99958052.228467643</v>
      </c>
    </row>
    <row r="34" spans="1:18" x14ac:dyDescent="0.15">
      <c r="A34" s="10">
        <v>40513</v>
      </c>
      <c r="B34" s="3">
        <f>B$2*'Industry Mower Total Sales'!$B15</f>
        <v>6757281.5533980578</v>
      </c>
      <c r="C34" s="3">
        <f>B$2*'Industry Mower Total Sales'!$C15</f>
        <v>69230.769230769234</v>
      </c>
      <c r="D34" s="3">
        <f>B$2*'Industry Mower Total Sales'!$D15</f>
        <v>1867924.5283018867</v>
      </c>
      <c r="E34" s="3">
        <f>B$2*'Industry Mower Total Sales'!$E15</f>
        <v>207920.79207920792</v>
      </c>
      <c r="F34" s="3">
        <f>B$2*'Industry Mower Total Sales'!$F15</f>
        <v>8902357.6430099234</v>
      </c>
      <c r="G34" s="3">
        <f t="shared" si="0"/>
        <v>17804715.286019847</v>
      </c>
      <c r="K34" s="10">
        <v>40513</v>
      </c>
      <c r="L34" s="3">
        <f>C$2*'Industry Tractor Total Sales'!B15</f>
        <v>12717391.304347826</v>
      </c>
      <c r="M34" s="3">
        <f>C$2*'Industry Tractor Total Sales'!C15</f>
        <v>3345588.2352941171</v>
      </c>
      <c r="N34" s="3">
        <f>C$2*'Industry Tractor Total Sales'!D15</f>
        <v>25817757.009345796</v>
      </c>
      <c r="O34" s="3">
        <f>C$2*'Industry Tractor Total Sales'!E15</f>
        <v>3525943.3962264154</v>
      </c>
      <c r="P34" s="3">
        <f>C$2*'Industry Tractor Total Sales'!F15</f>
        <v>978250</v>
      </c>
      <c r="Q34" s="3">
        <f>C$2*'Industry Tractor Total Sales'!G15</f>
        <v>46384929.945214152</v>
      </c>
      <c r="R34" s="3">
        <f t="shared" si="1"/>
        <v>92769859.890428305</v>
      </c>
    </row>
    <row r="35" spans="1:18" x14ac:dyDescent="0.15">
      <c r="A35" s="10">
        <v>40544</v>
      </c>
      <c r="B35" s="3">
        <f>B$3*'Industry Mower Total Sales'!$B16</f>
        <v>10259803.921568628</v>
      </c>
      <c r="C35" s="3">
        <f>B$3*'Industry Mower Total Sales'!$C16</f>
        <v>96710.526315789481</v>
      </c>
      <c r="D35" s="3">
        <f>B$3*'Industry Mower Total Sales'!$D16</f>
        <v>2236111.111111111</v>
      </c>
      <c r="E35" s="3">
        <f>B$3*'Industry Mower Total Sales'!$E16</f>
        <v>252577.31958762885</v>
      </c>
      <c r="F35" s="3">
        <f>B$3*'Industry Mower Total Sales'!$F16</f>
        <v>12845202.878583157</v>
      </c>
      <c r="G35" s="3">
        <f t="shared" si="0"/>
        <v>25690405.757166319</v>
      </c>
      <c r="K35" s="10">
        <v>40544</v>
      </c>
      <c r="L35" s="3">
        <f>C$3*'Industry Tractor Total Sales'!B16</f>
        <v>20187500</v>
      </c>
      <c r="M35" s="3">
        <f>C$3*'Industry Tractor Total Sales'!C16</f>
        <v>3985347.9853479853</v>
      </c>
      <c r="N35" s="3">
        <f>C$3*'Industry Tractor Total Sales'!D16</f>
        <v>19339449.541284405</v>
      </c>
      <c r="O35" s="3">
        <f>C$3*'Industry Tractor Total Sales'!E16</f>
        <v>4028436.0189573457</v>
      </c>
      <c r="P35" s="3">
        <f>C$3*'Industry Tractor Total Sales'!F16</f>
        <v>1040400</v>
      </c>
      <c r="Q35" s="3">
        <f>C$3*'Industry Tractor Total Sales'!G16</f>
        <v>48581133.545589738</v>
      </c>
      <c r="R35" s="3">
        <f t="shared" si="1"/>
        <v>97162267.091179475</v>
      </c>
    </row>
    <row r="36" spans="1:18" x14ac:dyDescent="0.15">
      <c r="A36" s="10">
        <v>40575</v>
      </c>
      <c r="B36" s="3">
        <f>B$3*'Industry Mower Total Sales'!$B17</f>
        <v>13335000</v>
      </c>
      <c r="C36" s="3">
        <f>B$3*'Industry Mower Total Sales'!$C17</f>
        <v>107692.30769230769</v>
      </c>
      <c r="D36" s="3">
        <f>B$3*'Industry Mower Total Sales'!$D17</f>
        <v>3187500</v>
      </c>
      <c r="E36" s="3">
        <f>B$3*'Industry Mower Total Sales'!$E17</f>
        <v>265151.51515151514</v>
      </c>
      <c r="F36" s="3">
        <f>B$3*'Industry Mower Total Sales'!$F17</f>
        <v>16895343.822843824</v>
      </c>
      <c r="G36" s="3">
        <f t="shared" si="0"/>
        <v>33790687.645687647</v>
      </c>
      <c r="K36" s="10">
        <v>40575</v>
      </c>
      <c r="L36" s="3">
        <f>C$3*'Industry Tractor Total Sales'!B17</f>
        <v>22551020.408163268</v>
      </c>
      <c r="M36" s="3">
        <f>C$3*'Industry Tractor Total Sales'!C17</f>
        <v>4327272.7272727266</v>
      </c>
      <c r="N36" s="3">
        <f>C$3*'Industry Tractor Total Sales'!D17</f>
        <v>23925925.925925925</v>
      </c>
      <c r="O36" s="3">
        <f>C$3*'Industry Tractor Total Sales'!E17</f>
        <v>4371428.5714285718</v>
      </c>
      <c r="P36" s="3">
        <f>C$3*'Industry Tractor Total Sales'!F17</f>
        <v>1026800</v>
      </c>
      <c r="Q36" s="3">
        <f>C$3*'Industry Tractor Total Sales'!G17</f>
        <v>56202447.632790498</v>
      </c>
      <c r="R36" s="3">
        <f t="shared" si="1"/>
        <v>112404895.265581</v>
      </c>
    </row>
    <row r="37" spans="1:18" x14ac:dyDescent="0.15">
      <c r="A37" s="10">
        <v>40603</v>
      </c>
      <c r="B37" s="3">
        <f>B$3*'Industry Mower Total Sales'!$B18</f>
        <v>14502475.247524751</v>
      </c>
      <c r="C37" s="3">
        <f>B$3*'Industry Mower Total Sales'!$C18</f>
        <v>115131.57894736841</v>
      </c>
      <c r="D37" s="3">
        <f>B$3*'Industry Mower Total Sales'!$D18</f>
        <v>4180555.555555556</v>
      </c>
      <c r="E37" s="3">
        <f>B$3*'Industry Mower Total Sales'!$E18</f>
        <v>240196.07843137259</v>
      </c>
      <c r="F37" s="3">
        <f>B$3*'Industry Mower Total Sales'!$F18</f>
        <v>19038358.46045905</v>
      </c>
      <c r="G37" s="3">
        <f t="shared" si="0"/>
        <v>38076716.9209181</v>
      </c>
      <c r="K37" s="10">
        <v>40603</v>
      </c>
      <c r="L37" s="3">
        <f>C$3*'Industry Tractor Total Sales'!B18</f>
        <v>24910891.089108914</v>
      </c>
      <c r="M37" s="3">
        <f>C$3*'Industry Tractor Total Sales'!C18</f>
        <v>4839416.0583941601</v>
      </c>
      <c r="N37" s="3">
        <f>C$3*'Industry Tractor Total Sales'!D18</f>
        <v>23735849.056603774</v>
      </c>
      <c r="O37" s="3">
        <f>C$3*'Industry Tractor Total Sales'!E18</f>
        <v>4371428.5714285718</v>
      </c>
      <c r="P37" s="3">
        <f>C$3*'Industry Tractor Total Sales'!F18</f>
        <v>1030200</v>
      </c>
      <c r="Q37" s="3">
        <f>C$3*'Industry Tractor Total Sales'!G18</f>
        <v>58887784.77553542</v>
      </c>
      <c r="R37" s="3">
        <f t="shared" si="1"/>
        <v>117775569.55107084</v>
      </c>
    </row>
    <row r="38" spans="1:18" x14ac:dyDescent="0.15">
      <c r="A38" s="10">
        <v>40634</v>
      </c>
      <c r="B38" s="3">
        <f>B$3*'Industry Mower Total Sales'!$B19</f>
        <v>14858173.076923078</v>
      </c>
      <c r="C38" s="3">
        <f>B$3*'Industry Mower Total Sales'!$C19</f>
        <v>137162.16216216216</v>
      </c>
      <c r="D38" s="3">
        <f>B$3*'Industry Mower Total Sales'!$D19</f>
        <v>5154545.4545454551</v>
      </c>
      <c r="E38" s="3">
        <f>B$3*'Industry Mower Total Sales'!$E19</f>
        <v>252403.84615384616</v>
      </c>
      <c r="F38" s="3">
        <f>B$3*'Industry Mower Total Sales'!$F19</f>
        <v>20402284.539784539</v>
      </c>
      <c r="G38" s="3">
        <f t="shared" si="0"/>
        <v>40804569.079569086</v>
      </c>
      <c r="K38" s="10">
        <v>40634</v>
      </c>
      <c r="L38" s="3">
        <f>C$3*'Industry Tractor Total Sales'!B19</f>
        <v>27461538.461538464</v>
      </c>
      <c r="M38" s="3">
        <f>C$3*'Industry Tractor Total Sales'!C19</f>
        <v>5479853.4798534801</v>
      </c>
      <c r="N38" s="3">
        <f>C$3*'Industry Tractor Total Sales'!D19</f>
        <v>25500000</v>
      </c>
      <c r="O38" s="3">
        <f>C$3*'Industry Tractor Total Sales'!E19</f>
        <v>4576923.076923077</v>
      </c>
      <c r="P38" s="3">
        <f>C$3*'Industry Tractor Total Sales'!F19</f>
        <v>1043800</v>
      </c>
      <c r="Q38" s="3">
        <f>C$3*'Industry Tractor Total Sales'!G19</f>
        <v>64062115.018315017</v>
      </c>
      <c r="R38" s="3">
        <f t="shared" si="1"/>
        <v>128124230.03663003</v>
      </c>
    </row>
    <row r="39" spans="1:18" x14ac:dyDescent="0.15">
      <c r="A39" s="10">
        <v>40664</v>
      </c>
      <c r="B39" s="3">
        <f>B$3*'Industry Mower Total Sales'!$B20</f>
        <v>16292500</v>
      </c>
      <c r="C39" s="3">
        <f>B$3*'Industry Mower Total Sales'!$C20</f>
        <v>148076.92307692306</v>
      </c>
      <c r="D39" s="3">
        <f>B$3*'Industry Mower Total Sales'!$D20</f>
        <v>5156250</v>
      </c>
      <c r="E39" s="3">
        <f>B$3*'Industry Mower Total Sales'!$E20</f>
        <v>212616.82242990652</v>
      </c>
      <c r="F39" s="3">
        <f>B$3*'Industry Mower Total Sales'!$F20</f>
        <v>21809443.745506827</v>
      </c>
      <c r="G39" s="3">
        <f t="shared" si="0"/>
        <v>43618887.491013661</v>
      </c>
      <c r="K39" s="10">
        <v>40664</v>
      </c>
      <c r="L39" s="3">
        <f>C$3*'Industry Tractor Total Sales'!B20</f>
        <v>26622641.509433962</v>
      </c>
      <c r="M39" s="3">
        <f>C$3*'Industry Tractor Total Sales'!C20</f>
        <v>5874999.9999999991</v>
      </c>
      <c r="N39" s="3">
        <f>C$3*'Industry Tractor Total Sales'!D20</f>
        <v>22342857.142857142</v>
      </c>
      <c r="O39" s="3">
        <f>C$3*'Industry Tractor Total Sales'!E20</f>
        <v>4717703.3492822973</v>
      </c>
      <c r="P39" s="3">
        <f>C$3*'Industry Tractor Total Sales'!F20</f>
        <v>1050600</v>
      </c>
      <c r="Q39" s="3">
        <f>C$3*'Industry Tractor Total Sales'!G20</f>
        <v>60608802.001573406</v>
      </c>
      <c r="R39" s="3">
        <f t="shared" si="1"/>
        <v>121217604.0031468</v>
      </c>
    </row>
    <row r="40" spans="1:18" x14ac:dyDescent="0.15">
      <c r="A40" s="10">
        <v>40695</v>
      </c>
      <c r="B40" s="3">
        <f>B$3*'Industry Mower Total Sales'!$B21</f>
        <v>16275000</v>
      </c>
      <c r="C40" s="3">
        <f>B$3*'Industry Mower Total Sales'!$C21</f>
        <v>146621.62162162163</v>
      </c>
      <c r="D40" s="3">
        <f>B$3*'Industry Mower Total Sales'!$D21</f>
        <v>4797413.7931034481</v>
      </c>
      <c r="E40" s="3">
        <f>B$3*'Industry Mower Total Sales'!$E21</f>
        <v>233333.33333333337</v>
      </c>
      <c r="F40" s="3">
        <f>B$3*'Industry Mower Total Sales'!$F21</f>
        <v>21452368.748058401</v>
      </c>
      <c r="G40" s="3">
        <f t="shared" si="0"/>
        <v>42904737.496116802</v>
      </c>
      <c r="K40" s="10">
        <v>40695</v>
      </c>
      <c r="L40" s="3">
        <f>C$3*'Industry Tractor Total Sales'!B21</f>
        <v>24149532.710280374</v>
      </c>
      <c r="M40" s="3">
        <f>C$3*'Industry Tractor Total Sales'!C21</f>
        <v>6170370.3703703703</v>
      </c>
      <c r="N40" s="3">
        <f>C$3*'Industry Tractor Total Sales'!D21</f>
        <v>23766990.291262139</v>
      </c>
      <c r="O40" s="3">
        <f>C$3*'Industry Tractor Total Sales'!E21</f>
        <v>4927536.2318840586</v>
      </c>
      <c r="P40" s="3">
        <f>C$3*'Industry Tractor Total Sales'!F21</f>
        <v>1060800</v>
      </c>
      <c r="Q40" s="3">
        <f>C$3*'Industry Tractor Total Sales'!G21</f>
        <v>60075229.603796944</v>
      </c>
      <c r="R40" s="3">
        <f t="shared" si="1"/>
        <v>120150459.20759389</v>
      </c>
    </row>
    <row r="41" spans="1:18" x14ac:dyDescent="0.15">
      <c r="A41" s="10">
        <v>40725</v>
      </c>
      <c r="B41" s="3">
        <f>B$3*'Industry Mower Total Sales'!$B22</f>
        <v>14533333.333333334</v>
      </c>
      <c r="C41" s="3">
        <f>B$3*'Industry Mower Total Sales'!$C22</f>
        <v>133552.63157894736</v>
      </c>
      <c r="D41" s="3">
        <f>B$3*'Industry Mower Total Sales'!$D22</f>
        <v>4789473.6842105258</v>
      </c>
      <c r="E41" s="3">
        <f>B$3*'Industry Mower Total Sales'!$E22</f>
        <v>247641.50943396229</v>
      </c>
      <c r="F41" s="3">
        <f>B$3*'Industry Mower Total Sales'!$F22</f>
        <v>19704001.158556767</v>
      </c>
      <c r="G41" s="3">
        <f t="shared" si="0"/>
        <v>39408002.317113534</v>
      </c>
      <c r="K41" s="10">
        <v>40725</v>
      </c>
      <c r="L41" s="3">
        <f>C$3*'Industry Tractor Total Sales'!B22</f>
        <v>21211009.174311928</v>
      </c>
      <c r="M41" s="3">
        <f>C$3*'Industry Tractor Total Sales'!C22</f>
        <v>6038400</v>
      </c>
      <c r="N41" s="3">
        <f>C$3*'Industry Tractor Total Sales'!D22</f>
        <v>22666666.666666668</v>
      </c>
      <c r="O41" s="3">
        <f>C$3*'Industry Tractor Total Sales'!E22</f>
        <v>5067307.692307693</v>
      </c>
      <c r="P41" s="3">
        <f>C$3*'Industry Tractor Total Sales'!F22</f>
        <v>1071000</v>
      </c>
      <c r="Q41" s="3">
        <f>C$3*'Industry Tractor Total Sales'!G22</f>
        <v>56054383.533286281</v>
      </c>
      <c r="R41" s="3">
        <f t="shared" si="1"/>
        <v>112108767.06657258</v>
      </c>
    </row>
    <row r="42" spans="1:18" x14ac:dyDescent="0.15">
      <c r="A42" s="10">
        <v>40756</v>
      </c>
      <c r="B42" s="3">
        <f>B$3*'Industry Mower Total Sales'!$B23</f>
        <v>13099514.563106796</v>
      </c>
      <c r="C42" s="3">
        <f>B$3*'Industry Mower Total Sales'!$C23</f>
        <v>121450</v>
      </c>
      <c r="D42" s="3">
        <f>B$3*'Industry Mower Total Sales'!$D23</f>
        <v>4781250</v>
      </c>
      <c r="E42" s="3">
        <f>B$3*'Industry Mower Total Sales'!$E23</f>
        <v>226851.85185185185</v>
      </c>
      <c r="F42" s="3">
        <f>B$3*'Industry Mower Total Sales'!$F23</f>
        <v>18228770.261112493</v>
      </c>
      <c r="G42" s="3">
        <f t="shared" si="0"/>
        <v>36457836.676071137</v>
      </c>
      <c r="K42" s="10">
        <v>40756</v>
      </c>
      <c r="L42" s="3">
        <f>C$3*'Industry Tractor Total Sales'!B23</f>
        <v>20522522.52252252</v>
      </c>
      <c r="M42" s="3">
        <f>C$3*'Industry Tractor Total Sales'!C23</f>
        <v>5728937.7289377283</v>
      </c>
      <c r="N42" s="3">
        <f>C$3*'Industry Tractor Total Sales'!D23</f>
        <v>22990476.19047619</v>
      </c>
      <c r="O42" s="3">
        <f>C$3*'Industry Tractor Total Sales'!E23</f>
        <v>4927536.2318840586</v>
      </c>
      <c r="P42" s="3">
        <f>C$3*'Industry Tractor Total Sales'!F23</f>
        <v>1081200</v>
      </c>
      <c r="Q42" s="3">
        <f>C$3*'Industry Tractor Total Sales'!G23</f>
        <v>55250672.673820503</v>
      </c>
      <c r="R42" s="3">
        <f t="shared" si="1"/>
        <v>110501345.34764099</v>
      </c>
    </row>
    <row r="43" spans="1:18" x14ac:dyDescent="0.15">
      <c r="A43" s="10">
        <v>40787</v>
      </c>
      <c r="B43" s="3">
        <f>B$3*'Industry Mower Total Sales'!$B24</f>
        <v>10634615.384615386</v>
      </c>
      <c r="C43" s="3">
        <f>B$3*'Industry Mower Total Sales'!$C24</f>
        <v>109375</v>
      </c>
      <c r="D43" s="3">
        <f>B$3*'Industry Mower Total Sales'!$D24</f>
        <v>5152777.777777778</v>
      </c>
      <c r="E43" s="3">
        <f>B$3*'Industry Mower Total Sales'!$E24</f>
        <v>245327.10280373832</v>
      </c>
      <c r="F43" s="3">
        <f>B$3*'Industry Mower Total Sales'!$F24</f>
        <v>16142095.265196901</v>
      </c>
      <c r="G43" s="3">
        <f t="shared" si="0"/>
        <v>32284190.530393802</v>
      </c>
      <c r="K43" s="10">
        <v>40787</v>
      </c>
      <c r="L43" s="3">
        <f>C$3*'Industry Tractor Total Sales'!B24</f>
        <v>19256637.168141592</v>
      </c>
      <c r="M43" s="3">
        <f>C$3*'Industry Tractor Total Sales'!C24</f>
        <v>5708029.1970802909</v>
      </c>
      <c r="N43" s="3">
        <f>C$3*'Industry Tractor Total Sales'!D24</f>
        <v>22557692.307692308</v>
      </c>
      <c r="O43" s="3">
        <f>C$3*'Industry Tractor Total Sales'!E24</f>
        <v>4740384.615384616</v>
      </c>
      <c r="P43" s="3">
        <f>C$3*'Industry Tractor Total Sales'!F24</f>
        <v>1091400</v>
      </c>
      <c r="Q43" s="3">
        <f>C$3*'Industry Tractor Total Sales'!G24</f>
        <v>53354143.288298808</v>
      </c>
      <c r="R43" s="3">
        <f t="shared" si="1"/>
        <v>106708286.57659762</v>
      </c>
    </row>
    <row r="44" spans="1:18" x14ac:dyDescent="0.15">
      <c r="A44" s="10">
        <v>40817</v>
      </c>
      <c r="B44" s="3">
        <f>B$3*'Industry Mower Total Sales'!$B25</f>
        <v>9733333.333333334</v>
      </c>
      <c r="C44" s="3">
        <f>B$3*'Industry Mower Total Sales'!$C25</f>
        <v>106707.31707317074</v>
      </c>
      <c r="D44" s="3">
        <f>B$3*'Industry Mower Total Sales'!$D25</f>
        <v>4160377.3584905658</v>
      </c>
      <c r="E44" s="3">
        <f>B$3*'Industry Mower Total Sales'!$E25</f>
        <v>256880.73394495412</v>
      </c>
      <c r="F44" s="3">
        <f>B$3*'Industry Mower Total Sales'!$F25</f>
        <v>14257298.742842026</v>
      </c>
      <c r="G44" s="3">
        <f t="shared" si="0"/>
        <v>28514597.485684052</v>
      </c>
      <c r="K44" s="10">
        <v>40817</v>
      </c>
      <c r="L44" s="3">
        <f>C$3*'Industry Tractor Total Sales'!B25</f>
        <v>18172413.793103445</v>
      </c>
      <c r="M44" s="3">
        <f>C$3*'Industry Tractor Total Sales'!C25</f>
        <v>5500000</v>
      </c>
      <c r="N44" s="3">
        <f>C$3*'Industry Tractor Total Sales'!D25</f>
        <v>21456310.679611649</v>
      </c>
      <c r="O44" s="3">
        <f>C$3*'Industry Tractor Total Sales'!E25</f>
        <v>4270531.4009661842</v>
      </c>
      <c r="P44" s="3">
        <f>C$3*'Industry Tractor Total Sales'!F25</f>
        <v>1071000</v>
      </c>
      <c r="Q44" s="3">
        <f>C$3*'Industry Tractor Total Sales'!G25</f>
        <v>50470255.873681284</v>
      </c>
      <c r="R44" s="3">
        <f t="shared" si="1"/>
        <v>100940511.74736255</v>
      </c>
    </row>
    <row r="45" spans="1:18" x14ac:dyDescent="0.15">
      <c r="A45" s="10">
        <v>40848</v>
      </c>
      <c r="B45" s="3">
        <f>B$3*'Industry Mower Total Sales'!$B26</f>
        <v>8427184.4660194181</v>
      </c>
      <c r="C45" s="3">
        <f>B$3*'Industry Mower Total Sales'!$C26</f>
        <v>100000</v>
      </c>
      <c r="D45" s="3">
        <f>B$3*'Industry Mower Total Sales'!$D26</f>
        <v>3028846.153846154</v>
      </c>
      <c r="E45" s="3">
        <f>B$3*'Industry Mower Total Sales'!$E26</f>
        <v>236486.48648648648</v>
      </c>
      <c r="F45" s="3">
        <f>B$3*'Industry Mower Total Sales'!$F26</f>
        <v>11792517.106352057</v>
      </c>
      <c r="G45" s="3">
        <f t="shared" si="0"/>
        <v>23585034.212704115</v>
      </c>
      <c r="K45" s="10">
        <v>40848</v>
      </c>
      <c r="L45" s="3">
        <f>C$3*'Industry Tractor Total Sales'!B26</f>
        <v>16423728.81355932</v>
      </c>
      <c r="M45" s="3">
        <f>C$3*'Industry Tractor Total Sales'!C26</f>
        <v>5316363.6363636358</v>
      </c>
      <c r="N45" s="3">
        <f>C$3*'Industry Tractor Total Sales'!D26</f>
        <v>22019047.619047619</v>
      </c>
      <c r="O45" s="3">
        <f>C$3*'Industry Tractor Total Sales'!E26</f>
        <v>4126213.5922330096</v>
      </c>
      <c r="P45" s="3">
        <f>C$3*'Industry Tractor Total Sales'!F26</f>
        <v>1081200</v>
      </c>
      <c r="Q45" s="3">
        <f>C$3*'Industry Tractor Total Sales'!G26</f>
        <v>48966553.661203586</v>
      </c>
      <c r="R45" s="3">
        <f t="shared" si="1"/>
        <v>97933107.322407171</v>
      </c>
    </row>
    <row r="46" spans="1:18" x14ac:dyDescent="0.15">
      <c r="A46" s="10">
        <v>40878</v>
      </c>
      <c r="B46" s="3">
        <f>B$3*'Industry Mower Total Sales'!$B27</f>
        <v>7463235.2941176472</v>
      </c>
      <c r="C46" s="3">
        <f>B$3*'Industry Mower Total Sales'!$C27</f>
        <v>89634.14634146342</v>
      </c>
      <c r="D46" s="3">
        <f>B$3*'Industry Mower Total Sales'!$D27</f>
        <v>2264705.8823529412</v>
      </c>
      <c r="E46" s="3">
        <f>B$3*'Industry Mower Total Sales'!$E27</f>
        <v>243055.55555555556</v>
      </c>
      <c r="F46" s="3">
        <f>B$3*'Industry Mower Total Sales'!$F27</f>
        <v>10060630.878367608</v>
      </c>
      <c r="G46" s="3">
        <f t="shared" si="0"/>
        <v>20121261.756735217</v>
      </c>
      <c r="K46" s="10">
        <v>40878</v>
      </c>
      <c r="L46" s="3">
        <f>C$3*'Industry Tractor Total Sales'!B27</f>
        <v>15142857.142857142</v>
      </c>
      <c r="M46" s="3">
        <f>C$3*'Industry Tractor Total Sales'!C27</f>
        <v>5173913.0434782607</v>
      </c>
      <c r="N46" s="3">
        <f>C$3*'Industry Tractor Total Sales'!D27</f>
        <v>21250000</v>
      </c>
      <c r="O46" s="3">
        <f>C$3*'Industry Tractor Total Sales'!E27</f>
        <v>3980487.8048780491</v>
      </c>
      <c r="P46" s="3">
        <f>C$3*'Industry Tractor Total Sales'!F27</f>
        <v>1088000</v>
      </c>
      <c r="Q46" s="3">
        <f>C$3*'Industry Tractor Total Sales'!G27</f>
        <v>46635257.991213448</v>
      </c>
      <c r="R46" s="3">
        <f t="shared" si="1"/>
        <v>93270515.982426897</v>
      </c>
    </row>
    <row r="47" spans="1:18" x14ac:dyDescent="0.15">
      <c r="A47" s="10">
        <v>40909</v>
      </c>
      <c r="B47" s="3">
        <f>B$4*'Industry Mower Total Sales'!$B28</f>
        <v>10419230.76923077</v>
      </c>
      <c r="C47" s="3">
        <f>B$4*'Industry Mower Total Sales'!$C28</f>
        <v>96585.365853658543</v>
      </c>
      <c r="D47" s="3">
        <f>B$4*'Industry Mower Total Sales'!$D28</f>
        <v>1973076.9230769232</v>
      </c>
      <c r="E47" s="3">
        <f>B$4*'Industry Mower Total Sales'!$E28</f>
        <v>271698.11320754717</v>
      </c>
      <c r="F47" s="3">
        <f>B$4*'Industry Mower Total Sales'!$F28</f>
        <v>12760591.171368901</v>
      </c>
      <c r="G47" s="3">
        <f t="shared" si="0"/>
        <v>25521182.342737801</v>
      </c>
      <c r="K47" s="10">
        <v>40909</v>
      </c>
      <c r="L47" s="3">
        <f>C$4*'Industry Tractor Total Sales'!B28</f>
        <v>19076923.076923076</v>
      </c>
      <c r="M47" s="3">
        <f>C$4*'Industry Tractor Total Sales'!C28</f>
        <v>6604316.5467625894</v>
      </c>
      <c r="N47" s="3">
        <f>C$4*'Industry Tractor Total Sales'!D28</f>
        <v>21320388.349514563</v>
      </c>
      <c r="O47" s="3">
        <f>C$4*'Industry Tractor Total Sales'!E28</f>
        <v>4347826.0869565224</v>
      </c>
      <c r="P47" s="3">
        <f>C$4*'Industry Tractor Total Sales'!F28</f>
        <v>1200000.0000000002</v>
      </c>
      <c r="Q47" s="3">
        <f>C$4*'Industry Tractor Total Sales'!G28</f>
        <v>52549454.060156755</v>
      </c>
      <c r="R47" s="3">
        <f t="shared" si="1"/>
        <v>105098908.12031351</v>
      </c>
    </row>
    <row r="48" spans="1:18" x14ac:dyDescent="0.15">
      <c r="A48" s="10">
        <v>40940</v>
      </c>
      <c r="B48" s="3">
        <f>B$4*'Industry Mower Total Sales'!$B29</f>
        <v>13976470.588235294</v>
      </c>
      <c r="C48" s="3">
        <f>B$4*'Industry Mower Total Sales'!$C29</f>
        <v>107142.85714285716</v>
      </c>
      <c r="D48" s="3">
        <f>B$4*'Industry Mower Total Sales'!$D29</f>
        <v>2749090.9090909092</v>
      </c>
      <c r="E48" s="3">
        <f>B$4*'Industry Mower Total Sales'!$E29</f>
        <v>252336.44859813087</v>
      </c>
      <c r="F48" s="3">
        <f>B$4*'Industry Mower Total Sales'!$F29</f>
        <v>17085040.803067189</v>
      </c>
      <c r="G48" s="3">
        <f t="shared" si="0"/>
        <v>34170081.606134385</v>
      </c>
      <c r="K48" s="10">
        <v>40940</v>
      </c>
      <c r="L48" s="3">
        <f>C$4*'Industry Tractor Total Sales'!B29</f>
        <v>23504132.231404964</v>
      </c>
      <c r="M48" s="3">
        <f>C$4*'Industry Tractor Total Sales'!C29</f>
        <v>7612903.2258064514</v>
      </c>
      <c r="N48" s="3">
        <f>C$4*'Industry Tractor Total Sales'!D29</f>
        <v>24000000</v>
      </c>
      <c r="O48" s="3">
        <f>C$4*'Industry Tractor Total Sales'!E29</f>
        <v>4368932.0388349509</v>
      </c>
      <c r="P48" s="3">
        <f>C$4*'Industry Tractor Total Sales'!F29</f>
        <v>1125000</v>
      </c>
      <c r="Q48" s="3">
        <f>C$4*'Industry Tractor Total Sales'!G29</f>
        <v>60610967.496046364</v>
      </c>
      <c r="R48" s="3">
        <f t="shared" si="1"/>
        <v>121221934.99209273</v>
      </c>
    </row>
    <row r="49" spans="1:18" x14ac:dyDescent="0.15">
      <c r="A49" s="10">
        <v>40969</v>
      </c>
      <c r="B49" s="3">
        <f>B$4*'Industry Mower Total Sales'!$B30</f>
        <v>14732038.834951458</v>
      </c>
      <c r="C49" s="3">
        <f>B$4*'Industry Mower Total Sales'!$C30</f>
        <v>118536.58536585368</v>
      </c>
      <c r="D49" s="3">
        <f>B$4*'Industry Mower Total Sales'!$D30</f>
        <v>3700000</v>
      </c>
      <c r="E49" s="3">
        <f>B$4*'Industry Mower Total Sales'!$E30</f>
        <v>274285.71428571432</v>
      </c>
      <c r="F49" s="3">
        <f>B$4*'Industry Mower Total Sales'!$F30</f>
        <v>18824861.134603027</v>
      </c>
      <c r="G49" s="3">
        <f t="shared" si="0"/>
        <v>37649722.269206055</v>
      </c>
      <c r="K49" s="10">
        <v>40969</v>
      </c>
      <c r="L49" s="3">
        <f>C$4*'Industry Tractor Total Sales'!B30</f>
        <v>25632000</v>
      </c>
      <c r="M49" s="3">
        <f>C$4*'Industry Tractor Total Sales'!C30</f>
        <v>7927797.8339350168</v>
      </c>
      <c r="N49" s="3">
        <f>C$4*'Industry Tractor Total Sales'!D30</f>
        <v>26019801.980198022</v>
      </c>
      <c r="O49" s="3">
        <f>C$4*'Industry Tractor Total Sales'!E30</f>
        <v>4521739.1304347832</v>
      </c>
      <c r="P49" s="3">
        <f>C$4*'Industry Tractor Total Sales'!F30</f>
        <v>2181818.1818181816</v>
      </c>
      <c r="Q49" s="3">
        <f>C$4*'Industry Tractor Total Sales'!G30</f>
        <v>66283157.126386009</v>
      </c>
      <c r="R49" s="3">
        <f t="shared" si="1"/>
        <v>132566314.252772</v>
      </c>
    </row>
    <row r="50" spans="1:18" x14ac:dyDescent="0.15">
      <c r="A50" s="10">
        <v>41000</v>
      </c>
      <c r="B50" s="3">
        <f>B$4*'Industry Mower Total Sales'!$B31</f>
        <v>15497142.857142856</v>
      </c>
      <c r="C50" s="3">
        <f>B$4*'Industry Mower Total Sales'!$C31</f>
        <v>136097.56097560975</v>
      </c>
      <c r="D50" s="3">
        <f>B$4*'Industry Mower Total Sales'!$D31</f>
        <v>4821428.5714285718</v>
      </c>
      <c r="E50" s="3">
        <f>B$4*'Industry Mower Total Sales'!$E31</f>
        <v>283333.33333333337</v>
      </c>
      <c r="F50" s="3">
        <f>B$4*'Industry Mower Total Sales'!$F31</f>
        <v>20738002.322880372</v>
      </c>
      <c r="G50" s="3">
        <f t="shared" si="0"/>
        <v>41476004.645760745</v>
      </c>
      <c r="K50" s="10">
        <v>41000</v>
      </c>
      <c r="L50" s="3">
        <f>C$4*'Industry Tractor Total Sales'!B31</f>
        <v>27428571.428571429</v>
      </c>
      <c r="M50" s="3">
        <f>C$4*'Industry Tractor Total Sales'!C31</f>
        <v>7741935.4838709673</v>
      </c>
      <c r="N50" s="3">
        <f>C$4*'Industry Tractor Total Sales'!D31</f>
        <v>29520000</v>
      </c>
      <c r="O50" s="3">
        <f>C$4*'Industry Tractor Total Sales'!E31</f>
        <v>4718446.6019417476</v>
      </c>
      <c r="P50" s="3">
        <f>C$4*'Industry Tractor Total Sales'!F31</f>
        <v>2057142.8571428568</v>
      </c>
      <c r="Q50" s="3">
        <f>C$4*'Industry Tractor Total Sales'!G31</f>
        <v>71466096.371527001</v>
      </c>
      <c r="R50" s="3">
        <f t="shared" si="1"/>
        <v>142932192.74305397</v>
      </c>
    </row>
    <row r="51" spans="1:18" x14ac:dyDescent="0.15">
      <c r="A51" s="10">
        <v>41030</v>
      </c>
      <c r="B51" s="3">
        <f>B$4*'Industry Mower Total Sales'!$B32</f>
        <v>16519626.168224299</v>
      </c>
      <c r="C51" s="3">
        <f>B$4*'Industry Mower Total Sales'!$C32</f>
        <v>158048.78048780488</v>
      </c>
      <c r="D51" s="3">
        <f>B$4*'Industry Mower Total Sales'!$D32</f>
        <v>4468965.5172413792</v>
      </c>
      <c r="E51" s="3">
        <f>B$4*'Industry Mower Total Sales'!$E32</f>
        <v>264220.18348623853</v>
      </c>
      <c r="F51" s="3">
        <f>B$4*'Industry Mower Total Sales'!$F32</f>
        <v>21410860.649439722</v>
      </c>
      <c r="G51" s="3">
        <f t="shared" si="0"/>
        <v>42821721.298879445</v>
      </c>
      <c r="K51" s="10">
        <v>41030</v>
      </c>
      <c r="L51" s="3">
        <f>C$4*'Industry Tractor Total Sales'!B32</f>
        <v>30193548.387096778</v>
      </c>
      <c r="M51" s="3">
        <f>C$4*'Industry Tractor Total Sales'!C32</f>
        <v>7971428.5714285709</v>
      </c>
      <c r="N51" s="3">
        <f>C$4*'Industry Tractor Total Sales'!D32</f>
        <v>28588235.294117648</v>
      </c>
      <c r="O51" s="3">
        <f>C$4*'Industry Tractor Total Sales'!E32</f>
        <v>5092682.9268292682</v>
      </c>
      <c r="P51" s="3">
        <f>C$4*'Industry Tractor Total Sales'!F32</f>
        <v>2000000</v>
      </c>
      <c r="Q51" s="3">
        <f>C$4*'Industry Tractor Total Sales'!G32</f>
        <v>73845895.179472268</v>
      </c>
      <c r="R51" s="3">
        <f t="shared" si="1"/>
        <v>147691790.35894454</v>
      </c>
    </row>
    <row r="52" spans="1:18" x14ac:dyDescent="0.15">
      <c r="A52" s="10">
        <v>41061</v>
      </c>
      <c r="B52" s="3">
        <f>B$4*'Industry Mower Total Sales'!$B33</f>
        <v>18122330.09708738</v>
      </c>
      <c r="C52" s="3">
        <f>B$4*'Industry Mower Total Sales'!$C33</f>
        <v>148500</v>
      </c>
      <c r="D52" s="3">
        <f>B$4*'Industry Mower Total Sales'!$D33</f>
        <v>4452631.5789473681</v>
      </c>
      <c r="E52" s="3">
        <f>B$4*'Industry Mower Total Sales'!$E33</f>
        <v>280733.94495412847</v>
      </c>
      <c r="F52" s="3">
        <f>B$4*'Industry Mower Total Sales'!$F33</f>
        <v>23004195.620988879</v>
      </c>
      <c r="G52" s="3">
        <f t="shared" si="0"/>
        <v>46008391.241977751</v>
      </c>
      <c r="K52" s="10">
        <v>41061</v>
      </c>
      <c r="L52" s="3">
        <f>C$4*'Industry Tractor Total Sales'!B33</f>
        <v>29196850.393700786</v>
      </c>
      <c r="M52" s="3">
        <f>C$4*'Industry Tractor Total Sales'!C33</f>
        <v>8199288.2562277569</v>
      </c>
      <c r="N52" s="3">
        <f>C$4*'Industry Tractor Total Sales'!D33</f>
        <v>28514851.485148516</v>
      </c>
      <c r="O52" s="3">
        <f>C$4*'Industry Tractor Total Sales'!E33</f>
        <v>5470588.2352941185</v>
      </c>
      <c r="P52" s="3">
        <f>C$4*'Industry Tractor Total Sales'!F33</f>
        <v>1894736.8421052634</v>
      </c>
      <c r="Q52" s="3">
        <f>C$4*'Industry Tractor Total Sales'!G33</f>
        <v>73276315.212476432</v>
      </c>
      <c r="R52" s="3">
        <f t="shared" si="1"/>
        <v>146552630.42495286</v>
      </c>
    </row>
    <row r="53" spans="1:18" x14ac:dyDescent="0.15">
      <c r="A53" s="10">
        <v>41091</v>
      </c>
      <c r="B53" s="3">
        <f>B$4*'Industry Mower Total Sales'!$B34</f>
        <v>15514285.714285716</v>
      </c>
      <c r="C53" s="3">
        <f>B$4*'Industry Mower Total Sales'!$C34</f>
        <v>136097.56097560975</v>
      </c>
      <c r="D53" s="3">
        <f>B$4*'Industry Mower Total Sales'!$D34</f>
        <v>4468965.5172413792</v>
      </c>
      <c r="E53" s="3">
        <f>B$4*'Industry Mower Total Sales'!$E34</f>
        <v>259459.45945945944</v>
      </c>
      <c r="F53" s="3">
        <f>B$4*'Industry Mower Total Sales'!$F34</f>
        <v>20378808.251962163</v>
      </c>
      <c r="G53" s="3">
        <f t="shared" si="0"/>
        <v>40757616.503924325</v>
      </c>
      <c r="K53" s="10">
        <v>41091</v>
      </c>
      <c r="L53" s="3">
        <f>C$4*'Industry Tractor Total Sales'!B34</f>
        <v>27906976.744186047</v>
      </c>
      <c r="M53" s="3">
        <f>C$4*'Industry Tractor Total Sales'!C34</f>
        <v>7558718.8612099634</v>
      </c>
      <c r="N53" s="3">
        <f>C$4*'Industry Tractor Total Sales'!D34</f>
        <v>27636363.636363637</v>
      </c>
      <c r="O53" s="3">
        <f>C$4*'Industry Tractor Total Sales'!E34</f>
        <v>6029556.6502463045</v>
      </c>
      <c r="P53" s="3">
        <f>C$4*'Industry Tractor Total Sales'!F34</f>
        <v>1846153.8461538462</v>
      </c>
      <c r="Q53" s="3">
        <f>C$4*'Industry Tractor Total Sales'!G34</f>
        <v>70977769.738159806</v>
      </c>
      <c r="R53" s="3">
        <f t="shared" si="1"/>
        <v>141955539.47631961</v>
      </c>
    </row>
    <row r="54" spans="1:18" x14ac:dyDescent="0.15">
      <c r="A54" s="10">
        <v>41122</v>
      </c>
      <c r="B54" s="3">
        <f>B$4*'Industry Mower Total Sales'!$B35</f>
        <v>12939622.641509436</v>
      </c>
      <c r="C54" s="3">
        <f>B$4*'Industry Mower Total Sales'!$C35</f>
        <v>128571.42857142858</v>
      </c>
      <c r="D54" s="3">
        <f>B$4*'Industry Mower Total Sales'!$D35</f>
        <v>4532142.8571428573</v>
      </c>
      <c r="E54" s="3">
        <f>B$4*'Industry Mower Total Sales'!$E35</f>
        <v>278181.81818181818</v>
      </c>
      <c r="F54" s="3">
        <f>B$4*'Industry Mower Total Sales'!$F35</f>
        <v>17878518.74540554</v>
      </c>
      <c r="G54" s="3">
        <f t="shared" si="0"/>
        <v>35757037.49081108</v>
      </c>
      <c r="K54" s="10">
        <v>41122</v>
      </c>
      <c r="L54" s="3">
        <f>C$4*'Industry Tractor Total Sales'!B35</f>
        <v>24818181.81818182</v>
      </c>
      <c r="M54" s="3">
        <f>C$4*'Industry Tractor Total Sales'!C35</f>
        <v>7659574.4680851074</v>
      </c>
      <c r="N54" s="3">
        <f>C$4*'Industry Tractor Total Sales'!D35</f>
        <v>25920000</v>
      </c>
      <c r="O54" s="3">
        <f>C$4*'Industry Tractor Total Sales'!E35</f>
        <v>5702970.297029702</v>
      </c>
      <c r="P54" s="3">
        <f>C$4*'Industry Tractor Total Sales'!F35</f>
        <v>2769230.7692307695</v>
      </c>
      <c r="Q54" s="3">
        <f>C$4*'Industry Tractor Total Sales'!G35</f>
        <v>66869957.352527402</v>
      </c>
      <c r="R54" s="3">
        <f t="shared" si="1"/>
        <v>133739914.70505479</v>
      </c>
    </row>
    <row r="55" spans="1:18" x14ac:dyDescent="0.15">
      <c r="A55" s="10">
        <v>41153</v>
      </c>
      <c r="B55" s="3">
        <f>B$4*'Industry Mower Total Sales'!$B36</f>
        <v>10800000</v>
      </c>
      <c r="C55" s="3">
        <f>B$4*'Industry Mower Total Sales'!$C36</f>
        <v>117209.30232558139</v>
      </c>
      <c r="D55" s="3">
        <f>B$4*'Industry Mower Total Sales'!$D36</f>
        <v>4418181.8181818184</v>
      </c>
      <c r="E55" s="3">
        <f>B$4*'Industry Mower Total Sales'!$E36</f>
        <v>300000</v>
      </c>
      <c r="F55" s="3">
        <f>B$4*'Industry Mower Total Sales'!$F36</f>
        <v>15635391.120507399</v>
      </c>
      <c r="G55" s="3">
        <f t="shared" si="0"/>
        <v>31270782.241014801</v>
      </c>
      <c r="K55" s="10">
        <v>41153</v>
      </c>
      <c r="L55" s="3">
        <f>C$4*'Industry Tractor Total Sales'!B36</f>
        <v>21654135.338345863</v>
      </c>
      <c r="M55" s="3">
        <f>C$4*'Industry Tractor Total Sales'!C36</f>
        <v>8522968.1978798602</v>
      </c>
      <c r="N55" s="3">
        <f>C$4*'Industry Tractor Total Sales'!D36</f>
        <v>24244897.959183671</v>
      </c>
      <c r="O55" s="3">
        <f>C$4*'Industry Tractor Total Sales'!E36</f>
        <v>5497536.9458128074</v>
      </c>
      <c r="P55" s="3">
        <f>C$4*'Industry Tractor Total Sales'!F36</f>
        <v>2700000</v>
      </c>
      <c r="Q55" s="3">
        <f>C$4*'Industry Tractor Total Sales'!G36</f>
        <v>62619538.441222206</v>
      </c>
      <c r="R55" s="3">
        <f t="shared" si="1"/>
        <v>125239076.88244441</v>
      </c>
    </row>
    <row r="56" spans="1:18" x14ac:dyDescent="0.15">
      <c r="A56" s="10">
        <v>41183</v>
      </c>
      <c r="B56" s="3">
        <f>B$4*'Industry Mower Total Sales'!$B37</f>
        <v>10001886.792452831</v>
      </c>
      <c r="C56" s="3">
        <f>B$4*'Industry Mower Total Sales'!$C37</f>
        <v>115714.28571428572</v>
      </c>
      <c r="D56" s="3">
        <f>B$4*'Industry Mower Total Sales'!$D37</f>
        <v>3471428.5714285714</v>
      </c>
      <c r="E56" s="3">
        <f>B$4*'Industry Mower Total Sales'!$E37</f>
        <v>305660.3773584906</v>
      </c>
      <c r="F56" s="3">
        <f>B$4*'Industry Mower Total Sales'!$F37</f>
        <v>13894690.026954178</v>
      </c>
      <c r="G56" s="3">
        <f t="shared" si="0"/>
        <v>27789380.053908356</v>
      </c>
      <c r="K56" s="10">
        <v>41183</v>
      </c>
      <c r="L56" s="3">
        <f>C$4*'Industry Tractor Total Sales'!B37</f>
        <v>19323529.411764704</v>
      </c>
      <c r="M56" s="3">
        <f>C$4*'Industry Tractor Total Sales'!C37</f>
        <v>7957894.7368421052</v>
      </c>
      <c r="N56" s="3">
        <f>C$4*'Industry Tractor Total Sales'!D37</f>
        <v>23381443.298969071</v>
      </c>
      <c r="O56" s="3">
        <f>C$4*'Industry Tractor Total Sales'!E37</f>
        <v>5117647.0588235296</v>
      </c>
      <c r="P56" s="3">
        <f>C$4*'Industry Tractor Total Sales'!F37</f>
        <v>2634146.341463415</v>
      </c>
      <c r="Q56" s="3">
        <f>C$4*'Industry Tractor Total Sales'!G37</f>
        <v>58414660.847862825</v>
      </c>
      <c r="R56" s="3">
        <f t="shared" si="1"/>
        <v>116829321.69572565</v>
      </c>
    </row>
    <row r="57" spans="1:18" x14ac:dyDescent="0.15">
      <c r="A57" s="10">
        <v>41214</v>
      </c>
      <c r="B57" s="3">
        <f>B$4*'Industry Mower Total Sales'!$B38</f>
        <v>9154285.7142857146</v>
      </c>
      <c r="C57" s="3">
        <f>B$4*'Industry Mower Total Sales'!$C38</f>
        <v>111428.57142857142</v>
      </c>
      <c r="D57" s="3">
        <f>B$4*'Industry Mower Total Sales'!$D38</f>
        <v>2749090.9090909092</v>
      </c>
      <c r="E57" s="3">
        <f>B$4*'Industry Mower Total Sales'!$E38</f>
        <v>325714.28571428574</v>
      </c>
      <c r="F57" s="3">
        <f>B$4*'Industry Mower Total Sales'!$F38</f>
        <v>12340519.480519483</v>
      </c>
      <c r="G57" s="3">
        <f t="shared" si="0"/>
        <v>24681038.961038962</v>
      </c>
      <c r="K57" s="10">
        <v>41214</v>
      </c>
      <c r="L57" s="3">
        <f>C$4*'Industry Tractor Total Sales'!B38</f>
        <v>17870503.5971223</v>
      </c>
      <c r="M57" s="3">
        <f>C$4*'Industry Tractor Total Sales'!C38</f>
        <v>8937062.9370629378</v>
      </c>
      <c r="N57" s="3">
        <f>C$4*'Industry Tractor Total Sales'!D38</f>
        <v>21818181.818181816</v>
      </c>
      <c r="O57" s="3">
        <f>C$4*'Industry Tractor Total Sales'!E38</f>
        <v>4917073.1707317075</v>
      </c>
      <c r="P57" s="3">
        <f>C$4*'Industry Tractor Total Sales'!F38</f>
        <v>2571428.5714285718</v>
      </c>
      <c r="Q57" s="3">
        <f>C$4*'Industry Tractor Total Sales'!G38</f>
        <v>56114250.094527327</v>
      </c>
      <c r="R57" s="3">
        <f t="shared" si="1"/>
        <v>112228500.18905467</v>
      </c>
    </row>
    <row r="58" spans="1:18" x14ac:dyDescent="0.15">
      <c r="A58" s="10">
        <v>41244</v>
      </c>
      <c r="B58" s="3">
        <f>B$4*'Industry Mower Total Sales'!$B39</f>
        <v>7667307.692307693</v>
      </c>
      <c r="C58" s="3">
        <f>B$4*'Industry Mower Total Sales'!$C39</f>
        <v>98571.428571428565</v>
      </c>
      <c r="D58" s="3">
        <f>B$4*'Industry Mower Total Sales'!$D39</f>
        <v>1639285.7142857143</v>
      </c>
      <c r="E58" s="3">
        <f>B$4*'Industry Mower Total Sales'!$E39</f>
        <v>311538.46153846156</v>
      </c>
      <c r="F58" s="3">
        <f>B$4*'Industry Mower Total Sales'!$F39</f>
        <v>9716703.2967032976</v>
      </c>
      <c r="G58" s="3">
        <f t="shared" si="0"/>
        <v>19433406.593406595</v>
      </c>
      <c r="K58" s="10">
        <v>41244</v>
      </c>
      <c r="L58" s="3">
        <f>C$4*'Industry Tractor Total Sales'!B39</f>
        <v>16000000</v>
      </c>
      <c r="M58" s="3">
        <f>C$4*'Industry Tractor Total Sales'!C39</f>
        <v>7149825.7839721264</v>
      </c>
      <c r="N58" s="3">
        <f>C$4*'Industry Tractor Total Sales'!D39</f>
        <v>20938775.51020408</v>
      </c>
      <c r="O58" s="3">
        <f>C$4*'Industry Tractor Total Sales'!E39</f>
        <v>4543689.3203883497</v>
      </c>
      <c r="P58" s="3">
        <f>C$4*'Industry Tractor Total Sales'!F39</f>
        <v>2511627.9069767445</v>
      </c>
      <c r="Q58" s="3">
        <f>C$4*'Industry Tractor Total Sales'!G39</f>
        <v>51143918.521541297</v>
      </c>
      <c r="R58" s="3">
        <f t="shared" si="1"/>
        <v>102287837.04308259</v>
      </c>
    </row>
    <row r="59" spans="1:18" x14ac:dyDescent="0.15">
      <c r="A59" s="10">
        <v>41275</v>
      </c>
      <c r="B59" s="3">
        <f>B$5*'Industry Mower Total Sales'!$B40</f>
        <v>10747619.047619049</v>
      </c>
      <c r="C59" s="3">
        <f>B$5*'Industry Mower Total Sales'!$C40</f>
        <v>107558.13953488372</v>
      </c>
      <c r="D59" s="3">
        <f>B$5*'Industry Mower Total Sales'!$D40</f>
        <v>1585714.2857142857</v>
      </c>
      <c r="E59" s="3">
        <f>B$5*'Industry Mower Total Sales'!$E40</f>
        <v>349056.60377358494</v>
      </c>
      <c r="F59" s="3">
        <f>B$5*'Industry Mower Total Sales'!$F40</f>
        <v>12789948.076641804</v>
      </c>
      <c r="G59" s="3">
        <f t="shared" si="0"/>
        <v>25579896.153283603</v>
      </c>
      <c r="K59" s="10">
        <v>41275</v>
      </c>
      <c r="L59" s="3">
        <f>C$5*'Industry Tractor Total Sales'!B40</f>
        <v>18500000</v>
      </c>
      <c r="M59" s="3">
        <f>C$5*'Industry Tractor Total Sales'!C40</f>
        <v>8350694.4444444459</v>
      </c>
      <c r="N59" s="3">
        <f>C$5*'Industry Tractor Total Sales'!D40</f>
        <v>18686868.686868686</v>
      </c>
      <c r="O59" s="3">
        <f>C$5*'Industry Tractor Total Sales'!E40</f>
        <v>5078431.3725490207</v>
      </c>
      <c r="P59" s="3">
        <f>C$5*'Industry Tractor Total Sales'!F40</f>
        <v>2642857.1428571432</v>
      </c>
      <c r="Q59" s="3">
        <f>C$5*'Industry Tractor Total Sales'!G40</f>
        <v>53258851.646719292</v>
      </c>
      <c r="R59" s="3">
        <f t="shared" si="1"/>
        <v>106517703.29343858</v>
      </c>
    </row>
    <row r="60" spans="1:18" x14ac:dyDescent="0.15">
      <c r="A60" s="10">
        <v>41306</v>
      </c>
      <c r="B60" s="3">
        <f>B$5*'Industry Mower Total Sales'!$B41</f>
        <v>13979716.981132077</v>
      </c>
      <c r="C60" s="3">
        <f>B$5*'Industry Mower Total Sales'!$C41</f>
        <v>113522.72727272726</v>
      </c>
      <c r="D60" s="3">
        <f>B$5*'Industry Mower Total Sales'!$D41</f>
        <v>2434210.5263157892</v>
      </c>
      <c r="E60" s="3">
        <f>B$5*'Industry Mower Total Sales'!$E41</f>
        <v>341262.13592233014</v>
      </c>
      <c r="F60" s="3">
        <f>B$5*'Industry Mower Total Sales'!$F41</f>
        <v>16868712.370642923</v>
      </c>
      <c r="G60" s="3">
        <f t="shared" si="0"/>
        <v>33737424.741285846</v>
      </c>
      <c r="K60" s="10">
        <v>41306</v>
      </c>
      <c r="L60" s="3">
        <f>C$5*'Industry Tractor Total Sales'!B41</f>
        <v>23250000</v>
      </c>
      <c r="M60" s="3">
        <f>C$5*'Industry Tractor Total Sales'!C41</f>
        <v>8705882.3529411759</v>
      </c>
      <c r="N60" s="3">
        <f>C$5*'Industry Tractor Total Sales'!D41</f>
        <v>22505154.639175259</v>
      </c>
      <c r="O60" s="3">
        <f>C$5*'Industry Tractor Total Sales'!E41</f>
        <v>5311881.1881188117</v>
      </c>
      <c r="P60" s="3">
        <f>C$5*'Industry Tractor Total Sales'!F41</f>
        <v>3933100</v>
      </c>
      <c r="Q60" s="3">
        <f>C$5*'Industry Tractor Total Sales'!G41</f>
        <v>63706018.180235237</v>
      </c>
      <c r="R60" s="3">
        <f t="shared" si="1"/>
        <v>127412036.36047049</v>
      </c>
    </row>
    <row r="61" spans="1:18" x14ac:dyDescent="0.15">
      <c r="A61" s="10">
        <v>41334</v>
      </c>
      <c r="B61" s="3">
        <f>B$5*'Industry Mower Total Sales'!$B42</f>
        <v>14852857.142857144</v>
      </c>
      <c r="C61" s="3">
        <f>B$5*'Industry Mower Total Sales'!$C42</f>
        <v>115111.11111111109</v>
      </c>
      <c r="D61" s="3">
        <f>B$5*'Industry Mower Total Sales'!$D42</f>
        <v>3636206.8965517236</v>
      </c>
      <c r="E61" s="3">
        <f>B$5*'Industry Mower Total Sales'!$E42</f>
        <v>355769.23076923075</v>
      </c>
      <c r="F61" s="3">
        <f>B$5*'Industry Mower Total Sales'!$F42</f>
        <v>18959944.38128921</v>
      </c>
      <c r="G61" s="3">
        <f t="shared" si="0"/>
        <v>37919888.76257842</v>
      </c>
      <c r="K61" s="10">
        <v>41334</v>
      </c>
      <c r="L61" s="3">
        <f>C$5*'Industry Tractor Total Sales'!B42</f>
        <v>28805369.127516773</v>
      </c>
      <c r="M61" s="3">
        <f>C$5*'Industry Tractor Total Sales'!C42</f>
        <v>9089965.3979238756</v>
      </c>
      <c r="N61" s="3">
        <f>C$5*'Industry Tractor Total Sales'!D42</f>
        <v>23408163.265306119</v>
      </c>
      <c r="O61" s="3">
        <f>C$5*'Industry Tractor Total Sales'!E42</f>
        <v>5467980.295566502</v>
      </c>
      <c r="P61" s="3">
        <f>C$5*'Industry Tractor Total Sales'!F42</f>
        <v>4676800</v>
      </c>
      <c r="Q61" s="3">
        <f>C$5*'Industry Tractor Total Sales'!G42</f>
        <v>71448278.086313277</v>
      </c>
      <c r="R61" s="3">
        <f t="shared" si="1"/>
        <v>142896556.17262655</v>
      </c>
    </row>
    <row r="62" spans="1:18" x14ac:dyDescent="0.15">
      <c r="A62" s="10">
        <v>41365</v>
      </c>
      <c r="B62" s="3">
        <f>B$5*'Industry Mower Total Sales'!$B43</f>
        <v>15750934.579439253</v>
      </c>
      <c r="C62" s="3">
        <f>B$5*'Industry Mower Total Sales'!$C43</f>
        <v>134545.45454545453</v>
      </c>
      <c r="D62" s="3">
        <f>B$5*'Industry Mower Total Sales'!$D43</f>
        <v>4658035.7142857146</v>
      </c>
      <c r="E62" s="3">
        <f>B$5*'Industry Mower Total Sales'!$E43</f>
        <v>366509.43396226416</v>
      </c>
      <c r="F62" s="3">
        <f>B$5*'Industry Mower Total Sales'!$F43</f>
        <v>20910025.182232685</v>
      </c>
      <c r="G62" s="3">
        <f t="shared" si="0"/>
        <v>41820050.364465371</v>
      </c>
      <c r="K62" s="10">
        <v>41365</v>
      </c>
      <c r="L62" s="3">
        <f>C$5*'Industry Tractor Total Sales'!B43</f>
        <v>36756578.947368421</v>
      </c>
      <c r="M62" s="3">
        <f>C$5*'Industry Tractor Total Sales'!C43</f>
        <v>9313793.1034482773</v>
      </c>
      <c r="N62" s="3">
        <f>C$5*'Industry Tractor Total Sales'!D43</f>
        <v>28135416.666666664</v>
      </c>
      <c r="O62" s="3">
        <f>C$5*'Industry Tractor Total Sales'!E43</f>
        <v>5595121.9512195121</v>
      </c>
      <c r="P62" s="3">
        <f>C$5*'Industry Tractor Total Sales'!F43</f>
        <v>4933333.333333334</v>
      </c>
      <c r="Q62" s="3">
        <f>C$5*'Industry Tractor Total Sales'!G43</f>
        <v>84734244.002036199</v>
      </c>
      <c r="R62" s="3">
        <f t="shared" si="1"/>
        <v>169468488.00407243</v>
      </c>
    </row>
    <row r="63" spans="1:18" x14ac:dyDescent="0.15">
      <c r="A63" s="10">
        <v>41395</v>
      </c>
      <c r="B63" s="3">
        <f>B$5*'Industry Mower Total Sales'!$B44</f>
        <v>16667129.629629631</v>
      </c>
      <c r="C63" s="3">
        <f>B$5*'Industry Mower Total Sales'!$C44</f>
        <v>152826.08695652173</v>
      </c>
      <c r="D63" s="3">
        <f>B$5*'Industry Mower Total Sales'!$D44</f>
        <v>4274137.931034483</v>
      </c>
      <c r="E63" s="3">
        <f>B$5*'Industry Mower Total Sales'!$E44</f>
        <v>334761.90476190479</v>
      </c>
      <c r="F63" s="3">
        <f>B$5*'Industry Mower Total Sales'!$F44</f>
        <v>21428855.552382544</v>
      </c>
      <c r="G63" s="3">
        <f t="shared" si="0"/>
        <v>42857711.104765087</v>
      </c>
      <c r="K63" s="10">
        <v>41395</v>
      </c>
      <c r="L63" s="3">
        <f>C$5*'Industry Tractor Total Sales'!B44</f>
        <v>39387096.774193548</v>
      </c>
      <c r="M63" s="3">
        <f>C$5*'Industry Tractor Total Sales'!C44</f>
        <v>9663230.2405498289</v>
      </c>
      <c r="N63" s="3">
        <f>C$5*'Industry Tractor Total Sales'!D44</f>
        <v>28821052.631578945</v>
      </c>
      <c r="O63" s="3">
        <f>C$5*'Industry Tractor Total Sales'!E44</f>
        <v>6074626.8656716421</v>
      </c>
      <c r="P63" s="3">
        <f>C$5*'Industry Tractor Total Sales'!F44</f>
        <v>5755555.555555556</v>
      </c>
      <c r="Q63" s="3">
        <f>C$5*'Industry Tractor Total Sales'!G44</f>
        <v>89701562.067549527</v>
      </c>
      <c r="R63" s="3">
        <f t="shared" si="1"/>
        <v>179403124.13509902</v>
      </c>
    </row>
    <row r="64" spans="1:18" x14ac:dyDescent="0.15">
      <c r="A64" s="10">
        <v>41426</v>
      </c>
      <c r="B64" s="3">
        <f>B$5*'Industry Mower Total Sales'!$B45</f>
        <v>17662264.150943395</v>
      </c>
      <c r="C64" s="3">
        <f>B$5*'Industry Mower Total Sales'!$C45</f>
        <v>144782.60869565216</v>
      </c>
      <c r="D64" s="3">
        <f>B$5*'Industry Mower Total Sales'!$D45</f>
        <v>4492857.1428571427</v>
      </c>
      <c r="E64" s="3">
        <f>B$5*'Industry Mower Total Sales'!$E45</f>
        <v>359223.3009708738</v>
      </c>
      <c r="F64" s="3">
        <f>B$5*'Industry Mower Total Sales'!$F45</f>
        <v>22659127.203467067</v>
      </c>
      <c r="G64" s="3">
        <f t="shared" si="0"/>
        <v>45318254.406934127</v>
      </c>
      <c r="K64" s="10">
        <v>41426</v>
      </c>
      <c r="L64" s="3">
        <f>C$5*'Industry Tractor Total Sales'!B45</f>
        <v>35116700</v>
      </c>
      <c r="M64" s="3">
        <f>C$5*'Industry Tractor Total Sales'!C45</f>
        <v>10171821.305841925</v>
      </c>
      <c r="N64" s="3">
        <f>C$5*'Industry Tractor Total Sales'!D45</f>
        <v>27183673.469387751</v>
      </c>
      <c r="O64" s="3">
        <f>C$5*'Industry Tractor Total Sales'!E45</f>
        <v>6166666.666666667</v>
      </c>
      <c r="P64" s="3">
        <f>C$5*'Industry Tractor Total Sales'!F45</f>
        <v>6434782.6086956523</v>
      </c>
      <c r="Q64" s="3">
        <f>C$5*'Industry Tractor Total Sales'!G45</f>
        <v>85073644.050592005</v>
      </c>
      <c r="R64" s="3">
        <f t="shared" si="1"/>
        <v>170147288.10118401</v>
      </c>
    </row>
    <row r="65" spans="1:18" x14ac:dyDescent="0.15">
      <c r="A65" s="10">
        <v>41456</v>
      </c>
      <c r="B65" s="3">
        <f>B$5*'Industry Mower Total Sales'!$B46</f>
        <v>16151923.076923078</v>
      </c>
      <c r="C65" s="3">
        <f>B$5*'Industry Mower Total Sales'!$C46</f>
        <v>125957.44680851063</v>
      </c>
      <c r="D65" s="3">
        <f>B$5*'Industry Mower Total Sales'!$D46</f>
        <v>4576315.7894736836</v>
      </c>
      <c r="E65" s="3">
        <f>B$5*'Industry Mower Total Sales'!$E46</f>
        <v>362745.09803921572</v>
      </c>
      <c r="F65" s="3">
        <f>B$5*'Industry Mower Total Sales'!$F46</f>
        <v>21216941.411244489</v>
      </c>
      <c r="G65" s="3">
        <f t="shared" si="0"/>
        <v>42433882.822488979</v>
      </c>
      <c r="K65" s="10">
        <v>41456</v>
      </c>
      <c r="L65" s="3">
        <f>C$5*'Industry Tractor Total Sales'!B46</f>
        <v>33974842.767295599</v>
      </c>
      <c r="M65" s="3">
        <f>C$5*'Industry Tractor Total Sales'!C46</f>
        <v>10680412.37113402</v>
      </c>
      <c r="N65" s="3">
        <f>C$5*'Industry Tractor Total Sales'!D46</f>
        <v>25822916.666666668</v>
      </c>
      <c r="O65" s="3">
        <f>C$5*'Industry Tractor Total Sales'!E46</f>
        <v>6410891.0891089104</v>
      </c>
      <c r="P65" s="3">
        <f>C$5*'Industry Tractor Total Sales'!F46</f>
        <v>6297872.3404255314</v>
      </c>
      <c r="Q65" s="3">
        <f>C$5*'Industry Tractor Total Sales'!G46</f>
        <v>83186935.234630734</v>
      </c>
      <c r="R65" s="3">
        <f t="shared" si="1"/>
        <v>166373870.46926147</v>
      </c>
    </row>
    <row r="66" spans="1:18" x14ac:dyDescent="0.15">
      <c r="A66" s="10">
        <v>41487</v>
      </c>
      <c r="B66" s="3">
        <f>B$5*'Industry Mower Total Sales'!$B47</f>
        <v>13778095.238095237</v>
      </c>
      <c r="C66" s="3">
        <f>B$5*'Industry Mower Total Sales'!$C47</f>
        <v>119479.16666666667</v>
      </c>
      <c r="D66" s="3">
        <f>B$5*'Industry Mower Total Sales'!$D47</f>
        <v>4922321.4285714282</v>
      </c>
      <c r="E66" s="3">
        <f>B$5*'Industry Mower Total Sales'!$E47</f>
        <v>370000</v>
      </c>
      <c r="F66" s="3">
        <f>B$5*'Industry Mower Total Sales'!$F47</f>
        <v>19189895.833333332</v>
      </c>
      <c r="G66" s="3">
        <f t="shared" si="0"/>
        <v>38379791.666666664</v>
      </c>
      <c r="K66" s="10">
        <v>41487</v>
      </c>
      <c r="L66" s="3">
        <f>C$5*'Industry Tractor Total Sales'!B47</f>
        <v>31552147.239263803</v>
      </c>
      <c r="M66" s="3">
        <f>C$5*'Industry Tractor Total Sales'!C47</f>
        <v>10481228.66894198</v>
      </c>
      <c r="N66" s="3">
        <f>C$5*'Industry Tractor Total Sales'!D47</f>
        <v>24010638.297872342</v>
      </c>
      <c r="O66" s="3">
        <f>C$5*'Industry Tractor Total Sales'!E47</f>
        <v>6290000</v>
      </c>
      <c r="P66" s="3">
        <f>C$5*'Industry Tractor Total Sales'!F47</f>
        <v>7085106.3829787234</v>
      </c>
      <c r="Q66" s="3">
        <f>C$5*'Industry Tractor Total Sales'!G47</f>
        <v>79419120.589056849</v>
      </c>
      <c r="R66" s="3">
        <f t="shared" si="1"/>
        <v>158838241.1781137</v>
      </c>
    </row>
    <row r="67" spans="1:18" x14ac:dyDescent="0.15">
      <c r="A67" s="10">
        <v>41518</v>
      </c>
      <c r="B67" s="3">
        <f>B$5*'Industry Mower Total Sales'!$B48</f>
        <v>11414150.943396226</v>
      </c>
      <c r="C67" s="3">
        <f>B$5*'Industry Mower Total Sales'!$C48</f>
        <v>115625</v>
      </c>
      <c r="D67" s="3">
        <f>B$5*'Industry Mower Total Sales'!$D48</f>
        <v>4251754.3859649124</v>
      </c>
      <c r="E67" s="3">
        <f>B$5*'Industry Mower Total Sales'!$E48</f>
        <v>383962.26415094343</v>
      </c>
      <c r="F67" s="3">
        <f>B$5*'Industry Mower Total Sales'!$F48</f>
        <v>16165492.593512081</v>
      </c>
      <c r="G67" s="3">
        <f t="shared" si="0"/>
        <v>32330985.187024161</v>
      </c>
      <c r="K67" s="10">
        <v>41518</v>
      </c>
      <c r="L67" s="3">
        <f>C$5*'Industry Tractor Total Sales'!B48</f>
        <v>30682926.829268292</v>
      </c>
      <c r="M67" s="3">
        <f>C$5*'Industry Tractor Total Sales'!C48</f>
        <v>10319727.891156463</v>
      </c>
      <c r="N67" s="3">
        <f>C$5*'Industry Tractor Total Sales'!D48</f>
        <v>23368421.052631579</v>
      </c>
      <c r="O67" s="3">
        <f>C$5*'Industry Tractor Total Sales'!E48</f>
        <v>6074626.8656716421</v>
      </c>
      <c r="P67" s="3">
        <f>C$5*'Industry Tractor Total Sales'!F48</f>
        <v>7708333.333333334</v>
      </c>
      <c r="Q67" s="3">
        <f>C$5*'Industry Tractor Total Sales'!G48</f>
        <v>78154035.972061321</v>
      </c>
      <c r="R67" s="3">
        <f t="shared" si="1"/>
        <v>156308071.94412261</v>
      </c>
    </row>
    <row r="68" spans="1:18" x14ac:dyDescent="0.15">
      <c r="A68" s="10">
        <v>41548</v>
      </c>
      <c r="B68" s="3">
        <f>B$5*'Industry Mower Total Sales'!$B49</f>
        <v>10589047.619047619</v>
      </c>
      <c r="C68" s="3">
        <f>B$5*'Industry Mower Total Sales'!$C49</f>
        <v>114148.93617021276</v>
      </c>
      <c r="D68" s="3">
        <f>B$5*'Industry Mower Total Sales'!$D49</f>
        <v>3125862.0689655175</v>
      </c>
      <c r="E68" s="3">
        <f>B$5*'Industry Mower Total Sales'!$E49</f>
        <v>373557.69230769231</v>
      </c>
      <c r="F68" s="3">
        <f>B$5*'Industry Mower Total Sales'!$F49</f>
        <v>14202616.316491041</v>
      </c>
      <c r="G68" s="3">
        <f t="shared" si="0"/>
        <v>28405232.632982083</v>
      </c>
      <c r="K68" s="10">
        <v>41548</v>
      </c>
      <c r="L68" s="3">
        <f>C$5*'Industry Tractor Total Sales'!B49</f>
        <v>30417177.91411043</v>
      </c>
      <c r="M68" s="3">
        <f>C$5*'Industry Tractor Total Sales'!C49</f>
        <v>10228668.941979524</v>
      </c>
      <c r="N68" s="3">
        <f>C$5*'Industry Tractor Total Sales'!D49</f>
        <v>21583333.333333332</v>
      </c>
      <c r="O68" s="3">
        <f>C$5*'Industry Tractor Total Sales'!E49</f>
        <v>5832512.3152709361</v>
      </c>
      <c r="P68" s="3">
        <f>C$5*'Industry Tractor Total Sales'!F49</f>
        <v>7872340.4255319145</v>
      </c>
      <c r="Q68" s="3">
        <f>C$5*'Industry Tractor Total Sales'!G49</f>
        <v>75934032.930226147</v>
      </c>
      <c r="R68" s="3">
        <f t="shared" si="1"/>
        <v>151868065.86045226</v>
      </c>
    </row>
    <row r="69" spans="1:18" x14ac:dyDescent="0.15">
      <c r="A69" s="10">
        <v>41579</v>
      </c>
      <c r="B69" s="3">
        <f>B$5*'Industry Mower Total Sales'!$B50</f>
        <v>9374519.2307692301</v>
      </c>
      <c r="C69" s="3">
        <f>B$5*'Industry Mower Total Sales'!$C50</f>
        <v>108586.95652173912</v>
      </c>
      <c r="D69" s="3">
        <f>B$5*'Industry Mower Total Sales'!$D50</f>
        <v>2543750</v>
      </c>
      <c r="E69" s="3">
        <f>B$5*'Industry Mower Total Sales'!$E50</f>
        <v>387619.04761904763</v>
      </c>
      <c r="F69" s="3">
        <f>B$5*'Industry Mower Total Sales'!$F50</f>
        <v>12414475.234910017</v>
      </c>
      <c r="G69" s="3">
        <f t="shared" si="0"/>
        <v>24828950.469820034</v>
      </c>
      <c r="K69" s="10">
        <v>41579</v>
      </c>
      <c r="L69" s="3">
        <f>C$5*'Industry Tractor Total Sales'!B50</f>
        <v>27638554.216867469</v>
      </c>
      <c r="M69" s="3">
        <f>C$5*'Industry Tractor Total Sales'!C50</f>
        <v>10159322.033898305</v>
      </c>
      <c r="N69" s="3">
        <f>C$5*'Industry Tractor Total Sales'!D50</f>
        <v>21421052.631578948</v>
      </c>
      <c r="O69" s="3">
        <f>C$5*'Industry Tractor Total Sales'!E50</f>
        <v>5522388.059701493</v>
      </c>
      <c r="P69" s="3">
        <f>C$5*'Industry Tractor Total Sales'!F50</f>
        <v>8479166.666666666</v>
      </c>
      <c r="Q69" s="3">
        <f>C$5*'Industry Tractor Total Sales'!G50</f>
        <v>73220483.608712897</v>
      </c>
      <c r="R69" s="3">
        <f t="shared" si="1"/>
        <v>146440967.21742576</v>
      </c>
    </row>
    <row r="70" spans="1:18" x14ac:dyDescent="0.15">
      <c r="A70" s="10">
        <v>41609</v>
      </c>
      <c r="B70" s="3">
        <f>B$5*'Industry Mower Total Sales'!$B51</f>
        <v>9479047.6190476194</v>
      </c>
      <c r="C70" s="3">
        <f>B$5*'Industry Mower Total Sales'!$C51</f>
        <v>109318.18181818181</v>
      </c>
      <c r="D70" s="3">
        <f>B$5*'Industry Mower Total Sales'!$D51</f>
        <v>1446363.6363636362</v>
      </c>
      <c r="E70" s="3">
        <f>B$5*'Industry Mower Total Sales'!$E51</f>
        <v>397663.55140186916</v>
      </c>
      <c r="F70" s="3">
        <f>B$5*'Industry Mower Total Sales'!$F51</f>
        <v>11432392.988631304</v>
      </c>
      <c r="G70" s="3">
        <f t="shared" si="0"/>
        <v>22864785.977262609</v>
      </c>
      <c r="K70" s="10">
        <v>41609</v>
      </c>
      <c r="L70" s="3">
        <f>C$5*'Industry Tractor Total Sales'!B51</f>
        <v>24082840.23668639</v>
      </c>
      <c r="M70" s="3">
        <f>C$5*'Industry Tractor Total Sales'!C51</f>
        <v>9375000</v>
      </c>
      <c r="N70" s="3">
        <f>C$5*'Industry Tractor Total Sales'!D51</f>
        <v>20688172.043010753</v>
      </c>
      <c r="O70" s="3">
        <f>C$5*'Industry Tractor Total Sales'!E51</f>
        <v>5365000</v>
      </c>
      <c r="P70" s="3">
        <f>C$5*'Industry Tractor Total Sales'!F51</f>
        <v>8306122.448979591</v>
      </c>
      <c r="Q70" s="3">
        <f>C$5*'Industry Tractor Total Sales'!G51</f>
        <v>67817134.728676721</v>
      </c>
      <c r="R70" s="3">
        <f t="shared" si="1"/>
        <v>135634269.45735347</v>
      </c>
    </row>
    <row r="71" spans="1:18" x14ac:dyDescent="0.15">
      <c r="A71" s="10">
        <v>41640</v>
      </c>
      <c r="B71" s="3">
        <f>B$6*'Industry Mower Total Sales'!$B52</f>
        <v>11345192.307692308</v>
      </c>
      <c r="C71" s="3">
        <f>B$6*'Industry Mower Total Sales'!$C52</f>
        <v>106875</v>
      </c>
      <c r="D71" s="3">
        <f>B$6*'Industry Mower Total Sales'!$D52</f>
        <v>1433962.2641509434</v>
      </c>
      <c r="E71" s="3">
        <f>B$6*'Industry Mower Total Sales'!$E52</f>
        <v>351851.85185185185</v>
      </c>
      <c r="F71" s="3">
        <f>B$6*'Industry Mower Total Sales'!$F52</f>
        <v>13237881.423695104</v>
      </c>
      <c r="G71" s="3">
        <f t="shared" si="0"/>
        <v>26475762.847390208</v>
      </c>
      <c r="K71" s="10">
        <v>41640</v>
      </c>
      <c r="L71" s="3">
        <f>C$6*'Industry Tractor Total Sales'!B52</f>
        <v>27616279.069767438</v>
      </c>
      <c r="M71" s="3">
        <f>C$6*'Industry Tractor Total Sales'!C52</f>
        <v>10013513.513513515</v>
      </c>
      <c r="N71" s="3">
        <f>C$6*'Industry Tractor Total Sales'!D52</f>
        <v>19404255.319148935</v>
      </c>
      <c r="O71" s="3">
        <f>C$6*'Industry Tractor Total Sales'!E52</f>
        <v>3838383.8383838381</v>
      </c>
      <c r="P71" s="3">
        <f>C$6*'Industry Tractor Total Sales'!F52</f>
        <v>8708333.3333333321</v>
      </c>
      <c r="Q71" s="3">
        <f>C$6*'Industry Tractor Total Sales'!G52</f>
        <v>69580765.074147061</v>
      </c>
      <c r="R71" s="3">
        <f t="shared" si="1"/>
        <v>139161530.14829412</v>
      </c>
    </row>
    <row r="72" spans="1:18" x14ac:dyDescent="0.15">
      <c r="A72" s="10">
        <v>41671</v>
      </c>
      <c r="B72" s="3">
        <f>B$6*'Industry Mower Total Sales'!$B53</f>
        <v>14812621.359223302</v>
      </c>
      <c r="C72" s="3">
        <f>B$6*'Industry Mower Total Sales'!$C53</f>
        <v>108571.42857142858</v>
      </c>
      <c r="D72" s="3">
        <f>B$6*'Industry Mower Total Sales'!$D53</f>
        <v>2638888.888888889</v>
      </c>
      <c r="E72" s="3">
        <f>B$6*'Industry Mower Total Sales'!$E53</f>
        <v>331192.66055045871</v>
      </c>
      <c r="F72" s="3">
        <f>B$6*'Industry Mower Total Sales'!$F53</f>
        <v>17891274.337234076</v>
      </c>
      <c r="G72" s="3">
        <f t="shared" si="0"/>
        <v>35782548.67446816</v>
      </c>
      <c r="K72" s="10">
        <v>41671</v>
      </c>
      <c r="L72" s="3">
        <f>C$6*'Industry Tractor Total Sales'!B53</f>
        <v>33465909.090909086</v>
      </c>
      <c r="M72" s="3">
        <f>C$6*'Industry Tractor Total Sales'!C53</f>
        <v>10270270.270270271</v>
      </c>
      <c r="N72" s="3">
        <f>C$6*'Industry Tractor Total Sales'!D53</f>
        <v>20800000</v>
      </c>
      <c r="O72" s="3">
        <f>C$6*'Industry Tractor Total Sales'!E53</f>
        <v>3970149.253731343</v>
      </c>
      <c r="P72" s="3">
        <f>C$6*'Industry Tractor Total Sales'!F53</f>
        <v>9306122.4489795901</v>
      </c>
      <c r="Q72" s="3">
        <f>C$6*'Industry Tractor Total Sales'!G53</f>
        <v>77812451.063890293</v>
      </c>
      <c r="R72" s="3">
        <f t="shared" si="1"/>
        <v>155624902.12778059</v>
      </c>
    </row>
    <row r="73" spans="1:18" x14ac:dyDescent="0.15">
      <c r="A73" s="10">
        <v>41699</v>
      </c>
      <c r="B73" s="3">
        <f>B$6*'Industry Mower Total Sales'!$B54</f>
        <v>15907843.137254903</v>
      </c>
      <c r="C73" s="3">
        <f>B$6*'Industry Mower Total Sales'!$C54</f>
        <v>118750</v>
      </c>
      <c r="D73" s="3">
        <f>B$6*'Industry Mower Total Sales'!$D54</f>
        <v>3477358.4905660381</v>
      </c>
      <c r="E73" s="3">
        <f>B$6*'Industry Mower Total Sales'!$E54</f>
        <v>359459.45945945947</v>
      </c>
      <c r="F73" s="3">
        <f>B$6*'Industry Mower Total Sales'!$F54</f>
        <v>19863411.0872804</v>
      </c>
      <c r="G73" s="3">
        <f t="shared" si="0"/>
        <v>39726822.1745608</v>
      </c>
      <c r="K73" s="10">
        <v>41699</v>
      </c>
      <c r="L73" s="3">
        <f>C$6*'Industry Tractor Total Sales'!B54</f>
        <v>38636871.508379884</v>
      </c>
      <c r="M73" s="3">
        <f>C$6*'Industry Tractor Total Sales'!C54</f>
        <v>10619528.619528621</v>
      </c>
      <c r="N73" s="3">
        <f>C$6*'Industry Tractor Total Sales'!D54</f>
        <v>22881720.43010753</v>
      </c>
      <c r="O73" s="3">
        <f>C$6*'Industry Tractor Total Sales'!E54</f>
        <v>4201005.0251256283</v>
      </c>
      <c r="P73" s="3">
        <f>C$6*'Industry Tractor Total Sales'!F54</f>
        <v>9120000</v>
      </c>
      <c r="Q73" s="3">
        <f>C$6*'Industry Tractor Total Sales'!G54</f>
        <v>85459125.583141655</v>
      </c>
      <c r="R73" s="3">
        <f t="shared" si="1"/>
        <v>170918251.16628331</v>
      </c>
    </row>
    <row r="74" spans="1:18" x14ac:dyDescent="0.15">
      <c r="A74" s="10">
        <v>41730</v>
      </c>
      <c r="B74" s="3">
        <f>B$6*'Industry Mower Total Sales'!$B55</f>
        <v>17156435.643564355</v>
      </c>
      <c r="C74" s="3">
        <f>B$6*'Industry Mower Total Sales'!$C55</f>
        <v>137446.80851063831</v>
      </c>
      <c r="D74" s="3">
        <f>B$6*'Industry Mower Total Sales'!$D55</f>
        <v>4786538.461538462</v>
      </c>
      <c r="E74" s="3">
        <f>B$6*'Industry Mower Total Sales'!$E55</f>
        <v>387037.03703703702</v>
      </c>
      <c r="F74" s="3">
        <f>B$6*'Industry Mower Total Sales'!$F55</f>
        <v>22467457.950650491</v>
      </c>
      <c r="G74" s="3">
        <f t="shared" si="0"/>
        <v>44934915.901300982</v>
      </c>
      <c r="K74" s="10">
        <v>41730</v>
      </c>
      <c r="L74" s="3">
        <f>C$6*'Industry Tractor Total Sales'!B55</f>
        <v>41967032.967032962</v>
      </c>
      <c r="M74" s="3">
        <f>C$6*'Industry Tractor Total Sales'!C55</f>
        <v>11387205.387205388</v>
      </c>
      <c r="N74" s="3">
        <f>C$6*'Industry Tractor Total Sales'!D55</f>
        <v>23042553.191489361</v>
      </c>
      <c r="O74" s="3">
        <f>C$6*'Industry Tractor Total Sales'!E55</f>
        <v>4370000</v>
      </c>
      <c r="P74" s="3">
        <f>C$6*'Industry Tractor Total Sales'!F55</f>
        <v>8941176.4705882352</v>
      </c>
      <c r="Q74" s="3">
        <f>C$6*'Industry Tractor Total Sales'!G55</f>
        <v>89707968.016315937</v>
      </c>
      <c r="R74" s="3">
        <f t="shared" si="1"/>
        <v>179415936.03263187</v>
      </c>
    </row>
    <row r="75" spans="1:18" x14ac:dyDescent="0.15">
      <c r="A75" s="10">
        <v>41760</v>
      </c>
      <c r="B75" s="3">
        <f>B$6*'Industry Mower Total Sales'!$B56</f>
        <v>17317142.857142858</v>
      </c>
      <c r="C75" s="3">
        <f>B$6*'Industry Mower Total Sales'!$C56</f>
        <v>161086.95652173914</v>
      </c>
      <c r="D75" s="3">
        <f>B$6*'Industry Mower Total Sales'!$D56</f>
        <v>4694117.6470588241</v>
      </c>
      <c r="E75" s="3">
        <f>B$6*'Industry Mower Total Sales'!$E56</f>
        <v>358490.56603773584</v>
      </c>
      <c r="F75" s="3">
        <f>B$6*'Industry Mower Total Sales'!$F56</f>
        <v>22530838.026761159</v>
      </c>
      <c r="G75" s="3">
        <f t="shared" si="0"/>
        <v>45061676.053522319</v>
      </c>
      <c r="K75" s="10">
        <v>41760</v>
      </c>
      <c r="L75" s="3">
        <f>C$6*'Industry Tractor Total Sales'!B56</f>
        <v>46054347.826086953</v>
      </c>
      <c r="M75" s="3">
        <f>C$6*'Industry Tractor Total Sales'!C56</f>
        <v>11898989.898989901</v>
      </c>
      <c r="N75" s="3">
        <f>C$6*'Industry Tractor Total Sales'!D56</f>
        <v>24107526.881720431</v>
      </c>
      <c r="O75" s="3">
        <f>C$6*'Industry Tractor Total Sales'!E56</f>
        <v>4726368.1592039801</v>
      </c>
      <c r="P75" s="3">
        <f>C$6*'Industry Tractor Total Sales'!F56</f>
        <v>9880000</v>
      </c>
      <c r="Q75" s="3">
        <f>C$6*'Industry Tractor Total Sales'!G56</f>
        <v>96667232.766001269</v>
      </c>
      <c r="R75" s="3">
        <f t="shared" si="1"/>
        <v>193334465.53200251</v>
      </c>
    </row>
    <row r="76" spans="1:18" x14ac:dyDescent="0.15">
      <c r="A76" s="10">
        <v>41791</v>
      </c>
      <c r="B76" s="3">
        <f>B$6*'Industry Mower Total Sales'!$B57</f>
        <v>18870873.786407769</v>
      </c>
      <c r="C76" s="3">
        <f>B$6*'Industry Mower Total Sales'!$C57</f>
        <v>150416.66666666669</v>
      </c>
      <c r="D76" s="3">
        <f>B$6*'Industry Mower Total Sales'!$D57</f>
        <v>4808163.2653061217</v>
      </c>
      <c r="E76" s="3">
        <f>B$6*'Industry Mower Total Sales'!$E57</f>
        <v>369444.4444444445</v>
      </c>
      <c r="F76" s="3">
        <f>B$6*'Industry Mower Total Sales'!$F57</f>
        <v>24198898.162825</v>
      </c>
      <c r="G76" s="3">
        <f t="shared" si="0"/>
        <v>48397796.325650007</v>
      </c>
      <c r="K76" s="10">
        <v>41791</v>
      </c>
      <c r="L76" s="3">
        <f>C$6*'Industry Tractor Total Sales'!B57</f>
        <v>51145945.945945948</v>
      </c>
      <c r="M76" s="3">
        <f>C$6*'Industry Tractor Total Sales'!C57</f>
        <v>12581081.081081081</v>
      </c>
      <c r="N76" s="3">
        <f>C$6*'Industry Tractor Total Sales'!D57</f>
        <v>25054945.054945055</v>
      </c>
      <c r="O76" s="3">
        <f>C$6*'Industry Tractor Total Sales'!E57</f>
        <v>5155778.8944723615</v>
      </c>
      <c r="P76" s="3">
        <f>C$6*'Industry Tractor Total Sales'!F57</f>
        <v>10081632.653061224</v>
      </c>
      <c r="Q76" s="3">
        <f>C$6*'Industry Tractor Total Sales'!G57</f>
        <v>104019383.62950568</v>
      </c>
      <c r="R76" s="3">
        <f t="shared" si="1"/>
        <v>208038767.25901133</v>
      </c>
    </row>
    <row r="77" spans="1:18" x14ac:dyDescent="0.15">
      <c r="A77" s="10">
        <v>41821</v>
      </c>
      <c r="B77" s="3">
        <f>B$6*'Industry Mower Total Sales'!$B58</f>
        <v>17845098.039215688</v>
      </c>
      <c r="C77" s="3">
        <f>B$6*'Industry Mower Total Sales'!$C58</f>
        <v>141489.36170212764</v>
      </c>
      <c r="D77" s="3">
        <f>B$6*'Industry Mower Total Sales'!$D58</f>
        <v>5145833.333333333</v>
      </c>
      <c r="E77" s="3">
        <f>B$6*'Industry Mower Total Sales'!$E58</f>
        <v>412264.15094339626</v>
      </c>
      <c r="F77" s="3">
        <f>B$6*'Industry Mower Total Sales'!$F58</f>
        <v>23544684.885194547</v>
      </c>
      <c r="G77" s="3">
        <f t="shared" si="0"/>
        <v>47089369.770389095</v>
      </c>
      <c r="K77" s="10">
        <v>41821</v>
      </c>
      <c r="L77" s="3">
        <f>C$6*'Industry Tractor Total Sales'!B58</f>
        <v>49582887.700534761</v>
      </c>
      <c r="M77" s="3">
        <f>C$6*'Industry Tractor Total Sales'!C58</f>
        <v>12881355.932203392</v>
      </c>
      <c r="N77" s="3">
        <f>C$6*'Industry Tractor Total Sales'!D58</f>
        <v>23956521.739130437</v>
      </c>
      <c r="O77" s="3">
        <f>C$6*'Industry Tractor Total Sales'!E58</f>
        <v>5401015.2284263959</v>
      </c>
      <c r="P77" s="3">
        <f>C$6*'Industry Tractor Total Sales'!F58</f>
        <v>9880000</v>
      </c>
      <c r="Q77" s="3">
        <f>C$6*'Industry Tractor Total Sales'!G58</f>
        <v>101701780.60029498</v>
      </c>
      <c r="R77" s="3">
        <f t="shared" si="1"/>
        <v>203403561.20058995</v>
      </c>
    </row>
    <row r="78" spans="1:18" x14ac:dyDescent="0.15">
      <c r="A78" s="10">
        <v>41852</v>
      </c>
      <c r="B78" s="3">
        <f>B$6*'Industry Mower Total Sales'!$B59</f>
        <v>13897142.857142858</v>
      </c>
      <c r="C78" s="3">
        <f>B$6*'Industry Mower Total Sales'!$C59</f>
        <v>140434.78260869565</v>
      </c>
      <c r="D78" s="3">
        <f>B$6*'Industry Mower Total Sales'!$D59</f>
        <v>4947916.666666667</v>
      </c>
      <c r="E78" s="3">
        <f>B$6*'Industry Mower Total Sales'!$E59</f>
        <v>387037.03703703702</v>
      </c>
      <c r="F78" s="3">
        <f>B$6*'Industry Mower Total Sales'!$F59</f>
        <v>19372531.343455259</v>
      </c>
      <c r="G78" s="3">
        <f t="shared" si="0"/>
        <v>38745062.686910518</v>
      </c>
      <c r="K78" s="10">
        <v>41852</v>
      </c>
      <c r="L78" s="3">
        <f>C$6*'Industry Tractor Total Sales'!B59</f>
        <v>46645502.645502642</v>
      </c>
      <c r="M78" s="3">
        <f>C$6*'Industry Tractor Total Sales'!C59</f>
        <v>12452702.702702703</v>
      </c>
      <c r="N78" s="3">
        <f>C$6*'Industry Tractor Total Sales'!D59</f>
        <v>23042553.191489361</v>
      </c>
      <c r="O78" s="3">
        <f>C$6*'Industry Tractor Total Sales'!E59</f>
        <v>4797979.7979797982</v>
      </c>
      <c r="P78" s="3">
        <f>C$6*'Industry Tractor Total Sales'!F59</f>
        <v>9686274.509803921</v>
      </c>
      <c r="Q78" s="3">
        <f>C$6*'Industry Tractor Total Sales'!G59</f>
        <v>96625012.84747842</v>
      </c>
      <c r="R78" s="3">
        <f t="shared" si="1"/>
        <v>193250025.69495684</v>
      </c>
    </row>
    <row r="79" spans="1:18" x14ac:dyDescent="0.15">
      <c r="A79" s="10">
        <v>41883</v>
      </c>
      <c r="B79" s="3">
        <f>B$6*'Industry Mower Total Sales'!$B60</f>
        <v>12672815.533980584</v>
      </c>
      <c r="C79" s="3">
        <f>B$6*'Industry Mower Total Sales'!$C60</f>
        <v>126666.66666666669</v>
      </c>
      <c r="D79" s="3">
        <f>B$6*'Industry Mower Total Sales'!$D60</f>
        <v>4997826.0869565215</v>
      </c>
      <c r="E79" s="3">
        <f>B$6*'Industry Mower Total Sales'!$E60</f>
        <v>383486.23853211006</v>
      </c>
      <c r="F79" s="3">
        <f>B$6*'Industry Mower Total Sales'!$F60</f>
        <v>18180794.526135884</v>
      </c>
      <c r="G79" s="3">
        <f t="shared" si="0"/>
        <v>36361589.052271768</v>
      </c>
      <c r="K79" s="10">
        <v>41883</v>
      </c>
      <c r="L79" s="3">
        <f>C$6*'Industry Tractor Total Sales'!B60</f>
        <v>43119170.984455958</v>
      </c>
      <c r="M79" s="3">
        <f>C$6*'Industry Tractor Total Sales'!C60</f>
        <v>12282828.282828283</v>
      </c>
      <c r="N79" s="3">
        <f>C$6*'Industry Tractor Total Sales'!D60</f>
        <v>22000000</v>
      </c>
      <c r="O79" s="3">
        <f>C$6*'Industry Tractor Total Sales'!E60</f>
        <v>4459183.673469387</v>
      </c>
      <c r="P79" s="3">
        <f>C$6*'Industry Tractor Total Sales'!F60</f>
        <v>9320754.7169811316</v>
      </c>
      <c r="Q79" s="3">
        <f>C$6*'Industry Tractor Total Sales'!G60</f>
        <v>91181937.657734752</v>
      </c>
      <c r="R79" s="3">
        <f t="shared" si="1"/>
        <v>182363875.3154695</v>
      </c>
    </row>
    <row r="80" spans="1:18" x14ac:dyDescent="0.15">
      <c r="A80" s="10">
        <v>41913</v>
      </c>
      <c r="B80" s="3">
        <f>B$6*'Industry Mower Total Sales'!$B61</f>
        <v>10730476.190476192</v>
      </c>
      <c r="C80" s="3">
        <f>B$6*'Industry Mower Total Sales'!$C61</f>
        <v>125319.14893617023</v>
      </c>
      <c r="D80" s="3">
        <f>B$6*'Industry Mower Total Sales'!$D61</f>
        <v>4286046.5116279069</v>
      </c>
      <c r="E80" s="3">
        <f>B$6*'Industry Mower Total Sales'!$E61</f>
        <v>393693.69369369367</v>
      </c>
      <c r="F80" s="3">
        <f>B$6*'Industry Mower Total Sales'!$F61</f>
        <v>15535535.544733962</v>
      </c>
      <c r="G80" s="3">
        <f t="shared" si="0"/>
        <v>31071071.089467928</v>
      </c>
      <c r="K80" s="10">
        <v>41913</v>
      </c>
      <c r="L80" s="3">
        <f>C$6*'Industry Tractor Total Sales'!B61</f>
        <v>40533333.333333328</v>
      </c>
      <c r="M80" s="3">
        <f>C$6*'Industry Tractor Total Sales'!C61</f>
        <v>11898989.898989901</v>
      </c>
      <c r="N80" s="3">
        <f>C$6*'Industry Tractor Total Sales'!D61</f>
        <v>21655913.978494626</v>
      </c>
      <c r="O80" s="3">
        <f>C$6*'Industry Tractor Total Sales'!E61</f>
        <v>4287179.487179487</v>
      </c>
      <c r="P80" s="3">
        <f>C$6*'Industry Tractor Total Sales'!F61</f>
        <v>9564600</v>
      </c>
      <c r="Q80" s="3">
        <f>C$6*'Industry Tractor Total Sales'!G61</f>
        <v>87940016.697997347</v>
      </c>
      <c r="R80" s="3">
        <f t="shared" si="1"/>
        <v>175880033.39599469</v>
      </c>
    </row>
    <row r="81" spans="1:18" x14ac:dyDescent="0.15">
      <c r="A81" s="10">
        <v>41944</v>
      </c>
      <c r="B81" s="3">
        <f>B$6*'Industry Mower Total Sales'!$B62</f>
        <v>9702912.6213592235</v>
      </c>
      <c r="C81" s="3">
        <f>B$6*'Industry Mower Total Sales'!$C62</f>
        <v>118750</v>
      </c>
      <c r="D81" s="3">
        <f>B$6*'Industry Mower Total Sales'!$D62</f>
        <v>2806818.1818181821</v>
      </c>
      <c r="E81" s="3">
        <f>B$6*'Industry Mower Total Sales'!$E62</f>
        <v>414545.45454545459</v>
      </c>
      <c r="F81" s="3">
        <f>B$6*'Industry Mower Total Sales'!$F62</f>
        <v>13043026.25772286</v>
      </c>
      <c r="G81" s="3">
        <f t="shared" si="0"/>
        <v>26086052.51544572</v>
      </c>
      <c r="K81" s="10">
        <v>41944</v>
      </c>
      <c r="L81" s="3">
        <f>C$6*'Industry Tractor Total Sales'!B62</f>
        <v>39744897.959183671</v>
      </c>
      <c r="M81" s="3">
        <f>C$6*'Industry Tractor Total Sales'!C62</f>
        <v>11731543.624161074</v>
      </c>
      <c r="N81" s="3">
        <f>C$6*'Industry Tractor Total Sales'!D62</f>
        <v>21296703.296703294</v>
      </c>
      <c r="O81" s="3">
        <f>C$6*'Industry Tractor Total Sales'!E62</f>
        <v>3702564.1025641025</v>
      </c>
      <c r="P81" s="3">
        <f>C$6*'Industry Tractor Total Sales'!F62</f>
        <v>9655800</v>
      </c>
      <c r="Q81" s="3">
        <f>C$6*'Industry Tractor Total Sales'!G62</f>
        <v>86131508.982612133</v>
      </c>
      <c r="R81" s="3">
        <f t="shared" si="1"/>
        <v>172263017.96522427</v>
      </c>
    </row>
    <row r="82" spans="1:18" x14ac:dyDescent="0.15">
      <c r="A82" s="10">
        <v>41974</v>
      </c>
      <c r="B82" s="3">
        <f>B$6*'Industry Mower Total Sales'!$B63</f>
        <v>8909708.7378640771</v>
      </c>
      <c r="C82" s="3">
        <f>B$6*'Industry Mower Total Sales'!$C63</f>
        <v>115520</v>
      </c>
      <c r="D82" s="3">
        <f>B$6*'Industry Mower Total Sales'!$D63</f>
        <v>1325581.3953488374</v>
      </c>
      <c r="E82" s="3">
        <f>B$6*'Industry Mower Total Sales'!$E63</f>
        <v>386725.66371681413</v>
      </c>
      <c r="F82" s="3">
        <f>B$6*'Industry Mower Total Sales'!$F63</f>
        <v>10736807.463596396</v>
      </c>
      <c r="G82" s="3">
        <f t="shared" si="0"/>
        <v>21474343.260526124</v>
      </c>
      <c r="K82" s="10">
        <v>41974</v>
      </c>
      <c r="L82" s="3">
        <f>C$6*'Industry Tractor Total Sales'!B63</f>
        <v>38311600</v>
      </c>
      <c r="M82" s="3">
        <f>C$6*'Industry Tractor Total Sales'!C63</f>
        <v>11515151.515151516</v>
      </c>
      <c r="N82" s="3">
        <f>C$6*'Industry Tractor Total Sales'!D63</f>
        <v>20688888.888888888</v>
      </c>
      <c r="O82" s="3">
        <f>C$6*'Industry Tractor Total Sales'!E63</f>
        <v>3721649.4845360825</v>
      </c>
      <c r="P82" s="3">
        <f>C$6*'Industry Tractor Total Sales'!F63</f>
        <v>9320754.7169811316</v>
      </c>
      <c r="Q82" s="3">
        <f>C$6*'Industry Tractor Total Sales'!G63</f>
        <v>83558044.605557606</v>
      </c>
      <c r="R82" s="3">
        <f t="shared" si="1"/>
        <v>167116089.21111521</v>
      </c>
    </row>
  </sheetData>
  <mergeCells count="2">
    <mergeCell ref="B20:E20"/>
    <mergeCell ref="L20:O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3"/>
  <sheetViews>
    <sheetView workbookViewId="0">
      <selection activeCell="A4" sqref="A4:A63"/>
    </sheetView>
  </sheetViews>
  <sheetFormatPr baseColWidth="10" defaultColWidth="8.83203125" defaultRowHeight="13" x14ac:dyDescent="0.15"/>
  <cols>
    <col min="1" max="1" width="8.33203125" style="8" customWidth="1"/>
    <col min="2" max="2" width="8.6640625" customWidth="1"/>
    <col min="3" max="3" width="5.83203125" customWidth="1"/>
    <col min="4" max="4" width="8" customWidth="1"/>
    <col min="5" max="5" width="8.5" customWidth="1"/>
    <col min="6" max="6" width="9.5" customWidth="1"/>
  </cols>
  <sheetData>
    <row r="1" spans="1:6" x14ac:dyDescent="0.15">
      <c r="A1" s="14" t="s">
        <v>66</v>
      </c>
      <c r="B1" s="14"/>
    </row>
    <row r="3" spans="1:6" ht="14" thickBot="1" x14ac:dyDescent="0.2">
      <c r="A3" s="28" t="s">
        <v>41</v>
      </c>
      <c r="B3" s="28" t="s">
        <v>2</v>
      </c>
      <c r="C3" s="28" t="s">
        <v>3</v>
      </c>
      <c r="D3" s="28" t="s">
        <v>4</v>
      </c>
      <c r="E3" s="28" t="s">
        <v>5</v>
      </c>
      <c r="F3" s="28" t="s">
        <v>1</v>
      </c>
    </row>
    <row r="4" spans="1:6" ht="14" thickTop="1" x14ac:dyDescent="0.15">
      <c r="A4" s="10">
        <v>40179</v>
      </c>
      <c r="B4" s="3">
        <v>60000</v>
      </c>
      <c r="C4" s="3">
        <v>571.42857142857144</v>
      </c>
      <c r="D4" s="3">
        <v>13090.90909090909</v>
      </c>
      <c r="E4" s="3">
        <v>1045</v>
      </c>
      <c r="F4" s="3">
        <v>74662.337662337668</v>
      </c>
    </row>
    <row r="5" spans="1:6" x14ac:dyDescent="0.15">
      <c r="A5" s="10">
        <v>40210</v>
      </c>
      <c r="B5" s="3">
        <v>77184.466019417479</v>
      </c>
      <c r="C5" s="3">
        <v>611.11111111111109</v>
      </c>
      <c r="D5" s="3">
        <v>17678.571428571428</v>
      </c>
      <c r="E5" s="3">
        <v>1111.1111111111111</v>
      </c>
      <c r="F5" s="3">
        <v>96585.259670211133</v>
      </c>
    </row>
    <row r="6" spans="1:6" x14ac:dyDescent="0.15">
      <c r="A6" s="10">
        <v>40238</v>
      </c>
      <c r="B6" s="3">
        <v>77884.61538461539</v>
      </c>
      <c r="C6" s="3">
        <v>657.8947368421052</v>
      </c>
      <c r="D6" s="3">
        <v>22758.62068965517</v>
      </c>
      <c r="E6" s="3">
        <v>1067.9611650485438</v>
      </c>
      <c r="F6" s="3">
        <v>102369.09197616122</v>
      </c>
    </row>
    <row r="7" spans="1:6" x14ac:dyDescent="0.15">
      <c r="A7" s="10">
        <v>40269</v>
      </c>
      <c r="B7" s="3">
        <v>86190.476190476198</v>
      </c>
      <c r="C7" s="3">
        <v>777.77777777777783</v>
      </c>
      <c r="D7" s="3">
        <v>27966.101694915254</v>
      </c>
      <c r="E7" s="3">
        <v>1237.1134020618556</v>
      </c>
      <c r="F7" s="3">
        <v>116171.4690652311</v>
      </c>
    </row>
    <row r="8" spans="1:6" x14ac:dyDescent="0.15">
      <c r="A8" s="10">
        <v>40299</v>
      </c>
      <c r="B8" s="3">
        <v>96116.504854368934</v>
      </c>
      <c r="C8" s="3">
        <v>885.71428571428578</v>
      </c>
      <c r="D8" s="3">
        <v>27894.736842105263</v>
      </c>
      <c r="E8" s="3">
        <v>1313.1313131313132</v>
      </c>
      <c r="F8" s="3">
        <v>126210.0872953198</v>
      </c>
    </row>
    <row r="9" spans="1:6" x14ac:dyDescent="0.15">
      <c r="A9" s="10">
        <v>40330</v>
      </c>
      <c r="B9" s="3">
        <v>97142.857142857145</v>
      </c>
      <c r="C9" s="3">
        <v>882.35294117647049</v>
      </c>
      <c r="D9" s="3">
        <v>30566.037735849059</v>
      </c>
      <c r="E9" s="3">
        <v>1176.4705882352941</v>
      </c>
      <c r="F9" s="3">
        <v>129767.71840811797</v>
      </c>
    </row>
    <row r="10" spans="1:6" x14ac:dyDescent="0.15">
      <c r="A10" s="10">
        <v>40360</v>
      </c>
      <c r="B10" s="3">
        <v>84757.281553398061</v>
      </c>
      <c r="C10" s="3">
        <v>848.4848484848485</v>
      </c>
      <c r="D10" s="3">
        <v>29444.444444444445</v>
      </c>
      <c r="E10" s="3">
        <v>1359.2233009708739</v>
      </c>
      <c r="F10" s="3">
        <v>116409.43414729823</v>
      </c>
    </row>
    <row r="11" spans="1:6" x14ac:dyDescent="0.15">
      <c r="A11" s="10">
        <v>40391</v>
      </c>
      <c r="B11" s="3">
        <v>79803.921568627455</v>
      </c>
      <c r="C11" s="3">
        <v>735.29411764705878</v>
      </c>
      <c r="D11" s="3">
        <v>28363.636363636364</v>
      </c>
      <c r="E11" s="3">
        <v>1238.0952380952381</v>
      </c>
      <c r="F11" s="3">
        <v>110140.94728800612</v>
      </c>
    </row>
    <row r="12" spans="1:6" x14ac:dyDescent="0.15">
      <c r="A12" s="10">
        <v>40422</v>
      </c>
      <c r="B12" s="3">
        <v>64800</v>
      </c>
      <c r="C12" s="3">
        <v>657.14285714285722</v>
      </c>
      <c r="D12" s="3">
        <v>28392.857142857141</v>
      </c>
      <c r="E12" s="3">
        <v>1214.9532710280373</v>
      </c>
      <c r="F12" s="3">
        <v>95064.953271028033</v>
      </c>
    </row>
    <row r="13" spans="1:6" x14ac:dyDescent="0.15">
      <c r="A13" s="10">
        <v>40452</v>
      </c>
      <c r="B13" s="3">
        <v>59306.930693069306</v>
      </c>
      <c r="C13" s="3">
        <v>594.59459459459458</v>
      </c>
      <c r="D13" s="3">
        <v>24444.444444444445</v>
      </c>
      <c r="E13" s="3">
        <v>1153.8461538461538</v>
      </c>
      <c r="F13" s="3">
        <v>85499.815885954507</v>
      </c>
    </row>
    <row r="14" spans="1:6" x14ac:dyDescent="0.15">
      <c r="A14" s="10">
        <v>40483</v>
      </c>
      <c r="B14" s="3">
        <v>52156.862745098042</v>
      </c>
      <c r="C14" s="3">
        <v>552.63157894736844</v>
      </c>
      <c r="D14" s="3">
        <v>18000</v>
      </c>
      <c r="E14" s="3">
        <v>1262.1359223300972</v>
      </c>
      <c r="F14" s="3">
        <v>71971.630246375498</v>
      </c>
    </row>
    <row r="15" spans="1:6" x14ac:dyDescent="0.15">
      <c r="A15" s="10">
        <v>40513</v>
      </c>
      <c r="B15" s="3">
        <v>45048.543689320388</v>
      </c>
      <c r="C15" s="3">
        <v>461.53846153846155</v>
      </c>
      <c r="D15" s="3">
        <v>12452.830188679245</v>
      </c>
      <c r="E15" s="3">
        <v>1386.1386138613861</v>
      </c>
      <c r="F15" s="3">
        <v>59349.050953399485</v>
      </c>
    </row>
    <row r="16" spans="1:6" x14ac:dyDescent="0.15">
      <c r="A16" s="10">
        <v>40544</v>
      </c>
      <c r="B16" s="3">
        <v>58627.450980392161</v>
      </c>
      <c r="C16" s="3">
        <v>552.63157894736844</v>
      </c>
      <c r="D16" s="3">
        <v>12777.777777777777</v>
      </c>
      <c r="E16" s="3">
        <v>1443.2989690721649</v>
      </c>
      <c r="F16" s="3">
        <v>73401.159306189467</v>
      </c>
    </row>
    <row r="17" spans="1:6" x14ac:dyDescent="0.15">
      <c r="A17" s="10">
        <v>40575</v>
      </c>
      <c r="B17" s="3">
        <v>76200</v>
      </c>
      <c r="C17" s="3">
        <v>615.38461538461536</v>
      </c>
      <c r="D17" s="3">
        <v>18214.285714285714</v>
      </c>
      <c r="E17" s="3">
        <v>1515.151515151515</v>
      </c>
      <c r="F17" s="3">
        <v>96544.821844821839</v>
      </c>
    </row>
    <row r="18" spans="1:6" x14ac:dyDescent="0.15">
      <c r="A18" s="10">
        <v>40603</v>
      </c>
      <c r="B18" s="3">
        <v>82871.287128712866</v>
      </c>
      <c r="C18" s="3">
        <v>657.8947368421052</v>
      </c>
      <c r="D18" s="3">
        <v>23888.888888888891</v>
      </c>
      <c r="E18" s="3">
        <v>1372.5490196078433</v>
      </c>
      <c r="F18" s="3">
        <v>108790.61977405171</v>
      </c>
    </row>
    <row r="19" spans="1:6" x14ac:dyDescent="0.15">
      <c r="A19" s="10">
        <v>40634</v>
      </c>
      <c r="B19" s="3">
        <v>84903.846153846156</v>
      </c>
      <c r="C19" s="3">
        <v>783.78378378378375</v>
      </c>
      <c r="D19" s="3">
        <v>29454.545454545456</v>
      </c>
      <c r="E19" s="3">
        <v>1442.3076923076924</v>
      </c>
      <c r="F19" s="3">
        <v>116584.48308448309</v>
      </c>
    </row>
    <row r="20" spans="1:6" x14ac:dyDescent="0.15">
      <c r="A20" s="10">
        <v>40664</v>
      </c>
      <c r="B20" s="3">
        <v>93100</v>
      </c>
      <c r="C20" s="3">
        <v>846.15384615384608</v>
      </c>
      <c r="D20" s="3">
        <v>29464.285714285714</v>
      </c>
      <c r="E20" s="3">
        <v>1214.9532710280373</v>
      </c>
      <c r="F20" s="3">
        <v>124625.39283146759</v>
      </c>
    </row>
    <row r="21" spans="1:6" x14ac:dyDescent="0.15">
      <c r="A21" s="10">
        <v>40695</v>
      </c>
      <c r="B21" s="3">
        <v>93000</v>
      </c>
      <c r="C21" s="3">
        <v>837.83783783783781</v>
      </c>
      <c r="D21" s="3">
        <v>27413.793103448275</v>
      </c>
      <c r="E21" s="3">
        <v>1333.3333333333335</v>
      </c>
      <c r="F21" s="3">
        <v>122584.96427461944</v>
      </c>
    </row>
    <row r="22" spans="1:6" x14ac:dyDescent="0.15">
      <c r="A22" s="10">
        <v>40725</v>
      </c>
      <c r="B22" s="3">
        <v>83047.619047619053</v>
      </c>
      <c r="C22" s="3">
        <v>763.15789473684208</v>
      </c>
      <c r="D22" s="3">
        <v>27368.421052631576</v>
      </c>
      <c r="E22" s="3">
        <v>1415.0943396226417</v>
      </c>
      <c r="F22" s="3">
        <v>112594.2923346101</v>
      </c>
    </row>
    <row r="23" spans="1:6" x14ac:dyDescent="0.15">
      <c r="A23" s="10">
        <v>40756</v>
      </c>
      <c r="B23" s="3">
        <v>74854.368932038837</v>
      </c>
      <c r="C23" s="3">
        <v>694</v>
      </c>
      <c r="D23" s="3">
        <v>27321.428571428572</v>
      </c>
      <c r="E23" s="3">
        <v>1296.2962962962963</v>
      </c>
      <c r="F23" s="3">
        <v>104164.4014920714</v>
      </c>
    </row>
    <row r="24" spans="1:6" x14ac:dyDescent="0.15">
      <c r="A24" s="10">
        <v>40787</v>
      </c>
      <c r="B24" s="3">
        <v>60769.230769230773</v>
      </c>
      <c r="C24" s="3">
        <v>625</v>
      </c>
      <c r="D24" s="3">
        <v>29444.444444444445</v>
      </c>
      <c r="E24" s="3">
        <v>1401.8691588785048</v>
      </c>
      <c r="F24" s="3">
        <v>92240.544372553719</v>
      </c>
    </row>
    <row r="25" spans="1:6" x14ac:dyDescent="0.15">
      <c r="A25" s="10">
        <v>40817</v>
      </c>
      <c r="B25" s="3">
        <v>55619.047619047618</v>
      </c>
      <c r="C25" s="3">
        <v>609.7560975609756</v>
      </c>
      <c r="D25" s="3">
        <v>23773.584905660377</v>
      </c>
      <c r="E25" s="3">
        <v>1467.8899082568807</v>
      </c>
      <c r="F25" s="3">
        <v>81470.278530525859</v>
      </c>
    </row>
    <row r="26" spans="1:6" x14ac:dyDescent="0.15">
      <c r="A26" s="10">
        <v>40848</v>
      </c>
      <c r="B26" s="3">
        <v>48155.339805825242</v>
      </c>
      <c r="C26" s="3">
        <v>571.42857142857144</v>
      </c>
      <c r="D26" s="3">
        <v>17307.692307692309</v>
      </c>
      <c r="E26" s="3">
        <v>1351.3513513513512</v>
      </c>
      <c r="F26" s="3">
        <v>67385.812036297473</v>
      </c>
    </row>
    <row r="27" spans="1:6" x14ac:dyDescent="0.15">
      <c r="A27" s="10">
        <v>40878</v>
      </c>
      <c r="B27" s="3">
        <v>42647.058823529413</v>
      </c>
      <c r="C27" s="3">
        <v>512.19512195121956</v>
      </c>
      <c r="D27" s="3">
        <v>12941.176470588236</v>
      </c>
      <c r="E27" s="3">
        <v>1388.8888888888889</v>
      </c>
      <c r="F27" s="3">
        <v>57489.31930495776</v>
      </c>
    </row>
    <row r="28" spans="1:6" x14ac:dyDescent="0.15">
      <c r="A28" s="10">
        <v>40909</v>
      </c>
      <c r="B28" s="3">
        <v>57884.61538461539</v>
      </c>
      <c r="C28" s="3">
        <v>536.58536585365857</v>
      </c>
      <c r="D28" s="3">
        <v>10961.538461538463</v>
      </c>
      <c r="E28" s="3">
        <v>1509.433962264151</v>
      </c>
      <c r="F28" s="3">
        <v>70892.173174271666</v>
      </c>
    </row>
    <row r="29" spans="1:6" x14ac:dyDescent="0.15">
      <c r="A29" s="10">
        <v>40940</v>
      </c>
      <c r="B29" s="3">
        <v>77647.058823529413</v>
      </c>
      <c r="C29" s="3">
        <v>595.2380952380953</v>
      </c>
      <c r="D29" s="3">
        <v>15272.727272727272</v>
      </c>
      <c r="E29" s="3">
        <v>1401.8691588785048</v>
      </c>
      <c r="F29" s="3">
        <v>94916.89335037327</v>
      </c>
    </row>
    <row r="30" spans="1:6" x14ac:dyDescent="0.15">
      <c r="A30" s="10">
        <v>40969</v>
      </c>
      <c r="B30" s="3">
        <v>81844.660194174765</v>
      </c>
      <c r="C30" s="3">
        <v>658.53658536585374</v>
      </c>
      <c r="D30" s="3">
        <v>20555.555555555555</v>
      </c>
      <c r="E30" s="3">
        <v>1523.8095238095239</v>
      </c>
      <c r="F30" s="3">
        <v>104582.56185890571</v>
      </c>
    </row>
    <row r="31" spans="1:6" x14ac:dyDescent="0.15">
      <c r="A31" s="10">
        <v>41000</v>
      </c>
      <c r="B31" s="3">
        <v>86095.238095238092</v>
      </c>
      <c r="C31" s="3">
        <v>756.09756097560978</v>
      </c>
      <c r="D31" s="3">
        <v>26785.714285714286</v>
      </c>
      <c r="E31" s="3">
        <v>1574.0740740740741</v>
      </c>
      <c r="F31" s="3">
        <v>115211.12401600207</v>
      </c>
    </row>
    <row r="32" spans="1:6" x14ac:dyDescent="0.15">
      <c r="A32" s="10">
        <v>41030</v>
      </c>
      <c r="B32" s="3">
        <v>91775.700934579436</v>
      </c>
      <c r="C32" s="3">
        <v>878.04878048780495</v>
      </c>
      <c r="D32" s="3">
        <v>24827.586206896551</v>
      </c>
      <c r="E32" s="3">
        <v>1467.8899082568807</v>
      </c>
      <c r="F32" s="3">
        <v>118949.22583022068</v>
      </c>
    </row>
    <row r="33" spans="1:6" x14ac:dyDescent="0.15">
      <c r="A33" s="10">
        <v>41061</v>
      </c>
      <c r="B33" s="3">
        <v>100679.61165048544</v>
      </c>
      <c r="C33" s="3">
        <v>825</v>
      </c>
      <c r="D33" s="3">
        <v>24736.842105263157</v>
      </c>
      <c r="E33" s="3">
        <v>1559.6330275229359</v>
      </c>
      <c r="F33" s="3">
        <v>127801.08678327154</v>
      </c>
    </row>
    <row r="34" spans="1:6" x14ac:dyDescent="0.15">
      <c r="A34" s="10">
        <v>41091</v>
      </c>
      <c r="B34" s="3">
        <v>86190.476190476198</v>
      </c>
      <c r="C34" s="3">
        <v>756.09756097560978</v>
      </c>
      <c r="D34" s="3">
        <v>24827.586206896551</v>
      </c>
      <c r="E34" s="3">
        <v>1441.4414414414414</v>
      </c>
      <c r="F34" s="3">
        <v>113215.6013997898</v>
      </c>
    </row>
    <row r="35" spans="1:6" x14ac:dyDescent="0.15">
      <c r="A35" s="10">
        <v>41122</v>
      </c>
      <c r="B35" s="3">
        <v>71886.792452830196</v>
      </c>
      <c r="C35" s="3">
        <v>714.28571428571433</v>
      </c>
      <c r="D35" s="3">
        <v>25178.571428571428</v>
      </c>
      <c r="E35" s="3">
        <v>1545.4545454545455</v>
      </c>
      <c r="F35" s="3">
        <v>99325.104141141885</v>
      </c>
    </row>
    <row r="36" spans="1:6" x14ac:dyDescent="0.15">
      <c r="A36" s="10">
        <v>41153</v>
      </c>
      <c r="B36" s="3">
        <v>60000</v>
      </c>
      <c r="C36" s="3">
        <v>651.16279069767438</v>
      </c>
      <c r="D36" s="3">
        <v>24545.454545454544</v>
      </c>
      <c r="E36" s="3">
        <v>1666.6666666666667</v>
      </c>
      <c r="F36" s="3">
        <v>86863.28400281888</v>
      </c>
    </row>
    <row r="37" spans="1:6" x14ac:dyDescent="0.15">
      <c r="A37" s="10">
        <v>41183</v>
      </c>
      <c r="B37" s="3">
        <v>55566.037735849059</v>
      </c>
      <c r="C37" s="3">
        <v>642.85714285714289</v>
      </c>
      <c r="D37" s="3">
        <v>19285.714285714286</v>
      </c>
      <c r="E37" s="3">
        <v>1698.1132075471698</v>
      </c>
      <c r="F37" s="3">
        <v>77192.722371967655</v>
      </c>
    </row>
    <row r="38" spans="1:6" x14ac:dyDescent="0.15">
      <c r="A38" s="10">
        <v>41214</v>
      </c>
      <c r="B38" s="3">
        <v>50857.142857142862</v>
      </c>
      <c r="C38" s="3">
        <v>619.04761904761904</v>
      </c>
      <c r="D38" s="3">
        <v>15272.727272727272</v>
      </c>
      <c r="E38" s="3">
        <v>1809.5238095238096</v>
      </c>
      <c r="F38" s="3">
        <v>68558.441558441569</v>
      </c>
    </row>
    <row r="39" spans="1:6" x14ac:dyDescent="0.15">
      <c r="A39" s="10">
        <v>41244</v>
      </c>
      <c r="B39" s="3">
        <v>42596.153846153851</v>
      </c>
      <c r="C39" s="3">
        <v>547.61904761904759</v>
      </c>
      <c r="D39" s="3">
        <v>9107.1428571428569</v>
      </c>
      <c r="E39" s="3">
        <v>1730.7692307692309</v>
      </c>
      <c r="F39" s="3">
        <v>53981.684981684986</v>
      </c>
    </row>
    <row r="40" spans="1:6" x14ac:dyDescent="0.15">
      <c r="A40" s="10">
        <v>41275</v>
      </c>
      <c r="B40" s="3">
        <v>58095.238095238099</v>
      </c>
      <c r="C40" s="3">
        <v>581.39534883720933</v>
      </c>
      <c r="D40" s="3">
        <v>8571.4285714285706</v>
      </c>
      <c r="E40" s="3">
        <v>1886.7924528301887</v>
      </c>
      <c r="F40" s="3">
        <v>69134.854468334073</v>
      </c>
    </row>
    <row r="41" spans="1:6" x14ac:dyDescent="0.15">
      <c r="A41" s="10">
        <v>41306</v>
      </c>
      <c r="B41" s="3">
        <v>75566.037735849066</v>
      </c>
      <c r="C41" s="3">
        <v>613.63636363636363</v>
      </c>
      <c r="D41" s="3">
        <v>13157.894736842105</v>
      </c>
      <c r="E41" s="3">
        <v>1844.6601941747574</v>
      </c>
      <c r="F41" s="3">
        <v>91182.229030502291</v>
      </c>
    </row>
    <row r="42" spans="1:6" x14ac:dyDescent="0.15">
      <c r="A42" s="10">
        <v>41334</v>
      </c>
      <c r="B42" s="3">
        <v>80285.71428571429</v>
      </c>
      <c r="C42" s="3">
        <v>622.22222222222217</v>
      </c>
      <c r="D42" s="3">
        <v>19655.172413793101</v>
      </c>
      <c r="E42" s="3">
        <v>1923.0769230769231</v>
      </c>
      <c r="F42" s="3">
        <v>102486.18584480653</v>
      </c>
    </row>
    <row r="43" spans="1:6" x14ac:dyDescent="0.15">
      <c r="A43" s="10">
        <v>41365</v>
      </c>
      <c r="B43" s="3">
        <v>85140.186915887854</v>
      </c>
      <c r="C43" s="3">
        <v>727.27272727272725</v>
      </c>
      <c r="D43" s="3">
        <v>25178.571428571428</v>
      </c>
      <c r="E43" s="3">
        <v>1981.1320754716983</v>
      </c>
      <c r="F43" s="3">
        <v>113027.1631472037</v>
      </c>
    </row>
    <row r="44" spans="1:6" x14ac:dyDescent="0.15">
      <c r="A44" s="10">
        <v>41395</v>
      </c>
      <c r="B44" s="3">
        <v>90092.592592592599</v>
      </c>
      <c r="C44" s="3">
        <v>826.08695652173913</v>
      </c>
      <c r="D44" s="3">
        <v>23103.448275862069</v>
      </c>
      <c r="E44" s="3">
        <v>1809.5238095238096</v>
      </c>
      <c r="F44" s="3">
        <v>115831.65163450023</v>
      </c>
    </row>
    <row r="45" spans="1:6" x14ac:dyDescent="0.15">
      <c r="A45" s="10">
        <v>41426</v>
      </c>
      <c r="B45" s="3">
        <v>95471.698113207545</v>
      </c>
      <c r="C45" s="3">
        <v>782.60869565217388</v>
      </c>
      <c r="D45" s="3">
        <v>24285.714285714286</v>
      </c>
      <c r="E45" s="3">
        <v>1941.7475728155341</v>
      </c>
      <c r="F45" s="3">
        <v>122481.76866738955</v>
      </c>
    </row>
    <row r="46" spans="1:6" x14ac:dyDescent="0.15">
      <c r="A46" s="10">
        <v>41456</v>
      </c>
      <c r="B46" s="3">
        <v>87307.692307692312</v>
      </c>
      <c r="C46" s="3">
        <v>680.85106382978722</v>
      </c>
      <c r="D46" s="3">
        <v>24736.842105263157</v>
      </c>
      <c r="E46" s="3">
        <v>1960.7843137254904</v>
      </c>
      <c r="F46" s="3">
        <v>114686.16979051076</v>
      </c>
    </row>
    <row r="47" spans="1:6" x14ac:dyDescent="0.15">
      <c r="A47" s="10">
        <v>41487</v>
      </c>
      <c r="B47" s="3">
        <v>74476.190476190473</v>
      </c>
      <c r="C47" s="3">
        <v>645.83333333333337</v>
      </c>
      <c r="D47" s="3">
        <v>26607.142857142855</v>
      </c>
      <c r="E47" s="3">
        <v>2000</v>
      </c>
      <c r="F47" s="3">
        <v>103729.16666666666</v>
      </c>
    </row>
    <row r="48" spans="1:6" x14ac:dyDescent="0.15">
      <c r="A48" s="10">
        <v>41518</v>
      </c>
      <c r="B48" s="3">
        <v>61698.113207547169</v>
      </c>
      <c r="C48" s="3">
        <v>625</v>
      </c>
      <c r="D48" s="3">
        <v>22982.456140350878</v>
      </c>
      <c r="E48" s="3">
        <v>2075.4716981132078</v>
      </c>
      <c r="F48" s="3">
        <v>87381.041046011247</v>
      </c>
    </row>
    <row r="49" spans="1:6" x14ac:dyDescent="0.15">
      <c r="A49" s="10">
        <v>41548</v>
      </c>
      <c r="B49" s="3">
        <v>57238.095238095237</v>
      </c>
      <c r="C49" s="3">
        <v>617.02127659574467</v>
      </c>
      <c r="D49" s="3">
        <v>16896.551724137931</v>
      </c>
      <c r="E49" s="3">
        <v>2019.2307692307693</v>
      </c>
      <c r="F49" s="3">
        <v>76770.899008059685</v>
      </c>
    </row>
    <row r="50" spans="1:6" x14ac:dyDescent="0.15">
      <c r="A50" s="10">
        <v>41579</v>
      </c>
      <c r="B50" s="3">
        <v>50673.076923076922</v>
      </c>
      <c r="C50" s="3">
        <v>586.95652173913038</v>
      </c>
      <c r="D50" s="3">
        <v>13750</v>
      </c>
      <c r="E50" s="3">
        <v>2095.2380952380954</v>
      </c>
      <c r="F50" s="3">
        <v>67105.271540054149</v>
      </c>
    </row>
    <row r="51" spans="1:6" x14ac:dyDescent="0.15">
      <c r="A51" s="10">
        <v>41609</v>
      </c>
      <c r="B51" s="3">
        <v>51238.095238095237</v>
      </c>
      <c r="C51" s="3">
        <v>590.90909090909088</v>
      </c>
      <c r="D51" s="3">
        <v>7818.181818181818</v>
      </c>
      <c r="E51" s="3">
        <v>2149.532710280374</v>
      </c>
      <c r="F51" s="3">
        <v>61796.718857466512</v>
      </c>
    </row>
    <row r="52" spans="1:6" x14ac:dyDescent="0.15">
      <c r="A52" s="10">
        <v>41640</v>
      </c>
      <c r="B52" s="3">
        <v>59711.538461538461</v>
      </c>
      <c r="C52" s="3">
        <v>562.5</v>
      </c>
      <c r="D52" s="3">
        <v>7547.1698113207549</v>
      </c>
      <c r="E52" s="3">
        <v>1851.851851851852</v>
      </c>
      <c r="F52" s="3">
        <v>69673.060124711075</v>
      </c>
    </row>
    <row r="53" spans="1:6" x14ac:dyDescent="0.15">
      <c r="A53" s="10">
        <v>41671</v>
      </c>
      <c r="B53" s="3">
        <v>77961.165048543699</v>
      </c>
      <c r="C53" s="3">
        <v>571.42857142857144</v>
      </c>
      <c r="D53" s="3">
        <v>13888.888888888889</v>
      </c>
      <c r="E53" s="3">
        <v>1743.119266055046</v>
      </c>
      <c r="F53" s="3">
        <v>94164.601774916198</v>
      </c>
    </row>
    <row r="54" spans="1:6" x14ac:dyDescent="0.15">
      <c r="A54" s="10">
        <v>41699</v>
      </c>
      <c r="B54" s="3">
        <v>83725.490196078434</v>
      </c>
      <c r="C54" s="3">
        <v>625</v>
      </c>
      <c r="D54" s="3">
        <v>18301.886792452831</v>
      </c>
      <c r="E54" s="3">
        <v>1891.8918918918919</v>
      </c>
      <c r="F54" s="3">
        <v>104544.26888042316</v>
      </c>
    </row>
    <row r="55" spans="1:6" x14ac:dyDescent="0.15">
      <c r="A55" s="10">
        <v>41730</v>
      </c>
      <c r="B55" s="3">
        <v>90297.029702970292</v>
      </c>
      <c r="C55" s="3">
        <v>723.404255319149</v>
      </c>
      <c r="D55" s="3">
        <v>25192.307692307695</v>
      </c>
      <c r="E55" s="3">
        <v>2037.037037037037</v>
      </c>
      <c r="F55" s="3">
        <v>118249.77868763417</v>
      </c>
    </row>
    <row r="56" spans="1:6" x14ac:dyDescent="0.15">
      <c r="A56" s="10">
        <v>41760</v>
      </c>
      <c r="B56" s="3">
        <v>91142.857142857145</v>
      </c>
      <c r="C56" s="3">
        <v>847.82608695652175</v>
      </c>
      <c r="D56" s="3">
        <v>24705.882352941178</v>
      </c>
      <c r="E56" s="3">
        <v>1886.7924528301887</v>
      </c>
      <c r="F56" s="3">
        <v>118583.35803558504</v>
      </c>
    </row>
    <row r="57" spans="1:6" x14ac:dyDescent="0.15">
      <c r="A57" s="10">
        <v>41791</v>
      </c>
      <c r="B57" s="3">
        <v>99320.388349514571</v>
      </c>
      <c r="C57" s="3">
        <v>791.66666666666674</v>
      </c>
      <c r="D57" s="3">
        <v>25306.12244897959</v>
      </c>
      <c r="E57" s="3">
        <v>1944.4444444444446</v>
      </c>
      <c r="F57" s="3">
        <v>127362.62190960527</v>
      </c>
    </row>
    <row r="58" spans="1:6" x14ac:dyDescent="0.15">
      <c r="A58" s="10">
        <v>41821</v>
      </c>
      <c r="B58" s="3">
        <v>93921.568627450994</v>
      </c>
      <c r="C58" s="3">
        <v>744.68085106382978</v>
      </c>
      <c r="D58" s="3">
        <v>27083.333333333332</v>
      </c>
      <c r="E58" s="3">
        <v>2169.8113207547171</v>
      </c>
      <c r="F58" s="3">
        <v>123919.39413260287</v>
      </c>
    </row>
    <row r="59" spans="1:6" x14ac:dyDescent="0.15">
      <c r="A59" s="10">
        <v>41852</v>
      </c>
      <c r="B59" s="3">
        <v>73142.857142857145</v>
      </c>
      <c r="C59" s="3">
        <v>739.13043478260863</v>
      </c>
      <c r="D59" s="3">
        <v>26041.666666666668</v>
      </c>
      <c r="E59" s="3">
        <v>2037.037037037037</v>
      </c>
      <c r="F59" s="3">
        <v>101960.69128134346</v>
      </c>
    </row>
    <row r="60" spans="1:6" x14ac:dyDescent="0.15">
      <c r="A60" s="10">
        <v>41883</v>
      </c>
      <c r="B60" s="3">
        <v>66699.029126213602</v>
      </c>
      <c r="C60" s="3">
        <v>666.66666666666674</v>
      </c>
      <c r="D60" s="3">
        <v>26304.347826086956</v>
      </c>
      <c r="E60" s="3">
        <v>2018.3486238532109</v>
      </c>
      <c r="F60" s="3">
        <v>95688.392242820439</v>
      </c>
    </row>
    <row r="61" spans="1:6" x14ac:dyDescent="0.15">
      <c r="A61" s="10">
        <v>41913</v>
      </c>
      <c r="B61" s="3">
        <v>56476.190476190481</v>
      </c>
      <c r="C61" s="3">
        <v>659.57446808510645</v>
      </c>
      <c r="D61" s="3">
        <v>22558.139534883721</v>
      </c>
      <c r="E61" s="3">
        <v>2072.0720720720719</v>
      </c>
      <c r="F61" s="3">
        <v>81765.976551231375</v>
      </c>
    </row>
    <row r="62" spans="1:6" x14ac:dyDescent="0.15">
      <c r="A62" s="10">
        <v>41944</v>
      </c>
      <c r="B62" s="3">
        <v>51067.961165048546</v>
      </c>
      <c r="C62" s="3">
        <v>625</v>
      </c>
      <c r="D62" s="3">
        <v>14772.727272727274</v>
      </c>
      <c r="E62" s="3">
        <v>2181.818181818182</v>
      </c>
      <c r="F62" s="3">
        <v>68647.506619594002</v>
      </c>
    </row>
    <row r="63" spans="1:6" x14ac:dyDescent="0.15">
      <c r="A63" s="10">
        <v>41974</v>
      </c>
      <c r="B63" s="3">
        <v>46893.203883495145</v>
      </c>
      <c r="C63" s="3">
        <v>608</v>
      </c>
      <c r="D63" s="3">
        <v>6976.7441860465124</v>
      </c>
      <c r="E63" s="3">
        <v>2035.3982300884954</v>
      </c>
      <c r="F63" s="3">
        <v>56509.512966296817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 Dealer Satisfaction</vt:lpstr>
      <vt:lpstr>End-User Satisfaction</vt:lpstr>
      <vt:lpstr>2014 Customer Survey</vt:lpstr>
      <vt:lpstr>Complaints</vt:lpstr>
      <vt:lpstr>PLE Total Sales Valu</vt:lpstr>
      <vt:lpstr>Mower Unit Sales</vt:lpstr>
      <vt:lpstr>Tractor Unit Sales</vt:lpstr>
      <vt:lpstr>Industry Total Sales Valu</vt:lpstr>
      <vt:lpstr>Industry Mower Total Sales</vt:lpstr>
      <vt:lpstr>Industry Tractor Total Sales</vt:lpstr>
      <vt:lpstr>Unit Production Costs</vt:lpstr>
      <vt:lpstr>Operating &amp; Interest Expenses</vt:lpstr>
      <vt:lpstr>On-Time Delivery</vt:lpstr>
      <vt:lpstr>Defects After Delivery</vt:lpstr>
      <vt:lpstr>Time to Pay Suppliers</vt:lpstr>
      <vt:lpstr>Response Time</vt:lpstr>
      <vt:lpstr>Employee Satisfaction</vt:lpstr>
      <vt:lpstr>Engines</vt:lpstr>
      <vt:lpstr>Transmission Costs</vt:lpstr>
      <vt:lpstr>Blade Weight</vt:lpstr>
      <vt:lpstr>Mower Test</vt:lpstr>
      <vt:lpstr>Employee Retention</vt:lpstr>
      <vt:lpstr>Shipping Cost</vt:lpstr>
      <vt:lpstr>Fixed Cost</vt:lpstr>
      <vt:lpstr>Purchasing Survey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Microsoft Office User</cp:lastModifiedBy>
  <cp:lastPrinted>1998-10-26T15:24:53Z</cp:lastPrinted>
  <dcterms:created xsi:type="dcterms:W3CDTF">1998-05-18T11:54:22Z</dcterms:created>
  <dcterms:modified xsi:type="dcterms:W3CDTF">2022-01-27T16:44:36Z</dcterms:modified>
</cp:coreProperties>
</file>