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urple Line Contract 1&amp;2 Project\TBM Guidence System\TBM3 Setup\TBM3 - PP20 to PP21\Github\"/>
    </mc:Choice>
  </mc:AlternateContent>
  <bookViews>
    <workbookView xWindow="-90" yWindow="0" windowWidth="11715" windowHeight="12330"/>
  </bookViews>
  <sheets>
    <sheet name="Main Pro." sheetId="2" r:id="rId1"/>
    <sheet name="Alignment" sheetId="3" state="hidden" r:id="rId2"/>
    <sheet name="Target Setting" sheetId="6" state="hidden" r:id="rId3"/>
    <sheet name="TBM Parameter" sheetId="7" state="hidden" r:id="rId4"/>
    <sheet name="TBM Graph" sheetId="8" state="hidden" r:id="rId5"/>
    <sheet name="TBM Rear-Pitch, Roll" sheetId="9" state="hidden" r:id="rId6"/>
  </sheets>
  <functionGroups builtInGroupCount="18"/>
  <definedNames>
    <definedName name="_xlnm.Print_Area" localSheetId="0">'Main Pro.'!$B$2:$Y$38</definedName>
    <definedName name="_xlnm.Print_Area" localSheetId="2">'Target Setting'!$O$1:$AA$17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M13" i="2" l="1"/>
  <c r="K13" i="2"/>
  <c r="W25" i="2" l="1"/>
  <c r="U25" i="2"/>
  <c r="S25" i="2"/>
  <c r="W10" i="2"/>
  <c r="U10" i="2"/>
  <c r="S10" i="2"/>
  <c r="O10" i="2" l="1"/>
  <c r="O9" i="2"/>
  <c r="J27" i="2"/>
  <c r="L28" i="2" l="1"/>
  <c r="L27" i="2" s="1"/>
  <c r="K28" i="2"/>
  <c r="K27" i="2" s="1"/>
  <c r="H27" i="2" l="1"/>
  <c r="G27" i="2"/>
  <c r="I27" i="2" l="1"/>
  <c r="G18" i="2"/>
  <c r="G19" i="2"/>
  <c r="G17" i="2"/>
  <c r="J5" i="2"/>
  <c r="G6" i="2"/>
  <c r="G5" i="2"/>
  <c r="D6" i="2" l="1"/>
  <c r="E6" i="2"/>
  <c r="K5" i="3" l="1"/>
  <c r="K8" i="3"/>
  <c r="K7" i="3"/>
  <c r="J6" i="2" l="1"/>
</calcChain>
</file>

<file path=xl/sharedStrings.xml><?xml version="1.0" encoding="utf-8"?>
<sst xmlns="http://schemas.openxmlformats.org/spreadsheetml/2006/main" count="210" uniqueCount="120">
  <si>
    <t>Global Crd</t>
  </si>
  <si>
    <t>Tgt-1</t>
  </si>
  <si>
    <t>Tgt-3</t>
  </si>
  <si>
    <t>Rear</t>
  </si>
  <si>
    <t>Pitching</t>
  </si>
  <si>
    <t>Roll</t>
  </si>
  <si>
    <t>(deg)</t>
  </si>
  <si>
    <t>Art</t>
  </si>
  <si>
    <t>Hrz</t>
  </si>
  <si>
    <t>Vrt</t>
  </si>
  <si>
    <t>Front</t>
  </si>
  <si>
    <t>At Survey</t>
  </si>
  <si>
    <t>Total Station</t>
  </si>
  <si>
    <t>Back Sight</t>
  </si>
  <si>
    <t>Target</t>
  </si>
  <si>
    <t>Tail</t>
  </si>
  <si>
    <t>Head</t>
  </si>
  <si>
    <t>Name</t>
  </si>
  <si>
    <t>Tgt-2</t>
  </si>
  <si>
    <t>Tgt-4</t>
  </si>
  <si>
    <t>MX(m)</t>
  </si>
  <si>
    <t>N(m)</t>
  </si>
  <si>
    <t>E(m)</t>
  </si>
  <si>
    <t>Z(m)</t>
  </si>
  <si>
    <t>HA(d.ms)</t>
  </si>
  <si>
    <t>VA(d.ms)</t>
  </si>
  <si>
    <t>SL(m)</t>
  </si>
  <si>
    <t>CH(m)</t>
  </si>
  <si>
    <t>DH(m)</t>
  </si>
  <si>
    <t>DV(m)</t>
  </si>
  <si>
    <t>Dir(deg)</t>
  </si>
  <si>
    <t>Position</t>
  </si>
  <si>
    <t>MY(m)</t>
  </si>
  <si>
    <t>MZ(m)</t>
  </si>
  <si>
    <t>Dev</t>
  </si>
  <si>
    <t>Manual TBM Position Program</t>
  </si>
  <si>
    <t>Ring</t>
  </si>
  <si>
    <t>Net Storke(mm)</t>
  </si>
  <si>
    <t>Switchover</t>
  </si>
  <si>
    <t>TwoPicthRoll</t>
  </si>
  <si>
    <t>Current</t>
  </si>
  <si>
    <t>TD(m)</t>
  </si>
  <si>
    <t>Date</t>
  </si>
  <si>
    <t>Time</t>
  </si>
  <si>
    <t>Art Jack</t>
  </si>
  <si>
    <t>Horizontal Deviation</t>
  </si>
  <si>
    <t>Vertical Deviation</t>
  </si>
  <si>
    <t>#11</t>
  </si>
  <si>
    <t>#05</t>
  </si>
  <si>
    <t>#02</t>
  </si>
  <si>
    <t>#08</t>
  </si>
  <si>
    <t>LU(mm)</t>
  </si>
  <si>
    <t>LD(mm)</t>
  </si>
  <si>
    <t>RU(mm)</t>
  </si>
  <si>
    <t>RD(mm)</t>
  </si>
  <si>
    <t>Current:</t>
  </si>
  <si>
    <t>Net Stroke(mm)</t>
  </si>
  <si>
    <t>TBM Mode</t>
  </si>
  <si>
    <t>Robotec</t>
  </si>
  <si>
    <t>TS Status</t>
  </si>
  <si>
    <t>Manual</t>
  </si>
  <si>
    <t>Operate</t>
  </si>
  <si>
    <t>Site</t>
  </si>
  <si>
    <t>Office</t>
  </si>
  <si>
    <t>Point Name</t>
  </si>
  <si>
    <t>Total Tunnel Distance (m)</t>
  </si>
  <si>
    <t>Excavation Direction</t>
  </si>
  <si>
    <t>STA of Starting Point</t>
  </si>
  <si>
    <t>STA Interval (m)</t>
  </si>
  <si>
    <t>Coordinate Details</t>
  </si>
  <si>
    <t>Staring Chainage (m)</t>
  </si>
  <si>
    <t>Orther Settings</t>
  </si>
  <si>
    <t>TBM Dimension</t>
  </si>
  <si>
    <t>Articulation Jack</t>
  </si>
  <si>
    <t>Articulation jack at 0 set (mm)</t>
  </si>
  <si>
    <t>Front body length (mm)</t>
  </si>
  <si>
    <t>Rear body length (mm)</t>
  </si>
  <si>
    <t>Total TBM body length (mm)</t>
  </si>
  <si>
    <t>RU</t>
  </si>
  <si>
    <t>RD</t>
  </si>
  <si>
    <t>LD</t>
  </si>
  <si>
    <t>LU</t>
  </si>
  <si>
    <t>Horizontal articulation length (mm)</t>
  </si>
  <si>
    <t>Vertical articulation length (mm)</t>
  </si>
  <si>
    <t>Forward</t>
  </si>
  <si>
    <t>TBM Graph</t>
  </si>
  <si>
    <t>Alignment Graph</t>
  </si>
  <si>
    <t>X(m)</t>
  </si>
  <si>
    <t>Y(m)</t>
  </si>
  <si>
    <t>Remark</t>
  </si>
  <si>
    <t>Articulation</t>
  </si>
  <si>
    <t>Wait</t>
  </si>
  <si>
    <t>TBM Rear - Pitching and Azimuth</t>
  </si>
  <si>
    <t>Back Point</t>
  </si>
  <si>
    <t>No.</t>
  </si>
  <si>
    <t>Ahead Point</t>
  </si>
  <si>
    <t>(m)</t>
  </si>
  <si>
    <t>(deg.)</t>
  </si>
  <si>
    <t>Average</t>
  </si>
  <si>
    <t>B-&gt;A Azi.</t>
  </si>
  <si>
    <t>TBM Rear - Roll</t>
  </si>
  <si>
    <t>Left Point</t>
  </si>
  <si>
    <t>Right Point</t>
  </si>
  <si>
    <t>B--&gt;A Dist.</t>
  </si>
  <si>
    <t>L--&gt;R Dist.</t>
  </si>
  <si>
    <t>Target Setting</t>
  </si>
  <si>
    <t>TBM Data</t>
  </si>
  <si>
    <t>Tail Side</t>
  </si>
  <si>
    <t>Roll(deg)</t>
  </si>
  <si>
    <t>Pitching(deg)</t>
  </si>
  <si>
    <t>Total TBM Length(m)</t>
  </si>
  <si>
    <t>Direction(deg)</t>
  </si>
  <si>
    <t>Target Computation @TBM Roll and Pitch = 0.00°</t>
  </si>
  <si>
    <t>ENZAN</t>
  </si>
  <si>
    <t>Revision : 04</t>
  </si>
  <si>
    <t>Tbm-Tail</t>
  </si>
  <si>
    <t>Tbm-Middle</t>
  </si>
  <si>
    <t>Middle</t>
  </si>
  <si>
    <t>TBM3-TS</t>
  </si>
  <si>
    <t>TBM3-BS1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</si>
</sst>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0.000"/>
    <numFmt numFmtId="165" formatCode="0.0000"/>
    <numFmt numFmtId="166" formatCode="[$-1070000]d/m/yy;@"/>
    <numFmt numFmtId="167" formatCode="[$-1000000]h:mm:ss;@"/>
    <numFmt numFmtId="168" formatCode="0\+000.000"/>
    <numFmt numFmtId="169" formatCode="0.0"/>
    <numFmt numFmtId="170" formatCode="[$-1070000]d/mm/yyyy;@"/>
    <numFmt numFmtId="171" formatCode="0.00000"/>
  </numFmts>
  <fonts count="1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rgb="FF0000FF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rgb="FF44DCD1"/>
      <name val="Arial"/>
      <family val="2"/>
    </font>
    <font>
      <b/>
      <sz val="10"/>
      <color rgb="FF44DCD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theme="1" tint="0.14999847407452621"/>
      <name val="Arial"/>
      <family val="2"/>
    </font>
    <font>
      <b/>
      <i/>
      <sz val="10"/>
      <name val="Arial"/>
      <family val="2"/>
    </font>
    <font>
      <sz val="11"/>
      <name val="Calibri"/>
      <family val="2"/>
      <scheme val="minor"/>
    </font>
    <font>
      <b/>
      <i/>
      <sz val="10"/>
      <color theme="1" tint="0.14999847407452621"/>
      <name val="Arial"/>
      <family val="2"/>
    </font>
    <font>
      <b/>
      <sz val="10"/>
      <color theme="1" tint="0.14999847407452621"/>
      <name val="Arial"/>
      <family val="2"/>
    </font>
    <font>
      <b/>
      <sz val="10"/>
      <color rgb="FF53FB6B"/>
      <name val="Arial"/>
      <family val="2"/>
    </font>
    <font>
      <sz val="11"/>
      <color theme="1" tint="0.14999847407452621"/>
      <name val="Calibri"/>
      <family val="2"/>
      <scheme val="minor"/>
    </font>
    <font>
      <i/>
      <sz val="10"/>
      <color theme="1" tint="0.1499984740745262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5F4FF"/>
        <bgColor indexed="64"/>
      </patternFill>
    </fill>
    <fill>
      <patternFill patternType="solid">
        <fgColor rgb="FF255988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53FB6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gradientFill degree="90">
        <stop position="0">
          <color rgb="FF255988"/>
        </stop>
        <stop position="0.5">
          <color theme="1"/>
        </stop>
        <stop position="1">
          <color rgb="FF255988"/>
        </stop>
      </gradientFill>
    </fill>
  </fills>
  <borders count="122">
    <border>
      <left/>
      <right/>
      <top/>
      <bottom/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1" tint="0.49998474074526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 tint="-4.9989318521683403E-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0" tint="-0.24994659260841701"/>
      </right>
      <top style="thin">
        <color theme="0" tint="-4.9989318521683403E-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0" tint="-0.24994659260841701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theme="0" tint="-0.24994659260841701"/>
      </right>
      <top/>
      <bottom/>
      <diagonal/>
    </border>
    <border>
      <left style="thin">
        <color theme="0" tint="-4.9989318521683403E-2"/>
      </left>
      <right style="thin">
        <color theme="1" tint="0.499984740745262"/>
      </right>
      <top/>
      <bottom style="medium">
        <color theme="0" tint="-0.24994659260841701"/>
      </bottom>
      <diagonal/>
    </border>
    <border>
      <left/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 style="thin">
        <color theme="0" tint="-4.9989318521683403E-2"/>
      </left>
      <right style="thin">
        <color theme="1" tint="0.24994659260841701"/>
      </right>
      <top style="thin">
        <color theme="0" tint="-4.9989318521683403E-2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0" tint="-4.9989318521683403E-2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34998626667073579"/>
      </right>
      <top style="thin">
        <color theme="0" tint="-4.9989318521683403E-2"/>
      </top>
      <bottom style="thin">
        <color theme="1" tint="0.24994659260841701"/>
      </bottom>
      <diagonal/>
    </border>
    <border>
      <left style="thin">
        <color theme="0" tint="-4.9989318521683403E-2"/>
      </left>
      <right style="thin">
        <color theme="1" tint="0.24994659260841701"/>
      </right>
      <top style="thin">
        <color theme="1" tint="0.24994659260841701"/>
      </top>
      <bottom style="thin">
        <color theme="1" tint="0.34998626667073579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34998626667073579"/>
      </bottom>
      <diagonal/>
    </border>
    <border>
      <left style="thin">
        <color theme="1" tint="0.24994659260841701"/>
      </left>
      <right style="thin">
        <color theme="1" tint="0.34998626667073579"/>
      </right>
      <top style="thin">
        <color theme="1" tint="0.24994659260841701"/>
      </top>
      <bottom style="thin">
        <color theme="1" tint="0.34998626667073579"/>
      </bottom>
      <diagonal/>
    </border>
    <border>
      <left style="thin">
        <color theme="0" tint="-4.9989318521683403E-2"/>
      </left>
      <right style="thin">
        <color theme="1" tint="0.34998626667073579"/>
      </right>
      <top style="thin">
        <color theme="0" tint="-4.9989318521683403E-2"/>
      </top>
      <bottom style="thin">
        <color theme="1" tint="0.24994659260841701"/>
      </bottom>
      <diagonal/>
    </border>
    <border>
      <left style="thin">
        <color theme="0" tint="-4.9989318521683403E-2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1" tint="0.24994659260841701"/>
      </bottom>
      <diagonal/>
    </border>
    <border>
      <left style="medium">
        <color indexed="64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34998626667073579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indexed="64"/>
      </left>
      <right style="thin">
        <color theme="1" tint="0.24994659260841701"/>
      </right>
      <top style="thin">
        <color theme="0" tint="-4.9989318521683403E-2"/>
      </top>
      <bottom style="thin">
        <color theme="1" tint="0.24994659260841701"/>
      </bottom>
      <diagonal/>
    </border>
    <border>
      <left/>
      <right/>
      <top style="thin">
        <color theme="0" tint="-4.9989318521683403E-2"/>
      </top>
      <bottom style="thin">
        <color theme="1" tint="0.24994659260841701"/>
      </bottom>
      <diagonal/>
    </border>
    <border>
      <left style="thin">
        <color theme="0" tint="-4.9989318521683403E-2"/>
      </left>
      <right style="thin">
        <color theme="1" tint="0.24994659260841701"/>
      </right>
      <top/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34998626667073579"/>
      </right>
      <top/>
      <bottom style="thin">
        <color theme="1" tint="0.24994659260841701"/>
      </bottom>
      <diagonal/>
    </border>
    <border>
      <left style="thin">
        <color theme="0" tint="-4.9989318521683403E-2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0" tint="-4.9989318521683403E-2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0" tint="-4.9989318521683403E-2"/>
      </top>
      <bottom style="thin">
        <color theme="1" tint="0.34998626667073579"/>
      </bottom>
      <diagonal/>
    </border>
    <border>
      <left style="thin">
        <color theme="1" tint="0.24994659260841701"/>
      </left>
      <right/>
      <top style="thin">
        <color theme="0" tint="-4.9989318521683403E-2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2" tint="-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2" tint="-0.24994659260841701"/>
      </left>
      <right style="thin">
        <color theme="1" tint="0.34998626667073579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34998626667073579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/>
      <diagonal/>
    </border>
    <border>
      <left style="thin">
        <color theme="1" tint="0.24994659260841701"/>
      </left>
      <right style="thin">
        <color theme="1" tint="0.34998626667073579"/>
      </right>
      <top style="thin">
        <color theme="1" tint="0.24994659260841701"/>
      </top>
      <bottom/>
      <diagonal/>
    </border>
    <border>
      <left style="thick">
        <color rgb="FF00B050"/>
      </left>
      <right style="thin">
        <color theme="1" tint="0.24994659260841701"/>
      </right>
      <top style="thick">
        <color rgb="FF00B050"/>
      </top>
      <bottom style="thick">
        <color rgb="FF00B050"/>
      </bottom>
      <diagonal/>
    </border>
    <border>
      <left style="thin">
        <color theme="1" tint="0.24994659260841701"/>
      </left>
      <right style="thin">
        <color theme="1" tint="0.24994659260841701"/>
      </right>
      <top style="thick">
        <color rgb="FF00B050"/>
      </top>
      <bottom style="thick">
        <color rgb="FF00B050"/>
      </bottom>
      <diagonal/>
    </border>
    <border>
      <left style="thin">
        <color theme="1" tint="0.24994659260841701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medium">
        <color theme="0" tint="-4.9989318521683403E-2"/>
      </left>
      <right/>
      <top style="medium">
        <color theme="0" tint="-4.9989318521683403E-2"/>
      </top>
      <bottom/>
      <diagonal/>
    </border>
    <border>
      <left/>
      <right style="medium">
        <color theme="0" tint="-0.499984740745262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4.9989318521683403E-2"/>
      </left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medium">
        <color theme="1" tint="0.24994659260841701"/>
      </bottom>
      <diagonal/>
    </border>
    <border>
      <left style="double">
        <color theme="0" tint="-4.9989318521683403E-2"/>
      </left>
      <right/>
      <top style="double">
        <color theme="0" tint="-4.9989318521683403E-2"/>
      </top>
      <bottom/>
      <diagonal/>
    </border>
    <border>
      <left/>
      <right/>
      <top style="double">
        <color theme="0" tint="-4.9989318521683403E-2"/>
      </top>
      <bottom/>
      <diagonal/>
    </border>
    <border>
      <left/>
      <right style="double">
        <color theme="0" tint="-4.9989318521683403E-2"/>
      </right>
      <top style="double">
        <color theme="0" tint="-4.9989318521683403E-2"/>
      </top>
      <bottom/>
      <diagonal/>
    </border>
    <border>
      <left style="double">
        <color theme="0" tint="-4.9989318521683403E-2"/>
      </left>
      <right/>
      <top/>
      <bottom style="double">
        <color theme="0" tint="-4.9989318521683403E-2"/>
      </bottom>
      <diagonal/>
    </border>
    <border>
      <left/>
      <right/>
      <top/>
      <bottom style="double">
        <color theme="0" tint="-4.9989318521683403E-2"/>
      </bottom>
      <diagonal/>
    </border>
    <border>
      <left/>
      <right style="double">
        <color theme="0" tint="-4.9989318521683403E-2"/>
      </right>
      <top/>
      <bottom style="double">
        <color theme="0" tint="-4.9989318521683403E-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24994659260841701"/>
      </bottom>
      <diagonal/>
    </border>
    <border>
      <left/>
      <right/>
      <top style="medium">
        <color theme="1" tint="0.499984740745262"/>
      </top>
      <bottom style="medium">
        <color theme="1" tint="0.24994659260841701"/>
      </bottom>
      <diagonal/>
    </border>
    <border>
      <left/>
      <right style="medium">
        <color theme="1" tint="0.14996795556505021"/>
      </right>
      <top style="medium">
        <color theme="1" tint="0.499984740745262"/>
      </top>
      <bottom style="medium">
        <color theme="1" tint="0.24994659260841701"/>
      </bottom>
      <diagonal/>
    </border>
    <border>
      <left style="medium">
        <color theme="1" tint="0.499984740745262"/>
      </left>
      <right/>
      <top/>
      <bottom/>
      <diagonal/>
    </border>
    <border>
      <left/>
      <right style="medium">
        <color theme="1" tint="0.14996795556505021"/>
      </right>
      <top/>
      <bottom/>
      <diagonal/>
    </border>
    <border>
      <left style="medium">
        <color theme="1" tint="0.499984740745262"/>
      </left>
      <right/>
      <top/>
      <bottom style="medium">
        <color theme="1" tint="0.24994659260841701"/>
      </bottom>
      <diagonal/>
    </border>
    <border>
      <left/>
      <right style="medium">
        <color theme="1" tint="0.14996795556505021"/>
      </right>
      <top/>
      <bottom style="medium">
        <color theme="1" tint="0.24994659260841701"/>
      </bottom>
      <diagonal/>
    </border>
    <border>
      <left style="medium">
        <color theme="1" tint="0.499984740745262"/>
      </left>
      <right/>
      <top/>
      <bottom style="medium">
        <color theme="1" tint="0.14996795556505021"/>
      </bottom>
      <diagonal/>
    </border>
    <border>
      <left/>
      <right/>
      <top/>
      <bottom style="medium">
        <color theme="1" tint="0.14996795556505021"/>
      </bottom>
      <diagonal/>
    </border>
    <border>
      <left/>
      <right style="medium">
        <color theme="1" tint="0.14996795556505021"/>
      </right>
      <top/>
      <bottom style="medium">
        <color theme="1" tint="0.14996795556505021"/>
      </bottom>
      <diagonal/>
    </border>
    <border>
      <left style="medium">
        <color rgb="FF44DCD1"/>
      </left>
      <right style="medium">
        <color rgb="FF44DCD1"/>
      </right>
      <top style="medium">
        <color rgb="FF44DCD1"/>
      </top>
      <bottom style="medium">
        <color rgb="FF44DCD1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rgb="FF44DCD1"/>
      </left>
      <right style="thin">
        <color theme="1" tint="0.499984740745262"/>
      </right>
      <top style="medium">
        <color rgb="FF44DCD1"/>
      </top>
      <bottom style="medium">
        <color rgb="FF44DCD1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rgb="FF44DCD1"/>
      </top>
      <bottom style="medium">
        <color rgb="FF44DCD1"/>
      </bottom>
      <diagonal/>
    </border>
    <border>
      <left style="thin">
        <color theme="1" tint="0.24994659260841701"/>
      </left>
      <right style="thin">
        <color theme="1" tint="0.499984740745262"/>
      </right>
      <top style="thin">
        <color theme="1" tint="0.24994659260841701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24994659260841701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24994659260841701"/>
      </right>
      <top style="thin">
        <color theme="1" tint="0.24994659260841701"/>
      </top>
      <bottom style="thin">
        <color theme="1" tint="0.499984740745262"/>
      </bottom>
      <diagonal/>
    </border>
    <border>
      <left style="thin">
        <color theme="1" tint="0.24994659260841701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2499465926084170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24994659260841701"/>
      </left>
      <right style="thin">
        <color theme="1" tint="0.499984740745262"/>
      </right>
      <top style="thin">
        <color theme="1" tint="0.499984740745262"/>
      </top>
      <bottom style="thin">
        <color theme="1" tint="0.2499465926084170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24994659260841701"/>
      </bottom>
      <diagonal/>
    </border>
    <border>
      <left style="thin">
        <color theme="1" tint="0.499984740745262"/>
      </left>
      <right style="thin">
        <color theme="1" tint="0.24994659260841701"/>
      </right>
      <top style="thin">
        <color theme="1" tint="0.499984740745262"/>
      </top>
      <bottom style="thin">
        <color theme="1" tint="0.24994659260841701"/>
      </bottom>
      <diagonal/>
    </border>
    <border>
      <left style="thin">
        <color theme="1" tint="0.499984740745262"/>
      </left>
      <right style="thin">
        <color theme="1" tint="0.24994659260841701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24994659260841701"/>
      </right>
      <top style="medium">
        <color rgb="FF44DCD1"/>
      </top>
      <bottom style="medium">
        <color rgb="FF44DCD1"/>
      </bottom>
      <diagonal/>
    </border>
    <border>
      <left style="thin">
        <color theme="1" tint="0.499984740745262"/>
      </left>
      <right style="thin">
        <color theme="1" tint="0.24994659260841701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499984740745262"/>
      </bottom>
      <diagonal/>
    </border>
    <border>
      <left/>
      <right/>
      <top style="thin">
        <color theme="1" tint="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24994659260841701"/>
      </top>
      <bottom style="thin">
        <color theme="1" tint="0.499984740745262"/>
      </bottom>
      <diagonal/>
    </border>
    <border>
      <left style="thin">
        <color theme="1" tint="0.24994659260841701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24994659260841701"/>
      </left>
      <right/>
      <top style="thin">
        <color theme="1" tint="0.499984740745262"/>
      </top>
      <bottom style="thin">
        <color theme="1" tint="0.24994659260841701"/>
      </bottom>
      <diagonal/>
    </border>
    <border>
      <left/>
      <right/>
      <top style="thin">
        <color theme="1" tint="0.499984740745262"/>
      </top>
      <bottom style="thin">
        <color theme="1" tint="0.24994659260841701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24994659260841701"/>
      </bottom>
      <diagonal/>
    </border>
    <border>
      <left style="thin">
        <color theme="1" tint="0.24994659260841701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24994659260841701"/>
      </left>
      <right/>
      <top style="thin">
        <color theme="1" tint="0.499984740745262"/>
      </top>
      <bottom style="thin">
        <color theme="0" tint="-0.499984740745262"/>
      </bottom>
      <diagonal/>
    </border>
    <border>
      <left/>
      <right/>
      <top style="thin">
        <color theme="1" tint="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24994659260841701"/>
      </right>
      <top style="thin">
        <color theme="1" tint="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medium">
        <color theme="0" tint="-0.24994659260841701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/>
      <top/>
      <bottom style="medium">
        <color theme="0" tint="-0.24994659260841701"/>
      </bottom>
      <diagonal/>
    </border>
    <border>
      <left style="thin">
        <color theme="1" tint="0.499984740745262"/>
      </left>
      <right/>
      <top style="thin">
        <color theme="0" tint="-4.9989318521683403E-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4.9989318521683403E-2"/>
      </top>
      <bottom style="thin">
        <color theme="1" tint="0.499984740745262"/>
      </bottom>
      <diagonal/>
    </border>
    <border>
      <left/>
      <right style="medium">
        <color theme="0" tint="-0.24994659260841701"/>
      </right>
      <top style="thin">
        <color theme="0" tint="-4.9989318521683403E-2"/>
      </top>
      <bottom style="thin">
        <color theme="1" tint="0.499984740745262"/>
      </bottom>
      <diagonal/>
    </border>
    <border>
      <left style="medium">
        <color theme="1" tint="0.499984740745262"/>
      </left>
      <right style="medium">
        <color theme="1" tint="0.499984740745262"/>
      </right>
      <top/>
      <bottom style="medium">
        <color theme="1" tint="0.499984740745262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/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rgb="FF44DCD1"/>
      </bottom>
      <diagonal/>
    </border>
    <border>
      <left style="thin">
        <color theme="1" tint="0.499984740745262"/>
      </left>
      <right style="thin">
        <color theme="1" tint="0.14996795556505021"/>
      </right>
      <top style="thin">
        <color theme="1" tint="0.499984740745262"/>
      </top>
      <bottom style="thin">
        <color theme="1" tint="0.14996795556505021"/>
      </bottom>
      <diagonal/>
    </border>
    <border>
      <left style="thin">
        <color theme="1" tint="0.499984740745262"/>
      </left>
      <right style="thin">
        <color theme="1" tint="0.1499679555650502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34998626667073579"/>
      </left>
      <right style="thin">
        <color theme="1" tint="0.499984740745262"/>
      </right>
      <top style="thin">
        <color theme="1" tint="0.34998626667073579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14996795556505021"/>
      </right>
      <top style="thin">
        <color theme="1" tint="0.34998626667073579"/>
      </top>
      <bottom style="thin">
        <color theme="1" tint="0.499984740745262"/>
      </bottom>
      <diagonal/>
    </border>
    <border>
      <left style="thin">
        <color theme="1" tint="0.34998626667073579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34998626667073579"/>
      </left>
      <right style="thin">
        <color theme="1" tint="0.499984740745262"/>
      </right>
      <top style="thin">
        <color theme="1" tint="0.499984740745262"/>
      </top>
      <bottom style="thin">
        <color theme="1" tint="0.14996795556505021"/>
      </bottom>
      <diagonal/>
    </border>
  </borders>
  <cellStyleXfs count="1">
    <xf numFmtId="0" fontId="0" fillId="0" borderId="0"/>
  </cellStyleXfs>
  <cellXfs count="28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1" fillId="8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0" fillId="8" borderId="0" xfId="0" applyFont="1" applyFill="1" applyAlignment="1">
      <alignment horizontal="right" vertical="center"/>
    </xf>
    <xf numFmtId="0" fontId="10" fillId="2" borderId="69" xfId="0" applyFont="1" applyFill="1" applyBorder="1" applyAlignment="1">
      <alignment horizontal="right" vertical="center"/>
    </xf>
    <xf numFmtId="168" fontId="10" fillId="2" borderId="69" xfId="0" applyNumberFormat="1" applyFont="1" applyFill="1" applyBorder="1" applyAlignment="1">
      <alignment horizontal="right" vertical="center"/>
    </xf>
    <xf numFmtId="164" fontId="10" fillId="2" borderId="69" xfId="0" applyNumberFormat="1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right" vertical="center"/>
    </xf>
    <xf numFmtId="168" fontId="9" fillId="0" borderId="0" xfId="0" applyNumberFormat="1" applyFont="1" applyFill="1" applyBorder="1" applyAlignment="1">
      <alignment horizontal="right" vertical="center"/>
    </xf>
    <xf numFmtId="164" fontId="9" fillId="0" borderId="0" xfId="0" applyNumberFormat="1" applyFont="1" applyFill="1" applyBorder="1" applyAlignment="1">
      <alignment horizontal="right" vertical="center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vertical="center"/>
    </xf>
    <xf numFmtId="168" fontId="9" fillId="0" borderId="0" xfId="0" applyNumberFormat="1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0" fontId="11" fillId="0" borderId="0" xfId="0" applyFont="1" applyFill="1" applyBorder="1" applyAlignment="1">
      <alignment horizontal="left" vertical="center"/>
    </xf>
    <xf numFmtId="0" fontId="10" fillId="2" borderId="5" xfId="0" applyNumberFormat="1" applyFont="1" applyFill="1" applyBorder="1" applyAlignment="1">
      <alignment horizontal="left" vertical="center"/>
    </xf>
    <xf numFmtId="165" fontId="10" fillId="2" borderId="5" xfId="0" applyNumberFormat="1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right" vertical="center"/>
    </xf>
    <xf numFmtId="168" fontId="9" fillId="0" borderId="0" xfId="0" applyNumberFormat="1" applyFont="1" applyFill="1" applyBorder="1" applyAlignment="1">
      <alignment horizontal="right" vertical="center"/>
    </xf>
    <xf numFmtId="0" fontId="10" fillId="2" borderId="78" xfId="0" applyFont="1" applyFill="1" applyBorder="1" applyAlignment="1">
      <alignment horizontal="left" vertical="center"/>
    </xf>
    <xf numFmtId="0" fontId="10" fillId="2" borderId="80" xfId="0" applyNumberFormat="1" applyFont="1" applyFill="1" applyBorder="1" applyAlignment="1">
      <alignment horizontal="left" vertical="center"/>
    </xf>
    <xf numFmtId="165" fontId="10" fillId="2" borderId="80" xfId="0" applyNumberFormat="1" applyFont="1" applyFill="1" applyBorder="1" applyAlignment="1">
      <alignment horizontal="right" vertical="center"/>
    </xf>
    <xf numFmtId="0" fontId="10" fillId="2" borderId="81" xfId="0" applyFont="1" applyFill="1" applyBorder="1" applyAlignment="1">
      <alignment horizontal="left" vertical="center"/>
    </xf>
    <xf numFmtId="0" fontId="10" fillId="2" borderId="90" xfId="0" applyNumberFormat="1" applyFont="1" applyFill="1" applyBorder="1" applyAlignment="1">
      <alignment horizontal="center" vertical="center"/>
    </xf>
    <xf numFmtId="0" fontId="10" fillId="2" borderId="91" xfId="0" applyNumberFormat="1" applyFont="1" applyFill="1" applyBorder="1" applyAlignment="1">
      <alignment horizontal="center" vertical="center"/>
    </xf>
    <xf numFmtId="0" fontId="10" fillId="2" borderId="94" xfId="0" applyNumberFormat="1" applyFont="1" applyFill="1" applyBorder="1" applyAlignment="1">
      <alignment horizontal="center" vertical="center"/>
    </xf>
    <xf numFmtId="169" fontId="10" fillId="9" borderId="76" xfId="0" applyNumberFormat="1" applyFont="1" applyFill="1" applyBorder="1" applyAlignment="1">
      <alignment horizontal="right" vertical="center"/>
    </xf>
    <xf numFmtId="169" fontId="10" fillId="9" borderId="78" xfId="0" applyNumberFormat="1" applyFont="1" applyFill="1" applyBorder="1" applyAlignment="1">
      <alignment horizontal="right" vertical="center"/>
    </xf>
    <xf numFmtId="169" fontId="10" fillId="9" borderId="81" xfId="0" applyNumberFormat="1" applyFont="1" applyFill="1" applyBorder="1" applyAlignment="1">
      <alignment horizontal="right" vertical="center"/>
    </xf>
    <xf numFmtId="169" fontId="9" fillId="0" borderId="0" xfId="0" applyNumberFormat="1" applyFont="1" applyFill="1" applyBorder="1" applyAlignment="1">
      <alignment horizontal="right" vertical="center"/>
    </xf>
    <xf numFmtId="0" fontId="10" fillId="2" borderId="95" xfId="0" applyNumberFormat="1" applyFont="1" applyFill="1" applyBorder="1" applyAlignment="1">
      <alignment horizontal="center" vertical="center"/>
    </xf>
    <xf numFmtId="0" fontId="10" fillId="2" borderId="86" xfId="0" applyNumberFormat="1" applyFont="1" applyFill="1" applyBorder="1" applyAlignment="1">
      <alignment horizontal="center" vertical="center"/>
    </xf>
    <xf numFmtId="0" fontId="10" fillId="2" borderId="92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right" vertical="center"/>
    </xf>
    <xf numFmtId="169" fontId="10" fillId="9" borderId="84" xfId="0" applyNumberFormat="1" applyFont="1" applyFill="1" applyBorder="1" applyAlignment="1">
      <alignment horizontal="right" vertical="center"/>
    </xf>
    <xf numFmtId="0" fontId="10" fillId="2" borderId="97" xfId="0" applyNumberFormat="1" applyFont="1" applyFill="1" applyBorder="1" applyAlignment="1">
      <alignment horizontal="center" vertical="center"/>
    </xf>
    <xf numFmtId="0" fontId="10" fillId="2" borderId="98" xfId="0" applyNumberFormat="1" applyFont="1" applyFill="1" applyBorder="1" applyAlignment="1">
      <alignment horizontal="center" vertical="center"/>
    </xf>
    <xf numFmtId="169" fontId="10" fillId="9" borderId="100" xfId="0" applyNumberFormat="1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right" vertical="center"/>
    </xf>
    <xf numFmtId="0" fontId="1" fillId="8" borderId="0" xfId="0" applyFont="1" applyFill="1" applyAlignment="1">
      <alignment horizontal="right" vertical="center"/>
    </xf>
    <xf numFmtId="0" fontId="10" fillId="8" borderId="0" xfId="0" applyFont="1" applyFill="1" applyBorder="1" applyAlignment="1">
      <alignment horizontal="right" vertical="center"/>
    </xf>
    <xf numFmtId="168" fontId="10" fillId="8" borderId="0" xfId="0" applyNumberFormat="1" applyFont="1" applyFill="1" applyBorder="1" applyAlignment="1">
      <alignment horizontal="right" vertical="center"/>
    </xf>
    <xf numFmtId="164" fontId="10" fillId="8" borderId="0" xfId="0" applyNumberFormat="1" applyFont="1" applyFill="1" applyBorder="1" applyAlignment="1">
      <alignment horizontal="right" vertical="center"/>
    </xf>
    <xf numFmtId="0" fontId="1" fillId="8" borderId="0" xfId="0" applyFont="1" applyFill="1" applyAlignment="1">
      <alignment horizontal="left" vertical="center"/>
    </xf>
    <xf numFmtId="0" fontId="9" fillId="0" borderId="0" xfId="0" applyFont="1" applyFill="1" applyBorder="1" applyAlignment="1">
      <alignment horizontal="right" vertical="center"/>
    </xf>
    <xf numFmtId="165" fontId="9" fillId="0" borderId="0" xfId="0" applyNumberFormat="1" applyFont="1" applyFill="1" applyBorder="1" applyAlignment="1">
      <alignment vertical="center"/>
    </xf>
    <xf numFmtId="165" fontId="9" fillId="0" borderId="0" xfId="0" applyNumberFormat="1" applyFont="1" applyFill="1" applyBorder="1" applyAlignment="1">
      <alignment horizontal="right" vertical="center"/>
    </xf>
    <xf numFmtId="0" fontId="1" fillId="0" borderId="0" xfId="0" applyFont="1" applyAlignment="1" applyProtection="1">
      <alignment horizontal="center" vertical="center"/>
    </xf>
    <xf numFmtId="0" fontId="9" fillId="2" borderId="57" xfId="0" applyFont="1" applyFill="1" applyBorder="1" applyAlignment="1" applyProtection="1">
      <alignment horizontal="center" vertical="center"/>
    </xf>
    <xf numFmtId="0" fontId="11" fillId="2" borderId="58" xfId="0" applyFont="1" applyFill="1" applyBorder="1" applyAlignment="1" applyProtection="1">
      <alignment horizontal="left" vertical="center"/>
    </xf>
    <xf numFmtId="0" fontId="9" fillId="2" borderId="58" xfId="0" applyFont="1" applyFill="1" applyBorder="1" applyAlignment="1" applyProtection="1">
      <alignment horizontal="center" vertical="center"/>
    </xf>
    <xf numFmtId="0" fontId="11" fillId="2" borderId="58" xfId="0" applyFont="1" applyFill="1" applyBorder="1" applyAlignment="1" applyProtection="1">
      <alignment horizontal="right" vertical="center"/>
    </xf>
    <xf numFmtId="0" fontId="8" fillId="2" borderId="59" xfId="0" applyFont="1" applyFill="1" applyBorder="1" applyAlignment="1" applyProtection="1">
      <alignment horizontal="right" vertical="center"/>
    </xf>
    <xf numFmtId="0" fontId="1" fillId="6" borderId="60" xfId="0" applyFont="1" applyFill="1" applyBorder="1" applyAlignment="1" applyProtection="1">
      <alignment horizontal="center" vertical="center"/>
    </xf>
    <xf numFmtId="0" fontId="2" fillId="6" borderId="0" xfId="0" applyFont="1" applyFill="1" applyBorder="1" applyAlignment="1" applyProtection="1">
      <alignment horizontal="left" vertical="center"/>
    </xf>
    <xf numFmtId="0" fontId="1" fillId="6" borderId="0" xfId="0" applyFont="1" applyFill="1" applyBorder="1" applyAlignment="1" applyProtection="1">
      <alignment horizontal="center" vertical="center"/>
    </xf>
    <xf numFmtId="0" fontId="2" fillId="6" borderId="61" xfId="0" applyFont="1" applyFill="1" applyBorder="1" applyAlignment="1" applyProtection="1">
      <alignment horizontal="right" vertical="center"/>
    </xf>
    <xf numFmtId="0" fontId="5" fillId="6" borderId="0" xfId="0" applyFont="1" applyFill="1" applyBorder="1" applyAlignment="1" applyProtection="1">
      <alignment horizontal="left" vertical="center"/>
    </xf>
    <xf numFmtId="0" fontId="1" fillId="6" borderId="0" xfId="0" applyFont="1" applyFill="1" applyBorder="1" applyAlignment="1" applyProtection="1">
      <alignment horizontal="left" vertical="center"/>
    </xf>
    <xf numFmtId="0" fontId="5" fillId="6" borderId="0" xfId="0" applyFont="1" applyFill="1" applyBorder="1" applyAlignment="1" applyProtection="1">
      <alignment horizontal="center" vertical="center"/>
    </xf>
    <xf numFmtId="0" fontId="1" fillId="6" borderId="61" xfId="0" applyFont="1" applyFill="1" applyBorder="1" applyAlignment="1" applyProtection="1">
      <alignment horizontal="right" vertical="center"/>
    </xf>
    <xf numFmtId="0" fontId="5" fillId="6" borderId="51" xfId="0" applyFont="1" applyFill="1" applyBorder="1" applyAlignment="1" applyProtection="1">
      <alignment horizontal="left" vertical="center"/>
    </xf>
    <xf numFmtId="0" fontId="6" fillId="6" borderId="52" xfId="0" applyFont="1" applyFill="1" applyBorder="1" applyAlignment="1" applyProtection="1">
      <alignment horizontal="right" vertical="center"/>
    </xf>
    <xf numFmtId="0" fontId="1" fillId="6" borderId="52" xfId="0" applyFont="1" applyFill="1" applyBorder="1" applyAlignment="1" applyProtection="1">
      <alignment horizontal="left" vertical="center"/>
    </xf>
    <xf numFmtId="0" fontId="5" fillId="6" borderId="52" xfId="0" applyFont="1" applyFill="1" applyBorder="1" applyAlignment="1" applyProtection="1">
      <alignment horizontal="center" vertical="center"/>
    </xf>
    <xf numFmtId="0" fontId="1" fillId="6" borderId="0" xfId="0" applyFont="1" applyFill="1" applyBorder="1" applyAlignment="1" applyProtection="1">
      <alignment vertical="center"/>
    </xf>
    <xf numFmtId="0" fontId="5" fillId="7" borderId="67" xfId="0" applyFont="1" applyFill="1" applyBorder="1" applyAlignment="1" applyProtection="1">
      <alignment horizontal="center" vertical="center"/>
    </xf>
    <xf numFmtId="0" fontId="5" fillId="6" borderId="54" xfId="0" applyFont="1" applyFill="1" applyBorder="1" applyAlignment="1" applyProtection="1">
      <alignment horizontal="left" vertical="center"/>
    </xf>
    <xf numFmtId="0" fontId="6" fillId="6" borderId="55" xfId="0" applyFont="1" applyFill="1" applyBorder="1" applyAlignment="1" applyProtection="1">
      <alignment horizontal="right" vertical="center"/>
    </xf>
    <xf numFmtId="0" fontId="1" fillId="6" borderId="55" xfId="0" applyFont="1" applyFill="1" applyBorder="1" applyAlignment="1" applyProtection="1">
      <alignment horizontal="left" vertical="center"/>
    </xf>
    <xf numFmtId="0" fontId="5" fillId="6" borderId="55" xfId="0" applyFont="1" applyFill="1" applyBorder="1" applyAlignment="1" applyProtection="1">
      <alignment horizontal="center" vertical="center"/>
    </xf>
    <xf numFmtId="0" fontId="1" fillId="6" borderId="62" xfId="0" applyFont="1" applyFill="1" applyBorder="1" applyAlignment="1" applyProtection="1">
      <alignment horizontal="center" vertical="center"/>
    </xf>
    <xf numFmtId="0" fontId="2" fillId="6" borderId="50" xfId="0" applyFont="1" applyFill="1" applyBorder="1" applyAlignment="1" applyProtection="1">
      <alignment horizontal="left" vertical="center"/>
    </xf>
    <xf numFmtId="0" fontId="1" fillId="6" borderId="50" xfId="0" applyFont="1" applyFill="1" applyBorder="1" applyAlignment="1" applyProtection="1">
      <alignment horizontal="center" vertical="center"/>
    </xf>
    <xf numFmtId="0" fontId="2" fillId="6" borderId="63" xfId="0" applyFont="1" applyFill="1" applyBorder="1" applyAlignment="1" applyProtection="1">
      <alignment horizontal="right" vertical="center"/>
    </xf>
    <xf numFmtId="0" fontId="1" fillId="4" borderId="60" xfId="0" applyFont="1" applyFill="1" applyBorder="1" applyAlignment="1" applyProtection="1">
      <alignment horizontal="center" vertical="center"/>
    </xf>
    <xf numFmtId="0" fontId="2" fillId="4" borderId="0" xfId="0" applyFont="1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center" vertical="center"/>
    </xf>
    <xf numFmtId="0" fontId="2" fillId="4" borderId="61" xfId="0" applyFont="1" applyFill="1" applyBorder="1" applyAlignment="1" applyProtection="1">
      <alignment horizontal="right" vertical="center"/>
    </xf>
    <xf numFmtId="0" fontId="1" fillId="6" borderId="44" xfId="0" applyFont="1" applyFill="1" applyBorder="1" applyAlignment="1" applyProtection="1">
      <alignment horizontal="center" vertical="center"/>
    </xf>
    <xf numFmtId="0" fontId="1" fillId="6" borderId="45" xfId="0" applyFont="1" applyFill="1" applyBorder="1" applyAlignment="1" applyProtection="1">
      <alignment horizontal="center" vertical="center"/>
    </xf>
    <xf numFmtId="0" fontId="1" fillId="2" borderId="13" xfId="0" applyFont="1" applyFill="1" applyBorder="1" applyAlignment="1" applyProtection="1">
      <alignment horizontal="center" vertical="center"/>
    </xf>
    <xf numFmtId="166" fontId="1" fillId="4" borderId="0" xfId="0" applyNumberFormat="1" applyFont="1" applyFill="1" applyBorder="1" applyAlignment="1" applyProtection="1">
      <alignment horizontal="right" vertical="center"/>
    </xf>
    <xf numFmtId="0" fontId="1" fillId="4" borderId="61" xfId="0" quotePrefix="1" applyFont="1" applyFill="1" applyBorder="1" applyAlignment="1" applyProtection="1">
      <alignment horizontal="center" vertical="center"/>
    </xf>
    <xf numFmtId="0" fontId="1" fillId="6" borderId="46" xfId="0" applyFont="1" applyFill="1" applyBorder="1" applyAlignment="1" applyProtection="1">
      <alignment horizontal="center" vertical="center"/>
    </xf>
    <xf numFmtId="0" fontId="1" fillId="6" borderId="47" xfId="0" applyFont="1" applyFill="1" applyBorder="1" applyAlignment="1" applyProtection="1">
      <alignment horizontal="center" vertical="center"/>
    </xf>
    <xf numFmtId="0" fontId="1" fillId="2" borderId="16" xfId="0" applyFont="1" applyFill="1" applyBorder="1" applyAlignment="1" applyProtection="1">
      <alignment horizontal="center" vertical="center"/>
    </xf>
    <xf numFmtId="167" fontId="1" fillId="4" borderId="0" xfId="0" applyNumberFormat="1" applyFont="1" applyFill="1" applyBorder="1" applyAlignment="1" applyProtection="1">
      <alignment horizontal="right" vertical="center"/>
    </xf>
    <xf numFmtId="1" fontId="6" fillId="6" borderId="5" xfId="0" applyNumberFormat="1" applyFont="1" applyFill="1" applyBorder="1" applyAlignment="1" applyProtection="1">
      <alignment horizontal="center" vertical="center"/>
    </xf>
    <xf numFmtId="1" fontId="6" fillId="6" borderId="8" xfId="0" applyNumberFormat="1" applyFont="1" applyFill="1" applyBorder="1" applyAlignment="1" applyProtection="1">
      <alignment horizontal="center" vertical="center"/>
    </xf>
    <xf numFmtId="0" fontId="3" fillId="4" borderId="0" xfId="0" applyFont="1" applyFill="1" applyBorder="1" applyAlignment="1" applyProtection="1">
      <alignment horizontal="center" vertical="center"/>
    </xf>
    <xf numFmtId="0" fontId="1" fillId="4" borderId="0" xfId="0" applyFont="1" applyFill="1" applyBorder="1" applyAlignment="1" applyProtection="1">
      <alignment horizontal="right" vertical="center"/>
    </xf>
    <xf numFmtId="0" fontId="1" fillId="2" borderId="21" xfId="0" applyFont="1" applyFill="1" applyBorder="1" applyAlignment="1" applyProtection="1">
      <alignment horizontal="center" vertical="center"/>
    </xf>
    <xf numFmtId="0" fontId="1" fillId="2" borderId="26" xfId="0" applyFont="1" applyFill="1" applyBorder="1" applyAlignment="1" applyProtection="1">
      <alignment horizontal="center" vertical="center"/>
    </xf>
    <xf numFmtId="0" fontId="3" fillId="2" borderId="13" xfId="0" applyFont="1" applyFill="1" applyBorder="1" applyAlignment="1" applyProtection="1">
      <alignment horizontal="center" vertical="center"/>
    </xf>
    <xf numFmtId="0" fontId="3" fillId="2" borderId="19" xfId="0" applyFont="1" applyFill="1" applyBorder="1" applyAlignment="1" applyProtection="1">
      <alignment horizontal="center" vertical="center"/>
    </xf>
    <xf numFmtId="0" fontId="5" fillId="5" borderId="20" xfId="0" applyFont="1" applyFill="1" applyBorder="1" applyAlignment="1" applyProtection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</xf>
    <xf numFmtId="164" fontId="1" fillId="4" borderId="0" xfId="0" applyNumberFormat="1" applyFont="1" applyFill="1" applyBorder="1" applyAlignment="1" applyProtection="1">
      <alignment horizontal="right" vertical="center"/>
    </xf>
    <xf numFmtId="0" fontId="1" fillId="4" borderId="61" xfId="0" applyFont="1" applyFill="1" applyBorder="1" applyAlignment="1" applyProtection="1">
      <alignment horizontal="center" vertical="center"/>
    </xf>
    <xf numFmtId="0" fontId="1" fillId="2" borderId="30" xfId="0" applyFont="1" applyFill="1" applyBorder="1" applyAlignment="1" applyProtection="1">
      <alignment horizontal="center" vertical="center"/>
    </xf>
    <xf numFmtId="165" fontId="1" fillId="4" borderId="0" xfId="0" applyNumberFormat="1" applyFont="1" applyFill="1" applyBorder="1" applyAlignment="1" applyProtection="1">
      <alignment horizontal="right" vertical="center"/>
    </xf>
    <xf numFmtId="164" fontId="4" fillId="4" borderId="0" xfId="0" applyNumberFormat="1" applyFont="1" applyFill="1" applyBorder="1" applyAlignment="1" applyProtection="1">
      <alignment horizontal="right" vertical="center"/>
    </xf>
    <xf numFmtId="0" fontId="1" fillId="2" borderId="34" xfId="0" applyFont="1" applyFill="1" applyBorder="1" applyAlignment="1" applyProtection="1">
      <alignment horizontal="center" vertical="center"/>
    </xf>
    <xf numFmtId="0" fontId="1" fillId="0" borderId="0" xfId="0" applyFont="1" applyAlignment="1" applyProtection="1">
      <alignment vertical="center"/>
    </xf>
    <xf numFmtId="169" fontId="3" fillId="4" borderId="0" xfId="0" applyNumberFormat="1" applyFont="1" applyFill="1" applyBorder="1" applyAlignment="1" applyProtection="1">
      <alignment horizontal="right" vertical="center"/>
    </xf>
    <xf numFmtId="0" fontId="5" fillId="4" borderId="1" xfId="0" applyFont="1" applyFill="1" applyBorder="1" applyAlignment="1" applyProtection="1">
      <alignment horizontal="center" vertical="center"/>
    </xf>
    <xf numFmtId="0" fontId="1" fillId="2" borderId="23" xfId="0" applyFont="1" applyFill="1" applyBorder="1" applyAlignment="1" applyProtection="1">
      <alignment horizontal="center" vertical="center"/>
    </xf>
    <xf numFmtId="0" fontId="1" fillId="2" borderId="24" xfId="0" applyFont="1" applyFill="1" applyBorder="1" applyAlignment="1" applyProtection="1">
      <alignment horizontal="center" vertical="center"/>
    </xf>
    <xf numFmtId="2" fontId="6" fillId="5" borderId="35" xfId="0" applyNumberFormat="1" applyFont="1" applyFill="1" applyBorder="1" applyAlignment="1" applyProtection="1">
      <alignment horizontal="right" vertical="center"/>
    </xf>
    <xf numFmtId="2" fontId="6" fillId="5" borderId="36" xfId="0" applyNumberFormat="1" applyFont="1" applyFill="1" applyBorder="1" applyAlignment="1" applyProtection="1">
      <alignment horizontal="right" vertical="center"/>
    </xf>
    <xf numFmtId="2" fontId="6" fillId="5" borderId="37" xfId="0" applyNumberFormat="1" applyFont="1" applyFill="1" applyBorder="1" applyAlignment="1" applyProtection="1">
      <alignment horizontal="right" vertical="center"/>
    </xf>
    <xf numFmtId="2" fontId="3" fillId="3" borderId="17" xfId="0" applyNumberFormat="1" applyFont="1" applyFill="1" applyBorder="1" applyAlignment="1" applyProtection="1">
      <alignment horizontal="right" vertical="center"/>
    </xf>
    <xf numFmtId="2" fontId="1" fillId="3" borderId="17" xfId="0" applyNumberFormat="1" applyFont="1" applyFill="1" applyBorder="1" applyAlignment="1" applyProtection="1">
      <alignment horizontal="right" vertical="center"/>
    </xf>
    <xf numFmtId="2" fontId="1" fillId="3" borderId="18" xfId="0" applyNumberFormat="1" applyFont="1" applyFill="1" applyBorder="1" applyAlignment="1" applyProtection="1">
      <alignment horizontal="right" vertical="center"/>
    </xf>
    <xf numFmtId="2" fontId="1" fillId="4" borderId="0" xfId="0" applyNumberFormat="1" applyFont="1" applyFill="1" applyBorder="1" applyAlignment="1" applyProtection="1">
      <alignment horizontal="center" vertical="center"/>
    </xf>
    <xf numFmtId="0" fontId="1" fillId="6" borderId="48" xfId="0" applyFont="1" applyFill="1" applyBorder="1" applyAlignment="1" applyProtection="1">
      <alignment horizontal="center" vertical="center"/>
    </xf>
    <xf numFmtId="0" fontId="1" fillId="6" borderId="49" xfId="0" applyFont="1" applyFill="1" applyBorder="1" applyAlignment="1" applyProtection="1">
      <alignment horizontal="center" vertical="center"/>
    </xf>
    <xf numFmtId="0" fontId="1" fillId="2" borderId="41" xfId="0" applyFont="1" applyFill="1" applyBorder="1" applyAlignment="1" applyProtection="1">
      <alignment horizontal="center" vertical="center"/>
    </xf>
    <xf numFmtId="165" fontId="1" fillId="3" borderId="42" xfId="0" applyNumberFormat="1" applyFont="1" applyFill="1" applyBorder="1" applyAlignment="1" applyProtection="1">
      <alignment horizontal="right" vertical="center"/>
    </xf>
    <xf numFmtId="0" fontId="1" fillId="4" borderId="64" xfId="0" applyFont="1" applyFill="1" applyBorder="1" applyAlignment="1" applyProtection="1">
      <alignment horizontal="center" vertical="center"/>
    </xf>
    <xf numFmtId="0" fontId="1" fillId="4" borderId="65" xfId="0" applyFont="1" applyFill="1" applyBorder="1" applyAlignment="1" applyProtection="1">
      <alignment horizontal="center" vertical="center"/>
    </xf>
    <xf numFmtId="0" fontId="1" fillId="4" borderId="65" xfId="0" applyFont="1" applyFill="1" applyBorder="1" applyAlignment="1" applyProtection="1">
      <alignment horizontal="right" vertical="center"/>
    </xf>
    <xf numFmtId="0" fontId="1" fillId="4" borderId="65" xfId="0" applyFont="1" applyFill="1" applyBorder="1" applyAlignment="1" applyProtection="1">
      <alignment vertical="center" textRotation="90"/>
    </xf>
    <xf numFmtId="0" fontId="1" fillId="4" borderId="66" xfId="0" applyFont="1" applyFill="1" applyBorder="1" applyAlignment="1" applyProtection="1">
      <alignment horizontal="center" vertical="center"/>
    </xf>
    <xf numFmtId="169" fontId="1" fillId="0" borderId="0" xfId="0" applyNumberFormat="1" applyFont="1" applyAlignment="1" applyProtection="1">
      <alignment horizontal="center" vertical="center"/>
    </xf>
    <xf numFmtId="0" fontId="12" fillId="0" borderId="0" xfId="0" applyFont="1"/>
    <xf numFmtId="0" fontId="9" fillId="0" borderId="0" xfId="0" applyNumberFormat="1" applyFont="1" applyFill="1" applyBorder="1" applyAlignment="1">
      <alignment horizontal="right" vertical="center"/>
    </xf>
    <xf numFmtId="0" fontId="11" fillId="0" borderId="0" xfId="0" applyNumberFormat="1" applyFont="1" applyFill="1" applyBorder="1" applyAlignment="1">
      <alignment horizontal="left" vertical="center"/>
    </xf>
    <xf numFmtId="0" fontId="10" fillId="2" borderId="5" xfId="0" applyNumberFormat="1" applyFont="1" applyFill="1" applyBorder="1" applyAlignment="1">
      <alignment horizontal="right" vertical="center"/>
    </xf>
    <xf numFmtId="164" fontId="10" fillId="2" borderId="5" xfId="0" applyNumberFormat="1" applyFont="1" applyFill="1" applyBorder="1" applyAlignment="1">
      <alignment horizontal="right" vertical="center"/>
    </xf>
    <xf numFmtId="0" fontId="14" fillId="2" borderId="5" xfId="0" applyNumberFormat="1" applyFont="1" applyFill="1" applyBorder="1" applyAlignment="1">
      <alignment horizontal="right" vertical="center"/>
    </xf>
    <xf numFmtId="0" fontId="4" fillId="10" borderId="5" xfId="0" applyNumberFormat="1" applyFont="1" applyFill="1" applyBorder="1" applyAlignment="1">
      <alignment horizontal="center" vertical="center"/>
    </xf>
    <xf numFmtId="164" fontId="5" fillId="10" borderId="5" xfId="0" applyNumberFormat="1" applyFont="1" applyFill="1" applyBorder="1" applyAlignment="1">
      <alignment horizontal="center" vertical="center"/>
    </xf>
    <xf numFmtId="0" fontId="5" fillId="10" borderId="5" xfId="0" applyNumberFormat="1" applyFont="1" applyFill="1" applyBorder="1" applyAlignment="1">
      <alignment horizontal="center" vertical="center"/>
    </xf>
    <xf numFmtId="0" fontId="5" fillId="10" borderId="69" xfId="0" applyFont="1" applyFill="1" applyBorder="1" applyAlignment="1">
      <alignment horizontal="center" vertical="center"/>
    </xf>
    <xf numFmtId="168" fontId="5" fillId="10" borderId="69" xfId="0" applyNumberFormat="1" applyFont="1" applyFill="1" applyBorder="1" applyAlignment="1">
      <alignment horizontal="center" vertical="center"/>
    </xf>
    <xf numFmtId="164" fontId="5" fillId="10" borderId="69" xfId="0" applyNumberFormat="1" applyFont="1" applyFill="1" applyBorder="1" applyAlignment="1">
      <alignment horizontal="center" vertical="center"/>
    </xf>
    <xf numFmtId="0" fontId="13" fillId="2" borderId="5" xfId="0" applyNumberFormat="1" applyFont="1" applyFill="1" applyBorder="1" applyAlignment="1">
      <alignment horizontal="right" vertical="center"/>
    </xf>
    <xf numFmtId="164" fontId="13" fillId="2" borderId="5" xfId="0" applyNumberFormat="1" applyFont="1" applyFill="1" applyBorder="1" applyAlignment="1">
      <alignment horizontal="right" vertical="center"/>
    </xf>
    <xf numFmtId="0" fontId="5" fillId="6" borderId="109" xfId="0" applyFont="1" applyFill="1" applyBorder="1" applyAlignment="1" applyProtection="1">
      <alignment horizontal="center" vertical="center"/>
    </xf>
    <xf numFmtId="0" fontId="7" fillId="6" borderId="68" xfId="0" applyFont="1" applyFill="1" applyBorder="1" applyAlignment="1" applyProtection="1">
      <alignment horizontal="center" vertical="center"/>
    </xf>
    <xf numFmtId="0" fontId="15" fillId="6" borderId="109" xfId="0" applyFont="1" applyFill="1" applyBorder="1" applyAlignment="1" applyProtection="1">
      <alignment horizontal="center" vertical="center"/>
    </xf>
    <xf numFmtId="0" fontId="15" fillId="6" borderId="68" xfId="0" applyFont="1" applyFill="1" applyBorder="1" applyAlignment="1" applyProtection="1">
      <alignment horizontal="center" vertical="center"/>
    </xf>
    <xf numFmtId="0" fontId="5" fillId="10" borderId="110" xfId="0" applyFont="1" applyFill="1" applyBorder="1" applyAlignment="1">
      <alignment horizontal="center" vertical="center"/>
    </xf>
    <xf numFmtId="0" fontId="5" fillId="10" borderId="110" xfId="0" applyFont="1" applyFill="1" applyBorder="1" applyAlignment="1">
      <alignment horizontal="right" vertical="center"/>
    </xf>
    <xf numFmtId="0" fontId="9" fillId="0" borderId="112" xfId="0" applyFont="1" applyFill="1" applyBorder="1" applyAlignment="1">
      <alignment horizontal="right" vertical="center"/>
    </xf>
    <xf numFmtId="0" fontId="9" fillId="0" borderId="111" xfId="0" applyFont="1" applyFill="1" applyBorder="1" applyAlignment="1">
      <alignment horizontal="right" vertical="center"/>
    </xf>
    <xf numFmtId="0" fontId="5" fillId="10" borderId="113" xfId="0" applyFont="1" applyFill="1" applyBorder="1" applyAlignment="1">
      <alignment horizontal="center" vertical="center"/>
    </xf>
    <xf numFmtId="0" fontId="5" fillId="10" borderId="114" xfId="0" applyFont="1" applyFill="1" applyBorder="1" applyAlignment="1">
      <alignment horizontal="center" vertical="center"/>
    </xf>
    <xf numFmtId="0" fontId="10" fillId="2" borderId="110" xfId="0" applyFont="1" applyFill="1" applyBorder="1" applyAlignment="1">
      <alignment horizontal="right" vertical="center"/>
    </xf>
    <xf numFmtId="0" fontId="16" fillId="2" borderId="110" xfId="0" applyFont="1" applyFill="1" applyBorder="1" applyAlignment="1">
      <alignment vertical="center"/>
    </xf>
    <xf numFmtId="164" fontId="10" fillId="2" borderId="110" xfId="0" applyNumberFormat="1" applyFont="1" applyFill="1" applyBorder="1" applyAlignment="1">
      <alignment horizontal="right" vertical="center"/>
    </xf>
    <xf numFmtId="171" fontId="10" fillId="2" borderId="110" xfId="0" applyNumberFormat="1" applyFont="1" applyFill="1" applyBorder="1" applyAlignment="1">
      <alignment horizontal="right" vertical="center"/>
    </xf>
    <xf numFmtId="171" fontId="17" fillId="2" borderId="110" xfId="0" applyNumberFormat="1" applyFont="1" applyFill="1" applyBorder="1" applyAlignment="1">
      <alignment horizontal="right" vertical="center"/>
    </xf>
    <xf numFmtId="171" fontId="9" fillId="0" borderId="0" xfId="0" applyNumberFormat="1" applyFont="1" applyFill="1" applyBorder="1" applyAlignment="1">
      <alignment horizontal="right" vertical="center"/>
    </xf>
    <xf numFmtId="0" fontId="5" fillId="6" borderId="115" xfId="0" applyFont="1" applyFill="1" applyBorder="1" applyAlignment="1" applyProtection="1">
      <alignment horizontal="center" vertical="center"/>
    </xf>
    <xf numFmtId="164" fontId="1" fillId="0" borderId="0" xfId="0" applyNumberFormat="1" applyFont="1" applyAlignment="1" applyProtection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10" fillId="2" borderId="5" xfId="0" applyFont="1" applyFill="1" applyBorder="1" applyAlignment="1">
      <alignment horizontal="left" vertical="center"/>
    </xf>
    <xf numFmtId="168" fontId="5" fillId="10" borderId="75" xfId="0" applyNumberFormat="1" applyFont="1" applyFill="1" applyBorder="1" applyAlignment="1">
      <alignment horizontal="center" vertical="center"/>
    </xf>
    <xf numFmtId="164" fontId="5" fillId="10" borderId="75" xfId="0" applyNumberFormat="1" applyFont="1" applyFill="1" applyBorder="1" applyAlignment="1">
      <alignment horizontal="center" vertical="center"/>
    </xf>
    <xf numFmtId="0" fontId="5" fillId="10" borderId="76" xfId="0" applyFont="1" applyFill="1" applyBorder="1" applyAlignment="1">
      <alignment horizontal="center" vertical="center"/>
    </xf>
    <xf numFmtId="0" fontId="10" fillId="2" borderId="77" xfId="0" applyFont="1" applyFill="1" applyBorder="1" applyAlignment="1">
      <alignment horizontal="center" vertical="center"/>
    </xf>
    <xf numFmtId="0" fontId="10" fillId="2" borderId="79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165" fontId="10" fillId="2" borderId="117" xfId="0" applyNumberFormat="1" applyFont="1" applyFill="1" applyBorder="1" applyAlignment="1">
      <alignment horizontal="right" vertical="center"/>
    </xf>
    <xf numFmtId="165" fontId="10" fillId="2" borderId="116" xfId="0" applyNumberFormat="1" applyFont="1" applyFill="1" applyBorder="1" applyAlignment="1">
      <alignment horizontal="right" vertical="center"/>
    </xf>
    <xf numFmtId="0" fontId="5" fillId="10" borderId="118" xfId="0" applyFont="1" applyFill="1" applyBorder="1" applyAlignment="1">
      <alignment horizontal="center" vertical="center"/>
    </xf>
    <xf numFmtId="0" fontId="5" fillId="10" borderId="119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120" xfId="0" applyFont="1" applyFill="1" applyBorder="1" applyAlignment="1">
      <alignment horizontal="left" vertical="center"/>
    </xf>
    <xf numFmtId="0" fontId="10" fillId="2" borderId="121" xfId="0" applyFont="1" applyFill="1" applyBorder="1" applyAlignment="1">
      <alignment horizontal="left" vertical="center"/>
    </xf>
    <xf numFmtId="165" fontId="9" fillId="0" borderId="0" xfId="0" applyNumberFormat="1" applyFont="1" applyFill="1" applyBorder="1" applyAlignment="1">
      <alignment horizontal="center" vertical="center"/>
    </xf>
    <xf numFmtId="169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10" fillId="2" borderId="5" xfId="0" applyNumberFormat="1" applyFont="1" applyFill="1" applyBorder="1" applyAlignment="1">
      <alignment horizontal="left" vertical="center"/>
    </xf>
    <xf numFmtId="0" fontId="1" fillId="2" borderId="14" xfId="0" applyFont="1" applyFill="1" applyBorder="1" applyAlignment="1" applyProtection="1">
      <alignment horizontal="center" vertical="center"/>
    </xf>
    <xf numFmtId="0" fontId="1" fillId="2" borderId="15" xfId="0" applyFont="1" applyFill="1" applyBorder="1" applyAlignment="1" applyProtection="1">
      <alignment horizontal="center" vertical="center"/>
    </xf>
    <xf numFmtId="164" fontId="1" fillId="3" borderId="23" xfId="0" applyNumberFormat="1" applyFont="1" applyFill="1" applyBorder="1" applyAlignment="1" applyProtection="1">
      <alignment horizontal="right" vertical="center"/>
    </xf>
    <xf numFmtId="168" fontId="1" fillId="3" borderId="23" xfId="0" applyNumberFormat="1" applyFont="1" applyFill="1" applyBorder="1" applyAlignment="1" applyProtection="1">
      <alignment horizontal="right" vertical="center"/>
    </xf>
    <xf numFmtId="168" fontId="1" fillId="3" borderId="24" xfId="0" applyNumberFormat="1" applyFont="1" applyFill="1" applyBorder="1" applyAlignment="1" applyProtection="1">
      <alignment horizontal="right" vertical="center"/>
    </xf>
    <xf numFmtId="0" fontId="1" fillId="4" borderId="65" xfId="0" applyFont="1" applyFill="1" applyBorder="1" applyAlignment="1" applyProtection="1">
      <alignment horizontal="right" vertical="center"/>
    </xf>
    <xf numFmtId="164" fontId="1" fillId="3" borderId="39" xfId="0" applyNumberFormat="1" applyFont="1" applyFill="1" applyBorder="1" applyAlignment="1" applyProtection="1">
      <alignment horizontal="right" vertical="center"/>
    </xf>
    <xf numFmtId="164" fontId="1" fillId="3" borderId="40" xfId="0" applyNumberFormat="1" applyFont="1" applyFill="1" applyBorder="1" applyAlignment="1" applyProtection="1">
      <alignment horizontal="right" vertical="center"/>
    </xf>
    <xf numFmtId="0" fontId="1" fillId="2" borderId="17" xfId="0" applyFont="1" applyFill="1" applyBorder="1" applyAlignment="1" applyProtection="1">
      <alignment horizontal="center" vertical="center"/>
    </xf>
    <xf numFmtId="164" fontId="1" fillId="3" borderId="24" xfId="0" applyNumberFormat="1" applyFont="1" applyFill="1" applyBorder="1" applyAlignment="1" applyProtection="1">
      <alignment horizontal="right" vertical="center"/>
    </xf>
    <xf numFmtId="165" fontId="1" fillId="3" borderId="17" xfId="0" applyNumberFormat="1" applyFont="1" applyFill="1" applyBorder="1" applyAlignment="1" applyProtection="1">
      <alignment horizontal="right" vertical="center"/>
    </xf>
    <xf numFmtId="165" fontId="1" fillId="3" borderId="38" xfId="0" applyNumberFormat="1" applyFont="1" applyFill="1" applyBorder="1" applyAlignment="1" applyProtection="1">
      <alignment horizontal="right" vertical="center"/>
    </xf>
    <xf numFmtId="165" fontId="1" fillId="3" borderId="42" xfId="0" applyNumberFormat="1" applyFont="1" applyFill="1" applyBorder="1" applyAlignment="1" applyProtection="1">
      <alignment horizontal="right" vertical="center"/>
    </xf>
    <xf numFmtId="165" fontId="1" fillId="3" borderId="43" xfId="0" applyNumberFormat="1" applyFont="1" applyFill="1" applyBorder="1" applyAlignment="1" applyProtection="1">
      <alignment horizontal="right" vertical="center"/>
    </xf>
    <xf numFmtId="165" fontId="1" fillId="3" borderId="23" xfId="0" applyNumberFormat="1" applyFont="1" applyFill="1" applyBorder="1" applyAlignment="1" applyProtection="1">
      <alignment horizontal="right" vertical="center"/>
    </xf>
    <xf numFmtId="165" fontId="1" fillId="3" borderId="24" xfId="0" applyNumberFormat="1" applyFont="1" applyFill="1" applyBorder="1" applyAlignment="1" applyProtection="1">
      <alignment horizontal="right" vertical="center"/>
    </xf>
    <xf numFmtId="164" fontId="6" fillId="5" borderId="33" xfId="0" applyNumberFormat="1" applyFont="1" applyFill="1" applyBorder="1" applyAlignment="1" applyProtection="1">
      <alignment horizontal="right" vertical="center"/>
    </xf>
    <xf numFmtId="164" fontId="1" fillId="3" borderId="17" xfId="0" applyNumberFormat="1" applyFont="1" applyFill="1" applyBorder="1" applyAlignment="1" applyProtection="1">
      <alignment horizontal="right" vertical="center"/>
    </xf>
    <xf numFmtId="164" fontId="1" fillId="3" borderId="18" xfId="0" applyNumberFormat="1" applyFont="1" applyFill="1" applyBorder="1" applyAlignment="1" applyProtection="1">
      <alignment horizontal="right" vertical="center"/>
    </xf>
    <xf numFmtId="165" fontId="6" fillId="5" borderId="32" xfId="0" applyNumberFormat="1" applyFont="1" applyFill="1" applyBorder="1" applyAlignment="1" applyProtection="1">
      <alignment horizontal="right" vertical="center"/>
    </xf>
    <xf numFmtId="0" fontId="1" fillId="2" borderId="23" xfId="0" applyFont="1" applyFill="1" applyBorder="1" applyAlignment="1" applyProtection="1">
      <alignment horizontal="center" vertical="center"/>
    </xf>
    <xf numFmtId="0" fontId="1" fillId="2" borderId="24" xfId="0" applyFont="1" applyFill="1" applyBorder="1" applyAlignment="1" applyProtection="1">
      <alignment horizontal="center" vertical="center"/>
    </xf>
    <xf numFmtId="164" fontId="3" fillId="3" borderId="28" xfId="0" applyNumberFormat="1" applyFont="1" applyFill="1" applyBorder="1" applyAlignment="1" applyProtection="1">
      <alignment horizontal="right" vertical="center"/>
    </xf>
    <xf numFmtId="164" fontId="3" fillId="3" borderId="29" xfId="0" applyNumberFormat="1" applyFont="1" applyFill="1" applyBorder="1" applyAlignment="1" applyProtection="1">
      <alignment horizontal="right" vertical="center"/>
    </xf>
    <xf numFmtId="164" fontId="3" fillId="3" borderId="23" xfId="0" applyNumberFormat="1" applyFont="1" applyFill="1" applyBorder="1" applyAlignment="1" applyProtection="1">
      <alignment horizontal="right" vertical="center"/>
    </xf>
    <xf numFmtId="164" fontId="3" fillId="3" borderId="24" xfId="0" applyNumberFormat="1" applyFont="1" applyFill="1" applyBorder="1" applyAlignment="1" applyProtection="1">
      <alignment horizontal="right" vertical="center"/>
    </xf>
    <xf numFmtId="165" fontId="6" fillId="5" borderId="31" xfId="0" applyNumberFormat="1" applyFont="1" applyFill="1" applyBorder="1" applyAlignment="1" applyProtection="1">
      <alignment horizontal="right" vertical="center"/>
    </xf>
    <xf numFmtId="0" fontId="3" fillId="2" borderId="22" xfId="0" applyFont="1" applyFill="1" applyBorder="1" applyAlignment="1" applyProtection="1">
      <alignment horizontal="center" vertical="center"/>
    </xf>
    <xf numFmtId="0" fontId="3" fillId="2" borderId="23" xfId="0" applyFont="1" applyFill="1" applyBorder="1" applyAlignment="1" applyProtection="1">
      <alignment horizontal="center" vertical="center"/>
    </xf>
    <xf numFmtId="170" fontId="1" fillId="3" borderId="14" xfId="0" applyNumberFormat="1" applyFont="1" applyFill="1" applyBorder="1" applyAlignment="1" applyProtection="1">
      <alignment horizontal="right" vertical="center"/>
    </xf>
    <xf numFmtId="170" fontId="1" fillId="3" borderId="15" xfId="0" applyNumberFormat="1" applyFont="1" applyFill="1" applyBorder="1" applyAlignment="1" applyProtection="1">
      <alignment horizontal="right" vertical="center"/>
    </xf>
    <xf numFmtId="167" fontId="1" fillId="3" borderId="17" xfId="0" applyNumberFormat="1" applyFont="1" applyFill="1" applyBorder="1" applyAlignment="1" applyProtection="1">
      <alignment horizontal="right" vertical="center"/>
    </xf>
    <xf numFmtId="167" fontId="1" fillId="3" borderId="18" xfId="0" applyNumberFormat="1" applyFont="1" applyFill="1" applyBorder="1" applyAlignment="1" applyProtection="1">
      <alignment horizontal="right" vertical="center"/>
    </xf>
    <xf numFmtId="0" fontId="1" fillId="2" borderId="13" xfId="0" applyFont="1" applyFill="1" applyBorder="1" applyAlignment="1" applyProtection="1">
      <alignment horizontal="center" vertical="center"/>
    </xf>
    <xf numFmtId="169" fontId="3" fillId="3" borderId="17" xfId="0" applyNumberFormat="1" applyFont="1" applyFill="1" applyBorder="1" applyAlignment="1" applyProtection="1">
      <alignment horizontal="right" vertical="center"/>
    </xf>
    <xf numFmtId="169" fontId="3" fillId="3" borderId="18" xfId="0" applyNumberFormat="1" applyFont="1" applyFill="1" applyBorder="1" applyAlignment="1" applyProtection="1">
      <alignment horizontal="right" vertical="center"/>
    </xf>
    <xf numFmtId="0" fontId="3" fillId="3" borderId="17" xfId="0" applyFont="1" applyFill="1" applyBorder="1" applyAlignment="1" applyProtection="1">
      <alignment horizontal="center" vertical="center"/>
    </xf>
    <xf numFmtId="0" fontId="1" fillId="2" borderId="25" xfId="0" applyFont="1" applyFill="1" applyBorder="1" applyAlignment="1" applyProtection="1">
      <alignment horizontal="center" vertical="center"/>
    </xf>
    <xf numFmtId="0" fontId="3" fillId="3" borderId="14" xfId="0" applyFont="1" applyFill="1" applyBorder="1" applyAlignment="1" applyProtection="1">
      <alignment horizontal="center" vertical="center"/>
    </xf>
    <xf numFmtId="168" fontId="6" fillId="6" borderId="52" xfId="0" applyNumberFormat="1" applyFont="1" applyFill="1" applyBorder="1" applyAlignment="1" applyProtection="1">
      <alignment horizontal="right" vertical="center"/>
    </xf>
    <xf numFmtId="164" fontId="6" fillId="6" borderId="55" xfId="0" applyNumberFormat="1" applyFont="1" applyFill="1" applyBorder="1" applyAlignment="1" applyProtection="1">
      <alignment horizontal="right" vertical="center"/>
    </xf>
    <xf numFmtId="170" fontId="6" fillId="6" borderId="52" xfId="0" applyNumberFormat="1" applyFont="1" applyFill="1" applyBorder="1" applyAlignment="1" applyProtection="1">
      <alignment horizontal="right" vertical="center"/>
    </xf>
    <xf numFmtId="170" fontId="6" fillId="6" borderId="53" xfId="0" applyNumberFormat="1" applyFont="1" applyFill="1" applyBorder="1" applyAlignment="1" applyProtection="1">
      <alignment horizontal="right" vertical="center"/>
    </xf>
    <xf numFmtId="167" fontId="6" fillId="6" borderId="55" xfId="0" applyNumberFormat="1" applyFont="1" applyFill="1" applyBorder="1" applyAlignment="1" applyProtection="1">
      <alignment horizontal="right" vertical="center"/>
    </xf>
    <xf numFmtId="167" fontId="6" fillId="6" borderId="56" xfId="0" applyNumberFormat="1" applyFont="1" applyFill="1" applyBorder="1" applyAlignment="1" applyProtection="1">
      <alignment horizontal="right" vertical="center"/>
    </xf>
    <xf numFmtId="168" fontId="1" fillId="3" borderId="14" xfId="0" applyNumberFormat="1" applyFont="1" applyFill="1" applyBorder="1" applyAlignment="1" applyProtection="1">
      <alignment horizontal="right" vertical="center"/>
    </xf>
    <xf numFmtId="0" fontId="1" fillId="11" borderId="101" xfId="0" applyFont="1" applyFill="1" applyBorder="1" applyAlignment="1" applyProtection="1">
      <alignment horizontal="center" vertical="center"/>
    </xf>
    <xf numFmtId="0" fontId="1" fillId="11" borderId="102" xfId="0" applyFont="1" applyFill="1" applyBorder="1" applyAlignment="1" applyProtection="1">
      <alignment horizontal="center" vertical="center"/>
    </xf>
    <xf numFmtId="0" fontId="1" fillId="11" borderId="103" xfId="0" applyFont="1" applyFill="1" applyBorder="1" applyAlignment="1" applyProtection="1">
      <alignment horizontal="center" vertical="center"/>
    </xf>
    <xf numFmtId="0" fontId="1" fillId="11" borderId="104" xfId="0" applyFont="1" applyFill="1" applyBorder="1" applyAlignment="1" applyProtection="1">
      <alignment horizontal="center" vertical="center"/>
    </xf>
    <xf numFmtId="0" fontId="1" fillId="11" borderId="0" xfId="0" applyFont="1" applyFill="1" applyBorder="1" applyAlignment="1" applyProtection="1">
      <alignment horizontal="center" vertical="center"/>
    </xf>
    <xf numFmtId="0" fontId="1" fillId="11" borderId="9" xfId="0" applyFont="1" applyFill="1" applyBorder="1" applyAlignment="1" applyProtection="1">
      <alignment horizontal="center" vertical="center"/>
    </xf>
    <xf numFmtId="0" fontId="7" fillId="6" borderId="2" xfId="0" applyFont="1" applyFill="1" applyBorder="1" applyAlignment="1" applyProtection="1">
      <alignment horizontal="center" vertical="center" textRotation="90"/>
    </xf>
    <xf numFmtId="0" fontId="7" fillId="6" borderId="3" xfId="0" applyFont="1" applyFill="1" applyBorder="1" applyAlignment="1" applyProtection="1">
      <alignment horizontal="center" vertical="center" textRotation="90"/>
    </xf>
    <xf numFmtId="0" fontId="7" fillId="6" borderId="10" xfId="0" applyFont="1" applyFill="1" applyBorder="1" applyAlignment="1" applyProtection="1">
      <alignment horizontal="center" vertical="center" textRotation="90"/>
    </xf>
    <xf numFmtId="0" fontId="1" fillId="11" borderId="105" xfId="0" applyFont="1" applyFill="1" applyBorder="1" applyAlignment="1" applyProtection="1">
      <alignment horizontal="center" vertical="center"/>
    </xf>
    <xf numFmtId="0" fontId="1" fillId="11" borderId="11" xfId="0" applyFont="1" applyFill="1" applyBorder="1" applyAlignment="1" applyProtection="1">
      <alignment horizontal="center" vertical="center"/>
    </xf>
    <xf numFmtId="0" fontId="1" fillId="11" borderId="12" xfId="0" applyFont="1" applyFill="1" applyBorder="1" applyAlignment="1" applyProtection="1">
      <alignment horizontal="center" vertical="center"/>
    </xf>
    <xf numFmtId="0" fontId="5" fillId="6" borderId="0" xfId="0" applyFont="1" applyFill="1" applyBorder="1" applyAlignment="1" applyProtection="1">
      <alignment horizontal="center" vertical="center"/>
    </xf>
    <xf numFmtId="0" fontId="6" fillId="6" borderId="4" xfId="0" applyFont="1" applyFill="1" applyBorder="1" applyAlignment="1" applyProtection="1">
      <alignment horizontal="center" vertical="center"/>
    </xf>
    <xf numFmtId="0" fontId="6" fillId="6" borderId="7" xfId="0" applyFont="1" applyFill="1" applyBorder="1" applyAlignment="1" applyProtection="1">
      <alignment horizontal="center" vertical="center"/>
    </xf>
    <xf numFmtId="0" fontId="6" fillId="6" borderId="106" xfId="0" applyFont="1" applyFill="1" applyBorder="1" applyAlignment="1" applyProtection="1">
      <alignment horizontal="center" vertical="center"/>
    </xf>
    <xf numFmtId="0" fontId="6" fillId="6" borderId="107" xfId="0" applyFont="1" applyFill="1" applyBorder="1" applyAlignment="1" applyProtection="1">
      <alignment horizontal="center" vertical="center"/>
    </xf>
    <xf numFmtId="0" fontId="6" fillId="6" borderId="108" xfId="0" applyFont="1" applyFill="1" applyBorder="1" applyAlignment="1" applyProtection="1">
      <alignment horizontal="center" vertical="center"/>
    </xf>
    <xf numFmtId="0" fontId="10" fillId="2" borderId="74" xfId="0" applyFont="1" applyFill="1" applyBorder="1" applyAlignment="1">
      <alignment horizontal="left" vertical="center"/>
    </xf>
    <xf numFmtId="0" fontId="10" fillId="2" borderId="75" xfId="0" applyFont="1" applyFill="1" applyBorder="1" applyAlignment="1">
      <alignment horizontal="left" vertical="center"/>
    </xf>
    <xf numFmtId="0" fontId="10" fillId="2" borderId="77" xfId="0" applyFont="1" applyFill="1" applyBorder="1" applyAlignment="1">
      <alignment horizontal="left" vertical="center"/>
    </xf>
    <xf numFmtId="0" fontId="10" fillId="2" borderId="5" xfId="0" applyFont="1" applyFill="1" applyBorder="1" applyAlignment="1">
      <alignment horizontal="left" vertical="center"/>
    </xf>
    <xf numFmtId="0" fontId="10" fillId="2" borderId="70" xfId="0" applyFont="1" applyFill="1" applyBorder="1" applyAlignment="1">
      <alignment horizontal="left" vertical="center"/>
    </xf>
    <xf numFmtId="0" fontId="10" fillId="2" borderId="79" xfId="0" applyFont="1" applyFill="1" applyBorder="1" applyAlignment="1">
      <alignment horizontal="left" vertical="center"/>
    </xf>
    <xf numFmtId="0" fontId="10" fillId="2" borderId="80" xfId="0" applyFont="1" applyFill="1" applyBorder="1" applyAlignment="1">
      <alignment horizontal="left" vertical="center"/>
    </xf>
    <xf numFmtId="168" fontId="3" fillId="9" borderId="75" xfId="0" applyNumberFormat="1" applyFont="1" applyFill="1" applyBorder="1" applyAlignment="1">
      <alignment horizontal="right" vertical="center"/>
    </xf>
    <xf numFmtId="168" fontId="3" fillId="9" borderId="76" xfId="0" applyNumberFormat="1" applyFont="1" applyFill="1" applyBorder="1" applyAlignment="1">
      <alignment horizontal="right" vertical="center"/>
    </xf>
    <xf numFmtId="164" fontId="10" fillId="9" borderId="71" xfId="0" applyNumberFormat="1" applyFont="1" applyFill="1" applyBorder="1" applyAlignment="1">
      <alignment horizontal="right" vertical="center"/>
    </xf>
    <xf numFmtId="164" fontId="10" fillId="9" borderId="82" xfId="0" applyNumberFormat="1" applyFont="1" applyFill="1" applyBorder="1" applyAlignment="1">
      <alignment horizontal="right" vertical="center"/>
    </xf>
    <xf numFmtId="0" fontId="3" fillId="3" borderId="72" xfId="0" applyFont="1" applyFill="1" applyBorder="1" applyAlignment="1">
      <alignment horizontal="left" vertical="center"/>
    </xf>
    <xf numFmtId="0" fontId="3" fillId="3" borderId="73" xfId="0" applyFont="1" applyFill="1" applyBorder="1" applyAlignment="1">
      <alignment horizontal="left" vertical="center"/>
    </xf>
    <xf numFmtId="0" fontId="3" fillId="3" borderId="83" xfId="0" applyFont="1" applyFill="1" applyBorder="1" applyAlignment="1">
      <alignment horizontal="left" vertical="center"/>
    </xf>
    <xf numFmtId="168" fontId="10" fillId="9" borderId="6" xfId="0" applyNumberFormat="1" applyFont="1" applyFill="1" applyBorder="1" applyAlignment="1">
      <alignment horizontal="right" vertical="center"/>
    </xf>
    <xf numFmtId="0" fontId="10" fillId="9" borderId="6" xfId="0" applyFont="1" applyFill="1" applyBorder="1" applyAlignment="1">
      <alignment horizontal="right" vertical="center"/>
    </xf>
    <xf numFmtId="0" fontId="10" fillId="9" borderId="84" xfId="0" applyFont="1" applyFill="1" applyBorder="1" applyAlignment="1">
      <alignment horizontal="right" vertical="center"/>
    </xf>
    <xf numFmtId="164" fontId="10" fillId="9" borderId="80" xfId="0" applyNumberFormat="1" applyFont="1" applyFill="1" applyBorder="1" applyAlignment="1">
      <alignment horizontal="right" vertical="center"/>
    </xf>
    <xf numFmtId="164" fontId="10" fillId="9" borderId="81" xfId="0" applyNumberFormat="1" applyFont="1" applyFill="1" applyBorder="1" applyAlignment="1">
      <alignment horizontal="right" vertical="center"/>
    </xf>
    <xf numFmtId="0" fontId="10" fillId="2" borderId="92" xfId="0" applyNumberFormat="1" applyFont="1" applyFill="1" applyBorder="1" applyAlignment="1">
      <alignment horizontal="left" vertical="center"/>
    </xf>
    <xf numFmtId="0" fontId="10" fillId="2" borderId="93" xfId="0" applyNumberFormat="1" applyFont="1" applyFill="1" applyBorder="1" applyAlignment="1">
      <alignment horizontal="left" vertical="center"/>
    </xf>
    <xf numFmtId="0" fontId="10" fillId="2" borderId="87" xfId="0" applyNumberFormat="1" applyFont="1" applyFill="1" applyBorder="1" applyAlignment="1">
      <alignment horizontal="left" vertical="center"/>
    </xf>
    <xf numFmtId="0" fontId="10" fillId="2" borderId="88" xfId="0" applyNumberFormat="1" applyFont="1" applyFill="1" applyBorder="1" applyAlignment="1">
      <alignment horizontal="left" vertical="center"/>
    </xf>
    <xf numFmtId="0" fontId="10" fillId="2" borderId="89" xfId="0" applyNumberFormat="1" applyFont="1" applyFill="1" applyBorder="1" applyAlignment="1">
      <alignment horizontal="left" vertical="center"/>
    </xf>
    <xf numFmtId="0" fontId="10" fillId="2" borderId="90" xfId="0" applyNumberFormat="1" applyFont="1" applyFill="1" applyBorder="1" applyAlignment="1">
      <alignment horizontal="left" vertical="center"/>
    </xf>
    <xf numFmtId="0" fontId="10" fillId="2" borderId="86" xfId="0" applyNumberFormat="1" applyFont="1" applyFill="1" applyBorder="1" applyAlignment="1">
      <alignment horizontal="left" vertical="center"/>
    </xf>
    <xf numFmtId="0" fontId="10" fillId="2" borderId="85" xfId="0" applyNumberFormat="1" applyFont="1" applyFill="1" applyBorder="1" applyAlignment="1">
      <alignment horizontal="left" vertical="center"/>
    </xf>
    <xf numFmtId="0" fontId="10" fillId="2" borderId="91" xfId="0" applyNumberFormat="1" applyFont="1" applyFill="1" applyBorder="1" applyAlignment="1">
      <alignment horizontal="left" vertical="center"/>
    </xf>
    <xf numFmtId="0" fontId="10" fillId="2" borderId="74" xfId="0" applyNumberFormat="1" applyFont="1" applyFill="1" applyBorder="1" applyAlignment="1">
      <alignment horizontal="left" vertical="center"/>
    </xf>
    <xf numFmtId="0" fontId="10" fillId="2" borderId="75" xfId="0" applyNumberFormat="1" applyFont="1" applyFill="1" applyBorder="1" applyAlignment="1">
      <alignment horizontal="left" vertical="center"/>
    </xf>
    <xf numFmtId="0" fontId="10" fillId="2" borderId="77" xfId="0" applyNumberFormat="1" applyFont="1" applyFill="1" applyBorder="1" applyAlignment="1">
      <alignment horizontal="left" vertical="center"/>
    </xf>
    <xf numFmtId="0" fontId="10" fillId="2" borderId="5" xfId="0" applyNumberFormat="1" applyFont="1" applyFill="1" applyBorder="1" applyAlignment="1">
      <alignment horizontal="left" vertical="center"/>
    </xf>
    <xf numFmtId="0" fontId="10" fillId="2" borderId="98" xfId="0" applyNumberFormat="1" applyFont="1" applyFill="1" applyBorder="1" applyAlignment="1">
      <alignment horizontal="left" vertical="center"/>
    </xf>
    <xf numFmtId="0" fontId="10" fillId="2" borderId="99" xfId="0" applyNumberFormat="1" applyFont="1" applyFill="1" applyBorder="1" applyAlignment="1">
      <alignment horizontal="left" vertical="center"/>
    </xf>
    <xf numFmtId="0" fontId="10" fillId="2" borderId="95" xfId="0" applyNumberFormat="1" applyFont="1" applyFill="1" applyBorder="1" applyAlignment="1">
      <alignment horizontal="left" vertical="center"/>
    </xf>
    <xf numFmtId="0" fontId="10" fillId="2" borderId="96" xfId="0" applyNumberFormat="1" applyFont="1" applyFill="1" applyBorder="1" applyAlignment="1">
      <alignment horizontal="left" vertical="center"/>
    </xf>
    <xf numFmtId="0" fontId="5" fillId="10" borderId="11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44DCD1"/>
      <color rgb="FF53FB6B"/>
      <color rgb="FF255988"/>
      <color rgb="FFD5F4FF"/>
      <color rgb="FF143249"/>
      <color rgb="FFD5E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HOR_DTA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'TBM Graph'!$C$12:$C$52</c:f>
              <c:numCache>
                <c:formatCode>0.000</c:formatCode>
                <c:ptCount val="41"/>
                <c:pt idx="0">
                  <c:v>-9.996166526141014</c:v>
                </c:pt>
                <c:pt idx="1">
                  <c:v>-9.4967330587972558</c:v>
                </c:pt>
                <c:pt idx="2">
                  <c:v>-8.9967719303009623</c:v>
                </c:pt>
                <c:pt idx="3">
                  <c:v>-8.4974543887853109</c:v>
                </c:pt>
                <c:pt idx="4">
                  <c:v>-7.998136847209814</c:v>
                </c:pt>
                <c:pt idx="5">
                  <c:v>-7.4977639831897154</c:v>
                </c:pt>
                <c:pt idx="6">
                  <c:v>-6.9982405737536277</c:v>
                </c:pt>
                <c:pt idx="7">
                  <c:v>-6.4985112966523575</c:v>
                </c:pt>
                <c:pt idx="8">
                  <c:v>-5.9991038130406258</c:v>
                </c:pt>
                <c:pt idx="9">
                  <c:v>-5.4996963293686907</c:v>
                </c:pt>
                <c:pt idx="10">
                  <c:v>-4.9992335230526761</c:v>
                </c:pt>
                <c:pt idx="11">
                  <c:v>-4.4999419652029866</c:v>
                </c:pt>
                <c:pt idx="12">
                  <c:v>-4.0001227460004971</c:v>
                </c:pt>
                <c:pt idx="13">
                  <c:v>-3.4992482039548198</c:v>
                </c:pt>
                <c:pt idx="14">
                  <c:v>-3.0000725718644792</c:v>
                </c:pt>
                <c:pt idx="15">
                  <c:v>-2.4995198234434919</c:v>
                </c:pt>
                <c:pt idx="16">
                  <c:v>-1.9996106619348764</c:v>
                </c:pt>
                <c:pt idx="17">
                  <c:v>-1.4997015006244119</c:v>
                </c:pt>
                <c:pt idx="18">
                  <c:v>-1.0001141328006389</c:v>
                </c:pt>
                <c:pt idx="19">
                  <c:v>-0.49947144226793061</c:v>
                </c:pt>
                <c:pt idx="20">
                  <c:v>0</c:v>
                </c:pt>
                <c:pt idx="21">
                  <c:v>0.50032089691061266</c:v>
                </c:pt>
                <c:pt idx="22">
                  <c:v>0.99999820711503795</c:v>
                </c:pt>
                <c:pt idx="23">
                  <c:v>1.5002031784978558</c:v>
                </c:pt>
                <c:pt idx="24">
                  <c:v>2.000086356491007</c:v>
                </c:pt>
                <c:pt idx="25">
                  <c:v>2.5004971957991837</c:v>
                </c:pt>
                <c:pt idx="26">
                  <c:v>3.0005862415204509</c:v>
                </c:pt>
                <c:pt idx="27">
                  <c:v>3.500353493989294</c:v>
                </c:pt>
                <c:pt idx="28">
                  <c:v>3.9997989528719384</c:v>
                </c:pt>
                <c:pt idx="29">
                  <c:v>4.4997720731319468</c:v>
                </c:pt>
                <c:pt idx="30">
                  <c:v>4.9994233997448712</c:v>
                </c:pt>
                <c:pt idx="31">
                  <c:v>5.4996023879333142</c:v>
                </c:pt>
                <c:pt idx="32">
                  <c:v>5.9986101277100339</c:v>
                </c:pt>
                <c:pt idx="33">
                  <c:v>6.4995226452051336</c:v>
                </c:pt>
                <c:pt idx="34">
                  <c:v>6.9987362529735577</c:v>
                </c:pt>
                <c:pt idx="35">
                  <c:v>7.4984775218614299</c:v>
                </c:pt>
                <c:pt idx="36">
                  <c:v>7.9984246588771875</c:v>
                </c:pt>
                <c:pt idx="37">
                  <c:v>8.4975223409319494</c:v>
                </c:pt>
                <c:pt idx="38">
                  <c:v>8.9968258909792311</c:v>
                </c:pt>
                <c:pt idx="39">
                  <c:v>9.4961294409668913</c:v>
                </c:pt>
                <c:pt idx="40">
                  <c:v>9.9956388589478742</c:v>
                </c:pt>
              </c:numCache>
            </c:numRef>
          </c:xVal>
          <c:yVal>
            <c:numRef>
              <c:f>'TBM Graph'!$D$12:$D$52</c:f>
              <c:numCache>
                <c:formatCode>0.000</c:formatCode>
                <c:ptCount val="41"/>
                <c:pt idx="0">
                  <c:v>-0.2420264137481187</c:v>
                </c:pt>
                <c:pt idx="1">
                  <c:v>-0.21785593965738673</c:v>
                </c:pt>
                <c:pt idx="2">
                  <c:v>-0.19453492051432592</c:v>
                </c:pt>
                <c:pt idx="3">
                  <c:v>-0.17396813334362499</c:v>
                </c:pt>
                <c:pt idx="4">
                  <c:v>-0.15340134627184779</c:v>
                </c:pt>
                <c:pt idx="5">
                  <c:v>-0.13453346887357751</c:v>
                </c:pt>
                <c:pt idx="6">
                  <c:v>-0.11619325261276678</c:v>
                </c:pt>
                <c:pt idx="7">
                  <c:v>-0.10007960728573756</c:v>
                </c:pt>
                <c:pt idx="8">
                  <c:v>-8.5343077944863344E-2</c:v>
                </c:pt>
                <c:pt idx="9">
                  <c:v>-7.0606548702896857E-2</c:v>
                </c:pt>
                <c:pt idx="10">
                  <c:v>-5.7568929011547185E-2</c:v>
                </c:pt>
                <c:pt idx="11">
                  <c:v>-4.6436086689481279E-2</c:v>
                </c:pt>
                <c:pt idx="12">
                  <c:v>-3.6152699192163386E-2</c:v>
                </c:pt>
                <c:pt idx="13">
                  <c:v>-2.756822112259279E-2</c:v>
                </c:pt>
                <c:pt idx="14">
                  <c:v>-2.0039065819289513E-2</c:v>
                </c:pt>
                <c:pt idx="15">
                  <c:v>-1.2831703957598813E-2</c:v>
                </c:pt>
                <c:pt idx="16">
                  <c:v>-8.3785741670501495E-3</c:v>
                </c:pt>
                <c:pt idx="17">
                  <c:v>-3.9254444993588548E-3</c:v>
                </c:pt>
                <c:pt idx="18">
                  <c:v>-8.4943081779032274E-4</c:v>
                </c:pt>
                <c:pt idx="19">
                  <c:v>5.2767321430312981E-4</c:v>
                </c:pt>
                <c:pt idx="20">
                  <c:v>0</c:v>
                </c:pt>
                <c:pt idx="21">
                  <c:v>0</c:v>
                </c:pt>
                <c:pt idx="22">
                  <c:v>-2.7542318650513532E-3</c:v>
                </c:pt>
                <c:pt idx="23">
                  <c:v>-6.3579186648552635E-3</c:v>
                </c:pt>
                <c:pt idx="24">
                  <c:v>-1.1338721557505762E-2</c:v>
                </c:pt>
                <c:pt idx="25">
                  <c:v>-1.7168979163166922E-2</c:v>
                </c:pt>
                <c:pt idx="26">
                  <c:v>-2.4376352984531877E-2</c:v>
                </c:pt>
                <c:pt idx="27">
                  <c:v>-3.2960842677007947E-2</c:v>
                </c:pt>
                <c:pt idx="28">
                  <c:v>-4.2922448585194881E-2</c:v>
                </c:pt>
                <c:pt idx="29">
                  <c:v>-5.3733509305293241E-2</c:v>
                </c:pt>
                <c:pt idx="30">
                  <c:v>-6.5921686142222449E-2</c:v>
                </c:pt>
                <c:pt idx="31">
                  <c:v>-7.8959317668215498E-2</c:v>
                </c:pt>
                <c:pt idx="32">
                  <c:v>-9.3901726592000259E-2</c:v>
                </c:pt>
                <c:pt idx="33">
                  <c:v>-0.11001538373581195</c:v>
                </c:pt>
                <c:pt idx="34">
                  <c:v>-0.12718436356441862</c:v>
                </c:pt>
                <c:pt idx="35">
                  <c:v>-0.14520279822892201</c:v>
                </c:pt>
                <c:pt idx="36">
                  <c:v>-0.16544780357650352</c:v>
                </c:pt>
                <c:pt idx="37">
                  <c:v>-0.18622047032793632</c:v>
                </c:pt>
                <c:pt idx="38">
                  <c:v>-0.20921970798421297</c:v>
                </c:pt>
                <c:pt idx="39">
                  <c:v>-0.23221894554164418</c:v>
                </c:pt>
                <c:pt idx="40">
                  <c:v>-0.25744475400393868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22-489F-90D9-11FD8F3B4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214944"/>
        <c:axId val="1667216192"/>
      </c:scatterChart>
      <c:scatterChart>
        <c:scatterStyle val="lineMarker"/>
        <c:varyColors val="0"/>
        <c:ser>
          <c:idx val="1"/>
          <c:order val="1"/>
          <c:tx>
            <c:v>HOR_TBM</c:v>
          </c:tx>
          <c:spPr>
            <a:ln w="19050" cap="rnd">
              <a:solidFill>
                <a:srgbClr val="53FB6B"/>
              </a:solidFill>
              <a:round/>
              <a:tailEnd type="stealth" w="lg" len="lg"/>
            </a:ln>
            <a:effectLst/>
          </c:spPr>
          <c:marker>
            <c:symbol val="none"/>
          </c:marker>
          <c:xVal>
            <c:numRef>
              <c:f>'TBM Graph'!$C$5:$C$7</c:f>
              <c:numCache>
                <c:formatCode>0.000</c:formatCode>
                <c:ptCount val="3"/>
                <c:pt idx="0">
                  <c:v>-4.7280845665592661</c:v>
                </c:pt>
                <c:pt idx="1">
                  <c:v>0.22248122418526456</c:v>
                </c:pt>
                <c:pt idx="2">
                  <c:v>5.2932297941461464</c:v>
                </c:pt>
              </c:numCache>
            </c:numRef>
          </c:xVal>
          <c:yVal>
            <c:numRef>
              <c:f>'TBM Graph'!$D$5:$D$7</c:f>
              <c:numCache>
                <c:formatCode>0.000</c:formatCode>
                <c:ptCount val="3"/>
                <c:pt idx="0">
                  <c:v>0.5652889628817046</c:v>
                </c:pt>
                <c:pt idx="1">
                  <c:v>0.26030540919166806</c:v>
                </c:pt>
                <c:pt idx="2">
                  <c:v>-4.3632982397097113E-2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22-489F-90D9-11FD8F3B41F1}"/>
            </c:ext>
          </c:extLst>
        </c:ser>
        <c:ser>
          <c:idx val="2"/>
          <c:order val="2"/>
          <c:tx>
            <c:v>HOR_Art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53FB6B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7"/>
              <c:spPr>
                <a:solidFill>
                  <a:srgbClr val="53FB6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722-489F-90D9-11FD8F3B41F1}"/>
              </c:ext>
            </c:extLst>
          </c:dPt>
          <c:xVal>
            <c:numRef>
              <c:f>'TBM Graph'!$C$6</c:f>
              <c:numCache>
                <c:formatCode>0.000</c:formatCode>
                <c:ptCount val="1"/>
                <c:pt idx="0">
                  <c:v>0.22248122418526456</c:v>
                </c:pt>
              </c:numCache>
            </c:numRef>
          </c:xVal>
          <c:yVal>
            <c:numRef>
              <c:f>'TBM Graph'!$D$6</c:f>
              <c:numCache>
                <c:formatCode>0.000</c:formatCode>
                <c:ptCount val="1"/>
                <c:pt idx="0">
                  <c:v>0.26030540919166806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722-489F-90D9-11FD8F3B4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214944"/>
        <c:axId val="1667216192"/>
      </c:scatterChart>
      <c:valAx>
        <c:axId val="1667214944"/>
        <c:scaling>
          <c:orientation val="minMax"/>
          <c:max val="8"/>
          <c:min val="-8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00" sourceLinked="1"/>
        <c:majorTickMark val="out"/>
        <c:minorTickMark val="none"/>
        <c:tickLblPos val="nextTo"/>
        <c:crossAx val="1667216192"/>
        <c:crosses val="autoZero"/>
        <c:crossBetween val="midCat"/>
        <c:majorUnit val="2"/>
      </c:valAx>
      <c:valAx>
        <c:axId val="1667216192"/>
        <c:scaling>
          <c:orientation val="minMax"/>
          <c:max val="2"/>
          <c:min val="-2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inorGridlines>
        <c:numFmt formatCode="0.000" sourceLinked="1"/>
        <c:majorTickMark val="out"/>
        <c:minorTickMark val="none"/>
        <c:tickLblPos val="nextTo"/>
        <c:crossAx val="1667214944"/>
        <c:crosses val="autoZero"/>
        <c:crossBetween val="midCat"/>
        <c:majorUnit val="0.5"/>
        <c:minorUnit val="0.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VER_DTA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'TBM Graph'!$C$12:$C$52</c:f>
              <c:numCache>
                <c:formatCode>0.000</c:formatCode>
                <c:ptCount val="41"/>
                <c:pt idx="0">
                  <c:v>-9.996166526141014</c:v>
                </c:pt>
                <c:pt idx="1">
                  <c:v>-9.4967330587972558</c:v>
                </c:pt>
                <c:pt idx="2">
                  <c:v>-8.9967719303009623</c:v>
                </c:pt>
                <c:pt idx="3">
                  <c:v>-8.4974543887853109</c:v>
                </c:pt>
                <c:pt idx="4">
                  <c:v>-7.998136847209814</c:v>
                </c:pt>
                <c:pt idx="5">
                  <c:v>-7.4977639831897154</c:v>
                </c:pt>
                <c:pt idx="6">
                  <c:v>-6.9982405737536277</c:v>
                </c:pt>
                <c:pt idx="7">
                  <c:v>-6.4985112966523575</c:v>
                </c:pt>
                <c:pt idx="8">
                  <c:v>-5.9991038130406258</c:v>
                </c:pt>
                <c:pt idx="9">
                  <c:v>-5.4996963293686907</c:v>
                </c:pt>
                <c:pt idx="10">
                  <c:v>-4.9992335230526761</c:v>
                </c:pt>
                <c:pt idx="11">
                  <c:v>-4.4999419652029866</c:v>
                </c:pt>
                <c:pt idx="12">
                  <c:v>-4.0001227460004971</c:v>
                </c:pt>
                <c:pt idx="13">
                  <c:v>-3.4992482039548198</c:v>
                </c:pt>
                <c:pt idx="14">
                  <c:v>-3.0000725718644792</c:v>
                </c:pt>
                <c:pt idx="15">
                  <c:v>-2.4995198234434919</c:v>
                </c:pt>
                <c:pt idx="16">
                  <c:v>-1.9996106619348764</c:v>
                </c:pt>
                <c:pt idx="17">
                  <c:v>-1.4997015006244119</c:v>
                </c:pt>
                <c:pt idx="18">
                  <c:v>-1.0001141328006389</c:v>
                </c:pt>
                <c:pt idx="19">
                  <c:v>-0.49947144226793061</c:v>
                </c:pt>
                <c:pt idx="20">
                  <c:v>0</c:v>
                </c:pt>
                <c:pt idx="21">
                  <c:v>0.50032089691061266</c:v>
                </c:pt>
                <c:pt idx="22">
                  <c:v>0.99999820711503795</c:v>
                </c:pt>
                <c:pt idx="23">
                  <c:v>1.5002031784978558</c:v>
                </c:pt>
                <c:pt idx="24">
                  <c:v>2.000086356491007</c:v>
                </c:pt>
                <c:pt idx="25">
                  <c:v>2.5004971957991837</c:v>
                </c:pt>
                <c:pt idx="26">
                  <c:v>3.0005862415204509</c:v>
                </c:pt>
                <c:pt idx="27">
                  <c:v>3.500353493989294</c:v>
                </c:pt>
                <c:pt idx="28">
                  <c:v>3.9997989528719384</c:v>
                </c:pt>
                <c:pt idx="29">
                  <c:v>4.4997720731319468</c:v>
                </c:pt>
                <c:pt idx="30">
                  <c:v>4.9994233997448712</c:v>
                </c:pt>
                <c:pt idx="31">
                  <c:v>5.4996023879333142</c:v>
                </c:pt>
                <c:pt idx="32">
                  <c:v>5.9986101277100339</c:v>
                </c:pt>
                <c:pt idx="33">
                  <c:v>6.4995226452051336</c:v>
                </c:pt>
                <c:pt idx="34">
                  <c:v>6.9987362529735577</c:v>
                </c:pt>
                <c:pt idx="35">
                  <c:v>7.4984775218614299</c:v>
                </c:pt>
                <c:pt idx="36">
                  <c:v>7.9984246588771875</c:v>
                </c:pt>
                <c:pt idx="37">
                  <c:v>8.4975223409319494</c:v>
                </c:pt>
                <c:pt idx="38">
                  <c:v>8.9968258909792311</c:v>
                </c:pt>
                <c:pt idx="39">
                  <c:v>9.4961294409668913</c:v>
                </c:pt>
                <c:pt idx="40">
                  <c:v>9.9956388589478742</c:v>
                </c:pt>
              </c:numCache>
            </c:numRef>
          </c:xVal>
          <c:yVal>
            <c:numRef>
              <c:f>'TBM Graph'!$E$12:$E$52</c:f>
              <c:numCache>
                <c:formatCode>0.000</c:formatCode>
                <c:ptCount val="41"/>
                <c:pt idx="0">
                  <c:v>4.399999999999693E-2</c:v>
                </c:pt>
                <c:pt idx="1">
                  <c:v>4.3000000000006366E-2</c:v>
                </c:pt>
                <c:pt idx="2">
                  <c:v>4.2000000000001592E-2</c:v>
                </c:pt>
                <c:pt idx="3">
                  <c:v>4.0999999999996817E-2</c:v>
                </c:pt>
                <c:pt idx="4">
                  <c:v>4.0000000000006253E-2</c:v>
                </c:pt>
                <c:pt idx="5">
                  <c:v>3.7999999999996703E-2</c:v>
                </c:pt>
                <c:pt idx="6">
                  <c:v>3.7000000000006139E-2</c:v>
                </c:pt>
                <c:pt idx="7">
                  <c:v>3.4999999999996589E-2</c:v>
                </c:pt>
                <c:pt idx="8">
                  <c:v>3.3000000000001251E-2</c:v>
                </c:pt>
                <c:pt idx="9">
                  <c:v>3.1000000000005912E-2</c:v>
                </c:pt>
                <c:pt idx="10">
                  <c:v>2.9000000000010573E-2</c:v>
                </c:pt>
                <c:pt idx="11">
                  <c:v>2.7000000000001023E-2</c:v>
                </c:pt>
                <c:pt idx="12">
                  <c:v>2.4000000000000909E-2</c:v>
                </c:pt>
                <c:pt idx="13">
                  <c:v>2.2000000000005571E-2</c:v>
                </c:pt>
                <c:pt idx="14">
                  <c:v>1.9000000000005457E-2</c:v>
                </c:pt>
                <c:pt idx="15">
                  <c:v>1.6000000000005343E-2</c:v>
                </c:pt>
                <c:pt idx="16">
                  <c:v>1.300000000000523E-2</c:v>
                </c:pt>
                <c:pt idx="17">
                  <c:v>1.0000000000005116E-2</c:v>
                </c:pt>
                <c:pt idx="18">
                  <c:v>7.0000000000050022E-3</c:v>
                </c:pt>
                <c:pt idx="19">
                  <c:v>4.0000000000048885E-3</c:v>
                </c:pt>
                <c:pt idx="20">
                  <c:v>0</c:v>
                </c:pt>
                <c:pt idx="21">
                  <c:v>-3.0000000000001137E-3</c:v>
                </c:pt>
                <c:pt idx="22">
                  <c:v>-6.9999999999907914E-3</c:v>
                </c:pt>
                <c:pt idx="23">
                  <c:v>-1.099999999999568E-2</c:v>
                </c:pt>
                <c:pt idx="24">
                  <c:v>-1.5000000000000568E-2</c:v>
                </c:pt>
                <c:pt idx="25">
                  <c:v>-1.8999999999991246E-2</c:v>
                </c:pt>
                <c:pt idx="26">
                  <c:v>-2.4000000000000909E-2</c:v>
                </c:pt>
                <c:pt idx="27">
                  <c:v>-2.7999999999991587E-2</c:v>
                </c:pt>
                <c:pt idx="28">
                  <c:v>-3.3000000000001251E-2</c:v>
                </c:pt>
                <c:pt idx="29">
                  <c:v>-3.6999999999991928E-2</c:v>
                </c:pt>
                <c:pt idx="30">
                  <c:v>-4.2000000000001592E-2</c:v>
                </c:pt>
                <c:pt idx="31">
                  <c:v>-4.6999999999997044E-2</c:v>
                </c:pt>
                <c:pt idx="32">
                  <c:v>-5.2999999999997272E-2</c:v>
                </c:pt>
                <c:pt idx="33">
                  <c:v>-5.7999999999992724E-2</c:v>
                </c:pt>
                <c:pt idx="34">
                  <c:v>-6.3000000000002387E-2</c:v>
                </c:pt>
                <c:pt idx="35">
                  <c:v>-6.9000000000002615E-2</c:v>
                </c:pt>
                <c:pt idx="36">
                  <c:v>-7.5000000000002842E-2</c:v>
                </c:pt>
                <c:pt idx="37">
                  <c:v>-7.9999999999998295E-2</c:v>
                </c:pt>
                <c:pt idx="38">
                  <c:v>-8.5999999999998522E-2</c:v>
                </c:pt>
                <c:pt idx="39">
                  <c:v>-9.2999999999989313E-2</c:v>
                </c:pt>
                <c:pt idx="40">
                  <c:v>-9.8999999999989541E-2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C6-4477-AF84-A111CEC73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214944"/>
        <c:axId val="1667216192"/>
      </c:scatterChart>
      <c:scatterChart>
        <c:scatterStyle val="lineMarker"/>
        <c:varyColors val="0"/>
        <c:ser>
          <c:idx val="1"/>
          <c:order val="1"/>
          <c:tx>
            <c:v>VER_TBM</c:v>
          </c:tx>
          <c:spPr>
            <a:ln w="19050" cap="rnd">
              <a:solidFill>
                <a:srgbClr val="53FB6B"/>
              </a:solidFill>
              <a:round/>
              <a:tailEnd type="stealth" w="lg" len="lg"/>
            </a:ln>
            <a:effectLst/>
          </c:spPr>
          <c:marker>
            <c:symbol val="none"/>
          </c:marker>
          <c:xVal>
            <c:numRef>
              <c:f>'TBM Graph'!$C$5:$C$7</c:f>
              <c:numCache>
                <c:formatCode>0.000</c:formatCode>
                <c:ptCount val="3"/>
                <c:pt idx="0">
                  <c:v>-4.7280845665592661</c:v>
                </c:pt>
                <c:pt idx="1">
                  <c:v>0.22248122418526456</c:v>
                </c:pt>
                <c:pt idx="2">
                  <c:v>5.2932297941461464</c:v>
                </c:pt>
              </c:numCache>
            </c:numRef>
          </c:xVal>
          <c:yVal>
            <c:numRef>
              <c:f>'TBM Graph'!$E$5:$E$7</c:f>
              <c:numCache>
                <c:formatCode>0.000</c:formatCode>
                <c:ptCount val="3"/>
                <c:pt idx="0">
                  <c:v>1.6020703492586108E-2</c:v>
                </c:pt>
                <c:pt idx="1">
                  <c:v>-5.9673642995363707E-3</c:v>
                </c:pt>
                <c:pt idx="2">
                  <c:v>-3.7952997833542668E-2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C6-4477-AF84-A111CEC73658}"/>
            </c:ext>
          </c:extLst>
        </c:ser>
        <c:ser>
          <c:idx val="2"/>
          <c:order val="2"/>
          <c:tx>
            <c:v>VER_Art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53FB6B"/>
              </a:solidFill>
              <a:ln w="9525">
                <a:noFill/>
              </a:ln>
              <a:effectLst/>
            </c:spPr>
          </c:marker>
          <c:xVal>
            <c:numRef>
              <c:f>'TBM Graph'!$C$6</c:f>
              <c:numCache>
                <c:formatCode>0.000</c:formatCode>
                <c:ptCount val="1"/>
                <c:pt idx="0">
                  <c:v>0.22248122418526456</c:v>
                </c:pt>
              </c:numCache>
            </c:numRef>
          </c:xVal>
          <c:yVal>
            <c:numRef>
              <c:f>'TBM Graph'!$E$6</c:f>
              <c:numCache>
                <c:formatCode>0.000</c:formatCode>
                <c:ptCount val="1"/>
                <c:pt idx="0">
                  <c:v>-5.9673642995363707E-3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C6-4477-AF84-A111CEC73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214944"/>
        <c:axId val="1667216192"/>
      </c:scatterChart>
      <c:valAx>
        <c:axId val="1667214944"/>
        <c:scaling>
          <c:orientation val="minMax"/>
          <c:max val="8"/>
          <c:min val="-8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00" sourceLinked="1"/>
        <c:majorTickMark val="out"/>
        <c:minorTickMark val="none"/>
        <c:tickLblPos val="nextTo"/>
        <c:crossAx val="1667216192"/>
        <c:crosses val="autoZero"/>
        <c:crossBetween val="midCat"/>
        <c:majorUnit val="2"/>
      </c:valAx>
      <c:valAx>
        <c:axId val="1667216192"/>
        <c:scaling>
          <c:orientation val="minMax"/>
          <c:max val="0.5"/>
          <c:min val="-0.5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inorGridlines>
        <c:numFmt formatCode="0.000" sourceLinked="1"/>
        <c:majorTickMark val="out"/>
        <c:minorTickMark val="none"/>
        <c:tickLblPos val="nextTo"/>
        <c:crossAx val="166721494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Horizontal</a:t>
            </a:r>
            <a:r>
              <a:rPr lang="en-GB" baseline="0"/>
              <a:t> Graph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HOR_DTA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'TBM Graph'!$C$12:$C$52</c:f>
              <c:numCache>
                <c:formatCode>0.000</c:formatCode>
                <c:ptCount val="41"/>
                <c:pt idx="0">
                  <c:v>-9.996166526141014</c:v>
                </c:pt>
                <c:pt idx="1">
                  <c:v>-9.4967330587972558</c:v>
                </c:pt>
                <c:pt idx="2">
                  <c:v>-8.9967719303009623</c:v>
                </c:pt>
                <c:pt idx="3">
                  <c:v>-8.4974543887853109</c:v>
                </c:pt>
                <c:pt idx="4">
                  <c:v>-7.998136847209814</c:v>
                </c:pt>
                <c:pt idx="5">
                  <c:v>-7.4977639831897154</c:v>
                </c:pt>
                <c:pt idx="6">
                  <c:v>-6.9982405737536277</c:v>
                </c:pt>
                <c:pt idx="7">
                  <c:v>-6.4985112966523575</c:v>
                </c:pt>
                <c:pt idx="8">
                  <c:v>-5.9991038130406258</c:v>
                </c:pt>
                <c:pt idx="9">
                  <c:v>-5.4996963293686907</c:v>
                </c:pt>
                <c:pt idx="10">
                  <c:v>-4.9992335230526761</c:v>
                </c:pt>
                <c:pt idx="11">
                  <c:v>-4.4999419652029866</c:v>
                </c:pt>
                <c:pt idx="12">
                  <c:v>-4.0001227460004971</c:v>
                </c:pt>
                <c:pt idx="13">
                  <c:v>-3.4992482039548198</c:v>
                </c:pt>
                <c:pt idx="14">
                  <c:v>-3.0000725718644792</c:v>
                </c:pt>
                <c:pt idx="15">
                  <c:v>-2.4995198234434919</c:v>
                </c:pt>
                <c:pt idx="16">
                  <c:v>-1.9996106619348764</c:v>
                </c:pt>
                <c:pt idx="17">
                  <c:v>-1.4997015006244119</c:v>
                </c:pt>
                <c:pt idx="18">
                  <c:v>-1.0001141328006389</c:v>
                </c:pt>
                <c:pt idx="19">
                  <c:v>-0.49947144226793061</c:v>
                </c:pt>
                <c:pt idx="20">
                  <c:v>0</c:v>
                </c:pt>
                <c:pt idx="21">
                  <c:v>0.50032089691061266</c:v>
                </c:pt>
                <c:pt idx="22">
                  <c:v>0.99999820711503795</c:v>
                </c:pt>
                <c:pt idx="23">
                  <c:v>1.5002031784978558</c:v>
                </c:pt>
                <c:pt idx="24">
                  <c:v>2.000086356491007</c:v>
                </c:pt>
                <c:pt idx="25">
                  <c:v>2.5004971957991837</c:v>
                </c:pt>
                <c:pt idx="26">
                  <c:v>3.0005862415204509</c:v>
                </c:pt>
                <c:pt idx="27">
                  <c:v>3.500353493989294</c:v>
                </c:pt>
                <c:pt idx="28">
                  <c:v>3.9997989528719384</c:v>
                </c:pt>
                <c:pt idx="29">
                  <c:v>4.4997720731319468</c:v>
                </c:pt>
                <c:pt idx="30">
                  <c:v>4.9994233997448712</c:v>
                </c:pt>
                <c:pt idx="31">
                  <c:v>5.4996023879333142</c:v>
                </c:pt>
                <c:pt idx="32">
                  <c:v>5.9986101277100339</c:v>
                </c:pt>
                <c:pt idx="33">
                  <c:v>6.4995226452051336</c:v>
                </c:pt>
                <c:pt idx="34">
                  <c:v>6.9987362529735577</c:v>
                </c:pt>
                <c:pt idx="35">
                  <c:v>7.4984775218614299</c:v>
                </c:pt>
                <c:pt idx="36">
                  <c:v>7.9984246588771875</c:v>
                </c:pt>
                <c:pt idx="37">
                  <c:v>8.4975223409319494</c:v>
                </c:pt>
                <c:pt idx="38">
                  <c:v>8.9968258909792311</c:v>
                </c:pt>
                <c:pt idx="39">
                  <c:v>9.4961294409668913</c:v>
                </c:pt>
                <c:pt idx="40">
                  <c:v>9.9956388589478742</c:v>
                </c:pt>
              </c:numCache>
            </c:numRef>
          </c:xVal>
          <c:yVal>
            <c:numRef>
              <c:f>'TBM Graph'!$D$12:$D$52</c:f>
              <c:numCache>
                <c:formatCode>0.000</c:formatCode>
                <c:ptCount val="41"/>
                <c:pt idx="0">
                  <c:v>-0.2420264137481187</c:v>
                </c:pt>
                <c:pt idx="1">
                  <c:v>-0.21785593965738673</c:v>
                </c:pt>
                <c:pt idx="2">
                  <c:v>-0.19453492051432592</c:v>
                </c:pt>
                <c:pt idx="3">
                  <c:v>-0.17396813334362499</c:v>
                </c:pt>
                <c:pt idx="4">
                  <c:v>-0.15340134627184779</c:v>
                </c:pt>
                <c:pt idx="5">
                  <c:v>-0.13453346887357751</c:v>
                </c:pt>
                <c:pt idx="6">
                  <c:v>-0.11619325261276678</c:v>
                </c:pt>
                <c:pt idx="7">
                  <c:v>-0.10007960728573756</c:v>
                </c:pt>
                <c:pt idx="8">
                  <c:v>-8.5343077944863344E-2</c:v>
                </c:pt>
                <c:pt idx="9">
                  <c:v>-7.0606548702896857E-2</c:v>
                </c:pt>
                <c:pt idx="10">
                  <c:v>-5.7568929011547185E-2</c:v>
                </c:pt>
                <c:pt idx="11">
                  <c:v>-4.6436086689481279E-2</c:v>
                </c:pt>
                <c:pt idx="12">
                  <c:v>-3.6152699192163386E-2</c:v>
                </c:pt>
                <c:pt idx="13">
                  <c:v>-2.756822112259279E-2</c:v>
                </c:pt>
                <c:pt idx="14">
                  <c:v>-2.0039065819289513E-2</c:v>
                </c:pt>
                <c:pt idx="15">
                  <c:v>-1.2831703957598813E-2</c:v>
                </c:pt>
                <c:pt idx="16">
                  <c:v>-8.3785741670501495E-3</c:v>
                </c:pt>
                <c:pt idx="17">
                  <c:v>-3.9254444993588548E-3</c:v>
                </c:pt>
                <c:pt idx="18">
                  <c:v>-8.4943081779032274E-4</c:v>
                </c:pt>
                <c:pt idx="19">
                  <c:v>5.2767321430312981E-4</c:v>
                </c:pt>
                <c:pt idx="20">
                  <c:v>0</c:v>
                </c:pt>
                <c:pt idx="21">
                  <c:v>0</c:v>
                </c:pt>
                <c:pt idx="22">
                  <c:v>-2.7542318650513532E-3</c:v>
                </c:pt>
                <c:pt idx="23">
                  <c:v>-6.3579186648552635E-3</c:v>
                </c:pt>
                <c:pt idx="24">
                  <c:v>-1.1338721557505762E-2</c:v>
                </c:pt>
                <c:pt idx="25">
                  <c:v>-1.7168979163166922E-2</c:v>
                </c:pt>
                <c:pt idx="26">
                  <c:v>-2.4376352984531877E-2</c:v>
                </c:pt>
                <c:pt idx="27">
                  <c:v>-3.2960842677007947E-2</c:v>
                </c:pt>
                <c:pt idx="28">
                  <c:v>-4.2922448585194881E-2</c:v>
                </c:pt>
                <c:pt idx="29">
                  <c:v>-5.3733509305293241E-2</c:v>
                </c:pt>
                <c:pt idx="30">
                  <c:v>-6.5921686142222449E-2</c:v>
                </c:pt>
                <c:pt idx="31">
                  <c:v>-7.8959317668215498E-2</c:v>
                </c:pt>
                <c:pt idx="32">
                  <c:v>-9.3901726592000259E-2</c:v>
                </c:pt>
                <c:pt idx="33">
                  <c:v>-0.11001538373581195</c:v>
                </c:pt>
                <c:pt idx="34">
                  <c:v>-0.12718436356441862</c:v>
                </c:pt>
                <c:pt idx="35">
                  <c:v>-0.14520279822892201</c:v>
                </c:pt>
                <c:pt idx="36">
                  <c:v>-0.16544780357650352</c:v>
                </c:pt>
                <c:pt idx="37">
                  <c:v>-0.18622047032793632</c:v>
                </c:pt>
                <c:pt idx="38">
                  <c:v>-0.20921970798421297</c:v>
                </c:pt>
                <c:pt idx="39">
                  <c:v>-0.23221894554164418</c:v>
                </c:pt>
                <c:pt idx="40">
                  <c:v>-0.25744475400393868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92-422A-A571-D460F36C1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214944"/>
        <c:axId val="1667216192"/>
      </c:scatterChart>
      <c:scatterChart>
        <c:scatterStyle val="lineMarker"/>
        <c:varyColors val="0"/>
        <c:ser>
          <c:idx val="1"/>
          <c:order val="1"/>
          <c:tx>
            <c:v>HOR_TBM</c:v>
          </c:tx>
          <c:spPr>
            <a:ln w="19050" cap="rnd">
              <a:solidFill>
                <a:schemeClr val="accent2"/>
              </a:solidFill>
              <a:round/>
              <a:tailEnd type="stealth" w="lg" len="lg"/>
            </a:ln>
            <a:effectLst/>
          </c:spPr>
          <c:marker>
            <c:symbol val="none"/>
          </c:marker>
          <c:xVal>
            <c:numRef>
              <c:f>'TBM Graph'!$C$5:$C$7</c:f>
              <c:numCache>
                <c:formatCode>0.000</c:formatCode>
                <c:ptCount val="3"/>
                <c:pt idx="0">
                  <c:v>-4.7280845665592661</c:v>
                </c:pt>
                <c:pt idx="1">
                  <c:v>0.22248122418526456</c:v>
                </c:pt>
                <c:pt idx="2">
                  <c:v>5.2932297941461464</c:v>
                </c:pt>
              </c:numCache>
            </c:numRef>
          </c:xVal>
          <c:yVal>
            <c:numRef>
              <c:f>'TBM Graph'!$D$5:$D$7</c:f>
              <c:numCache>
                <c:formatCode>0.000</c:formatCode>
                <c:ptCount val="3"/>
                <c:pt idx="0">
                  <c:v>0.5652889628817046</c:v>
                </c:pt>
                <c:pt idx="1">
                  <c:v>0.26030540919166806</c:v>
                </c:pt>
                <c:pt idx="2">
                  <c:v>-4.3632982397097113E-2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92-422A-A571-D460F36C1EBF}"/>
            </c:ext>
          </c:extLst>
        </c:ser>
        <c:ser>
          <c:idx val="2"/>
          <c:order val="2"/>
          <c:tx>
            <c:v>HOR_Art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3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7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492-422A-A571-D460F36C1EBF}"/>
              </c:ext>
            </c:extLst>
          </c:dPt>
          <c:xVal>
            <c:numRef>
              <c:f>'TBM Graph'!$C$6</c:f>
              <c:numCache>
                <c:formatCode>0.000</c:formatCode>
                <c:ptCount val="1"/>
                <c:pt idx="0">
                  <c:v>0.22248122418526456</c:v>
                </c:pt>
              </c:numCache>
            </c:numRef>
          </c:xVal>
          <c:yVal>
            <c:numRef>
              <c:f>'TBM Graph'!$D$6</c:f>
              <c:numCache>
                <c:formatCode>0.000</c:formatCode>
                <c:ptCount val="1"/>
                <c:pt idx="0">
                  <c:v>0.26030540919166806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92-422A-A571-D460F36C1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214944"/>
        <c:axId val="1667216192"/>
      </c:scatterChart>
      <c:valAx>
        <c:axId val="1667214944"/>
        <c:scaling>
          <c:orientation val="minMax"/>
          <c:max val="8"/>
          <c:min val="-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Hor.Distance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216192"/>
        <c:crosses val="autoZero"/>
        <c:crossBetween val="midCat"/>
        <c:majorUnit val="2"/>
      </c:valAx>
      <c:valAx>
        <c:axId val="1667216192"/>
        <c:scaling>
          <c:orientation val="minMax"/>
          <c:max val="0.5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Hor.Offset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214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effectLst/>
              </a:rPr>
              <a:t>Vertical Graph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VER_DTA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'TBM Graph'!$C$12:$C$52</c:f>
              <c:numCache>
                <c:formatCode>0.000</c:formatCode>
                <c:ptCount val="41"/>
                <c:pt idx="0">
                  <c:v>-9.996166526141014</c:v>
                </c:pt>
                <c:pt idx="1">
                  <c:v>-9.4967330587972558</c:v>
                </c:pt>
                <c:pt idx="2">
                  <c:v>-8.9967719303009623</c:v>
                </c:pt>
                <c:pt idx="3">
                  <c:v>-8.4974543887853109</c:v>
                </c:pt>
                <c:pt idx="4">
                  <c:v>-7.998136847209814</c:v>
                </c:pt>
                <c:pt idx="5">
                  <c:v>-7.4977639831897154</c:v>
                </c:pt>
                <c:pt idx="6">
                  <c:v>-6.9982405737536277</c:v>
                </c:pt>
                <c:pt idx="7">
                  <c:v>-6.4985112966523575</c:v>
                </c:pt>
                <c:pt idx="8">
                  <c:v>-5.9991038130406258</c:v>
                </c:pt>
                <c:pt idx="9">
                  <c:v>-5.4996963293686907</c:v>
                </c:pt>
                <c:pt idx="10">
                  <c:v>-4.9992335230526761</c:v>
                </c:pt>
                <c:pt idx="11">
                  <c:v>-4.4999419652029866</c:v>
                </c:pt>
                <c:pt idx="12">
                  <c:v>-4.0001227460004971</c:v>
                </c:pt>
                <c:pt idx="13">
                  <c:v>-3.4992482039548198</c:v>
                </c:pt>
                <c:pt idx="14">
                  <c:v>-3.0000725718644792</c:v>
                </c:pt>
                <c:pt idx="15">
                  <c:v>-2.4995198234434919</c:v>
                </c:pt>
                <c:pt idx="16">
                  <c:v>-1.9996106619348764</c:v>
                </c:pt>
                <c:pt idx="17">
                  <c:v>-1.4997015006244119</c:v>
                </c:pt>
                <c:pt idx="18">
                  <c:v>-1.0001141328006389</c:v>
                </c:pt>
                <c:pt idx="19">
                  <c:v>-0.49947144226793061</c:v>
                </c:pt>
                <c:pt idx="20">
                  <c:v>0</c:v>
                </c:pt>
                <c:pt idx="21">
                  <c:v>0.50032089691061266</c:v>
                </c:pt>
                <c:pt idx="22">
                  <c:v>0.99999820711503795</c:v>
                </c:pt>
                <c:pt idx="23">
                  <c:v>1.5002031784978558</c:v>
                </c:pt>
                <c:pt idx="24">
                  <c:v>2.000086356491007</c:v>
                </c:pt>
                <c:pt idx="25">
                  <c:v>2.5004971957991837</c:v>
                </c:pt>
                <c:pt idx="26">
                  <c:v>3.0005862415204509</c:v>
                </c:pt>
                <c:pt idx="27">
                  <c:v>3.500353493989294</c:v>
                </c:pt>
                <c:pt idx="28">
                  <c:v>3.9997989528719384</c:v>
                </c:pt>
                <c:pt idx="29">
                  <c:v>4.4997720731319468</c:v>
                </c:pt>
                <c:pt idx="30">
                  <c:v>4.9994233997448712</c:v>
                </c:pt>
                <c:pt idx="31">
                  <c:v>5.4996023879333142</c:v>
                </c:pt>
                <c:pt idx="32">
                  <c:v>5.9986101277100339</c:v>
                </c:pt>
                <c:pt idx="33">
                  <c:v>6.4995226452051336</c:v>
                </c:pt>
                <c:pt idx="34">
                  <c:v>6.9987362529735577</c:v>
                </c:pt>
                <c:pt idx="35">
                  <c:v>7.4984775218614299</c:v>
                </c:pt>
                <c:pt idx="36">
                  <c:v>7.9984246588771875</c:v>
                </c:pt>
                <c:pt idx="37">
                  <c:v>8.4975223409319494</c:v>
                </c:pt>
                <c:pt idx="38">
                  <c:v>8.9968258909792311</c:v>
                </c:pt>
                <c:pt idx="39">
                  <c:v>9.4961294409668913</c:v>
                </c:pt>
                <c:pt idx="40">
                  <c:v>9.9956388589478742</c:v>
                </c:pt>
              </c:numCache>
            </c:numRef>
          </c:xVal>
          <c:yVal>
            <c:numRef>
              <c:f>'TBM Graph'!$E$12:$E$52</c:f>
              <c:numCache>
                <c:formatCode>0.000</c:formatCode>
                <c:ptCount val="41"/>
                <c:pt idx="0">
                  <c:v>4.399999999999693E-2</c:v>
                </c:pt>
                <c:pt idx="1">
                  <c:v>4.3000000000006366E-2</c:v>
                </c:pt>
                <c:pt idx="2">
                  <c:v>4.2000000000001592E-2</c:v>
                </c:pt>
                <c:pt idx="3">
                  <c:v>4.0999999999996817E-2</c:v>
                </c:pt>
                <c:pt idx="4">
                  <c:v>4.0000000000006253E-2</c:v>
                </c:pt>
                <c:pt idx="5">
                  <c:v>3.7999999999996703E-2</c:v>
                </c:pt>
                <c:pt idx="6">
                  <c:v>3.7000000000006139E-2</c:v>
                </c:pt>
                <c:pt idx="7">
                  <c:v>3.4999999999996589E-2</c:v>
                </c:pt>
                <c:pt idx="8">
                  <c:v>3.3000000000001251E-2</c:v>
                </c:pt>
                <c:pt idx="9">
                  <c:v>3.1000000000005912E-2</c:v>
                </c:pt>
                <c:pt idx="10">
                  <c:v>2.9000000000010573E-2</c:v>
                </c:pt>
                <c:pt idx="11">
                  <c:v>2.7000000000001023E-2</c:v>
                </c:pt>
                <c:pt idx="12">
                  <c:v>2.4000000000000909E-2</c:v>
                </c:pt>
                <c:pt idx="13">
                  <c:v>2.2000000000005571E-2</c:v>
                </c:pt>
                <c:pt idx="14">
                  <c:v>1.9000000000005457E-2</c:v>
                </c:pt>
                <c:pt idx="15">
                  <c:v>1.6000000000005343E-2</c:v>
                </c:pt>
                <c:pt idx="16">
                  <c:v>1.300000000000523E-2</c:v>
                </c:pt>
                <c:pt idx="17">
                  <c:v>1.0000000000005116E-2</c:v>
                </c:pt>
                <c:pt idx="18">
                  <c:v>7.0000000000050022E-3</c:v>
                </c:pt>
                <c:pt idx="19">
                  <c:v>4.0000000000048885E-3</c:v>
                </c:pt>
                <c:pt idx="20">
                  <c:v>0</c:v>
                </c:pt>
                <c:pt idx="21">
                  <c:v>-3.0000000000001137E-3</c:v>
                </c:pt>
                <c:pt idx="22">
                  <c:v>-6.9999999999907914E-3</c:v>
                </c:pt>
                <c:pt idx="23">
                  <c:v>-1.099999999999568E-2</c:v>
                </c:pt>
                <c:pt idx="24">
                  <c:v>-1.5000000000000568E-2</c:v>
                </c:pt>
                <c:pt idx="25">
                  <c:v>-1.8999999999991246E-2</c:v>
                </c:pt>
                <c:pt idx="26">
                  <c:v>-2.4000000000000909E-2</c:v>
                </c:pt>
                <c:pt idx="27">
                  <c:v>-2.7999999999991587E-2</c:v>
                </c:pt>
                <c:pt idx="28">
                  <c:v>-3.3000000000001251E-2</c:v>
                </c:pt>
                <c:pt idx="29">
                  <c:v>-3.6999999999991928E-2</c:v>
                </c:pt>
                <c:pt idx="30">
                  <c:v>-4.2000000000001592E-2</c:v>
                </c:pt>
                <c:pt idx="31">
                  <c:v>-4.6999999999997044E-2</c:v>
                </c:pt>
                <c:pt idx="32">
                  <c:v>-5.2999999999997272E-2</c:v>
                </c:pt>
                <c:pt idx="33">
                  <c:v>-5.7999999999992724E-2</c:v>
                </c:pt>
                <c:pt idx="34">
                  <c:v>-6.3000000000002387E-2</c:v>
                </c:pt>
                <c:pt idx="35">
                  <c:v>-6.9000000000002615E-2</c:v>
                </c:pt>
                <c:pt idx="36">
                  <c:v>-7.5000000000002842E-2</c:v>
                </c:pt>
                <c:pt idx="37">
                  <c:v>-7.9999999999998295E-2</c:v>
                </c:pt>
                <c:pt idx="38">
                  <c:v>-8.5999999999998522E-2</c:v>
                </c:pt>
                <c:pt idx="39">
                  <c:v>-9.2999999999989313E-2</c:v>
                </c:pt>
                <c:pt idx="40">
                  <c:v>-9.8999999999989541E-2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82-41EF-B992-D4D33A2DA8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214944"/>
        <c:axId val="1667216192"/>
      </c:scatterChart>
      <c:scatterChart>
        <c:scatterStyle val="lineMarker"/>
        <c:varyColors val="0"/>
        <c:ser>
          <c:idx val="1"/>
          <c:order val="1"/>
          <c:tx>
            <c:v>VER_TBM</c:v>
          </c:tx>
          <c:spPr>
            <a:ln w="19050" cap="rnd">
              <a:solidFill>
                <a:schemeClr val="accent2"/>
              </a:solidFill>
              <a:round/>
              <a:tailEnd type="stealth" w="lg" len="lg"/>
            </a:ln>
            <a:effectLst/>
          </c:spPr>
          <c:marker>
            <c:symbol val="none"/>
          </c:marker>
          <c:xVal>
            <c:numRef>
              <c:f>'TBM Graph'!$C$5:$C$7</c:f>
              <c:numCache>
                <c:formatCode>0.000</c:formatCode>
                <c:ptCount val="3"/>
                <c:pt idx="0">
                  <c:v>-4.7280845665592661</c:v>
                </c:pt>
                <c:pt idx="1">
                  <c:v>0.22248122418526456</c:v>
                </c:pt>
                <c:pt idx="2">
                  <c:v>5.2932297941461464</c:v>
                </c:pt>
              </c:numCache>
            </c:numRef>
          </c:xVal>
          <c:yVal>
            <c:numRef>
              <c:f>'TBM Graph'!$E$5:$E$7</c:f>
              <c:numCache>
                <c:formatCode>0.000</c:formatCode>
                <c:ptCount val="3"/>
                <c:pt idx="0">
                  <c:v>1.6020703492586108E-2</c:v>
                </c:pt>
                <c:pt idx="1">
                  <c:v>-5.9673642995363707E-3</c:v>
                </c:pt>
                <c:pt idx="2">
                  <c:v>-3.7952997833542668E-2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82-41EF-B992-D4D33A2DA896}"/>
            </c:ext>
          </c:extLst>
        </c:ser>
        <c:ser>
          <c:idx val="2"/>
          <c:order val="2"/>
          <c:tx>
            <c:v>VER_Art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'TBM Graph'!$C$6</c:f>
              <c:numCache>
                <c:formatCode>0.000</c:formatCode>
                <c:ptCount val="1"/>
                <c:pt idx="0">
                  <c:v>0.22248122418526456</c:v>
                </c:pt>
              </c:numCache>
            </c:numRef>
          </c:xVal>
          <c:yVal>
            <c:numRef>
              <c:f>'TBM Graph'!$E$6</c:f>
              <c:numCache>
                <c:formatCode>0.000</c:formatCode>
                <c:ptCount val="1"/>
                <c:pt idx="0">
                  <c:v>-5.9673642995363707E-3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82-41EF-B992-D4D33A2DA8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214944"/>
        <c:axId val="1667216192"/>
      </c:scatterChart>
      <c:valAx>
        <c:axId val="1667214944"/>
        <c:scaling>
          <c:orientation val="minMax"/>
          <c:max val="8"/>
          <c:min val="-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Hor.Distance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216192"/>
        <c:crosses val="autoZero"/>
        <c:crossBetween val="midCat"/>
        <c:majorUnit val="2"/>
      </c:valAx>
      <c:valAx>
        <c:axId val="1667216192"/>
        <c:scaling>
          <c:orientation val="minMax"/>
          <c:max val="0.5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Ver.Offset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214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184896</xdr:colOff>
      <xdr:row>8</xdr:row>
      <xdr:rowOff>100850</xdr:rowOff>
    </xdr:from>
    <xdr:to>
      <xdr:col>3</xdr:col>
      <xdr:colOff>571543</xdr:colOff>
      <xdr:row>10</xdr:row>
      <xdr:rowOff>8556</xdr:rowOff>
    </xdr:to>
    <xdr:grpSp>
      <xdr:nvGrpSpPr>
        <xdr:cNvPr id="4" name="Group 3"/>
        <xdr:cNvGrpSpPr/>
      </xdr:nvGrpSpPr>
      <xdr:grpSpPr>
        <a:xfrm>
          <a:off x="661146" y="1862975"/>
          <a:ext cx="1434397" cy="455394"/>
          <a:chOff x="795619" y="885262"/>
          <a:chExt cx="1296000" cy="468000"/>
        </a:xfrm>
      </xdr:grpSpPr>
      <xdr:sp macro="[0]!OpenAlignmentSheet" textlink="">
        <xdr:nvSpPr>
          <xdr:cNvPr id="2" name="Rounded Rectangle 1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OpenAlignmentSheet" textlink="">
        <xdr:nvSpPr>
          <xdr:cNvPr id="3" name="TextBox 2"/>
          <xdr:cNvSpPr txBox="1"/>
        </xdr:nvSpPr>
        <xdr:spPr>
          <a:xfrm>
            <a:off x="974913" y="972670"/>
            <a:ext cx="974912" cy="282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GB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Alignment</a:t>
            </a:r>
          </a:p>
        </xdr:txBody>
      </xdr:sp>
    </xdr:grpSp>
    <xdr:clientData/>
  </xdr:twoCellAnchor>
  <xdr:twoCellAnchor>
    <xdr:from>
      <xdr:col>2</xdr:col>
      <xdr:colOff>184896</xdr:colOff>
      <xdr:row>11</xdr:row>
      <xdr:rowOff>112059</xdr:rowOff>
    </xdr:from>
    <xdr:to>
      <xdr:col>3</xdr:col>
      <xdr:colOff>571543</xdr:colOff>
      <xdr:row>13</xdr:row>
      <xdr:rowOff>19765</xdr:rowOff>
    </xdr:to>
    <xdr:grpSp>
      <xdr:nvGrpSpPr>
        <xdr:cNvPr id="5" name="Group 4"/>
        <xdr:cNvGrpSpPr/>
      </xdr:nvGrpSpPr>
      <xdr:grpSpPr>
        <a:xfrm>
          <a:off x="661146" y="2505215"/>
          <a:ext cx="1434397" cy="455394"/>
          <a:chOff x="795619" y="885262"/>
          <a:chExt cx="1296000" cy="468000"/>
        </a:xfrm>
      </xdr:grpSpPr>
      <xdr:sp macro="[0]!OpenTargetSheet" textlink="">
        <xdr:nvSpPr>
          <xdr:cNvPr id="6" name="Rounded Rectangle 5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OpenTargetSheet" textlink="">
        <xdr:nvSpPr>
          <xdr:cNvPr id="7" name="TextBox 6"/>
          <xdr:cNvSpPr txBox="1"/>
        </xdr:nvSpPr>
        <xdr:spPr>
          <a:xfrm>
            <a:off x="896473" y="972670"/>
            <a:ext cx="1109382" cy="282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Target</a:t>
            </a:r>
            <a:r>
              <a:rPr lang="en-US" sz="10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Setting</a:t>
            </a:r>
            <a:endParaRPr lang="en-GB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184896</xdr:colOff>
      <xdr:row>13</xdr:row>
      <xdr:rowOff>222717</xdr:rowOff>
    </xdr:from>
    <xdr:to>
      <xdr:col>3</xdr:col>
      <xdr:colOff>571543</xdr:colOff>
      <xdr:row>15</xdr:row>
      <xdr:rowOff>130423</xdr:rowOff>
    </xdr:to>
    <xdr:grpSp>
      <xdr:nvGrpSpPr>
        <xdr:cNvPr id="8" name="Group 7"/>
        <xdr:cNvGrpSpPr/>
      </xdr:nvGrpSpPr>
      <xdr:grpSpPr>
        <a:xfrm>
          <a:off x="661146" y="3163561"/>
          <a:ext cx="1434397" cy="455393"/>
          <a:chOff x="795619" y="885262"/>
          <a:chExt cx="1296000" cy="468000"/>
        </a:xfrm>
      </xdr:grpSpPr>
      <xdr:sp macro="[0]!OpenTBMParameterSheet" textlink="">
        <xdr:nvSpPr>
          <xdr:cNvPr id="9" name="Rounded Rectangle 8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OpenTBMParameterSheet" textlink="">
        <xdr:nvSpPr>
          <xdr:cNvPr id="10" name="TextBox 9"/>
          <xdr:cNvSpPr txBox="1"/>
        </xdr:nvSpPr>
        <xdr:spPr>
          <a:xfrm>
            <a:off x="851648" y="972670"/>
            <a:ext cx="1154207" cy="282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TBM</a:t>
            </a:r>
            <a:r>
              <a:rPr lang="en-US" sz="10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Parameter</a:t>
            </a:r>
            <a:endParaRPr lang="en-GB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184896</xdr:colOff>
      <xdr:row>34</xdr:row>
      <xdr:rowOff>268942</xdr:rowOff>
    </xdr:from>
    <xdr:to>
      <xdr:col>3</xdr:col>
      <xdr:colOff>571543</xdr:colOff>
      <xdr:row>36</xdr:row>
      <xdr:rowOff>176648</xdr:rowOff>
    </xdr:to>
    <xdr:grpSp>
      <xdr:nvGrpSpPr>
        <xdr:cNvPr id="11" name="Group 10"/>
        <xdr:cNvGrpSpPr/>
      </xdr:nvGrpSpPr>
      <xdr:grpSpPr>
        <a:xfrm>
          <a:off x="661146" y="8389005"/>
          <a:ext cx="1434397" cy="455393"/>
          <a:chOff x="795619" y="885262"/>
          <a:chExt cx="1296000" cy="468000"/>
        </a:xfrm>
      </xdr:grpSpPr>
      <xdr:sp macro="[0]!PrintToPDF" textlink="">
        <xdr:nvSpPr>
          <xdr:cNvPr id="12" name="Rounded Rectangle 11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PrintToPDF" textlink="">
        <xdr:nvSpPr>
          <xdr:cNvPr id="13" name="TextBox 12"/>
          <xdr:cNvSpPr txBox="1"/>
        </xdr:nvSpPr>
        <xdr:spPr>
          <a:xfrm>
            <a:off x="896473" y="972670"/>
            <a:ext cx="1109382" cy="282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0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Print</a:t>
            </a:r>
            <a:endParaRPr lang="en-GB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184896</xdr:colOff>
      <xdr:row>32</xdr:row>
      <xdr:rowOff>163602</xdr:rowOff>
    </xdr:from>
    <xdr:to>
      <xdr:col>3</xdr:col>
      <xdr:colOff>571543</xdr:colOff>
      <xdr:row>34</xdr:row>
      <xdr:rowOff>71308</xdr:rowOff>
    </xdr:to>
    <xdr:grpSp>
      <xdr:nvGrpSpPr>
        <xdr:cNvPr id="14" name="Group 13"/>
        <xdr:cNvGrpSpPr/>
      </xdr:nvGrpSpPr>
      <xdr:grpSpPr>
        <a:xfrm>
          <a:off x="661146" y="7735977"/>
          <a:ext cx="1434397" cy="455394"/>
          <a:chOff x="795619" y="885262"/>
          <a:chExt cx="1296000" cy="468000"/>
        </a:xfrm>
      </xdr:grpSpPr>
      <xdr:sp macro="[0]!ClearData" textlink="">
        <xdr:nvSpPr>
          <xdr:cNvPr id="15" name="Rounded Rectangle 14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ClearData" textlink="">
        <xdr:nvSpPr>
          <xdr:cNvPr id="16" name="TextBox 15"/>
          <xdr:cNvSpPr txBox="1"/>
        </xdr:nvSpPr>
        <xdr:spPr>
          <a:xfrm>
            <a:off x="896473" y="972670"/>
            <a:ext cx="1109382" cy="282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0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</a:t>
            </a:r>
            <a:endParaRPr lang="en-GB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158706</xdr:colOff>
      <xdr:row>21</xdr:row>
      <xdr:rowOff>244145</xdr:rowOff>
    </xdr:from>
    <xdr:to>
      <xdr:col>3</xdr:col>
      <xdr:colOff>545353</xdr:colOff>
      <xdr:row>24</xdr:row>
      <xdr:rowOff>68507</xdr:rowOff>
    </xdr:to>
    <xdr:grpSp>
      <xdr:nvGrpSpPr>
        <xdr:cNvPr id="17" name="Group 16"/>
        <xdr:cNvGrpSpPr/>
      </xdr:nvGrpSpPr>
      <xdr:grpSpPr>
        <a:xfrm>
          <a:off x="634956" y="5185239"/>
          <a:ext cx="1434397" cy="455393"/>
          <a:chOff x="795619" y="885262"/>
          <a:chExt cx="1296000" cy="468000"/>
        </a:xfrm>
        <a:solidFill>
          <a:srgbClr val="53FB6B"/>
        </a:solidFill>
      </xdr:grpSpPr>
      <xdr:sp macro="[0]!TBMPosition" textlink="">
        <xdr:nvSpPr>
          <xdr:cNvPr id="18" name="Rounded Rectangle 17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grpFill/>
          <a:ln>
            <a:solidFill>
              <a:srgbClr val="44DCD1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 b="1"/>
          </a:p>
        </xdr:txBody>
      </xdr:sp>
      <xdr:sp macro="[0]!TBMPosition" textlink="">
        <xdr:nvSpPr>
          <xdr:cNvPr id="19" name="TextBox 18"/>
          <xdr:cNvSpPr txBox="1"/>
        </xdr:nvSpPr>
        <xdr:spPr>
          <a:xfrm>
            <a:off x="851648" y="972670"/>
            <a:ext cx="1154207" cy="282389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</a:t>
            </a:r>
            <a:endParaRPr lang="en-GB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146798</xdr:colOff>
      <xdr:row>18</xdr:row>
      <xdr:rowOff>184614</xdr:rowOff>
    </xdr:from>
    <xdr:to>
      <xdr:col>3</xdr:col>
      <xdr:colOff>533445</xdr:colOff>
      <xdr:row>21</xdr:row>
      <xdr:rowOff>8976</xdr:rowOff>
    </xdr:to>
    <xdr:grpSp>
      <xdr:nvGrpSpPr>
        <xdr:cNvPr id="21" name="Group 20"/>
        <xdr:cNvGrpSpPr/>
      </xdr:nvGrpSpPr>
      <xdr:grpSpPr>
        <a:xfrm>
          <a:off x="623048" y="4494677"/>
          <a:ext cx="1434397" cy="455393"/>
          <a:chOff x="795619" y="885262"/>
          <a:chExt cx="1296000" cy="468000"/>
        </a:xfrm>
      </xdr:grpSpPr>
      <xdr:sp macro="[0]!OpenTBMGraphSheet" textlink="">
        <xdr:nvSpPr>
          <xdr:cNvPr id="22" name="Rounded Rectangle 21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OpenTBMGraphSheet" textlink="">
        <xdr:nvSpPr>
          <xdr:cNvPr id="23" name="TextBox 22"/>
          <xdr:cNvSpPr txBox="1"/>
        </xdr:nvSpPr>
        <xdr:spPr>
          <a:xfrm>
            <a:off x="851648" y="972670"/>
            <a:ext cx="1154207" cy="282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TBM</a:t>
            </a:r>
            <a:r>
              <a:rPr lang="en-US" sz="10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Graph</a:t>
            </a:r>
            <a:endParaRPr lang="en-GB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18</xdr:col>
      <xdr:colOff>0</xdr:colOff>
      <xdr:row>10</xdr:row>
      <xdr:rowOff>47625</xdr:rowOff>
    </xdr:from>
    <xdr:to>
      <xdr:col>24</xdr:col>
      <xdr:colOff>38081</xdr:colOff>
      <xdr:row>22</xdr:row>
      <xdr:rowOff>22500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18</xdr:col>
      <xdr:colOff>2381</xdr:colOff>
      <xdr:row>25</xdr:row>
      <xdr:rowOff>121443</xdr:rowOff>
    </xdr:from>
    <xdr:to>
      <xdr:col>24</xdr:col>
      <xdr:colOff>30937</xdr:colOff>
      <xdr:row>36</xdr:row>
      <xdr:rowOff>179662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182518</xdr:colOff>
      <xdr:row>16</xdr:row>
      <xdr:rowOff>53644</xdr:rowOff>
    </xdr:from>
    <xdr:to>
      <xdr:col>3</xdr:col>
      <xdr:colOff>569165</xdr:colOff>
      <xdr:row>17</xdr:row>
      <xdr:rowOff>235193</xdr:rowOff>
    </xdr:to>
    <xdr:grpSp>
      <xdr:nvGrpSpPr>
        <xdr:cNvPr id="26" name="Group 25"/>
        <xdr:cNvGrpSpPr/>
      </xdr:nvGrpSpPr>
      <xdr:grpSpPr>
        <a:xfrm>
          <a:off x="658768" y="3816019"/>
          <a:ext cx="1434397" cy="455393"/>
          <a:chOff x="795619" y="885262"/>
          <a:chExt cx="1296000" cy="468000"/>
        </a:xfrm>
      </xdr:grpSpPr>
      <xdr:sp macro="[0]!OpenTBMPitchRollSheet" textlink="">
        <xdr:nvSpPr>
          <xdr:cNvPr id="27" name="Rounded Rectangle 26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OpenTBMPitchRollSheet" textlink="">
        <xdr:nvSpPr>
          <xdr:cNvPr id="28" name="TextBox 27"/>
          <xdr:cNvSpPr txBox="1"/>
        </xdr:nvSpPr>
        <xdr:spPr>
          <a:xfrm>
            <a:off x="851648" y="972670"/>
            <a:ext cx="1154207" cy="282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TBM</a:t>
            </a:r>
            <a:r>
              <a:rPr lang="en-US" sz="10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Pitch/Roll</a:t>
            </a:r>
            <a:endParaRPr lang="en-GB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603251</xdr:colOff>
      <xdr:row>2</xdr:row>
      <xdr:rowOff>52917</xdr:rowOff>
    </xdr:from>
    <xdr:to>
      <xdr:col>16</xdr:col>
      <xdr:colOff>222250</xdr:colOff>
      <xdr:row>4</xdr:row>
      <xdr:rowOff>148477</xdr:rowOff>
    </xdr:to>
    <xdr:grpSp>
      <xdr:nvGrpSpPr>
        <xdr:cNvPr id="2" name="Group 1"/>
        <xdr:cNvGrpSpPr/>
      </xdr:nvGrpSpPr>
      <xdr:grpSpPr>
        <a:xfrm>
          <a:off x="10392834" y="412750"/>
          <a:ext cx="1460499" cy="455394"/>
          <a:chOff x="786057" y="885262"/>
          <a:chExt cx="1319584" cy="468000"/>
        </a:xfrm>
      </xdr:grpSpPr>
      <xdr:sp macro="[0]!BacktoMainPro" textlink="">
        <xdr:nvSpPr>
          <xdr:cNvPr id="3" name="Rounded Rectangle 2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solidFill>
            <a:srgbClr val="44DCD1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BacktoMainPro" textlink="">
        <xdr:nvSpPr>
          <xdr:cNvPr id="4" name="TextBox 3"/>
          <xdr:cNvSpPr txBox="1"/>
        </xdr:nvSpPr>
        <xdr:spPr>
          <a:xfrm>
            <a:off x="786057" y="972670"/>
            <a:ext cx="1319584" cy="282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GB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Back to Main  Pro.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66675</xdr:rowOff>
    </xdr:from>
    <xdr:to>
      <xdr:col>13</xdr:col>
      <xdr:colOff>479013</xdr:colOff>
      <xdr:row>27</xdr:row>
      <xdr:rowOff>75750</xdr:rowOff>
    </xdr:to>
    <xdr:pic>
      <xdr:nvPicPr>
        <xdr:cNvPr id="3" name="Picture 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232" t="37555" r="33457" b="26112"/>
        <a:stretch/>
      </xdr:blipFill>
      <xdr:spPr bwMode="auto">
        <a:xfrm>
          <a:off x="0" y="3552825"/>
          <a:ext cx="9346788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600075</xdr:colOff>
      <xdr:row>3</xdr:row>
      <xdr:rowOff>47625</xdr:rowOff>
    </xdr:from>
    <xdr:to>
      <xdr:col>10</xdr:col>
      <xdr:colOff>231774</xdr:colOff>
      <xdr:row>4</xdr:row>
      <xdr:rowOff>226794</xdr:rowOff>
    </xdr:to>
    <xdr:grpSp>
      <xdr:nvGrpSpPr>
        <xdr:cNvPr id="4" name="Group 3"/>
        <xdr:cNvGrpSpPr/>
      </xdr:nvGrpSpPr>
      <xdr:grpSpPr>
        <a:xfrm>
          <a:off x="5785908" y="492125"/>
          <a:ext cx="1473199" cy="454336"/>
          <a:chOff x="786057" y="885262"/>
          <a:chExt cx="1319584" cy="468000"/>
        </a:xfrm>
      </xdr:grpSpPr>
      <xdr:sp macro="[0]!BacktoMainPro" textlink="">
        <xdr:nvSpPr>
          <xdr:cNvPr id="5" name="Rounded Rectangle 4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solidFill>
            <a:srgbClr val="44DCD1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BacktoMainPro" textlink="">
        <xdr:nvSpPr>
          <xdr:cNvPr id="6" name="TextBox 5"/>
          <xdr:cNvSpPr txBox="1"/>
        </xdr:nvSpPr>
        <xdr:spPr>
          <a:xfrm>
            <a:off x="786057" y="972670"/>
            <a:ext cx="1319584" cy="282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GB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Back to Main  Pro.</a:t>
            </a:r>
          </a:p>
        </xdr:txBody>
      </xdr:sp>
    </xdr:grpSp>
    <xdr:clientData/>
  </xdr:twoCellAnchor>
  <xdr:twoCellAnchor>
    <xdr:from>
      <xdr:col>27</xdr:col>
      <xdr:colOff>0</xdr:colOff>
      <xdr:row>3</xdr:row>
      <xdr:rowOff>0</xdr:rowOff>
    </xdr:from>
    <xdr:to>
      <xdr:col>29</xdr:col>
      <xdr:colOff>215197</xdr:colOff>
      <xdr:row>4</xdr:row>
      <xdr:rowOff>179168</xdr:rowOff>
    </xdr:to>
    <xdr:grpSp>
      <xdr:nvGrpSpPr>
        <xdr:cNvPr id="7" name="Group 6"/>
        <xdr:cNvGrpSpPr/>
      </xdr:nvGrpSpPr>
      <xdr:grpSpPr>
        <a:xfrm>
          <a:off x="19896667" y="444500"/>
          <a:ext cx="1442863" cy="454335"/>
          <a:chOff x="795619" y="885262"/>
          <a:chExt cx="1296000" cy="468000"/>
        </a:xfrm>
        <a:solidFill>
          <a:srgbClr val="53FB6B"/>
        </a:solidFill>
      </xdr:grpSpPr>
      <xdr:sp macro="[0]!TBMTargetXYZ" textlink="">
        <xdr:nvSpPr>
          <xdr:cNvPr id="8" name="Rounded Rectangle 7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grpFill/>
          <a:ln>
            <a:solidFill>
              <a:srgbClr val="44DCD1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 b="1"/>
          </a:p>
        </xdr:txBody>
      </xdr:sp>
      <xdr:sp macro="[0]!TBMTargetXYZ" textlink="">
        <xdr:nvSpPr>
          <xdr:cNvPr id="9" name="TextBox 8"/>
          <xdr:cNvSpPr txBox="1"/>
        </xdr:nvSpPr>
        <xdr:spPr>
          <a:xfrm>
            <a:off x="812830" y="972670"/>
            <a:ext cx="1256475" cy="282389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 Target</a:t>
            </a:r>
            <a:endParaRPr lang="en-GB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14</xdr:row>
      <xdr:rowOff>238125</xdr:rowOff>
    </xdr:from>
    <xdr:to>
      <xdr:col>13</xdr:col>
      <xdr:colOff>315623</xdr:colOff>
      <xdr:row>27</xdr:row>
      <xdr:rowOff>247200</xdr:rowOff>
    </xdr:to>
    <xdr:pic>
      <xdr:nvPicPr>
        <xdr:cNvPr id="5" name="Picture 4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14" t="26222" r="41281" b="37445"/>
        <a:stretch/>
      </xdr:blipFill>
      <xdr:spPr bwMode="auto">
        <a:xfrm>
          <a:off x="123825" y="3343275"/>
          <a:ext cx="8488073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590550</xdr:colOff>
      <xdr:row>2</xdr:row>
      <xdr:rowOff>38100</xdr:rowOff>
    </xdr:from>
    <xdr:to>
      <xdr:col>10</xdr:col>
      <xdr:colOff>222249</xdr:colOff>
      <xdr:row>4</xdr:row>
      <xdr:rowOff>131544</xdr:rowOff>
    </xdr:to>
    <xdr:grpSp>
      <xdr:nvGrpSpPr>
        <xdr:cNvPr id="3" name="Group 2"/>
        <xdr:cNvGrpSpPr/>
      </xdr:nvGrpSpPr>
      <xdr:grpSpPr>
        <a:xfrm>
          <a:off x="5229225" y="400050"/>
          <a:ext cx="1460499" cy="455394"/>
          <a:chOff x="786057" y="885262"/>
          <a:chExt cx="1319584" cy="468000"/>
        </a:xfrm>
      </xdr:grpSpPr>
      <xdr:sp macro="[0]!BacktoMainPro" textlink="">
        <xdr:nvSpPr>
          <xdr:cNvPr id="4" name="Rounded Rectangle 3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solidFill>
            <a:srgbClr val="44DCD1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BacktoMainPro" textlink="">
        <xdr:nvSpPr>
          <xdr:cNvPr id="6" name="TextBox 5"/>
          <xdr:cNvSpPr txBox="1"/>
        </xdr:nvSpPr>
        <xdr:spPr>
          <a:xfrm>
            <a:off x="786057" y="972670"/>
            <a:ext cx="1319584" cy="282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GB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Back to Main  Pro.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10</xdr:col>
      <xdr:colOff>241299</xdr:colOff>
      <xdr:row>4</xdr:row>
      <xdr:rowOff>179169</xdr:rowOff>
    </xdr:to>
    <xdr:grpSp>
      <xdr:nvGrpSpPr>
        <xdr:cNvPr id="3" name="Group 2"/>
        <xdr:cNvGrpSpPr/>
      </xdr:nvGrpSpPr>
      <xdr:grpSpPr>
        <a:xfrm>
          <a:off x="4752975" y="447675"/>
          <a:ext cx="1460499" cy="455394"/>
          <a:chOff x="786057" y="885262"/>
          <a:chExt cx="1319584" cy="468000"/>
        </a:xfrm>
      </xdr:grpSpPr>
      <xdr:sp macro="[0]!BacktoMainPro" textlink="">
        <xdr:nvSpPr>
          <xdr:cNvPr id="4" name="Rounded Rectangle 3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solidFill>
            <a:srgbClr val="44DCD1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BacktoMainPro" textlink="">
        <xdr:nvSpPr>
          <xdr:cNvPr id="5" name="TextBox 4"/>
          <xdr:cNvSpPr txBox="1"/>
        </xdr:nvSpPr>
        <xdr:spPr>
          <a:xfrm>
            <a:off x="786057" y="972670"/>
            <a:ext cx="1319584" cy="282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GB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Back to Main  Pro.</a:t>
            </a:r>
          </a:p>
        </xdr:txBody>
      </xdr:sp>
    </xdr:grpSp>
    <xdr:clientData/>
  </xdr:twoCellAnchor>
  <xdr:twoCellAnchor>
    <xdr:from>
      <xdr:col>8</xdr:col>
      <xdr:colOff>28574</xdr:colOff>
      <xdr:row>5</xdr:row>
      <xdr:rowOff>171450</xdr:rowOff>
    </xdr:from>
    <xdr:to>
      <xdr:col>17</xdr:col>
      <xdr:colOff>19049</xdr:colOff>
      <xdr:row>18</xdr:row>
      <xdr:rowOff>28575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9524</xdr:colOff>
      <xdr:row>19</xdr:row>
      <xdr:rowOff>104775</xdr:rowOff>
    </xdr:from>
    <xdr:to>
      <xdr:col>17</xdr:col>
      <xdr:colOff>19049</xdr:colOff>
      <xdr:row>30</xdr:row>
      <xdr:rowOff>209550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47625</xdr:colOff>
      <xdr:row>3</xdr:row>
      <xdr:rowOff>19050</xdr:rowOff>
    </xdr:from>
    <xdr:to>
      <xdr:col>17</xdr:col>
      <xdr:colOff>288924</xdr:colOff>
      <xdr:row>4</xdr:row>
      <xdr:rowOff>198219</xdr:rowOff>
    </xdr:to>
    <xdr:grpSp>
      <xdr:nvGrpSpPr>
        <xdr:cNvPr id="2" name="Group 1"/>
        <xdr:cNvGrpSpPr/>
      </xdr:nvGrpSpPr>
      <xdr:grpSpPr>
        <a:xfrm>
          <a:off x="10982325" y="466725"/>
          <a:ext cx="1460499" cy="455394"/>
          <a:chOff x="786057" y="885262"/>
          <a:chExt cx="1319584" cy="468000"/>
        </a:xfrm>
      </xdr:grpSpPr>
      <xdr:sp macro="[0]!BacktoMainPro" textlink="">
        <xdr:nvSpPr>
          <xdr:cNvPr id="3" name="Rounded Rectangle 2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solidFill>
            <a:srgbClr val="44DCD1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BacktoMainPro" textlink="">
        <xdr:nvSpPr>
          <xdr:cNvPr id="4" name="TextBox 3"/>
          <xdr:cNvSpPr txBox="1"/>
        </xdr:nvSpPr>
        <xdr:spPr>
          <a:xfrm>
            <a:off x="786057" y="972670"/>
            <a:ext cx="1319584" cy="282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GB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Back to Main  Pro.</a:t>
            </a:r>
          </a:p>
        </xdr:txBody>
      </xdr:sp>
    </xdr:grpSp>
    <xdr:clientData/>
  </xdr:twoCellAnchor>
  <xdr:twoCellAnchor>
    <xdr:from>
      <xdr:col>11</xdr:col>
      <xdr:colOff>571500</xdr:colOff>
      <xdr:row>3</xdr:row>
      <xdr:rowOff>19050</xdr:rowOff>
    </xdr:from>
    <xdr:to>
      <xdr:col>14</xdr:col>
      <xdr:colOff>177097</xdr:colOff>
      <xdr:row>4</xdr:row>
      <xdr:rowOff>198218</xdr:rowOff>
    </xdr:to>
    <xdr:grpSp>
      <xdr:nvGrpSpPr>
        <xdr:cNvPr id="5" name="Group 4"/>
        <xdr:cNvGrpSpPr/>
      </xdr:nvGrpSpPr>
      <xdr:grpSpPr>
        <a:xfrm>
          <a:off x="9067800" y="466725"/>
          <a:ext cx="1434397" cy="455393"/>
          <a:chOff x="795619" y="885262"/>
          <a:chExt cx="1296000" cy="468000"/>
        </a:xfrm>
        <a:solidFill>
          <a:srgbClr val="53FB6B"/>
        </a:solidFill>
      </xdr:grpSpPr>
      <xdr:sp macro="[0]!TBMRearPitch" textlink="">
        <xdr:nvSpPr>
          <xdr:cNvPr id="6" name="Rounded Rectangle 5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grpFill/>
          <a:ln>
            <a:solidFill>
              <a:srgbClr val="44DCD1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 b="1"/>
          </a:p>
        </xdr:txBody>
      </xdr:sp>
      <xdr:sp macro="[0]!TBMRearPitch" textlink="">
        <xdr:nvSpPr>
          <xdr:cNvPr id="7" name="TextBox 6"/>
          <xdr:cNvSpPr txBox="1"/>
        </xdr:nvSpPr>
        <xdr:spPr>
          <a:xfrm>
            <a:off x="812830" y="972670"/>
            <a:ext cx="1256475" cy="282389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 Pitching</a:t>
            </a:r>
            <a:endParaRPr lang="en-GB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11</xdr:col>
      <xdr:colOff>571500</xdr:colOff>
      <xdr:row>14</xdr:row>
      <xdr:rowOff>38100</xdr:rowOff>
    </xdr:from>
    <xdr:to>
      <xdr:col>14</xdr:col>
      <xdr:colOff>177097</xdr:colOff>
      <xdr:row>15</xdr:row>
      <xdr:rowOff>217268</xdr:rowOff>
    </xdr:to>
    <xdr:grpSp>
      <xdr:nvGrpSpPr>
        <xdr:cNvPr id="8" name="Group 7"/>
        <xdr:cNvGrpSpPr/>
      </xdr:nvGrpSpPr>
      <xdr:grpSpPr>
        <a:xfrm>
          <a:off x="9067800" y="3143250"/>
          <a:ext cx="1434397" cy="455393"/>
          <a:chOff x="795619" y="885262"/>
          <a:chExt cx="1296000" cy="468000"/>
        </a:xfrm>
        <a:solidFill>
          <a:srgbClr val="53FB6B"/>
        </a:solidFill>
      </xdr:grpSpPr>
      <xdr:sp macro="[0]!TBMRearRoll" textlink="">
        <xdr:nvSpPr>
          <xdr:cNvPr id="9" name="Rounded Rectangle 8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grpFill/>
          <a:ln>
            <a:solidFill>
              <a:srgbClr val="44DCD1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 b="1"/>
          </a:p>
        </xdr:txBody>
      </xdr:sp>
      <xdr:sp macro="[0]!TBMRearRoll" textlink="">
        <xdr:nvSpPr>
          <xdr:cNvPr id="10" name="TextBox 9"/>
          <xdr:cNvSpPr txBox="1"/>
        </xdr:nvSpPr>
        <xdr:spPr>
          <a:xfrm>
            <a:off x="812830" y="972670"/>
            <a:ext cx="1256475" cy="282389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 Roll</a:t>
            </a:r>
            <a:endParaRPr lang="en-GB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215352</xdr:colOff>
      <xdr:row>22</xdr:row>
      <xdr:rowOff>200025</xdr:rowOff>
    </xdr:from>
    <xdr:to>
      <xdr:col>14</xdr:col>
      <xdr:colOff>204553</xdr:colOff>
      <xdr:row>37</xdr:row>
      <xdr:rowOff>38101</xdr:rowOff>
    </xdr:to>
    <xdr:pic>
      <xdr:nvPicPr>
        <xdr:cNvPr id="11" name="Picture 10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664" b="14049"/>
        <a:stretch/>
      </xdr:blipFill>
      <xdr:spPr bwMode="auto">
        <a:xfrm>
          <a:off x="215352" y="5514975"/>
          <a:ext cx="10314301" cy="39814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L50"/>
  <sheetViews>
    <sheetView showGridLines="0" tabSelected="1" zoomScale="80" zoomScaleNormal="80" workbookViewId="0">
      <selection activeCell="G9" sqref="G9:H9"/>
    </sheetView>
  </sheetViews>
  <sheetFormatPr defaultColWidth="9.140625" defaultRowHeight="21.75" customHeight="1" x14ac:dyDescent="0.25"/>
  <cols>
    <col min="1" max="1" width="5.28515625" style="54" customWidth="1"/>
    <col min="2" max="2" width="1.7109375" style="54" customWidth="1"/>
    <col min="3" max="3" width="15.7109375" style="54" customWidth="1"/>
    <col min="4" max="4" width="10.7109375" style="54" customWidth="1"/>
    <col min="5" max="5" width="1.7109375" style="54" customWidth="1"/>
    <col min="6" max="6" width="14.7109375" style="54" customWidth="1"/>
    <col min="7" max="16" width="7.7109375" style="54" customWidth="1"/>
    <col min="17" max="17" width="1.7109375" style="54" customWidth="1"/>
    <col min="18" max="18" width="7.7109375" style="54" customWidth="1"/>
    <col min="19" max="19" width="5.7109375" style="54" customWidth="1"/>
    <col min="20" max="20" width="13.7109375" style="54" customWidth="1"/>
    <col min="21" max="21" width="5.7109375" style="54" customWidth="1"/>
    <col min="22" max="22" width="13.7109375" style="54" customWidth="1"/>
    <col min="23" max="23" width="5.7109375" style="54" customWidth="1"/>
    <col min="24" max="24" width="13.7109375" style="54" customWidth="1"/>
    <col min="25" max="25" width="1.7109375" style="54" customWidth="1"/>
    <col min="26" max="26" width="7" style="54" customWidth="1"/>
    <col min="27" max="16384" width="9.140625" style="54"/>
  </cols>
  <sheetData>
    <row r="1" spans="2:25" ht="21.75" customHeight="1" thickBot="1" x14ac:dyDescent="0.3"/>
    <row r="2" spans="2:25" ht="33.6" customHeight="1" thickBot="1" x14ac:dyDescent="0.3">
      <c r="B2" s="55"/>
      <c r="C2" s="56" t="s">
        <v>35</v>
      </c>
      <c r="D2" s="56"/>
      <c r="E2" s="56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8" t="s">
        <v>114</v>
      </c>
      <c r="Y2" s="59"/>
    </row>
    <row r="3" spans="2:25" ht="6.95" customHeight="1" thickBot="1" x14ac:dyDescent="0.3">
      <c r="B3" s="60"/>
      <c r="C3" s="61"/>
      <c r="D3" s="61"/>
      <c r="E3" s="61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3"/>
    </row>
    <row r="4" spans="2:25" ht="21.75" customHeight="1" thickBot="1" x14ac:dyDescent="0.3">
      <c r="B4" s="60"/>
      <c r="C4" s="64" t="s">
        <v>55</v>
      </c>
      <c r="D4" s="65"/>
      <c r="E4" s="65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242" t="s">
        <v>57</v>
      </c>
      <c r="S4" s="242"/>
      <c r="T4" s="148" t="s">
        <v>91</v>
      </c>
      <c r="U4" s="66"/>
      <c r="V4" s="66"/>
      <c r="W4" s="66"/>
      <c r="X4" s="163" t="s">
        <v>62</v>
      </c>
      <c r="Y4" s="67"/>
    </row>
    <row r="5" spans="2:25" ht="21.75" customHeight="1" thickTop="1" thickBot="1" x14ac:dyDescent="0.3">
      <c r="B5" s="60"/>
      <c r="C5" s="68" t="s">
        <v>36</v>
      </c>
      <c r="D5" s="69">
        <f>IF(ISBLANK(G9),"",G9)</f>
        <v>-8</v>
      </c>
      <c r="E5" s="70"/>
      <c r="F5" s="71" t="s">
        <v>27</v>
      </c>
      <c r="G5" s="223">
        <f>IF(ISBLANK(G9),"",K9)</f>
        <v>5169.0297769778663</v>
      </c>
      <c r="H5" s="223"/>
      <c r="I5" s="71" t="s">
        <v>42</v>
      </c>
      <c r="J5" s="225">
        <f ca="1">IF(ISBLANK(G9),"",O9)</f>
        <v>45706</v>
      </c>
      <c r="K5" s="226"/>
      <c r="L5" s="72"/>
      <c r="M5" s="62"/>
      <c r="N5" s="62"/>
      <c r="O5" s="62"/>
      <c r="P5" s="62"/>
      <c r="Q5" s="62"/>
      <c r="R5" s="242" t="s">
        <v>58</v>
      </c>
      <c r="S5" s="242"/>
      <c r="T5" s="149" t="s">
        <v>60</v>
      </c>
      <c r="U5" s="66"/>
      <c r="V5" s="242" t="s">
        <v>61</v>
      </c>
      <c r="W5" s="242"/>
      <c r="X5" s="73" t="s">
        <v>61</v>
      </c>
      <c r="Y5" s="67"/>
    </row>
    <row r="6" spans="2:25" ht="21.75" customHeight="1" thickBot="1" x14ac:dyDescent="0.3">
      <c r="B6" s="60"/>
      <c r="C6" s="74" t="s">
        <v>56</v>
      </c>
      <c r="D6" s="75">
        <f>IF(ISBLANK(G9),"",G10)</f>
        <v>0</v>
      </c>
      <c r="E6" s="76">
        <f>IF(ISBLANK(G10),"",G10)</f>
        <v>0</v>
      </c>
      <c r="F6" s="77" t="s">
        <v>41</v>
      </c>
      <c r="G6" s="224">
        <f>IF(ISBLANK(G9),"",K10)</f>
        <v>-3.4052230221341233</v>
      </c>
      <c r="H6" s="224"/>
      <c r="I6" s="77" t="s">
        <v>43</v>
      </c>
      <c r="J6" s="227">
        <f ca="1">IF(ISBLANK(G9),"",O10)</f>
        <v>45706.701467824074</v>
      </c>
      <c r="K6" s="228"/>
      <c r="L6" s="72"/>
      <c r="M6" s="62"/>
      <c r="N6" s="62"/>
      <c r="O6" s="62"/>
      <c r="P6" s="62"/>
      <c r="Q6" s="62"/>
      <c r="R6" s="242" t="s">
        <v>59</v>
      </c>
      <c r="S6" s="242"/>
      <c r="T6" s="150" t="s">
        <v>60</v>
      </c>
      <c r="U6" s="66"/>
      <c r="V6" s="66"/>
      <c r="W6" s="66"/>
      <c r="X6" s="147" t="s">
        <v>63</v>
      </c>
      <c r="Y6" s="67"/>
    </row>
    <row r="7" spans="2:25" ht="6.95" customHeight="1" thickTop="1" thickBot="1" x14ac:dyDescent="0.3">
      <c r="B7" s="78"/>
      <c r="C7" s="79"/>
      <c r="D7" s="79"/>
      <c r="E7" s="79"/>
      <c r="F7" s="80"/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1"/>
    </row>
    <row r="8" spans="2:25" ht="6.95" customHeight="1" thickBot="1" x14ac:dyDescent="0.3">
      <c r="B8" s="82"/>
      <c r="C8" s="83"/>
      <c r="D8" s="83"/>
      <c r="E8" s="83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5"/>
    </row>
    <row r="9" spans="2:25" ht="21.75" customHeight="1" x14ac:dyDescent="0.25">
      <c r="B9" s="82"/>
      <c r="C9" s="86"/>
      <c r="D9" s="87"/>
      <c r="E9" s="84"/>
      <c r="F9" s="88" t="s">
        <v>36</v>
      </c>
      <c r="G9" s="222">
        <v>-8</v>
      </c>
      <c r="H9" s="222"/>
      <c r="I9" s="184" t="s">
        <v>27</v>
      </c>
      <c r="J9" s="184"/>
      <c r="K9" s="229">
        <v>5169.0297769778663</v>
      </c>
      <c r="L9" s="229"/>
      <c r="M9" s="184" t="s">
        <v>42</v>
      </c>
      <c r="N9" s="184"/>
      <c r="O9" s="213">
        <f ca="1">IF(ISBLANK(G9),"",TODAY())</f>
        <v>45706</v>
      </c>
      <c r="P9" s="214"/>
      <c r="Q9" s="89"/>
      <c r="R9" s="236" t="s">
        <v>45</v>
      </c>
      <c r="S9" s="243" t="s">
        <v>15</v>
      </c>
      <c r="T9" s="243"/>
      <c r="U9" s="243" t="s">
        <v>7</v>
      </c>
      <c r="V9" s="243"/>
      <c r="W9" s="243" t="s">
        <v>16</v>
      </c>
      <c r="X9" s="244"/>
      <c r="Y9" s="90"/>
    </row>
    <row r="10" spans="2:25" ht="21.75" customHeight="1" x14ac:dyDescent="0.25">
      <c r="B10" s="82"/>
      <c r="C10" s="91"/>
      <c r="D10" s="92"/>
      <c r="E10" s="84"/>
      <c r="F10" s="93" t="s">
        <v>37</v>
      </c>
      <c r="G10" s="220">
        <v>0</v>
      </c>
      <c r="H10" s="220"/>
      <c r="I10" s="192" t="s">
        <v>41</v>
      </c>
      <c r="J10" s="192"/>
      <c r="K10" s="201">
        <v>-3.4052230221341233</v>
      </c>
      <c r="L10" s="201"/>
      <c r="M10" s="192" t="s">
        <v>43</v>
      </c>
      <c r="N10" s="192"/>
      <c r="O10" s="215">
        <f ca="1">IF(ISBLANK(G9),"",NOW())</f>
        <v>45706.701467824074</v>
      </c>
      <c r="P10" s="216"/>
      <c r="Q10" s="94"/>
      <c r="R10" s="237"/>
      <c r="S10" s="95" t="str">
        <f>IF(ISBLANK(G9),"",IF(T10&gt;=0,"R","L"))</f>
        <v>L</v>
      </c>
      <c r="T10" s="95">
        <v>-616.65879975176449</v>
      </c>
      <c r="U10" s="95" t="str">
        <f>IF(ISBLANK(G9),"",IF(V10&gt;=0,"R","L"))</f>
        <v>L</v>
      </c>
      <c r="V10" s="95">
        <v>-260.30540919166805</v>
      </c>
      <c r="W10" s="95" t="str">
        <f>IF(ISBLANK(G9),"",IF(X10&gt;=0,"R","L"))</f>
        <v>L</v>
      </c>
      <c r="X10" s="96">
        <v>-29.936877996964661</v>
      </c>
      <c r="Y10" s="90"/>
    </row>
    <row r="11" spans="2:25" ht="7.15" customHeight="1" x14ac:dyDescent="0.25">
      <c r="B11" s="82"/>
      <c r="C11" s="91"/>
      <c r="D11" s="92"/>
      <c r="E11" s="84"/>
      <c r="F11" s="84"/>
      <c r="G11" s="97"/>
      <c r="H11" s="97"/>
      <c r="I11" s="84"/>
      <c r="J11" s="84"/>
      <c r="K11" s="98"/>
      <c r="L11" s="98"/>
      <c r="M11" s="84"/>
      <c r="N11" s="84"/>
      <c r="O11" s="94"/>
      <c r="P11" s="94"/>
      <c r="Q11" s="94"/>
      <c r="R11" s="237"/>
      <c r="S11" s="230"/>
      <c r="T11" s="231"/>
      <c r="U11" s="231"/>
      <c r="V11" s="231"/>
      <c r="W11" s="231"/>
      <c r="X11" s="232"/>
      <c r="Y11" s="90"/>
    </row>
    <row r="12" spans="2:25" ht="21.75" customHeight="1" x14ac:dyDescent="0.25">
      <c r="B12" s="82"/>
      <c r="C12" s="91"/>
      <c r="D12" s="92"/>
      <c r="E12" s="84"/>
      <c r="F12" s="99" t="s">
        <v>0</v>
      </c>
      <c r="G12" s="221" t="s">
        <v>12</v>
      </c>
      <c r="H12" s="184"/>
      <c r="I12" s="184" t="s">
        <v>13</v>
      </c>
      <c r="J12" s="184"/>
      <c r="K12" s="100" t="s">
        <v>14</v>
      </c>
      <c r="L12" s="101">
        <v>3</v>
      </c>
      <c r="M12" s="100" t="s">
        <v>14</v>
      </c>
      <c r="N12" s="102">
        <v>1</v>
      </c>
      <c r="O12" s="84"/>
      <c r="P12" s="84"/>
      <c r="Q12" s="84"/>
      <c r="R12" s="237"/>
      <c r="S12" s="233"/>
      <c r="T12" s="234"/>
      <c r="U12" s="234"/>
      <c r="V12" s="234"/>
      <c r="W12" s="234"/>
      <c r="X12" s="235"/>
      <c r="Y12" s="90"/>
    </row>
    <row r="13" spans="2:25" ht="21.75" customHeight="1" thickBot="1" x14ac:dyDescent="0.3">
      <c r="B13" s="82"/>
      <c r="C13" s="91"/>
      <c r="D13" s="92"/>
      <c r="E13" s="84"/>
      <c r="F13" s="103" t="s">
        <v>38</v>
      </c>
      <c r="G13" s="211" t="s">
        <v>118</v>
      </c>
      <c r="H13" s="212"/>
      <c r="I13" s="212" t="s">
        <v>119</v>
      </c>
      <c r="J13" s="212"/>
      <c r="K13" s="204" t="str">
        <f>IF(ISBLANK(L12),"",IF(L12=3,"Tgt-3",IF(L12=6,"Tbm-Tail","Tgt-4")))</f>
        <v>Tgt-3</v>
      </c>
      <c r="L13" s="204"/>
      <c r="M13" s="204" t="str">
        <f>IF(ISBLANK(N12),"",IF(N12=1,"Tgt-1",IF(N12=5,"Tbm-Middle","Tgt-2")))</f>
        <v>Tgt-1</v>
      </c>
      <c r="N13" s="205"/>
      <c r="O13" s="84"/>
      <c r="P13" s="84"/>
      <c r="Q13" s="84"/>
      <c r="R13" s="237"/>
      <c r="S13" s="233"/>
      <c r="T13" s="234"/>
      <c r="U13" s="234"/>
      <c r="V13" s="234"/>
      <c r="W13" s="234"/>
      <c r="X13" s="235"/>
      <c r="Y13" s="90"/>
    </row>
    <row r="14" spans="2:25" ht="21.75" customHeight="1" x14ac:dyDescent="0.25">
      <c r="B14" s="82"/>
      <c r="C14" s="91"/>
      <c r="D14" s="92"/>
      <c r="E14" s="84"/>
      <c r="F14" s="104" t="s">
        <v>21</v>
      </c>
      <c r="G14" s="206">
        <v>1522914.344</v>
      </c>
      <c r="H14" s="206"/>
      <c r="I14" s="206">
        <v>1522951.9790000001</v>
      </c>
      <c r="J14" s="206"/>
      <c r="K14" s="206">
        <v>1522902.362</v>
      </c>
      <c r="L14" s="206"/>
      <c r="M14" s="206">
        <v>1522896.402</v>
      </c>
      <c r="N14" s="207"/>
      <c r="O14" s="105"/>
      <c r="P14" s="105"/>
      <c r="Q14" s="105"/>
      <c r="R14" s="237"/>
      <c r="S14" s="233"/>
      <c r="T14" s="234"/>
      <c r="U14" s="234"/>
      <c r="V14" s="234"/>
      <c r="W14" s="234"/>
      <c r="X14" s="235"/>
      <c r="Y14" s="106"/>
    </row>
    <row r="15" spans="2:25" ht="21.75" customHeight="1" x14ac:dyDescent="0.25">
      <c r="B15" s="82"/>
      <c r="C15" s="91"/>
      <c r="D15" s="92"/>
      <c r="E15" s="84"/>
      <c r="F15" s="107" t="s">
        <v>22</v>
      </c>
      <c r="G15" s="208">
        <v>662691.58700000006</v>
      </c>
      <c r="H15" s="208"/>
      <c r="I15" s="208">
        <v>662709.42099999997</v>
      </c>
      <c r="J15" s="208"/>
      <c r="K15" s="208">
        <v>662682.15099999995</v>
      </c>
      <c r="L15" s="208"/>
      <c r="M15" s="208">
        <v>662680.44299999997</v>
      </c>
      <c r="N15" s="209"/>
      <c r="O15" s="105"/>
      <c r="P15" s="105"/>
      <c r="Q15" s="105"/>
      <c r="R15" s="237"/>
      <c r="S15" s="233"/>
      <c r="T15" s="234"/>
      <c r="U15" s="234"/>
      <c r="V15" s="234"/>
      <c r="W15" s="234"/>
      <c r="X15" s="235"/>
      <c r="Y15" s="106"/>
    </row>
    <row r="16" spans="2:25" ht="21.75" customHeight="1" x14ac:dyDescent="0.25">
      <c r="B16" s="82"/>
      <c r="C16" s="91"/>
      <c r="D16" s="92"/>
      <c r="E16" s="84"/>
      <c r="F16" s="107" t="s">
        <v>23</v>
      </c>
      <c r="G16" s="208">
        <v>83.025999999999996</v>
      </c>
      <c r="H16" s="208"/>
      <c r="I16" s="208">
        <v>84.242000000000004</v>
      </c>
      <c r="J16" s="208"/>
      <c r="K16" s="208">
        <v>82.507000000000005</v>
      </c>
      <c r="L16" s="208"/>
      <c r="M16" s="208">
        <v>82.918000000000006</v>
      </c>
      <c r="N16" s="209"/>
      <c r="O16" s="105"/>
      <c r="P16" s="105"/>
      <c r="Q16" s="105"/>
      <c r="R16" s="237"/>
      <c r="S16" s="233"/>
      <c r="T16" s="234"/>
      <c r="U16" s="234"/>
      <c r="V16" s="234"/>
      <c r="W16" s="234"/>
      <c r="X16" s="235"/>
      <c r="Y16" s="106"/>
    </row>
    <row r="17" spans="2:38" ht="21.75" customHeight="1" x14ac:dyDescent="0.25">
      <c r="B17" s="82"/>
      <c r="C17" s="91"/>
      <c r="D17" s="92"/>
      <c r="E17" s="84"/>
      <c r="F17" s="107" t="s">
        <v>24</v>
      </c>
      <c r="G17" s="210">
        <f>IF(ISBLANK(G9),"",K17)</f>
        <v>192.51583199999999</v>
      </c>
      <c r="H17" s="210"/>
      <c r="I17" s="198">
        <v>0</v>
      </c>
      <c r="J17" s="198"/>
      <c r="K17" s="198">
        <v>192.51583199999999</v>
      </c>
      <c r="L17" s="198"/>
      <c r="M17" s="198">
        <v>192.51583199999999</v>
      </c>
      <c r="N17" s="199"/>
      <c r="O17" s="108"/>
      <c r="P17" s="108"/>
      <c r="Q17" s="108"/>
      <c r="R17" s="237"/>
      <c r="S17" s="233"/>
      <c r="T17" s="234"/>
      <c r="U17" s="234"/>
      <c r="V17" s="234"/>
      <c r="W17" s="234"/>
      <c r="X17" s="235"/>
      <c r="Y17" s="106"/>
    </row>
    <row r="18" spans="2:38" ht="21.75" customHeight="1" x14ac:dyDescent="0.25">
      <c r="B18" s="82"/>
      <c r="C18" s="91"/>
      <c r="D18" s="92"/>
      <c r="E18" s="84"/>
      <c r="F18" s="107" t="s">
        <v>25</v>
      </c>
      <c r="G18" s="203">
        <f>IF(ISBLANK(G9),"",K18)</f>
        <v>91.565640000000002</v>
      </c>
      <c r="H18" s="203"/>
      <c r="I18" s="198">
        <v>88.193918999999994</v>
      </c>
      <c r="J18" s="198"/>
      <c r="K18" s="198">
        <v>91.565640000000002</v>
      </c>
      <c r="L18" s="198"/>
      <c r="M18" s="198">
        <v>91.565640000000002</v>
      </c>
      <c r="N18" s="199"/>
      <c r="O18" s="108"/>
      <c r="P18" s="108"/>
      <c r="Q18" s="108"/>
      <c r="R18" s="237"/>
      <c r="S18" s="233"/>
      <c r="T18" s="234"/>
      <c r="U18" s="234"/>
      <c r="V18" s="234"/>
      <c r="W18" s="234"/>
      <c r="X18" s="235"/>
      <c r="Y18" s="106"/>
    </row>
    <row r="19" spans="2:38" ht="21.75" customHeight="1" x14ac:dyDescent="0.25">
      <c r="B19" s="82"/>
      <c r="C19" s="91"/>
      <c r="D19" s="92"/>
      <c r="E19" s="84"/>
      <c r="F19" s="93" t="s">
        <v>26</v>
      </c>
      <c r="G19" s="200">
        <f>IF(ISBLANK(G9),"",K19)</f>
        <v>15.260268051504895</v>
      </c>
      <c r="H19" s="200"/>
      <c r="I19" s="201">
        <v>41.664414516439301</v>
      </c>
      <c r="J19" s="201"/>
      <c r="K19" s="201">
        <v>15.260268051504895</v>
      </c>
      <c r="L19" s="201"/>
      <c r="M19" s="201">
        <v>15.260268051504895</v>
      </c>
      <c r="N19" s="202"/>
      <c r="O19" s="105"/>
      <c r="P19" s="105"/>
      <c r="Q19" s="105"/>
      <c r="R19" s="237"/>
      <c r="S19" s="233"/>
      <c r="T19" s="234"/>
      <c r="U19" s="234"/>
      <c r="V19" s="234"/>
      <c r="W19" s="234"/>
      <c r="X19" s="235"/>
      <c r="Y19" s="106"/>
    </row>
    <row r="20" spans="2:38" ht="7.15" customHeight="1" x14ac:dyDescent="0.25">
      <c r="B20" s="82"/>
      <c r="C20" s="91"/>
      <c r="D20" s="92"/>
      <c r="E20" s="84"/>
      <c r="F20" s="84"/>
      <c r="G20" s="109"/>
      <c r="H20" s="109"/>
      <c r="I20" s="105"/>
      <c r="J20" s="105"/>
      <c r="K20" s="105"/>
      <c r="L20" s="105"/>
      <c r="M20" s="105"/>
      <c r="N20" s="105"/>
      <c r="O20" s="105"/>
      <c r="P20" s="105"/>
      <c r="Q20" s="105"/>
      <c r="R20" s="237"/>
      <c r="S20" s="233"/>
      <c r="T20" s="234"/>
      <c r="U20" s="234"/>
      <c r="V20" s="234"/>
      <c r="W20" s="234"/>
      <c r="X20" s="235"/>
      <c r="Y20" s="106"/>
    </row>
    <row r="21" spans="2:38" ht="21.75" customHeight="1" x14ac:dyDescent="0.25">
      <c r="B21" s="82"/>
      <c r="C21" s="91"/>
      <c r="D21" s="92"/>
      <c r="E21" s="84"/>
      <c r="F21" s="88"/>
      <c r="G21" s="110" t="s">
        <v>51</v>
      </c>
      <c r="H21" s="101" t="s">
        <v>47</v>
      </c>
      <c r="I21" s="110" t="s">
        <v>52</v>
      </c>
      <c r="J21" s="101" t="s">
        <v>50</v>
      </c>
      <c r="K21" s="110" t="s">
        <v>54</v>
      </c>
      <c r="L21" s="101" t="s">
        <v>48</v>
      </c>
      <c r="M21" s="110" t="s">
        <v>53</v>
      </c>
      <c r="N21" s="102" t="s">
        <v>49</v>
      </c>
      <c r="O21" s="84"/>
      <c r="P21" s="84"/>
      <c r="Q21" s="84"/>
      <c r="R21" s="237"/>
      <c r="S21" s="233"/>
      <c r="T21" s="234"/>
      <c r="U21" s="234"/>
      <c r="V21" s="234"/>
      <c r="W21" s="234"/>
      <c r="X21" s="235"/>
      <c r="Y21" s="106"/>
    </row>
    <row r="22" spans="2:38" ht="21.75" customHeight="1" x14ac:dyDescent="0.25">
      <c r="B22" s="82"/>
      <c r="C22" s="91"/>
      <c r="D22" s="92"/>
      <c r="E22" s="84"/>
      <c r="F22" s="93" t="s">
        <v>44</v>
      </c>
      <c r="G22" s="218">
        <v>165</v>
      </c>
      <c r="H22" s="218"/>
      <c r="I22" s="218">
        <v>169</v>
      </c>
      <c r="J22" s="218"/>
      <c r="K22" s="218">
        <v>165</v>
      </c>
      <c r="L22" s="218"/>
      <c r="M22" s="218">
        <v>169</v>
      </c>
      <c r="N22" s="219"/>
      <c r="O22" s="84"/>
      <c r="P22" s="84"/>
      <c r="Q22" s="84"/>
      <c r="R22" s="237"/>
      <c r="S22" s="233"/>
      <c r="T22" s="234"/>
      <c r="U22" s="234"/>
      <c r="V22" s="234"/>
      <c r="W22" s="234"/>
      <c r="X22" s="235"/>
      <c r="Y22" s="106"/>
      <c r="AE22" s="111"/>
      <c r="AF22" s="111"/>
      <c r="AG22" s="111"/>
      <c r="AH22" s="111"/>
      <c r="AI22" s="111"/>
      <c r="AJ22" s="111"/>
      <c r="AK22" s="111"/>
      <c r="AL22" s="111"/>
    </row>
    <row r="23" spans="2:38" ht="7.15" customHeight="1" x14ac:dyDescent="0.25">
      <c r="B23" s="82"/>
      <c r="C23" s="91"/>
      <c r="D23" s="92"/>
      <c r="E23" s="84"/>
      <c r="F23" s="84"/>
      <c r="G23" s="112"/>
      <c r="H23" s="112"/>
      <c r="I23" s="112"/>
      <c r="J23" s="112"/>
      <c r="K23" s="112"/>
      <c r="L23" s="112"/>
      <c r="M23" s="112"/>
      <c r="N23" s="112"/>
      <c r="O23" s="84"/>
      <c r="P23" s="84"/>
      <c r="Q23" s="84"/>
      <c r="R23" s="237"/>
      <c r="S23" s="233"/>
      <c r="T23" s="234"/>
      <c r="U23" s="234"/>
      <c r="V23" s="234"/>
      <c r="W23" s="234"/>
      <c r="X23" s="235"/>
      <c r="Y23" s="106"/>
      <c r="AE23" s="111"/>
      <c r="AF23" s="111"/>
      <c r="AG23" s="111"/>
      <c r="AH23" s="111"/>
      <c r="AI23" s="111"/>
      <c r="AJ23" s="111"/>
      <c r="AK23" s="111"/>
      <c r="AL23" s="111"/>
    </row>
    <row r="24" spans="2:38" ht="21.75" customHeight="1" x14ac:dyDescent="0.25">
      <c r="B24" s="82"/>
      <c r="C24" s="91"/>
      <c r="D24" s="92"/>
      <c r="E24" s="84"/>
      <c r="F24" s="113" t="s">
        <v>39</v>
      </c>
      <c r="G24" s="217" t="s">
        <v>3</v>
      </c>
      <c r="H24" s="184"/>
      <c r="I24" s="184" t="s">
        <v>7</v>
      </c>
      <c r="J24" s="184"/>
      <c r="K24" s="184" t="s">
        <v>10</v>
      </c>
      <c r="L24" s="185"/>
      <c r="M24" s="84"/>
      <c r="N24" s="84"/>
      <c r="O24" s="84"/>
      <c r="P24" s="84"/>
      <c r="Q24" s="84"/>
      <c r="R24" s="236" t="s">
        <v>46</v>
      </c>
      <c r="S24" s="245" t="s">
        <v>15</v>
      </c>
      <c r="T24" s="246"/>
      <c r="U24" s="245" t="s">
        <v>7</v>
      </c>
      <c r="V24" s="246"/>
      <c r="W24" s="245" t="s">
        <v>16</v>
      </c>
      <c r="X24" s="247"/>
      <c r="Y24" s="106"/>
      <c r="AE24" s="111"/>
      <c r="AF24" s="111"/>
      <c r="AG24" s="111"/>
      <c r="AH24" s="111"/>
      <c r="AI24" s="111"/>
      <c r="AJ24" s="111"/>
      <c r="AK24" s="111"/>
      <c r="AL24" s="111"/>
    </row>
    <row r="25" spans="2:38" ht="21.75" customHeight="1" x14ac:dyDescent="0.25">
      <c r="B25" s="82"/>
      <c r="C25" s="91"/>
      <c r="D25" s="92"/>
      <c r="E25" s="84"/>
      <c r="F25" s="88"/>
      <c r="G25" s="114" t="s">
        <v>4</v>
      </c>
      <c r="H25" s="114" t="s">
        <v>5</v>
      </c>
      <c r="I25" s="114" t="s">
        <v>8</v>
      </c>
      <c r="J25" s="114" t="s">
        <v>9</v>
      </c>
      <c r="K25" s="114" t="s">
        <v>4</v>
      </c>
      <c r="L25" s="115" t="s">
        <v>5</v>
      </c>
      <c r="M25" s="84"/>
      <c r="N25" s="84"/>
      <c r="O25" s="84"/>
      <c r="P25" s="84"/>
      <c r="Q25" s="84"/>
      <c r="R25" s="237"/>
      <c r="S25" s="95" t="str">
        <f>IF(ISBLANK(G9),"",IF(T25&gt;=0,"U","D"))</f>
        <v>D</v>
      </c>
      <c r="T25" s="95">
        <v>-11.838813207319276</v>
      </c>
      <c r="U25" s="95" t="str">
        <f>IF(ISBLANK(G9),"",IF(V25&gt;=0,"U","D"))</f>
        <v>D</v>
      </c>
      <c r="V25" s="95">
        <v>-4.6324769544270339</v>
      </c>
      <c r="W25" s="95" t="str">
        <f>IF(ISBLANK(G9),"",IF(X25&gt;=0,"U","D"))</f>
        <v>U</v>
      </c>
      <c r="X25" s="96">
        <v>6.9747719451243029</v>
      </c>
      <c r="Y25" s="106"/>
    </row>
    <row r="26" spans="2:38" ht="21.75" customHeight="1" x14ac:dyDescent="0.25">
      <c r="B26" s="82"/>
      <c r="C26" s="91"/>
      <c r="D26" s="92"/>
      <c r="E26" s="84"/>
      <c r="F26" s="107"/>
      <c r="G26" s="114" t="s">
        <v>6</v>
      </c>
      <c r="H26" s="114" t="s">
        <v>6</v>
      </c>
      <c r="I26" s="114" t="s">
        <v>6</v>
      </c>
      <c r="J26" s="114" t="s">
        <v>6</v>
      </c>
      <c r="K26" s="114" t="s">
        <v>6</v>
      </c>
      <c r="L26" s="115" t="s">
        <v>6</v>
      </c>
      <c r="M26" s="84"/>
      <c r="N26" s="84"/>
      <c r="O26" s="84"/>
      <c r="P26" s="84"/>
      <c r="Q26" s="84"/>
      <c r="R26" s="237"/>
      <c r="S26" s="230"/>
      <c r="T26" s="231"/>
      <c r="U26" s="231"/>
      <c r="V26" s="231"/>
      <c r="W26" s="231"/>
      <c r="X26" s="232"/>
      <c r="Y26" s="106"/>
    </row>
    <row r="27" spans="2:38" ht="21.75" customHeight="1" x14ac:dyDescent="0.25">
      <c r="B27" s="82"/>
      <c r="C27" s="91"/>
      <c r="D27" s="92"/>
      <c r="E27" s="84"/>
      <c r="F27" s="107" t="s">
        <v>40</v>
      </c>
      <c r="G27" s="116">
        <f>IF(ISBLANK(G9),"",G28)</f>
        <v>-0.254</v>
      </c>
      <c r="H27" s="117">
        <f>IF(ISBLANK(G9),"",H28)</f>
        <v>0.79400000000000004</v>
      </c>
      <c r="I27" s="117">
        <f>IF(ISBLANK(G9),"",I28)</f>
        <v>-9.5116370588323451E-2</v>
      </c>
      <c r="J27" s="117">
        <f>IF(ISBLANK(G9),"",J28)</f>
        <v>-0.1067621926496795</v>
      </c>
      <c r="K27" s="117" t="str">
        <f>IF(ISBLANK(G9),"",K28)</f>
        <v>-</v>
      </c>
      <c r="L27" s="118" t="str">
        <f>IF(ISBLANK(G9),"",L28)</f>
        <v>-</v>
      </c>
      <c r="M27" s="84"/>
      <c r="N27" s="84"/>
      <c r="O27" s="84"/>
      <c r="P27" s="84"/>
      <c r="Q27" s="84"/>
      <c r="R27" s="237"/>
      <c r="S27" s="233"/>
      <c r="T27" s="234"/>
      <c r="U27" s="234"/>
      <c r="V27" s="234"/>
      <c r="W27" s="234"/>
      <c r="X27" s="235"/>
      <c r="Y27" s="106"/>
    </row>
    <row r="28" spans="2:38" ht="21.75" customHeight="1" x14ac:dyDescent="0.25">
      <c r="B28" s="82"/>
      <c r="C28" s="91"/>
      <c r="D28" s="92"/>
      <c r="E28" s="84"/>
      <c r="F28" s="93" t="s">
        <v>11</v>
      </c>
      <c r="G28" s="119">
        <v>-0.254</v>
      </c>
      <c r="H28" s="119">
        <v>0.79400000000000004</v>
      </c>
      <c r="I28" s="120">
        <v>-9.5116370588323451E-2</v>
      </c>
      <c r="J28" s="120">
        <v>-0.1067621926496795</v>
      </c>
      <c r="K28" s="120" t="str">
        <f>IF(ISBLANK(G9),"","-")</f>
        <v>-</v>
      </c>
      <c r="L28" s="121" t="str">
        <f>IF(ISBLANK(G9),"","-")</f>
        <v>-</v>
      </c>
      <c r="M28" s="84"/>
      <c r="N28" s="84"/>
      <c r="O28" s="84"/>
      <c r="P28" s="84"/>
      <c r="Q28" s="84"/>
      <c r="R28" s="237"/>
      <c r="S28" s="233"/>
      <c r="T28" s="234"/>
      <c r="U28" s="234"/>
      <c r="V28" s="234"/>
      <c r="W28" s="234"/>
      <c r="X28" s="235"/>
      <c r="Y28" s="106"/>
    </row>
    <row r="29" spans="2:38" ht="7.15" customHeight="1" x14ac:dyDescent="0.25">
      <c r="B29" s="82"/>
      <c r="C29" s="91"/>
      <c r="D29" s="92"/>
      <c r="E29" s="84"/>
      <c r="F29" s="84"/>
      <c r="G29" s="122"/>
      <c r="H29" s="122"/>
      <c r="I29" s="122"/>
      <c r="J29" s="122"/>
      <c r="K29" s="122"/>
      <c r="L29" s="122"/>
      <c r="M29" s="84"/>
      <c r="N29" s="84"/>
      <c r="O29" s="84"/>
      <c r="P29" s="84"/>
      <c r="Q29" s="84"/>
      <c r="R29" s="237"/>
      <c r="S29" s="233"/>
      <c r="T29" s="234"/>
      <c r="U29" s="234"/>
      <c r="V29" s="234"/>
      <c r="W29" s="234"/>
      <c r="X29" s="235"/>
      <c r="Y29" s="106"/>
    </row>
    <row r="30" spans="2:38" ht="21.75" customHeight="1" x14ac:dyDescent="0.25">
      <c r="B30" s="82"/>
      <c r="C30" s="91"/>
      <c r="D30" s="92"/>
      <c r="E30" s="84"/>
      <c r="F30" s="88"/>
      <c r="G30" s="184" t="s">
        <v>15</v>
      </c>
      <c r="H30" s="184"/>
      <c r="I30" s="184" t="s">
        <v>7</v>
      </c>
      <c r="J30" s="184"/>
      <c r="K30" s="184" t="s">
        <v>16</v>
      </c>
      <c r="L30" s="185"/>
      <c r="M30" s="84"/>
      <c r="N30" s="84"/>
      <c r="O30" s="84"/>
      <c r="P30" s="84"/>
      <c r="Q30" s="84"/>
      <c r="R30" s="237"/>
      <c r="S30" s="233"/>
      <c r="T30" s="234"/>
      <c r="U30" s="234"/>
      <c r="V30" s="234"/>
      <c r="W30" s="234"/>
      <c r="X30" s="235"/>
      <c r="Y30" s="106"/>
    </row>
    <row r="31" spans="2:38" ht="21.75" customHeight="1" x14ac:dyDescent="0.25">
      <c r="B31" s="82"/>
      <c r="C31" s="91"/>
      <c r="D31" s="92"/>
      <c r="E31" s="84"/>
      <c r="F31" s="107" t="s">
        <v>21</v>
      </c>
      <c r="G31" s="186">
        <v>1522899.6380131596</v>
      </c>
      <c r="H31" s="186"/>
      <c r="I31" s="186">
        <v>1522895.5936591525</v>
      </c>
      <c r="J31" s="186"/>
      <c r="K31" s="186">
        <v>1522891.4466638525</v>
      </c>
      <c r="L31" s="193"/>
      <c r="M31" s="84"/>
      <c r="N31" s="84"/>
      <c r="O31" s="84"/>
      <c r="P31" s="84"/>
      <c r="Q31" s="84"/>
      <c r="R31" s="237"/>
      <c r="S31" s="233"/>
      <c r="T31" s="234"/>
      <c r="U31" s="234"/>
      <c r="V31" s="234"/>
      <c r="W31" s="234"/>
      <c r="X31" s="235"/>
      <c r="Y31" s="106"/>
    </row>
    <row r="32" spans="2:38" ht="21.75" customHeight="1" x14ac:dyDescent="0.25">
      <c r="B32" s="82"/>
      <c r="C32" s="91"/>
      <c r="D32" s="92"/>
      <c r="E32" s="84"/>
      <c r="F32" s="107" t="s">
        <v>22</v>
      </c>
      <c r="G32" s="186">
        <v>662682.01501486124</v>
      </c>
      <c r="H32" s="186"/>
      <c r="I32" s="186">
        <v>662679.14372296026</v>
      </c>
      <c r="J32" s="186"/>
      <c r="K32" s="186">
        <v>662676.20990296931</v>
      </c>
      <c r="L32" s="193"/>
      <c r="M32" s="84"/>
      <c r="N32" s="84"/>
      <c r="O32" s="84"/>
      <c r="P32" s="84"/>
      <c r="Q32" s="84"/>
      <c r="R32" s="237"/>
      <c r="S32" s="233"/>
      <c r="T32" s="234"/>
      <c r="U32" s="234"/>
      <c r="V32" s="234"/>
      <c r="W32" s="234"/>
      <c r="X32" s="235"/>
      <c r="Y32" s="106"/>
    </row>
    <row r="33" spans="2:25" ht="21.75" customHeight="1" x14ac:dyDescent="0.25">
      <c r="B33" s="82"/>
      <c r="C33" s="91"/>
      <c r="D33" s="92"/>
      <c r="E33" s="84"/>
      <c r="F33" s="107" t="s">
        <v>23</v>
      </c>
      <c r="G33" s="186">
        <v>80.420020703492582</v>
      </c>
      <c r="H33" s="186"/>
      <c r="I33" s="186">
        <v>80.39803263570046</v>
      </c>
      <c r="J33" s="186"/>
      <c r="K33" s="186">
        <v>80.366047002166454</v>
      </c>
      <c r="L33" s="193"/>
      <c r="M33" s="84"/>
      <c r="N33" s="84"/>
      <c r="O33" s="84"/>
      <c r="P33" s="84"/>
      <c r="Q33" s="84"/>
      <c r="R33" s="237"/>
      <c r="S33" s="233"/>
      <c r="T33" s="234"/>
      <c r="U33" s="234"/>
      <c r="V33" s="234"/>
      <c r="W33" s="234"/>
      <c r="X33" s="235"/>
      <c r="Y33" s="106"/>
    </row>
    <row r="34" spans="2:25" ht="21.75" customHeight="1" x14ac:dyDescent="0.25">
      <c r="B34" s="82"/>
      <c r="C34" s="91"/>
      <c r="D34" s="92"/>
      <c r="E34" s="84"/>
      <c r="F34" s="107" t="s">
        <v>27</v>
      </c>
      <c r="G34" s="187">
        <v>5159.0255505833738</v>
      </c>
      <c r="H34" s="187"/>
      <c r="I34" s="187">
        <v>5163.9614812241853</v>
      </c>
      <c r="J34" s="187"/>
      <c r="K34" s="187">
        <v>5169.0297769778663</v>
      </c>
      <c r="L34" s="188"/>
      <c r="M34" s="84"/>
      <c r="N34" s="84"/>
      <c r="O34" s="84"/>
      <c r="P34" s="84"/>
      <c r="Q34" s="84"/>
      <c r="R34" s="237"/>
      <c r="S34" s="233"/>
      <c r="T34" s="234"/>
      <c r="U34" s="234"/>
      <c r="V34" s="234"/>
      <c r="W34" s="234"/>
      <c r="X34" s="235"/>
      <c r="Y34" s="106"/>
    </row>
    <row r="35" spans="2:25" ht="21.75" customHeight="1" x14ac:dyDescent="0.25">
      <c r="B35" s="82"/>
      <c r="C35" s="91"/>
      <c r="D35" s="92"/>
      <c r="E35" s="84"/>
      <c r="F35" s="107" t="s">
        <v>28</v>
      </c>
      <c r="G35" s="186">
        <v>-0.61665879975176452</v>
      </c>
      <c r="H35" s="186"/>
      <c r="I35" s="186">
        <v>-0.26030540919166806</v>
      </c>
      <c r="J35" s="186"/>
      <c r="K35" s="186">
        <v>-2.9936877996964661E-2</v>
      </c>
      <c r="L35" s="193"/>
      <c r="M35" s="84"/>
      <c r="N35" s="84"/>
      <c r="O35" s="84"/>
      <c r="P35" s="84"/>
      <c r="Q35" s="84"/>
      <c r="R35" s="237"/>
      <c r="S35" s="233"/>
      <c r="T35" s="234"/>
      <c r="U35" s="234"/>
      <c r="V35" s="234"/>
      <c r="W35" s="234"/>
      <c r="X35" s="235"/>
      <c r="Y35" s="106"/>
    </row>
    <row r="36" spans="2:25" ht="21.75" customHeight="1" thickBot="1" x14ac:dyDescent="0.3">
      <c r="B36" s="82"/>
      <c r="C36" s="91"/>
      <c r="D36" s="92"/>
      <c r="E36" s="84"/>
      <c r="F36" s="107" t="s">
        <v>29</v>
      </c>
      <c r="G36" s="186">
        <v>-1.1838813207319276E-2</v>
      </c>
      <c r="H36" s="186"/>
      <c r="I36" s="190">
        <v>-4.6324769544270339E-3</v>
      </c>
      <c r="J36" s="190"/>
      <c r="K36" s="190">
        <v>6.9747719451243029E-3</v>
      </c>
      <c r="L36" s="191"/>
      <c r="M36" s="84"/>
      <c r="N36" s="84"/>
      <c r="O36" s="84"/>
      <c r="P36" s="84"/>
      <c r="Q36" s="84"/>
      <c r="R36" s="237"/>
      <c r="S36" s="233"/>
      <c r="T36" s="234"/>
      <c r="U36" s="234"/>
      <c r="V36" s="234"/>
      <c r="W36" s="234"/>
      <c r="X36" s="235"/>
      <c r="Y36" s="106"/>
    </row>
    <row r="37" spans="2:25" ht="21.75" customHeight="1" thickTop="1" thickBot="1" x14ac:dyDescent="0.3">
      <c r="B37" s="82"/>
      <c r="C37" s="123"/>
      <c r="D37" s="124"/>
      <c r="E37" s="84"/>
      <c r="F37" s="93" t="s">
        <v>30</v>
      </c>
      <c r="G37" s="194">
        <v>215.37287494001595</v>
      </c>
      <c r="H37" s="195"/>
      <c r="I37" s="125" t="s">
        <v>34</v>
      </c>
      <c r="J37" s="126">
        <v>1.9370530553213712</v>
      </c>
      <c r="K37" s="196">
        <v>215.27775856942762</v>
      </c>
      <c r="L37" s="197"/>
      <c r="M37" s="84"/>
      <c r="N37" s="84"/>
      <c r="O37" s="84"/>
      <c r="P37" s="84"/>
      <c r="Q37" s="84"/>
      <c r="R37" s="238"/>
      <c r="S37" s="239"/>
      <c r="T37" s="240"/>
      <c r="U37" s="240"/>
      <c r="V37" s="240"/>
      <c r="W37" s="240"/>
      <c r="X37" s="241"/>
      <c r="Y37" s="106"/>
    </row>
    <row r="38" spans="2:25" ht="7.15" customHeight="1" thickBot="1" x14ac:dyDescent="0.3">
      <c r="B38" s="127"/>
      <c r="C38" s="128"/>
      <c r="D38" s="128"/>
      <c r="E38" s="128"/>
      <c r="F38" s="128"/>
      <c r="G38" s="189"/>
      <c r="H38" s="189"/>
      <c r="I38" s="128"/>
      <c r="J38" s="129"/>
      <c r="K38" s="189"/>
      <c r="L38" s="189"/>
      <c r="M38" s="128"/>
      <c r="N38" s="128"/>
      <c r="O38" s="128"/>
      <c r="P38" s="128"/>
      <c r="Q38" s="128"/>
      <c r="R38" s="130"/>
      <c r="S38" s="128"/>
      <c r="T38" s="128"/>
      <c r="U38" s="128"/>
      <c r="V38" s="128"/>
      <c r="W38" s="128"/>
      <c r="X38" s="128"/>
      <c r="Y38" s="131"/>
    </row>
    <row r="40" spans="2:25" ht="21.75" customHeight="1" x14ac:dyDescent="0.25">
      <c r="F40" s="2" t="s">
        <v>113</v>
      </c>
      <c r="G40" s="2" t="s">
        <v>15</v>
      </c>
      <c r="H40" s="2"/>
      <c r="I40" s="2" t="s">
        <v>7</v>
      </c>
      <c r="J40" s="181"/>
      <c r="K40" s="181" t="s">
        <v>16</v>
      </c>
      <c r="L40" s="2"/>
    </row>
    <row r="41" spans="2:25" ht="21.75" customHeight="1" x14ac:dyDescent="0.25">
      <c r="F41" s="2"/>
      <c r="G41" s="2"/>
      <c r="H41" s="182"/>
      <c r="I41" s="2"/>
      <c r="J41" s="182"/>
      <c r="K41" s="2"/>
      <c r="L41" s="182"/>
    </row>
    <row r="42" spans="2:25" ht="21.75" customHeight="1" x14ac:dyDescent="0.25">
      <c r="F42" s="2"/>
      <c r="G42" s="2"/>
      <c r="H42" s="182"/>
      <c r="I42" s="2"/>
      <c r="J42" s="182"/>
      <c r="K42" s="2"/>
      <c r="L42" s="182"/>
    </row>
    <row r="43" spans="2:25" ht="21.75" customHeight="1" x14ac:dyDescent="0.25">
      <c r="F43" s="2"/>
      <c r="G43" s="2"/>
      <c r="H43" s="182"/>
      <c r="I43" s="2"/>
      <c r="J43" s="182"/>
      <c r="K43" s="2"/>
      <c r="L43" s="182"/>
    </row>
    <row r="44" spans="2:25" ht="21.75" customHeight="1" x14ac:dyDescent="0.25">
      <c r="F44" s="2"/>
      <c r="G44" s="2"/>
      <c r="H44" s="182"/>
      <c r="I44" s="2"/>
      <c r="J44" s="182"/>
      <c r="K44" s="2"/>
      <c r="L44" s="182"/>
    </row>
    <row r="45" spans="2:25" ht="21.75" customHeight="1" x14ac:dyDescent="0.25">
      <c r="F45" s="2"/>
      <c r="G45" s="2"/>
      <c r="H45" s="182"/>
      <c r="I45" s="2"/>
      <c r="J45" s="182"/>
      <c r="K45" s="2"/>
      <c r="L45" s="182"/>
    </row>
    <row r="46" spans="2:25" ht="21.75" customHeight="1" x14ac:dyDescent="0.25">
      <c r="F46" s="2"/>
      <c r="G46" s="2"/>
      <c r="H46" s="182"/>
      <c r="I46" s="2"/>
      <c r="J46" s="182"/>
      <c r="K46" s="2"/>
      <c r="L46" s="182"/>
    </row>
    <row r="47" spans="2:25" ht="21.75" customHeight="1" x14ac:dyDescent="0.25">
      <c r="H47" s="164"/>
    </row>
    <row r="48" spans="2:25" ht="21.75" customHeight="1" x14ac:dyDescent="0.25">
      <c r="H48" s="164"/>
    </row>
    <row r="50" spans="13:13" ht="21.75" customHeight="1" x14ac:dyDescent="0.25">
      <c r="M50" s="132"/>
    </row>
  </sheetData>
  <sheetProtection selectLockedCells="1"/>
  <mergeCells count="90">
    <mergeCell ref="S11:X23"/>
    <mergeCell ref="R9:R23"/>
    <mergeCell ref="R24:R37"/>
    <mergeCell ref="S26:X37"/>
    <mergeCell ref="R4:S4"/>
    <mergeCell ref="R5:S5"/>
    <mergeCell ref="R6:S6"/>
    <mergeCell ref="V5:W5"/>
    <mergeCell ref="S9:T9"/>
    <mergeCell ref="U9:V9"/>
    <mergeCell ref="W9:X9"/>
    <mergeCell ref="S24:T24"/>
    <mergeCell ref="U24:V24"/>
    <mergeCell ref="W24:X24"/>
    <mergeCell ref="G5:H5"/>
    <mergeCell ref="G6:H6"/>
    <mergeCell ref="J5:K5"/>
    <mergeCell ref="J6:K6"/>
    <mergeCell ref="K9:L9"/>
    <mergeCell ref="K10:L10"/>
    <mergeCell ref="O9:P9"/>
    <mergeCell ref="O10:P10"/>
    <mergeCell ref="G24:H24"/>
    <mergeCell ref="I24:J24"/>
    <mergeCell ref="K24:L24"/>
    <mergeCell ref="G22:H22"/>
    <mergeCell ref="I22:J22"/>
    <mergeCell ref="K22:L22"/>
    <mergeCell ref="M22:N22"/>
    <mergeCell ref="G10:H10"/>
    <mergeCell ref="G12:H12"/>
    <mergeCell ref="I12:J12"/>
    <mergeCell ref="G9:H9"/>
    <mergeCell ref="I9:J9"/>
    <mergeCell ref="I10:J10"/>
    <mergeCell ref="G13:H13"/>
    <mergeCell ref="I13:J13"/>
    <mergeCell ref="K13:L13"/>
    <mergeCell ref="G14:H14"/>
    <mergeCell ref="I14:J14"/>
    <mergeCell ref="K14:L14"/>
    <mergeCell ref="G17:H17"/>
    <mergeCell ref="I17:J17"/>
    <mergeCell ref="G15:H15"/>
    <mergeCell ref="I15:J15"/>
    <mergeCell ref="G16:H16"/>
    <mergeCell ref="I16:J16"/>
    <mergeCell ref="M13:N13"/>
    <mergeCell ref="M14:N14"/>
    <mergeCell ref="M15:N15"/>
    <mergeCell ref="M16:N16"/>
    <mergeCell ref="K17:L17"/>
    <mergeCell ref="M17:N17"/>
    <mergeCell ref="K15:L15"/>
    <mergeCell ref="K16:L16"/>
    <mergeCell ref="M18:N18"/>
    <mergeCell ref="G19:H19"/>
    <mergeCell ref="I19:J19"/>
    <mergeCell ref="K19:L19"/>
    <mergeCell ref="M19:N19"/>
    <mergeCell ref="G18:H18"/>
    <mergeCell ref="I18:J18"/>
    <mergeCell ref="M9:N9"/>
    <mergeCell ref="M10:N10"/>
    <mergeCell ref="K31:L31"/>
    <mergeCell ref="G37:H37"/>
    <mergeCell ref="K37:L37"/>
    <mergeCell ref="G35:H35"/>
    <mergeCell ref="I35:J35"/>
    <mergeCell ref="K35:L35"/>
    <mergeCell ref="G30:H30"/>
    <mergeCell ref="I30:J30"/>
    <mergeCell ref="K32:L32"/>
    <mergeCell ref="G33:H33"/>
    <mergeCell ref="K33:L33"/>
    <mergeCell ref="G34:H34"/>
    <mergeCell ref="I34:J34"/>
    <mergeCell ref="K18:L18"/>
    <mergeCell ref="K34:L34"/>
    <mergeCell ref="G38:H38"/>
    <mergeCell ref="K38:L38"/>
    <mergeCell ref="I36:J36"/>
    <mergeCell ref="G36:H36"/>
    <mergeCell ref="K36:L36"/>
    <mergeCell ref="K30:L30"/>
    <mergeCell ref="I33:J33"/>
    <mergeCell ref="G31:H31"/>
    <mergeCell ref="I31:J31"/>
    <mergeCell ref="G32:H32"/>
    <mergeCell ref="I32:J32"/>
  </mergeCells>
  <dataValidations count="2">
    <dataValidation type="list" allowBlank="1" showInputMessage="1" showErrorMessage="1" sqref="L12">
      <formula1>"3,4,6"</formula1>
    </dataValidation>
    <dataValidation type="list" allowBlank="1" showInputMessage="1" showErrorMessage="1" sqref="N12">
      <formula1>"1,2,5"</formula1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paperSize="8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235"/>
  <sheetViews>
    <sheetView showGridLines="0" zoomScale="90" zoomScaleNormal="90" workbookViewId="0">
      <selection activeCell="B105" sqref="B105:F1272"/>
    </sheetView>
  </sheetViews>
  <sheetFormatPr defaultRowHeight="21.75" customHeight="1" x14ac:dyDescent="0.25"/>
  <cols>
    <col min="1" max="1" width="3.85546875" style="3" customWidth="1"/>
    <col min="2" max="2" width="15.7109375" style="8" customWidth="1"/>
    <col min="3" max="3" width="15.7109375" style="9" customWidth="1"/>
    <col min="4" max="6" width="15.7109375" style="10" customWidth="1"/>
    <col min="7" max="7" width="9.140625" style="3"/>
    <col min="8" max="8" width="9.140625" style="4"/>
    <col min="9" max="16384" width="9.140625" style="3"/>
  </cols>
  <sheetData>
    <row r="1" spans="1:18" s="46" customFormat="1" ht="6.95" customHeight="1" x14ac:dyDescent="0.25">
      <c r="B1" s="47"/>
      <c r="C1" s="48"/>
      <c r="D1" s="49"/>
      <c r="E1" s="49"/>
      <c r="F1" s="49"/>
      <c r="H1" s="50"/>
    </row>
    <row r="2" spans="1:18" ht="21.75" customHeight="1" x14ac:dyDescent="0.25">
      <c r="B2" s="5" t="s">
        <v>69</v>
      </c>
      <c r="C2" s="7"/>
      <c r="D2" s="7"/>
      <c r="E2" s="7"/>
      <c r="F2" s="7"/>
      <c r="H2" s="6" t="s">
        <v>71</v>
      </c>
    </row>
    <row r="3" spans="1:18" ht="6.95" customHeight="1" x14ac:dyDescent="0.25">
      <c r="B3" s="7"/>
      <c r="C3" s="7"/>
      <c r="D3" s="7"/>
      <c r="E3" s="7"/>
      <c r="F3" s="7"/>
    </row>
    <row r="4" spans="1:18" s="1" customFormat="1" ht="21.75" customHeight="1" x14ac:dyDescent="0.25">
      <c r="A4" s="2"/>
      <c r="B4" s="142" t="s">
        <v>64</v>
      </c>
      <c r="C4" s="143" t="s">
        <v>27</v>
      </c>
      <c r="D4" s="144" t="s">
        <v>21</v>
      </c>
      <c r="E4" s="144" t="s">
        <v>22</v>
      </c>
      <c r="F4" s="144" t="s">
        <v>23</v>
      </c>
      <c r="H4" s="248" t="s">
        <v>70</v>
      </c>
      <c r="I4" s="249"/>
      <c r="J4" s="249"/>
      <c r="K4" s="255">
        <v>5172.4350000000004</v>
      </c>
      <c r="L4" s="255"/>
      <c r="M4" s="256"/>
      <c r="O4" s="2"/>
    </row>
    <row r="5" spans="1:18" ht="21.75" customHeight="1" thickBot="1" x14ac:dyDescent="0.3">
      <c r="B5" s="8">
        <v>1</v>
      </c>
      <c r="C5" s="9">
        <v>5150.3270000000002</v>
      </c>
      <c r="D5" s="10">
        <v>1522907.541</v>
      </c>
      <c r="E5" s="10">
        <v>662685.74199999997</v>
      </c>
      <c r="F5" s="10">
        <v>80.45</v>
      </c>
      <c r="H5" s="250" t="s">
        <v>65</v>
      </c>
      <c r="I5" s="251"/>
      <c r="J5" s="251"/>
      <c r="K5" s="257">
        <f ca="1">IF(ISBLANK(C5),"",OFFSET(C5,COUNT(C:C)-1,0,1,1)-K4)</f>
        <v>27.290999999999258</v>
      </c>
      <c r="L5" s="257"/>
      <c r="M5" s="258"/>
      <c r="R5" s="2"/>
    </row>
    <row r="6" spans="1:18" ht="21.75" customHeight="1" thickBot="1" x14ac:dyDescent="0.3">
      <c r="B6" s="8">
        <v>2</v>
      </c>
      <c r="C6" s="9">
        <v>5150.7449999999999</v>
      </c>
      <c r="D6" s="10">
        <v>1522907.172</v>
      </c>
      <c r="E6" s="10">
        <v>662685.54500000004</v>
      </c>
      <c r="F6" s="10">
        <v>80.45</v>
      </c>
      <c r="H6" s="250" t="s">
        <v>66</v>
      </c>
      <c r="I6" s="251"/>
      <c r="J6" s="252"/>
      <c r="K6" s="259" t="s">
        <v>84</v>
      </c>
      <c r="L6" s="260"/>
      <c r="M6" s="261"/>
      <c r="R6" s="2"/>
    </row>
    <row r="7" spans="1:18" ht="21.75" customHeight="1" x14ac:dyDescent="0.25">
      <c r="B7" s="8">
        <v>3</v>
      </c>
      <c r="C7" s="9">
        <v>5151.2439999999997</v>
      </c>
      <c r="D7" s="10">
        <v>1522906.7320000001</v>
      </c>
      <c r="E7" s="10">
        <v>662685.30900000001</v>
      </c>
      <c r="F7" s="10">
        <v>80.45</v>
      </c>
      <c r="H7" s="250" t="s">
        <v>67</v>
      </c>
      <c r="I7" s="251"/>
      <c r="J7" s="251"/>
      <c r="K7" s="262">
        <f>IF(ISBLANK(C5),"",C5)</f>
        <v>5150.3270000000002</v>
      </c>
      <c r="L7" s="263"/>
      <c r="M7" s="264"/>
      <c r="R7" s="2"/>
    </row>
    <row r="8" spans="1:18" ht="21.75" customHeight="1" x14ac:dyDescent="0.25">
      <c r="B8" s="8">
        <v>4</v>
      </c>
      <c r="C8" s="9">
        <v>5151.7439999999997</v>
      </c>
      <c r="D8" s="10">
        <v>1522906.2919999999</v>
      </c>
      <c r="E8" s="10">
        <v>662685.071</v>
      </c>
      <c r="F8" s="10">
        <v>80.45</v>
      </c>
      <c r="H8" s="253" t="s">
        <v>68</v>
      </c>
      <c r="I8" s="254"/>
      <c r="J8" s="254"/>
      <c r="K8" s="265">
        <f>IF(ISBLANK(C5),"",C6-C5)</f>
        <v>0.41799999999966531</v>
      </c>
      <c r="L8" s="265"/>
      <c r="M8" s="266"/>
      <c r="R8" s="2"/>
    </row>
    <row r="9" spans="1:18" ht="21.75" customHeight="1" x14ac:dyDescent="0.25">
      <c r="B9" s="8">
        <v>5</v>
      </c>
      <c r="C9" s="9">
        <v>5152.2430000000004</v>
      </c>
      <c r="D9" s="10">
        <v>1522905.8529999999</v>
      </c>
      <c r="E9" s="10">
        <v>662684.83200000005</v>
      </c>
      <c r="F9" s="10">
        <v>80.45</v>
      </c>
      <c r="R9" s="2"/>
    </row>
    <row r="10" spans="1:18" ht="21.75" customHeight="1" x14ac:dyDescent="0.25">
      <c r="B10" s="8">
        <v>6</v>
      </c>
      <c r="C10" s="9">
        <v>5152.7439999999997</v>
      </c>
      <c r="D10" s="10">
        <v>1522905.4140000001</v>
      </c>
      <c r="E10" s="10">
        <v>662684.59199999995</v>
      </c>
      <c r="F10" s="10">
        <v>80.448999999999998</v>
      </c>
      <c r="R10" s="2"/>
    </row>
    <row r="11" spans="1:18" ht="21.75" customHeight="1" x14ac:dyDescent="0.25">
      <c r="B11" s="8">
        <v>7</v>
      </c>
      <c r="C11" s="9">
        <v>5153.2430000000004</v>
      </c>
      <c r="D11" s="10">
        <v>1522904.976</v>
      </c>
      <c r="E11" s="10">
        <v>662684.35100000002</v>
      </c>
      <c r="F11" s="10">
        <v>80.448999999999998</v>
      </c>
      <c r="R11" s="2"/>
    </row>
    <row r="12" spans="1:18" ht="21.75" customHeight="1" x14ac:dyDescent="0.25">
      <c r="B12" s="8">
        <v>8</v>
      </c>
      <c r="C12" s="9">
        <v>5153.7430000000004</v>
      </c>
      <c r="D12" s="10">
        <v>1522904.5390000001</v>
      </c>
      <c r="E12" s="10">
        <v>662684.10900000005</v>
      </c>
      <c r="F12" s="10">
        <v>80.447999999999993</v>
      </c>
      <c r="R12" s="2"/>
    </row>
    <row r="13" spans="1:18" ht="21.75" customHeight="1" x14ac:dyDescent="0.25">
      <c r="B13" s="8">
        <v>9</v>
      </c>
      <c r="C13" s="9">
        <v>5154.2420000000002</v>
      </c>
      <c r="D13" s="10">
        <v>1522904.102</v>
      </c>
      <c r="E13" s="10">
        <v>662683.86600000004</v>
      </c>
      <c r="F13" s="10">
        <v>80.447000000000003</v>
      </c>
      <c r="R13" s="2"/>
    </row>
    <row r="14" spans="1:18" ht="21.75" customHeight="1" x14ac:dyDescent="0.25">
      <c r="B14" s="8">
        <v>10</v>
      </c>
      <c r="C14" s="9">
        <v>5154.7430000000004</v>
      </c>
      <c r="D14" s="10">
        <v>1522903.665</v>
      </c>
      <c r="E14" s="10">
        <v>662683.62199999997</v>
      </c>
      <c r="F14" s="10">
        <v>80.445999999999998</v>
      </c>
      <c r="R14" s="2"/>
    </row>
    <row r="15" spans="1:18" ht="21.75" customHeight="1" x14ac:dyDescent="0.25">
      <c r="B15" s="8">
        <v>11</v>
      </c>
      <c r="C15" s="9">
        <v>5155.2420000000002</v>
      </c>
      <c r="D15" s="10">
        <v>1522903.23</v>
      </c>
      <c r="E15" s="10">
        <v>662683.37600000005</v>
      </c>
      <c r="F15" s="10">
        <v>80.444999999999993</v>
      </c>
      <c r="R15" s="2"/>
    </row>
    <row r="16" spans="1:18" ht="21.75" customHeight="1" x14ac:dyDescent="0.25">
      <c r="B16" s="8">
        <v>12</v>
      </c>
      <c r="C16" s="9">
        <v>5155.7420000000002</v>
      </c>
      <c r="D16" s="10">
        <v>1522902.7949999999</v>
      </c>
      <c r="E16" s="10">
        <v>662683.13</v>
      </c>
      <c r="F16" s="10">
        <v>80.444000000000003</v>
      </c>
      <c r="R16" s="2"/>
    </row>
    <row r="17" spans="2:18" ht="21.75" customHeight="1" x14ac:dyDescent="0.25">
      <c r="B17" s="8">
        <v>13</v>
      </c>
      <c r="C17" s="9">
        <v>5156.2420000000002</v>
      </c>
      <c r="D17" s="10">
        <v>1522902.36</v>
      </c>
      <c r="E17" s="10">
        <v>662682.88199999998</v>
      </c>
      <c r="F17" s="10">
        <v>80.441999999999993</v>
      </c>
      <c r="R17" s="2"/>
    </row>
    <row r="18" spans="2:18" ht="21.75" customHeight="1" x14ac:dyDescent="0.25">
      <c r="B18" s="8">
        <v>14</v>
      </c>
      <c r="C18" s="9">
        <v>5156.7420000000002</v>
      </c>
      <c r="D18" s="10">
        <v>1522901.926</v>
      </c>
      <c r="E18" s="10">
        <v>662682.63399999996</v>
      </c>
      <c r="F18" s="10">
        <v>80.441000000000003</v>
      </c>
      <c r="R18" s="2"/>
    </row>
    <row r="19" spans="2:18" ht="21.75" customHeight="1" x14ac:dyDescent="0.25">
      <c r="B19" s="8">
        <v>15</v>
      </c>
      <c r="C19" s="9">
        <v>5157.2420000000002</v>
      </c>
      <c r="D19" s="10">
        <v>1522901.493</v>
      </c>
      <c r="E19" s="10">
        <v>662682.38399999996</v>
      </c>
      <c r="F19" s="10">
        <v>80.438999999999993</v>
      </c>
      <c r="R19" s="2"/>
    </row>
    <row r="20" spans="2:18" ht="21.75" customHeight="1" x14ac:dyDescent="0.25">
      <c r="B20" s="8">
        <v>16</v>
      </c>
      <c r="C20" s="9">
        <v>5157.741</v>
      </c>
      <c r="D20" s="10">
        <v>1522901.061</v>
      </c>
      <c r="E20" s="10">
        <v>662682.13300000003</v>
      </c>
      <c r="F20" s="10">
        <v>80.436999999999998</v>
      </c>
      <c r="R20" s="2"/>
    </row>
    <row r="21" spans="2:18" ht="21.75" customHeight="1" x14ac:dyDescent="0.25">
      <c r="B21" s="8">
        <v>17</v>
      </c>
      <c r="C21" s="9">
        <v>5158.241</v>
      </c>
      <c r="D21" s="10">
        <v>1522900.629</v>
      </c>
      <c r="E21" s="10">
        <v>662681.88199999998</v>
      </c>
      <c r="F21" s="10">
        <v>80.435000000000002</v>
      </c>
      <c r="R21" s="2"/>
    </row>
    <row r="22" spans="2:18" ht="21.75" customHeight="1" x14ac:dyDescent="0.25">
      <c r="B22" s="8">
        <v>18</v>
      </c>
      <c r="C22" s="9">
        <v>5158.741</v>
      </c>
      <c r="D22" s="10">
        <v>1522900.1969999999</v>
      </c>
      <c r="E22" s="10">
        <v>662681.62899999996</v>
      </c>
      <c r="F22" s="10">
        <v>80.433000000000007</v>
      </c>
      <c r="R22" s="2"/>
    </row>
    <row r="23" spans="2:18" ht="21.75" customHeight="1" x14ac:dyDescent="0.25">
      <c r="B23" s="8">
        <v>19</v>
      </c>
      <c r="C23" s="9">
        <v>5159.24</v>
      </c>
      <c r="D23" s="10">
        <v>1522899.767</v>
      </c>
      <c r="E23" s="10">
        <v>662681.375</v>
      </c>
      <c r="F23" s="10">
        <v>80.430999999999997</v>
      </c>
      <c r="R23" s="2"/>
    </row>
    <row r="24" spans="2:18" ht="21.75" customHeight="1" x14ac:dyDescent="0.25">
      <c r="B24" s="8">
        <v>20</v>
      </c>
      <c r="C24" s="9">
        <v>5159.74</v>
      </c>
      <c r="D24" s="10">
        <v>1522899.3370000001</v>
      </c>
      <c r="E24" s="10">
        <v>662681.12</v>
      </c>
      <c r="F24" s="10">
        <v>80.427999999999997</v>
      </c>
      <c r="R24" s="2"/>
    </row>
    <row r="25" spans="2:18" ht="21.75" customHeight="1" x14ac:dyDescent="0.25">
      <c r="B25" s="8">
        <v>21</v>
      </c>
      <c r="C25" s="9">
        <v>5160.241</v>
      </c>
      <c r="D25" s="10">
        <v>1522898.9069999999</v>
      </c>
      <c r="E25" s="10">
        <v>662680.86300000001</v>
      </c>
      <c r="F25" s="10">
        <v>80.426000000000002</v>
      </c>
      <c r="R25" s="2"/>
    </row>
    <row r="26" spans="2:18" ht="21.75" customHeight="1" x14ac:dyDescent="0.25">
      <c r="B26" s="8">
        <v>22</v>
      </c>
      <c r="C26" s="9">
        <v>5160.74</v>
      </c>
      <c r="D26" s="10">
        <v>1522898.4790000001</v>
      </c>
      <c r="E26" s="10">
        <v>662680.60600000003</v>
      </c>
      <c r="F26" s="10">
        <v>80.423000000000002</v>
      </c>
      <c r="R26" s="2"/>
    </row>
    <row r="27" spans="2:18" ht="21.75" customHeight="1" x14ac:dyDescent="0.25">
      <c r="B27" s="8">
        <v>23</v>
      </c>
      <c r="C27" s="9">
        <v>5161.24</v>
      </c>
      <c r="D27" s="10">
        <v>1522898.05</v>
      </c>
      <c r="E27" s="10">
        <v>662680.348</v>
      </c>
      <c r="F27" s="10">
        <v>80.42</v>
      </c>
      <c r="R27" s="2"/>
    </row>
    <row r="28" spans="2:18" ht="21.75" customHeight="1" x14ac:dyDescent="0.25">
      <c r="B28" s="8">
        <v>24</v>
      </c>
      <c r="C28" s="9">
        <v>5161.74</v>
      </c>
      <c r="D28" s="10">
        <v>1522897.6229999999</v>
      </c>
      <c r="E28" s="10">
        <v>662680.08799999999</v>
      </c>
      <c r="F28" s="10">
        <v>80.417000000000002</v>
      </c>
      <c r="R28" s="2"/>
    </row>
    <row r="29" spans="2:18" ht="21.75" customHeight="1" x14ac:dyDescent="0.25">
      <c r="B29" s="8">
        <v>25</v>
      </c>
      <c r="C29" s="9">
        <v>5162.24</v>
      </c>
      <c r="D29" s="10">
        <v>1522897.196</v>
      </c>
      <c r="E29" s="10">
        <v>662679.82799999998</v>
      </c>
      <c r="F29" s="10">
        <v>80.414000000000001</v>
      </c>
      <c r="R29" s="2"/>
    </row>
    <row r="30" spans="2:18" ht="21.75" customHeight="1" x14ac:dyDescent="0.25">
      <c r="B30" s="8">
        <v>26</v>
      </c>
      <c r="C30" s="9">
        <v>5162.7389999999996</v>
      </c>
      <c r="D30" s="10">
        <v>1522896.77</v>
      </c>
      <c r="E30" s="10">
        <v>662679.56700000004</v>
      </c>
      <c r="F30" s="10">
        <v>80.411000000000001</v>
      </c>
      <c r="R30" s="2"/>
    </row>
    <row r="31" spans="2:18" ht="21.75" customHeight="1" x14ac:dyDescent="0.25">
      <c r="B31" s="8">
        <v>27</v>
      </c>
      <c r="C31" s="9">
        <v>5163.24</v>
      </c>
      <c r="D31" s="10">
        <v>1522896.344</v>
      </c>
      <c r="E31" s="10">
        <v>662679.304</v>
      </c>
      <c r="F31" s="10">
        <v>80.408000000000001</v>
      </c>
      <c r="R31" s="2"/>
    </row>
    <row r="32" spans="2:18" ht="21.75" customHeight="1" x14ac:dyDescent="0.25">
      <c r="B32" s="8">
        <v>28</v>
      </c>
      <c r="C32" s="9">
        <v>5163.7389999999996</v>
      </c>
      <c r="D32" s="10">
        <v>1522895.92</v>
      </c>
      <c r="E32" s="10">
        <v>662679.04000000004</v>
      </c>
      <c r="F32" s="10">
        <v>80.403999999999996</v>
      </c>
      <c r="R32" s="2"/>
    </row>
    <row r="33" spans="2:18" ht="21.75" customHeight="1" x14ac:dyDescent="0.25">
      <c r="B33" s="8">
        <v>29</v>
      </c>
      <c r="C33" s="9">
        <v>5164.2389999999996</v>
      </c>
      <c r="D33" s="10">
        <v>1522895.4950000001</v>
      </c>
      <c r="E33" s="10">
        <v>662678.77599999995</v>
      </c>
      <c r="F33" s="10">
        <v>80.400999999999996</v>
      </c>
      <c r="R33" s="2"/>
    </row>
    <row r="34" spans="2:18" ht="21.75" customHeight="1" x14ac:dyDescent="0.25">
      <c r="B34" s="8">
        <v>30</v>
      </c>
      <c r="C34" s="9">
        <v>5164.7380000000003</v>
      </c>
      <c r="D34" s="10">
        <v>1522895.0719999999</v>
      </c>
      <c r="E34" s="10">
        <v>662678.51</v>
      </c>
      <c r="F34" s="10">
        <v>80.397000000000006</v>
      </c>
      <c r="R34" s="2"/>
    </row>
    <row r="35" spans="2:18" ht="21.75" customHeight="1" x14ac:dyDescent="0.25">
      <c r="B35" s="8">
        <v>31</v>
      </c>
      <c r="C35" s="9">
        <v>5165.2380000000003</v>
      </c>
      <c r="D35" s="10">
        <v>1522894.649</v>
      </c>
      <c r="E35" s="10">
        <v>662678.24300000002</v>
      </c>
      <c r="F35" s="10">
        <v>80.393000000000001</v>
      </c>
      <c r="R35" s="2"/>
    </row>
    <row r="36" spans="2:18" ht="21.75" customHeight="1" x14ac:dyDescent="0.25">
      <c r="B36" s="8">
        <v>32</v>
      </c>
      <c r="C36" s="9">
        <v>5165.7380000000003</v>
      </c>
      <c r="D36" s="10">
        <v>1522894.227</v>
      </c>
      <c r="E36" s="10">
        <v>662677.97499999998</v>
      </c>
      <c r="F36" s="10">
        <v>80.388999999999996</v>
      </c>
      <c r="R36" s="2"/>
    </row>
    <row r="37" spans="2:18" ht="21.75" customHeight="1" x14ac:dyDescent="0.25">
      <c r="B37" s="8">
        <v>33</v>
      </c>
      <c r="C37" s="9">
        <v>5166.2380000000003</v>
      </c>
      <c r="D37" s="10">
        <v>1522893.8049999999</v>
      </c>
      <c r="E37" s="10">
        <v>662677.70600000001</v>
      </c>
      <c r="F37" s="10">
        <v>80.385000000000005</v>
      </c>
      <c r="R37" s="2"/>
    </row>
    <row r="38" spans="2:18" ht="21.75" customHeight="1" x14ac:dyDescent="0.25">
      <c r="B38" s="8">
        <v>34</v>
      </c>
      <c r="C38" s="9">
        <v>5166.7380000000003</v>
      </c>
      <c r="D38" s="10">
        <v>1522893.3840000001</v>
      </c>
      <c r="E38" s="10">
        <v>662677.43599999999</v>
      </c>
      <c r="F38" s="10">
        <v>80.38</v>
      </c>
      <c r="R38" s="2"/>
    </row>
    <row r="39" spans="2:18" ht="21.75" customHeight="1" x14ac:dyDescent="0.25">
      <c r="B39" s="8">
        <v>35</v>
      </c>
      <c r="C39" s="9">
        <v>5167.2380000000003</v>
      </c>
      <c r="D39" s="10">
        <v>1522892.9639999999</v>
      </c>
      <c r="E39" s="10">
        <v>662677.16500000004</v>
      </c>
      <c r="F39" s="10">
        <v>80.376000000000005</v>
      </c>
      <c r="R39" s="2"/>
    </row>
    <row r="40" spans="2:18" ht="21.75" customHeight="1" x14ac:dyDescent="0.25">
      <c r="B40" s="8">
        <v>36</v>
      </c>
      <c r="C40" s="9">
        <v>5167.7370000000001</v>
      </c>
      <c r="D40" s="10">
        <v>1522892.5449999999</v>
      </c>
      <c r="E40" s="10">
        <v>662676.89300000004</v>
      </c>
      <c r="F40" s="10">
        <v>80.370999999999995</v>
      </c>
      <c r="R40" s="2"/>
    </row>
    <row r="41" spans="2:18" ht="21.75" customHeight="1" x14ac:dyDescent="0.25">
      <c r="B41" s="8">
        <v>37</v>
      </c>
      <c r="C41" s="9">
        <v>5168.2370000000001</v>
      </c>
      <c r="D41" s="10">
        <v>1522892.1259999999</v>
      </c>
      <c r="E41" s="10">
        <v>662676.62</v>
      </c>
      <c r="F41" s="10">
        <v>80.367000000000004</v>
      </c>
      <c r="R41" s="2"/>
    </row>
    <row r="42" spans="2:18" ht="21.75" customHeight="1" x14ac:dyDescent="0.25">
      <c r="B42" s="8">
        <v>38</v>
      </c>
      <c r="C42" s="9">
        <v>5168.7370000000001</v>
      </c>
      <c r="D42" s="10">
        <v>1522891.7080000001</v>
      </c>
      <c r="E42" s="10">
        <v>662676.34600000002</v>
      </c>
      <c r="F42" s="10">
        <v>80.361999999999995</v>
      </c>
      <c r="R42" s="2"/>
    </row>
    <row r="43" spans="2:18" ht="21.75" customHeight="1" x14ac:dyDescent="0.25">
      <c r="B43" s="8">
        <v>39</v>
      </c>
      <c r="C43" s="9">
        <v>5169.2370000000001</v>
      </c>
      <c r="D43" s="10">
        <v>1522891.29</v>
      </c>
      <c r="E43" s="10">
        <v>662676.071</v>
      </c>
      <c r="F43" s="10">
        <v>80.356999999999999</v>
      </c>
      <c r="R43" s="2"/>
    </row>
    <row r="44" spans="2:18" ht="21.75" customHeight="1" x14ac:dyDescent="0.25">
      <c r="B44" s="8">
        <v>40</v>
      </c>
      <c r="C44" s="9">
        <v>5169.7359999999999</v>
      </c>
      <c r="D44" s="10">
        <v>1522890.8740000001</v>
      </c>
      <c r="E44" s="10">
        <v>662675.79500000004</v>
      </c>
      <c r="F44" s="10">
        <v>80.350999999999999</v>
      </c>
      <c r="R44" s="2"/>
    </row>
    <row r="45" spans="2:18" ht="21.75" customHeight="1" x14ac:dyDescent="0.25">
      <c r="B45" s="8">
        <v>41</v>
      </c>
      <c r="C45" s="9">
        <v>5170.2370000000001</v>
      </c>
      <c r="D45" s="10">
        <v>1522890.4569999999</v>
      </c>
      <c r="E45" s="10">
        <v>662675.51699999999</v>
      </c>
      <c r="F45" s="10">
        <v>80.346000000000004</v>
      </c>
      <c r="R45" s="2"/>
    </row>
    <row r="46" spans="2:18" ht="21.75" customHeight="1" x14ac:dyDescent="0.25">
      <c r="B46" s="8">
        <v>42</v>
      </c>
      <c r="C46" s="9">
        <v>5170.7359999999999</v>
      </c>
      <c r="D46" s="10">
        <v>1522890.0419999999</v>
      </c>
      <c r="E46" s="10">
        <v>662675.23899999994</v>
      </c>
      <c r="F46" s="10">
        <v>80.340999999999994</v>
      </c>
      <c r="R46" s="2"/>
    </row>
    <row r="47" spans="2:18" ht="21.75" customHeight="1" x14ac:dyDescent="0.25">
      <c r="B47" s="8">
        <v>43</v>
      </c>
      <c r="C47" s="9">
        <v>5171.2359999999999</v>
      </c>
      <c r="D47" s="10">
        <v>1522889.6270000001</v>
      </c>
      <c r="E47" s="10">
        <v>662674.96</v>
      </c>
      <c r="F47" s="10">
        <v>80.334999999999994</v>
      </c>
      <c r="R47" s="2"/>
    </row>
    <row r="48" spans="2:18" ht="21.75" customHeight="1" x14ac:dyDescent="0.25">
      <c r="B48" s="8">
        <v>44</v>
      </c>
      <c r="C48" s="9">
        <v>5171.7359999999999</v>
      </c>
      <c r="D48" s="10">
        <v>1522889.213</v>
      </c>
      <c r="E48" s="10">
        <v>662674.679</v>
      </c>
      <c r="F48" s="10">
        <v>80.328999999999994</v>
      </c>
      <c r="R48" s="2"/>
    </row>
    <row r="49" spans="2:18" ht="21.75" customHeight="1" x14ac:dyDescent="0.25">
      <c r="B49" s="8">
        <v>45</v>
      </c>
      <c r="C49" s="9">
        <v>5172.2359999999999</v>
      </c>
      <c r="D49" s="10">
        <v>1522888.8</v>
      </c>
      <c r="E49" s="10">
        <v>662674.39800000004</v>
      </c>
      <c r="F49" s="10">
        <v>80.323999999999998</v>
      </c>
      <c r="R49" s="2"/>
    </row>
    <row r="50" spans="2:18" ht="21.75" customHeight="1" x14ac:dyDescent="0.25">
      <c r="B50" s="8">
        <v>46</v>
      </c>
      <c r="C50" s="9">
        <v>5172.7349999999997</v>
      </c>
      <c r="D50" s="10">
        <v>1522888.388</v>
      </c>
      <c r="E50" s="10">
        <v>662674.11499999999</v>
      </c>
      <c r="F50" s="10">
        <v>80.317999999999998</v>
      </c>
      <c r="R50" s="2"/>
    </row>
    <row r="51" spans="2:18" ht="21.75" customHeight="1" x14ac:dyDescent="0.25">
      <c r="B51" s="8">
        <v>47</v>
      </c>
      <c r="C51" s="9">
        <v>5173.2349999999997</v>
      </c>
      <c r="D51" s="10">
        <v>1522887.976</v>
      </c>
      <c r="E51" s="10">
        <v>662673.83200000005</v>
      </c>
      <c r="F51" s="10">
        <v>80.311000000000007</v>
      </c>
      <c r="R51" s="2"/>
    </row>
    <row r="52" spans="2:18" ht="21.75" customHeight="1" x14ac:dyDescent="0.25">
      <c r="B52" s="8">
        <v>48</v>
      </c>
      <c r="C52" s="9">
        <v>5173.7349999999997</v>
      </c>
      <c r="D52" s="10">
        <v>1522887.5649999999</v>
      </c>
      <c r="E52" s="10">
        <v>662673.54700000002</v>
      </c>
      <c r="F52" s="10">
        <v>80.305000000000007</v>
      </c>
      <c r="R52" s="2"/>
    </row>
    <row r="53" spans="2:18" ht="21.75" customHeight="1" x14ac:dyDescent="0.25">
      <c r="B53" s="8">
        <v>49</v>
      </c>
      <c r="C53" s="9">
        <v>5174.2349999999997</v>
      </c>
      <c r="D53" s="10">
        <v>1522887.1540000001</v>
      </c>
      <c r="E53" s="10">
        <v>662673.26199999999</v>
      </c>
      <c r="F53" s="10">
        <v>80.299000000000007</v>
      </c>
      <c r="R53" s="2"/>
    </row>
    <row r="54" spans="2:18" ht="21.75" customHeight="1" x14ac:dyDescent="0.25">
      <c r="B54" s="8">
        <v>50</v>
      </c>
      <c r="C54" s="9">
        <v>5174.7349999999997</v>
      </c>
      <c r="D54" s="10">
        <v>1522886.7439999999</v>
      </c>
      <c r="E54" s="10">
        <v>662672.97499999998</v>
      </c>
      <c r="F54" s="10">
        <v>80.292000000000002</v>
      </c>
      <c r="R54" s="2"/>
    </row>
    <row r="55" spans="2:18" ht="21.75" customHeight="1" x14ac:dyDescent="0.25">
      <c r="B55" s="8">
        <v>51</v>
      </c>
      <c r="C55" s="9">
        <v>5175.2349999999997</v>
      </c>
      <c r="D55" s="10">
        <v>1522886.335</v>
      </c>
      <c r="E55" s="10">
        <v>662672.68799999997</v>
      </c>
      <c r="F55" s="10">
        <v>80.284999999999997</v>
      </c>
      <c r="R55" s="2"/>
    </row>
    <row r="56" spans="2:18" ht="21.75" customHeight="1" x14ac:dyDescent="0.25">
      <c r="B56" s="8">
        <v>52</v>
      </c>
      <c r="C56" s="9">
        <v>5175.7340000000004</v>
      </c>
      <c r="D56" s="10">
        <v>1522885.9269999999</v>
      </c>
      <c r="E56" s="10">
        <v>662672.39899999998</v>
      </c>
      <c r="F56" s="10">
        <v>80.278999999999996</v>
      </c>
      <c r="R56" s="2"/>
    </row>
    <row r="57" spans="2:18" ht="21.75" customHeight="1" x14ac:dyDescent="0.25">
      <c r="B57" s="8">
        <v>53</v>
      </c>
      <c r="C57" s="9">
        <v>5176.2340000000004</v>
      </c>
      <c r="D57" s="10">
        <v>1522885.52</v>
      </c>
      <c r="E57" s="10">
        <v>662672.10900000005</v>
      </c>
      <c r="F57" s="10">
        <v>80.272000000000006</v>
      </c>
      <c r="R57" s="2"/>
    </row>
    <row r="58" spans="2:18" ht="21.75" customHeight="1" x14ac:dyDescent="0.25">
      <c r="B58" s="8">
        <v>54</v>
      </c>
      <c r="C58" s="9">
        <v>5176.7330000000002</v>
      </c>
      <c r="D58" s="10">
        <v>1522885.1129999999</v>
      </c>
      <c r="E58" s="10">
        <v>662671.81900000002</v>
      </c>
      <c r="F58" s="10">
        <v>80.265000000000001</v>
      </c>
      <c r="R58" s="2"/>
    </row>
    <row r="59" spans="2:18" ht="21.75" customHeight="1" x14ac:dyDescent="0.25">
      <c r="B59" s="8">
        <v>55</v>
      </c>
      <c r="C59" s="9">
        <v>5177.2330000000002</v>
      </c>
      <c r="D59" s="10">
        <v>1522884.7069999999</v>
      </c>
      <c r="E59" s="10">
        <v>662671.527</v>
      </c>
      <c r="F59" s="10">
        <v>80.257000000000005</v>
      </c>
      <c r="R59" s="2"/>
    </row>
    <row r="60" spans="2:18" ht="21.75" customHeight="1" x14ac:dyDescent="0.25">
      <c r="B60" s="8">
        <v>56</v>
      </c>
      <c r="C60" s="9">
        <v>5177.7340000000004</v>
      </c>
      <c r="D60" s="10">
        <v>1522884.301</v>
      </c>
      <c r="E60" s="10">
        <v>662671.23400000005</v>
      </c>
      <c r="F60" s="10">
        <v>80.25</v>
      </c>
      <c r="R60" s="2"/>
    </row>
    <row r="61" spans="2:18" ht="21.75" customHeight="1" x14ac:dyDescent="0.25">
      <c r="B61" s="8">
        <v>57</v>
      </c>
      <c r="C61" s="9">
        <v>5178.2330000000002</v>
      </c>
      <c r="D61" s="10">
        <v>1522883.8970000001</v>
      </c>
      <c r="E61" s="10">
        <v>662670.94099999999</v>
      </c>
      <c r="F61" s="10">
        <v>80.242000000000004</v>
      </c>
      <c r="R61" s="2"/>
    </row>
    <row r="62" spans="2:18" ht="21.75" customHeight="1" x14ac:dyDescent="0.25">
      <c r="B62" s="8">
        <v>58</v>
      </c>
      <c r="C62" s="9">
        <v>5178.7330000000002</v>
      </c>
      <c r="D62" s="10">
        <v>1522883.493</v>
      </c>
      <c r="E62" s="10">
        <v>662670.64599999995</v>
      </c>
      <c r="F62" s="10">
        <v>80.234999999999999</v>
      </c>
      <c r="R62" s="2"/>
    </row>
    <row r="63" spans="2:18" ht="21.75" customHeight="1" x14ac:dyDescent="0.25">
      <c r="B63" s="8">
        <v>59</v>
      </c>
      <c r="C63" s="9">
        <v>5179.2330000000002</v>
      </c>
      <c r="D63" s="10">
        <v>1522883.0889999999</v>
      </c>
      <c r="E63" s="10">
        <v>662670.35</v>
      </c>
      <c r="F63" s="10">
        <v>80.227000000000004</v>
      </c>
      <c r="R63" s="2"/>
    </row>
    <row r="64" spans="2:18" ht="21.75" customHeight="1" x14ac:dyDescent="0.25">
      <c r="B64" s="8">
        <v>60</v>
      </c>
      <c r="C64" s="9">
        <v>5179.7330000000002</v>
      </c>
      <c r="D64" s="10">
        <v>1522882.6869999999</v>
      </c>
      <c r="E64" s="10">
        <v>662670.05299999996</v>
      </c>
      <c r="F64" s="10">
        <v>80.218999999999994</v>
      </c>
      <c r="R64" s="2"/>
    </row>
    <row r="65" spans="2:18" ht="21.75" customHeight="1" x14ac:dyDescent="0.25">
      <c r="B65" s="8">
        <v>61</v>
      </c>
      <c r="C65" s="9">
        <v>5180.2330000000002</v>
      </c>
      <c r="D65" s="10">
        <v>1522882.2849999999</v>
      </c>
      <c r="E65" s="10">
        <v>662669.75600000005</v>
      </c>
      <c r="F65" s="10">
        <v>80.210999999999999</v>
      </c>
      <c r="R65" s="2"/>
    </row>
    <row r="66" spans="2:18" ht="21.75" customHeight="1" x14ac:dyDescent="0.25">
      <c r="B66" s="8">
        <v>62</v>
      </c>
      <c r="C66" s="9">
        <v>5180.7330000000002</v>
      </c>
      <c r="D66" s="10">
        <v>1522881.8840000001</v>
      </c>
      <c r="E66" s="10">
        <v>662669.45700000005</v>
      </c>
      <c r="F66" s="10">
        <v>80.203000000000003</v>
      </c>
      <c r="R66" s="2"/>
    </row>
    <row r="67" spans="2:18" ht="21.75" customHeight="1" x14ac:dyDescent="0.25">
      <c r="B67" s="8">
        <v>63</v>
      </c>
      <c r="C67" s="9">
        <v>5181.232</v>
      </c>
      <c r="D67" s="10">
        <v>1522881.4839999999</v>
      </c>
      <c r="E67" s="10">
        <v>662669.15700000001</v>
      </c>
      <c r="F67" s="10">
        <v>80.194000000000003</v>
      </c>
      <c r="R67" s="2"/>
    </row>
    <row r="68" spans="2:18" ht="21.75" customHeight="1" x14ac:dyDescent="0.25">
      <c r="B68" s="8">
        <v>64</v>
      </c>
      <c r="C68" s="9">
        <v>5181.7309999999998</v>
      </c>
      <c r="D68" s="10">
        <v>1522881.085</v>
      </c>
      <c r="E68" s="10">
        <v>662668.85699999996</v>
      </c>
      <c r="F68" s="10">
        <v>80.186000000000007</v>
      </c>
      <c r="R68" s="2"/>
    </row>
    <row r="69" spans="2:18" ht="21.75" customHeight="1" x14ac:dyDescent="0.25">
      <c r="B69" s="8">
        <v>65</v>
      </c>
      <c r="C69" s="9">
        <v>5182.232</v>
      </c>
      <c r="D69" s="10">
        <v>1522880.686</v>
      </c>
      <c r="E69" s="10">
        <v>662668.55500000005</v>
      </c>
      <c r="F69" s="10">
        <v>80.177000000000007</v>
      </c>
      <c r="R69" s="2"/>
    </row>
    <row r="70" spans="2:18" ht="21.75" customHeight="1" x14ac:dyDescent="0.25">
      <c r="B70" s="8">
        <v>66</v>
      </c>
      <c r="C70" s="9">
        <v>5182.732</v>
      </c>
      <c r="D70" s="10">
        <v>1522880.2879999999</v>
      </c>
      <c r="E70" s="10">
        <v>662668.25199999998</v>
      </c>
      <c r="F70" s="10">
        <v>80.168000000000006</v>
      </c>
      <c r="R70" s="2"/>
    </row>
    <row r="71" spans="2:18" ht="21.75" customHeight="1" x14ac:dyDescent="0.25">
      <c r="B71" s="8">
        <v>67</v>
      </c>
      <c r="C71" s="9">
        <v>5183.2309999999998</v>
      </c>
      <c r="D71" s="10">
        <v>1522879.8910000001</v>
      </c>
      <c r="E71" s="10">
        <v>662667.94799999997</v>
      </c>
      <c r="F71" s="10">
        <v>80.159000000000006</v>
      </c>
      <c r="R71" s="2"/>
    </row>
    <row r="72" spans="2:18" ht="21.75" customHeight="1" x14ac:dyDescent="0.25">
      <c r="B72" s="8">
        <v>68</v>
      </c>
      <c r="C72" s="9">
        <v>5183.7309999999998</v>
      </c>
      <c r="D72" s="10">
        <v>1522879.4939999999</v>
      </c>
      <c r="E72" s="10">
        <v>662667.64399999997</v>
      </c>
      <c r="F72" s="10">
        <v>80.150000000000006</v>
      </c>
      <c r="R72" s="2"/>
    </row>
    <row r="73" spans="2:18" ht="21.75" customHeight="1" x14ac:dyDescent="0.25">
      <c r="B73" s="8">
        <v>69</v>
      </c>
      <c r="C73" s="9">
        <v>5184.2309999999998</v>
      </c>
      <c r="D73" s="10">
        <v>1522879.0989999999</v>
      </c>
      <c r="E73" s="10">
        <v>662667.33799999999</v>
      </c>
      <c r="F73" s="10">
        <v>80.141000000000005</v>
      </c>
      <c r="R73" s="2"/>
    </row>
    <row r="74" spans="2:18" ht="21.75" customHeight="1" x14ac:dyDescent="0.25">
      <c r="B74" s="8">
        <v>70</v>
      </c>
      <c r="C74" s="9">
        <v>5184.7309999999998</v>
      </c>
      <c r="D74" s="10">
        <v>1522878.7039999999</v>
      </c>
      <c r="E74" s="10">
        <v>662667.03099999996</v>
      </c>
      <c r="F74" s="10">
        <v>80.132000000000005</v>
      </c>
      <c r="R74" s="2"/>
    </row>
    <row r="75" spans="2:18" ht="21.75" customHeight="1" x14ac:dyDescent="0.25">
      <c r="B75" s="8">
        <v>71</v>
      </c>
      <c r="C75" s="9">
        <v>5185.2299999999996</v>
      </c>
      <c r="D75" s="10">
        <v>1522878.31</v>
      </c>
      <c r="E75" s="10">
        <v>662666.72400000005</v>
      </c>
      <c r="F75" s="10">
        <v>80.122</v>
      </c>
      <c r="R75" s="2"/>
    </row>
    <row r="76" spans="2:18" ht="21.75" customHeight="1" x14ac:dyDescent="0.25">
      <c r="B76" s="8">
        <v>72</v>
      </c>
      <c r="C76" s="9">
        <v>5185.7309999999998</v>
      </c>
      <c r="D76" s="10">
        <v>1522877.916</v>
      </c>
      <c r="E76" s="10">
        <v>662666.41500000004</v>
      </c>
      <c r="F76" s="10">
        <v>80.113</v>
      </c>
      <c r="R76" s="2"/>
    </row>
    <row r="77" spans="2:18" ht="21.75" customHeight="1" x14ac:dyDescent="0.25">
      <c r="B77" s="8">
        <v>73</v>
      </c>
      <c r="C77" s="9">
        <v>5186.2299999999996</v>
      </c>
      <c r="D77" s="10">
        <v>1522877.524</v>
      </c>
      <c r="E77" s="10">
        <v>662666.10499999998</v>
      </c>
      <c r="F77" s="10">
        <v>80.102999999999994</v>
      </c>
      <c r="R77" s="2"/>
    </row>
    <row r="78" spans="2:18" ht="21.75" customHeight="1" x14ac:dyDescent="0.25">
      <c r="B78" s="8">
        <v>74</v>
      </c>
      <c r="C78" s="9">
        <v>5186.7299999999996</v>
      </c>
      <c r="D78" s="10">
        <v>1522877.132</v>
      </c>
      <c r="E78" s="10">
        <v>662665.79500000004</v>
      </c>
      <c r="F78" s="10">
        <v>80.093000000000004</v>
      </c>
      <c r="R78" s="2"/>
    </row>
    <row r="79" spans="2:18" ht="21.75" customHeight="1" x14ac:dyDescent="0.25">
      <c r="B79" s="8">
        <v>75</v>
      </c>
      <c r="C79" s="9">
        <v>5187.2299999999996</v>
      </c>
      <c r="D79" s="10">
        <v>1522876.7409999999</v>
      </c>
      <c r="E79" s="10">
        <v>662665.48300000001</v>
      </c>
      <c r="F79" s="10">
        <v>80.082999999999998</v>
      </c>
      <c r="R79" s="2"/>
    </row>
    <row r="80" spans="2:18" ht="21.75" customHeight="1" x14ac:dyDescent="0.25">
      <c r="B80" s="8">
        <v>76</v>
      </c>
      <c r="C80" s="9">
        <v>5187.7290000000003</v>
      </c>
      <c r="D80" s="10">
        <v>1522876.351</v>
      </c>
      <c r="E80" s="10">
        <v>662665.17099999997</v>
      </c>
      <c r="F80" s="10">
        <v>80.072999999999993</v>
      </c>
      <c r="R80" s="2"/>
    </row>
    <row r="81" spans="2:18" ht="21.75" customHeight="1" x14ac:dyDescent="0.25">
      <c r="B81" s="8">
        <v>77</v>
      </c>
      <c r="C81" s="9">
        <v>5188.2299999999996</v>
      </c>
      <c r="D81" s="10">
        <v>1522875.9609999999</v>
      </c>
      <c r="E81" s="10">
        <v>662664.85699999996</v>
      </c>
      <c r="F81" s="10">
        <v>80.063000000000002</v>
      </c>
      <c r="R81" s="2"/>
    </row>
    <row r="82" spans="2:18" ht="21.75" customHeight="1" x14ac:dyDescent="0.25">
      <c r="B82" s="8">
        <v>78</v>
      </c>
      <c r="C82" s="9">
        <v>5188.7290000000003</v>
      </c>
      <c r="D82" s="10">
        <v>1522875.5719999999</v>
      </c>
      <c r="E82" s="10">
        <v>662664.54299999995</v>
      </c>
      <c r="F82" s="10">
        <v>80.052999999999997</v>
      </c>
      <c r="R82" s="2"/>
    </row>
    <row r="83" spans="2:18" ht="21.75" customHeight="1" x14ac:dyDescent="0.25">
      <c r="B83" s="8">
        <v>79</v>
      </c>
      <c r="C83" s="9">
        <v>5189.2290000000003</v>
      </c>
      <c r="D83" s="10">
        <v>1522875.1839999999</v>
      </c>
      <c r="E83" s="10">
        <v>662664.228</v>
      </c>
      <c r="F83" s="10">
        <v>80.043000000000006</v>
      </c>
      <c r="R83" s="2"/>
    </row>
    <row r="84" spans="2:18" ht="21.75" customHeight="1" x14ac:dyDescent="0.25">
      <c r="B84" s="8">
        <v>80</v>
      </c>
      <c r="C84" s="9">
        <v>5189.7290000000003</v>
      </c>
      <c r="D84" s="10">
        <v>1522874.7960000001</v>
      </c>
      <c r="E84" s="10">
        <v>662663.91200000001</v>
      </c>
      <c r="F84" s="10">
        <v>80.033000000000001</v>
      </c>
      <c r="R84" s="2"/>
    </row>
    <row r="85" spans="2:18" ht="21.75" customHeight="1" x14ac:dyDescent="0.25">
      <c r="B85" s="8">
        <v>81</v>
      </c>
      <c r="C85" s="9">
        <v>5190.2290000000003</v>
      </c>
      <c r="D85" s="10">
        <v>1522874.409</v>
      </c>
      <c r="E85" s="10">
        <v>662663.59600000002</v>
      </c>
      <c r="F85" s="10">
        <v>80.022999999999996</v>
      </c>
      <c r="R85" s="2"/>
    </row>
    <row r="86" spans="2:18" ht="21.75" customHeight="1" x14ac:dyDescent="0.25">
      <c r="B86" s="8">
        <v>82</v>
      </c>
      <c r="C86" s="9">
        <v>5190.7280000000001</v>
      </c>
      <c r="D86" s="10">
        <v>1522874.023</v>
      </c>
      <c r="E86" s="10">
        <v>662663.27800000005</v>
      </c>
      <c r="F86" s="10">
        <v>80.013000000000005</v>
      </c>
      <c r="R86" s="2"/>
    </row>
    <row r="87" spans="2:18" ht="21.75" customHeight="1" x14ac:dyDescent="0.25">
      <c r="B87" s="8">
        <v>83</v>
      </c>
      <c r="C87" s="9">
        <v>5191.2280000000001</v>
      </c>
      <c r="D87" s="10">
        <v>1522873.6370000001</v>
      </c>
      <c r="E87" s="10">
        <v>662662.96</v>
      </c>
      <c r="F87" s="10">
        <v>80.003</v>
      </c>
      <c r="R87" s="2"/>
    </row>
    <row r="88" spans="2:18" ht="21.75" customHeight="1" x14ac:dyDescent="0.25">
      <c r="B88" s="8">
        <v>84</v>
      </c>
      <c r="C88" s="9">
        <v>5191.7280000000001</v>
      </c>
      <c r="D88" s="10">
        <v>1522873.2520000001</v>
      </c>
      <c r="E88" s="10">
        <v>662662.64099999995</v>
      </c>
      <c r="F88" s="10">
        <v>79.992999999999995</v>
      </c>
      <c r="R88" s="2"/>
    </row>
    <row r="89" spans="2:18" ht="21.75" customHeight="1" x14ac:dyDescent="0.25">
      <c r="B89" s="8">
        <v>85</v>
      </c>
      <c r="C89" s="9">
        <v>5192.2280000000001</v>
      </c>
      <c r="D89" s="10">
        <v>1522872.868</v>
      </c>
      <c r="E89" s="10">
        <v>662662.321</v>
      </c>
      <c r="F89" s="10">
        <v>79.983000000000004</v>
      </c>
      <c r="R89" s="2"/>
    </row>
    <row r="90" spans="2:18" ht="21.75" customHeight="1" x14ac:dyDescent="0.25">
      <c r="B90" s="8">
        <v>86</v>
      </c>
      <c r="C90" s="9">
        <v>5192.7280000000001</v>
      </c>
      <c r="D90" s="10">
        <v>1522872.4839999999</v>
      </c>
      <c r="E90" s="10">
        <v>662662.00100000005</v>
      </c>
      <c r="F90" s="10">
        <v>79.972999999999999</v>
      </c>
      <c r="R90" s="2"/>
    </row>
    <row r="91" spans="2:18" ht="21.75" customHeight="1" x14ac:dyDescent="0.25">
      <c r="B91" s="8">
        <v>87</v>
      </c>
      <c r="C91" s="9">
        <v>5193.2269999999999</v>
      </c>
      <c r="D91" s="10">
        <v>1522872.101</v>
      </c>
      <c r="E91" s="10">
        <v>662661.68000000005</v>
      </c>
      <c r="F91" s="10">
        <v>79.962999999999994</v>
      </c>
      <c r="R91" s="2"/>
    </row>
    <row r="92" spans="2:18" ht="21.75" customHeight="1" x14ac:dyDescent="0.25">
      <c r="B92" s="8">
        <v>88</v>
      </c>
      <c r="C92" s="9">
        <v>5193.7269999999999</v>
      </c>
      <c r="D92" s="10">
        <v>1522871.7180000001</v>
      </c>
      <c r="E92" s="10">
        <v>662661.35800000001</v>
      </c>
      <c r="F92" s="10">
        <v>79.953000000000003</v>
      </c>
      <c r="R92" s="2"/>
    </row>
    <row r="93" spans="2:18" ht="21.75" customHeight="1" x14ac:dyDescent="0.25">
      <c r="B93" s="8">
        <v>89</v>
      </c>
      <c r="C93" s="9">
        <v>5194.2269999999999</v>
      </c>
      <c r="D93" s="10">
        <v>1522871.3359999999</v>
      </c>
      <c r="E93" s="10">
        <v>662661.03599999996</v>
      </c>
      <c r="F93" s="10">
        <v>79.942999999999998</v>
      </c>
      <c r="R93" s="2"/>
    </row>
    <row r="94" spans="2:18" ht="21.75" customHeight="1" x14ac:dyDescent="0.25">
      <c r="B94" s="8">
        <v>90</v>
      </c>
      <c r="C94" s="9">
        <v>5194.7269999999999</v>
      </c>
      <c r="D94" s="10">
        <v>1522870.9539999999</v>
      </c>
      <c r="E94" s="10">
        <v>662660.71299999999</v>
      </c>
      <c r="F94" s="10">
        <v>79.933000000000007</v>
      </c>
      <c r="R94" s="2"/>
    </row>
    <row r="95" spans="2:18" ht="21.75" customHeight="1" x14ac:dyDescent="0.25">
      <c r="B95" s="8">
        <v>91</v>
      </c>
      <c r="C95" s="9">
        <v>5195.2269999999999</v>
      </c>
      <c r="D95" s="10">
        <v>1522870.5730000001</v>
      </c>
      <c r="E95" s="10">
        <v>662660.38899999997</v>
      </c>
      <c r="F95" s="10">
        <v>79.923000000000002</v>
      </c>
      <c r="R95" s="2"/>
    </row>
    <row r="96" spans="2:18" ht="21.75" customHeight="1" x14ac:dyDescent="0.25">
      <c r="B96" s="8">
        <v>92</v>
      </c>
      <c r="C96" s="9">
        <v>5195.7269999999999</v>
      </c>
      <c r="D96" s="10">
        <v>1522870.192</v>
      </c>
      <c r="E96" s="10">
        <v>662660.06499999994</v>
      </c>
      <c r="F96" s="10">
        <v>79.912999999999997</v>
      </c>
      <c r="R96" s="2"/>
    </row>
    <row r="97" spans="2:18" ht="21.75" customHeight="1" x14ac:dyDescent="0.25">
      <c r="B97" s="8">
        <v>93</v>
      </c>
      <c r="C97" s="9">
        <v>5196.2259999999997</v>
      </c>
      <c r="D97" s="10">
        <v>1522869.8119999999</v>
      </c>
      <c r="E97" s="10">
        <v>662659.74100000004</v>
      </c>
      <c r="F97" s="10">
        <v>79.903000000000006</v>
      </c>
      <c r="R97" s="2"/>
    </row>
    <row r="98" spans="2:18" ht="21.75" customHeight="1" x14ac:dyDescent="0.25">
      <c r="B98" s="8">
        <v>94</v>
      </c>
      <c r="C98" s="9">
        <v>5196.7259999999997</v>
      </c>
      <c r="D98" s="10">
        <v>1522869.432</v>
      </c>
      <c r="E98" s="10">
        <v>662659.41599999997</v>
      </c>
      <c r="F98" s="10">
        <v>79.893000000000001</v>
      </c>
      <c r="R98" s="2"/>
    </row>
    <row r="99" spans="2:18" ht="21.75" customHeight="1" x14ac:dyDescent="0.25">
      <c r="B99" s="8">
        <v>95</v>
      </c>
      <c r="C99" s="9">
        <v>5197.2269999999999</v>
      </c>
      <c r="D99" s="10">
        <v>1522869.0519999999</v>
      </c>
      <c r="E99" s="10">
        <v>662659.09</v>
      </c>
      <c r="F99" s="10">
        <v>79.882999999999996</v>
      </c>
      <c r="R99" s="2"/>
    </row>
    <row r="100" spans="2:18" ht="21.75" customHeight="1" x14ac:dyDescent="0.25">
      <c r="B100" s="8">
        <v>96</v>
      </c>
      <c r="C100" s="9">
        <v>5197.7259999999997</v>
      </c>
      <c r="D100" s="10">
        <v>1522868.673</v>
      </c>
      <c r="E100" s="10">
        <v>662658.76399999997</v>
      </c>
      <c r="F100" s="10">
        <v>79.873000000000005</v>
      </c>
      <c r="R100" s="2"/>
    </row>
    <row r="101" spans="2:18" ht="21.75" customHeight="1" x14ac:dyDescent="0.25">
      <c r="B101" s="8">
        <v>97</v>
      </c>
      <c r="C101" s="9">
        <v>5198.2259999999997</v>
      </c>
      <c r="D101" s="10">
        <v>1522868.2949999999</v>
      </c>
      <c r="E101" s="10">
        <v>662658.43700000003</v>
      </c>
      <c r="F101" s="10">
        <v>79.863</v>
      </c>
      <c r="R101" s="2"/>
    </row>
    <row r="102" spans="2:18" ht="21.75" customHeight="1" x14ac:dyDescent="0.25">
      <c r="B102" s="8">
        <v>98</v>
      </c>
      <c r="C102" s="9">
        <v>5198.7259999999997</v>
      </c>
      <c r="D102" s="10">
        <v>1522867.9169999999</v>
      </c>
      <c r="E102" s="10">
        <v>662658.11</v>
      </c>
      <c r="F102" s="10">
        <v>79.852999999999994</v>
      </c>
      <c r="R102" s="2"/>
    </row>
    <row r="103" spans="2:18" ht="21.75" customHeight="1" x14ac:dyDescent="0.25">
      <c r="B103" s="8">
        <v>99</v>
      </c>
      <c r="C103" s="9">
        <v>5199.2259999999997</v>
      </c>
      <c r="D103" s="10">
        <v>1522867.5390000001</v>
      </c>
      <c r="E103" s="10">
        <v>662657.78300000005</v>
      </c>
      <c r="F103" s="10">
        <v>79.843000000000004</v>
      </c>
      <c r="R103" s="2"/>
    </row>
    <row r="104" spans="2:18" ht="21.75" customHeight="1" x14ac:dyDescent="0.25">
      <c r="B104" s="8">
        <v>100</v>
      </c>
      <c r="C104" s="9">
        <v>5199.7259999999997</v>
      </c>
      <c r="D104" s="10">
        <v>1522867.1610000001</v>
      </c>
      <c r="E104" s="10">
        <v>662657.45499999996</v>
      </c>
      <c r="F104" s="10">
        <v>79.832999999999998</v>
      </c>
      <c r="R104" s="2"/>
    </row>
    <row r="105" spans="2:18" ht="21.75" customHeight="1" x14ac:dyDescent="0.25">
      <c r="R105" s="2"/>
    </row>
    <row r="106" spans="2:18" ht="21.75" customHeight="1" x14ac:dyDescent="0.25">
      <c r="R106" s="2"/>
    </row>
    <row r="107" spans="2:18" ht="21.75" customHeight="1" x14ac:dyDescent="0.25">
      <c r="R107" s="2"/>
    </row>
    <row r="108" spans="2:18" ht="21.75" customHeight="1" x14ac:dyDescent="0.25">
      <c r="R108" s="2"/>
    </row>
    <row r="109" spans="2:18" ht="21.75" customHeight="1" x14ac:dyDescent="0.25">
      <c r="R109" s="2"/>
    </row>
    <row r="110" spans="2:18" ht="21.75" customHeight="1" x14ac:dyDescent="0.25">
      <c r="R110" s="2"/>
    </row>
    <row r="111" spans="2:18" ht="21.75" customHeight="1" x14ac:dyDescent="0.25">
      <c r="R111" s="2"/>
    </row>
    <row r="112" spans="2:18" ht="21.75" customHeight="1" x14ac:dyDescent="0.25">
      <c r="R112" s="2"/>
    </row>
    <row r="113" spans="18:18" ht="21.75" customHeight="1" x14ac:dyDescent="0.25">
      <c r="R113" s="2"/>
    </row>
    <row r="114" spans="18:18" ht="21.75" customHeight="1" x14ac:dyDescent="0.25">
      <c r="R114" s="2"/>
    </row>
    <row r="115" spans="18:18" ht="21.75" customHeight="1" x14ac:dyDescent="0.25">
      <c r="R115" s="2"/>
    </row>
    <row r="116" spans="18:18" ht="21.75" customHeight="1" x14ac:dyDescent="0.25">
      <c r="R116" s="2"/>
    </row>
    <row r="117" spans="18:18" ht="21.75" customHeight="1" x14ac:dyDescent="0.25">
      <c r="R117" s="2"/>
    </row>
    <row r="118" spans="18:18" ht="21.75" customHeight="1" x14ac:dyDescent="0.25">
      <c r="R118" s="2"/>
    </row>
    <row r="119" spans="18:18" ht="21.75" customHeight="1" x14ac:dyDescent="0.25">
      <c r="R119" s="2"/>
    </row>
    <row r="120" spans="18:18" ht="21.75" customHeight="1" x14ac:dyDescent="0.25">
      <c r="R120" s="2"/>
    </row>
    <row r="121" spans="18:18" ht="21.75" customHeight="1" x14ac:dyDescent="0.25">
      <c r="R121" s="2"/>
    </row>
    <row r="122" spans="18:18" ht="21.75" customHeight="1" x14ac:dyDescent="0.25">
      <c r="R122" s="2"/>
    </row>
    <row r="123" spans="18:18" ht="21.75" customHeight="1" x14ac:dyDescent="0.25">
      <c r="R123" s="2"/>
    </row>
    <row r="124" spans="18:18" ht="21.75" customHeight="1" x14ac:dyDescent="0.25">
      <c r="R124" s="2"/>
    </row>
    <row r="125" spans="18:18" ht="21.75" customHeight="1" x14ac:dyDescent="0.25">
      <c r="R125" s="2"/>
    </row>
    <row r="126" spans="18:18" ht="21.75" customHeight="1" x14ac:dyDescent="0.25">
      <c r="R126" s="2"/>
    </row>
    <row r="127" spans="18:18" ht="21.75" customHeight="1" x14ac:dyDescent="0.25">
      <c r="R127" s="2"/>
    </row>
    <row r="128" spans="18:18" ht="21.75" customHeight="1" x14ac:dyDescent="0.25">
      <c r="R128" s="2"/>
    </row>
    <row r="129" spans="18:18" ht="21.75" customHeight="1" x14ac:dyDescent="0.25">
      <c r="R129" s="2"/>
    </row>
    <row r="130" spans="18:18" ht="21.75" customHeight="1" x14ac:dyDescent="0.25">
      <c r="R130" s="2"/>
    </row>
    <row r="131" spans="18:18" ht="21.75" customHeight="1" x14ac:dyDescent="0.25">
      <c r="R131" s="2"/>
    </row>
    <row r="132" spans="18:18" ht="21.75" customHeight="1" x14ac:dyDescent="0.25">
      <c r="R132" s="2"/>
    </row>
    <row r="133" spans="18:18" ht="21.75" customHeight="1" x14ac:dyDescent="0.25">
      <c r="R133" s="2"/>
    </row>
    <row r="134" spans="18:18" ht="21.75" customHeight="1" x14ac:dyDescent="0.25">
      <c r="R134" s="2"/>
    </row>
    <row r="135" spans="18:18" ht="21.75" customHeight="1" x14ac:dyDescent="0.25">
      <c r="R135" s="2"/>
    </row>
    <row r="136" spans="18:18" ht="21.75" customHeight="1" x14ac:dyDescent="0.25">
      <c r="R136" s="2"/>
    </row>
    <row r="137" spans="18:18" ht="21.75" customHeight="1" x14ac:dyDescent="0.25">
      <c r="R137" s="2"/>
    </row>
    <row r="138" spans="18:18" ht="21.75" customHeight="1" x14ac:dyDescent="0.25">
      <c r="R138" s="2"/>
    </row>
    <row r="139" spans="18:18" ht="21.75" customHeight="1" x14ac:dyDescent="0.25">
      <c r="R139" s="2"/>
    </row>
    <row r="140" spans="18:18" ht="21.75" customHeight="1" x14ac:dyDescent="0.25">
      <c r="R140" s="2"/>
    </row>
    <row r="141" spans="18:18" ht="21.75" customHeight="1" x14ac:dyDescent="0.25">
      <c r="R141" s="2"/>
    </row>
    <row r="142" spans="18:18" ht="21.75" customHeight="1" x14ac:dyDescent="0.25">
      <c r="R142" s="2"/>
    </row>
    <row r="143" spans="18:18" ht="21.75" customHeight="1" x14ac:dyDescent="0.25">
      <c r="R143" s="2"/>
    </row>
    <row r="144" spans="18:18" ht="21.75" customHeight="1" x14ac:dyDescent="0.25">
      <c r="R144" s="2"/>
    </row>
    <row r="145" spans="18:18" ht="21.75" customHeight="1" x14ac:dyDescent="0.25">
      <c r="R145" s="2"/>
    </row>
    <row r="146" spans="18:18" ht="21.75" customHeight="1" x14ac:dyDescent="0.25">
      <c r="R146" s="2"/>
    </row>
    <row r="147" spans="18:18" ht="21.75" customHeight="1" x14ac:dyDescent="0.25">
      <c r="R147" s="2"/>
    </row>
    <row r="148" spans="18:18" ht="21.75" customHeight="1" x14ac:dyDescent="0.25">
      <c r="R148" s="2"/>
    </row>
    <row r="149" spans="18:18" ht="21.75" customHeight="1" x14ac:dyDescent="0.25">
      <c r="R149" s="2"/>
    </row>
    <row r="150" spans="18:18" ht="21.75" customHeight="1" x14ac:dyDescent="0.25">
      <c r="R150" s="2"/>
    </row>
    <row r="151" spans="18:18" ht="21.75" customHeight="1" x14ac:dyDescent="0.25">
      <c r="R151" s="2"/>
    </row>
    <row r="152" spans="18:18" ht="21.75" customHeight="1" x14ac:dyDescent="0.25">
      <c r="R152" s="2"/>
    </row>
    <row r="153" spans="18:18" ht="21.75" customHeight="1" x14ac:dyDescent="0.25">
      <c r="R153" s="2"/>
    </row>
    <row r="154" spans="18:18" ht="21.75" customHeight="1" x14ac:dyDescent="0.25">
      <c r="R154" s="2"/>
    </row>
    <row r="155" spans="18:18" ht="21.75" customHeight="1" x14ac:dyDescent="0.25">
      <c r="R155" s="2"/>
    </row>
    <row r="156" spans="18:18" ht="21.75" customHeight="1" x14ac:dyDescent="0.25">
      <c r="R156" s="2"/>
    </row>
    <row r="157" spans="18:18" ht="21.75" customHeight="1" x14ac:dyDescent="0.25">
      <c r="R157" s="2"/>
    </row>
    <row r="158" spans="18:18" ht="21.75" customHeight="1" x14ac:dyDescent="0.25">
      <c r="R158" s="2"/>
    </row>
    <row r="159" spans="18:18" ht="21.75" customHeight="1" x14ac:dyDescent="0.25">
      <c r="R159" s="2"/>
    </row>
    <row r="160" spans="18:18" ht="21.75" customHeight="1" x14ac:dyDescent="0.25">
      <c r="R160" s="2"/>
    </row>
    <row r="161" spans="18:18" ht="21.75" customHeight="1" x14ac:dyDescent="0.25">
      <c r="R161" s="2"/>
    </row>
    <row r="162" spans="18:18" ht="21.75" customHeight="1" x14ac:dyDescent="0.25">
      <c r="R162" s="2"/>
    </row>
    <row r="163" spans="18:18" ht="21.75" customHeight="1" x14ac:dyDescent="0.25">
      <c r="R163" s="2"/>
    </row>
    <row r="164" spans="18:18" ht="21.75" customHeight="1" x14ac:dyDescent="0.25">
      <c r="R164" s="2"/>
    </row>
    <row r="165" spans="18:18" ht="21.75" customHeight="1" x14ac:dyDescent="0.25">
      <c r="R165" s="2"/>
    </row>
    <row r="166" spans="18:18" ht="21.75" customHeight="1" x14ac:dyDescent="0.25">
      <c r="R166" s="2"/>
    </row>
    <row r="167" spans="18:18" ht="21.75" customHeight="1" x14ac:dyDescent="0.25">
      <c r="R167" s="2"/>
    </row>
    <row r="168" spans="18:18" ht="21.75" customHeight="1" x14ac:dyDescent="0.25">
      <c r="R168" s="2"/>
    </row>
    <row r="169" spans="18:18" ht="21.75" customHeight="1" x14ac:dyDescent="0.25">
      <c r="R169" s="2"/>
    </row>
    <row r="170" spans="18:18" ht="21.75" customHeight="1" x14ac:dyDescent="0.25">
      <c r="R170" s="2"/>
    </row>
    <row r="171" spans="18:18" ht="21.75" customHeight="1" x14ac:dyDescent="0.25">
      <c r="R171" s="2"/>
    </row>
    <row r="172" spans="18:18" ht="21.75" customHeight="1" x14ac:dyDescent="0.25">
      <c r="R172" s="2"/>
    </row>
    <row r="173" spans="18:18" ht="21.75" customHeight="1" x14ac:dyDescent="0.25">
      <c r="R173" s="2"/>
    </row>
    <row r="174" spans="18:18" ht="21.75" customHeight="1" x14ac:dyDescent="0.25">
      <c r="R174" s="2"/>
    </row>
    <row r="175" spans="18:18" ht="21.75" customHeight="1" x14ac:dyDescent="0.25">
      <c r="R175" s="2"/>
    </row>
    <row r="176" spans="18:18" ht="21.75" customHeight="1" x14ac:dyDescent="0.25">
      <c r="R176" s="2"/>
    </row>
    <row r="177" spans="18:18" ht="21.75" customHeight="1" x14ac:dyDescent="0.25">
      <c r="R177" s="2"/>
    </row>
    <row r="178" spans="18:18" ht="21.75" customHeight="1" x14ac:dyDescent="0.25">
      <c r="R178" s="2"/>
    </row>
    <row r="179" spans="18:18" ht="21.75" customHeight="1" x14ac:dyDescent="0.25">
      <c r="R179" s="2"/>
    </row>
    <row r="180" spans="18:18" ht="21.75" customHeight="1" x14ac:dyDescent="0.25">
      <c r="R180" s="2"/>
    </row>
    <row r="181" spans="18:18" ht="21.75" customHeight="1" x14ac:dyDescent="0.25">
      <c r="R181" s="2"/>
    </row>
    <row r="182" spans="18:18" ht="21.75" customHeight="1" x14ac:dyDescent="0.25">
      <c r="R182" s="2"/>
    </row>
    <row r="183" spans="18:18" ht="21.75" customHeight="1" x14ac:dyDescent="0.25">
      <c r="R183" s="2"/>
    </row>
    <row r="184" spans="18:18" ht="21.75" customHeight="1" x14ac:dyDescent="0.25">
      <c r="R184" s="2"/>
    </row>
    <row r="185" spans="18:18" ht="21.75" customHeight="1" x14ac:dyDescent="0.25">
      <c r="R185" s="2"/>
    </row>
    <row r="186" spans="18:18" ht="21.75" customHeight="1" x14ac:dyDescent="0.25">
      <c r="R186" s="2"/>
    </row>
    <row r="187" spans="18:18" ht="21.75" customHeight="1" x14ac:dyDescent="0.25">
      <c r="R187" s="2"/>
    </row>
    <row r="188" spans="18:18" ht="21.75" customHeight="1" x14ac:dyDescent="0.25">
      <c r="R188" s="2"/>
    </row>
    <row r="189" spans="18:18" ht="21.75" customHeight="1" x14ac:dyDescent="0.25">
      <c r="R189" s="2"/>
    </row>
    <row r="190" spans="18:18" ht="21.75" customHeight="1" x14ac:dyDescent="0.25">
      <c r="R190" s="2"/>
    </row>
    <row r="191" spans="18:18" ht="21.75" customHeight="1" x14ac:dyDescent="0.25">
      <c r="R191" s="2"/>
    </row>
    <row r="192" spans="18:18" ht="21.75" customHeight="1" x14ac:dyDescent="0.25">
      <c r="R192" s="2"/>
    </row>
    <row r="193" spans="18:18" ht="21.75" customHeight="1" x14ac:dyDescent="0.25">
      <c r="R193" s="2"/>
    </row>
    <row r="194" spans="18:18" ht="21.75" customHeight="1" x14ac:dyDescent="0.25">
      <c r="R194" s="2"/>
    </row>
    <row r="195" spans="18:18" ht="21.75" customHeight="1" x14ac:dyDescent="0.25">
      <c r="R195" s="2"/>
    </row>
    <row r="196" spans="18:18" ht="21.75" customHeight="1" x14ac:dyDescent="0.25">
      <c r="R196" s="2"/>
    </row>
    <row r="197" spans="18:18" ht="21.75" customHeight="1" x14ac:dyDescent="0.25">
      <c r="R197" s="2"/>
    </row>
    <row r="198" spans="18:18" ht="21.75" customHeight="1" x14ac:dyDescent="0.25">
      <c r="R198" s="2"/>
    </row>
    <row r="199" spans="18:18" ht="21.75" customHeight="1" x14ac:dyDescent="0.25">
      <c r="R199" s="2"/>
    </row>
    <row r="200" spans="18:18" ht="21.75" customHeight="1" x14ac:dyDescent="0.25">
      <c r="R200" s="2"/>
    </row>
    <row r="201" spans="18:18" ht="21.75" customHeight="1" x14ac:dyDescent="0.25">
      <c r="R201" s="2"/>
    </row>
    <row r="202" spans="18:18" ht="21.75" customHeight="1" x14ac:dyDescent="0.25">
      <c r="R202" s="2"/>
    </row>
    <row r="203" spans="18:18" ht="21.75" customHeight="1" x14ac:dyDescent="0.25">
      <c r="R203" s="2"/>
    </row>
    <row r="204" spans="18:18" ht="21.75" customHeight="1" x14ac:dyDescent="0.25">
      <c r="R204" s="2"/>
    </row>
    <row r="205" spans="18:18" ht="21.75" customHeight="1" x14ac:dyDescent="0.25">
      <c r="R205" s="2"/>
    </row>
    <row r="206" spans="18:18" ht="21.75" customHeight="1" x14ac:dyDescent="0.25">
      <c r="R206" s="2"/>
    </row>
    <row r="207" spans="18:18" ht="21.75" customHeight="1" x14ac:dyDescent="0.25">
      <c r="R207" s="2"/>
    </row>
    <row r="208" spans="18:18" ht="21.75" customHeight="1" x14ac:dyDescent="0.25">
      <c r="R208" s="2"/>
    </row>
    <row r="209" spans="18:18" ht="21.75" customHeight="1" x14ac:dyDescent="0.25">
      <c r="R209" s="2"/>
    </row>
    <row r="210" spans="18:18" ht="21.75" customHeight="1" x14ac:dyDescent="0.25">
      <c r="R210" s="2"/>
    </row>
    <row r="211" spans="18:18" ht="21.75" customHeight="1" x14ac:dyDescent="0.25">
      <c r="R211" s="2"/>
    </row>
    <row r="212" spans="18:18" ht="21.75" customHeight="1" x14ac:dyDescent="0.25">
      <c r="R212" s="2"/>
    </row>
    <row r="213" spans="18:18" ht="21.75" customHeight="1" x14ac:dyDescent="0.25">
      <c r="R213" s="2"/>
    </row>
    <row r="214" spans="18:18" ht="21.75" customHeight="1" x14ac:dyDescent="0.25">
      <c r="R214" s="2"/>
    </row>
    <row r="215" spans="18:18" ht="21.75" customHeight="1" x14ac:dyDescent="0.25">
      <c r="R215" s="2"/>
    </row>
    <row r="216" spans="18:18" ht="21.75" customHeight="1" x14ac:dyDescent="0.25">
      <c r="R216" s="2"/>
    </row>
    <row r="217" spans="18:18" ht="21.75" customHeight="1" x14ac:dyDescent="0.25">
      <c r="R217" s="2"/>
    </row>
    <row r="218" spans="18:18" ht="21.75" customHeight="1" x14ac:dyDescent="0.25">
      <c r="R218" s="2"/>
    </row>
    <row r="219" spans="18:18" ht="21.75" customHeight="1" x14ac:dyDescent="0.25">
      <c r="R219" s="2"/>
    </row>
    <row r="220" spans="18:18" ht="21.75" customHeight="1" x14ac:dyDescent="0.25">
      <c r="R220" s="2"/>
    </row>
    <row r="221" spans="18:18" ht="21.75" customHeight="1" x14ac:dyDescent="0.25">
      <c r="R221" s="2"/>
    </row>
    <row r="222" spans="18:18" ht="21.75" customHeight="1" x14ac:dyDescent="0.25">
      <c r="R222" s="2"/>
    </row>
    <row r="223" spans="18:18" ht="21.75" customHeight="1" x14ac:dyDescent="0.25">
      <c r="R223" s="2"/>
    </row>
    <row r="224" spans="18:18" ht="21.75" customHeight="1" x14ac:dyDescent="0.25">
      <c r="R224" s="2"/>
    </row>
    <row r="225" spans="18:18" ht="21.75" customHeight="1" x14ac:dyDescent="0.25">
      <c r="R225" s="2"/>
    </row>
    <row r="226" spans="18:18" ht="21.75" customHeight="1" x14ac:dyDescent="0.25">
      <c r="R226" s="2"/>
    </row>
    <row r="227" spans="18:18" ht="21.75" customHeight="1" x14ac:dyDescent="0.25">
      <c r="R227" s="2"/>
    </row>
    <row r="228" spans="18:18" ht="21.75" customHeight="1" x14ac:dyDescent="0.25">
      <c r="R228" s="2"/>
    </row>
    <row r="229" spans="18:18" ht="21.75" customHeight="1" x14ac:dyDescent="0.25">
      <c r="R229" s="2"/>
    </row>
    <row r="230" spans="18:18" ht="21.75" customHeight="1" x14ac:dyDescent="0.25">
      <c r="R230" s="2"/>
    </row>
    <row r="231" spans="18:18" ht="21.75" customHeight="1" x14ac:dyDescent="0.25">
      <c r="R231" s="2"/>
    </row>
    <row r="232" spans="18:18" ht="21.75" customHeight="1" x14ac:dyDescent="0.25">
      <c r="R232" s="2"/>
    </row>
    <row r="233" spans="18:18" ht="21.75" customHeight="1" x14ac:dyDescent="0.25">
      <c r="R233" s="2"/>
    </row>
    <row r="234" spans="18:18" ht="21.75" customHeight="1" x14ac:dyDescent="0.25">
      <c r="R234" s="2"/>
    </row>
    <row r="235" spans="18:18" ht="21.75" customHeight="1" x14ac:dyDescent="0.25">
      <c r="R235" s="2"/>
    </row>
    <row r="236" spans="18:18" ht="21.75" customHeight="1" x14ac:dyDescent="0.25">
      <c r="R236" s="2"/>
    </row>
    <row r="237" spans="18:18" ht="21.75" customHeight="1" x14ac:dyDescent="0.25">
      <c r="R237" s="2"/>
    </row>
    <row r="238" spans="18:18" ht="21.75" customHeight="1" x14ac:dyDescent="0.25">
      <c r="R238" s="2"/>
    </row>
    <row r="239" spans="18:18" ht="21.75" customHeight="1" x14ac:dyDescent="0.25">
      <c r="R239" s="2"/>
    </row>
    <row r="240" spans="18:18" ht="21.75" customHeight="1" x14ac:dyDescent="0.25">
      <c r="R240" s="2"/>
    </row>
    <row r="241" spans="18:18" ht="21.75" customHeight="1" x14ac:dyDescent="0.25">
      <c r="R241" s="2"/>
    </row>
    <row r="242" spans="18:18" ht="21.75" customHeight="1" x14ac:dyDescent="0.25">
      <c r="R242" s="2"/>
    </row>
    <row r="243" spans="18:18" ht="21.75" customHeight="1" x14ac:dyDescent="0.25">
      <c r="R243" s="2"/>
    </row>
    <row r="244" spans="18:18" ht="21.75" customHeight="1" x14ac:dyDescent="0.25">
      <c r="R244" s="2"/>
    </row>
    <row r="245" spans="18:18" ht="21.75" customHeight="1" x14ac:dyDescent="0.25">
      <c r="R245" s="2"/>
    </row>
    <row r="246" spans="18:18" ht="21.75" customHeight="1" x14ac:dyDescent="0.25">
      <c r="R246" s="2"/>
    </row>
    <row r="247" spans="18:18" ht="21.75" customHeight="1" x14ac:dyDescent="0.25">
      <c r="R247" s="2"/>
    </row>
    <row r="248" spans="18:18" ht="21.75" customHeight="1" x14ac:dyDescent="0.25">
      <c r="R248" s="2"/>
    </row>
    <row r="249" spans="18:18" ht="21.75" customHeight="1" x14ac:dyDescent="0.25">
      <c r="R249" s="2"/>
    </row>
    <row r="250" spans="18:18" ht="21.75" customHeight="1" x14ac:dyDescent="0.25">
      <c r="R250" s="2"/>
    </row>
    <row r="251" spans="18:18" ht="21.75" customHeight="1" x14ac:dyDescent="0.25">
      <c r="R251" s="2"/>
    </row>
    <row r="252" spans="18:18" ht="21.75" customHeight="1" x14ac:dyDescent="0.25">
      <c r="R252" s="2"/>
    </row>
    <row r="253" spans="18:18" ht="21.75" customHeight="1" x14ac:dyDescent="0.25">
      <c r="R253" s="2"/>
    </row>
    <row r="254" spans="18:18" ht="21.75" customHeight="1" x14ac:dyDescent="0.25">
      <c r="R254" s="2"/>
    </row>
    <row r="255" spans="18:18" ht="21.75" customHeight="1" x14ac:dyDescent="0.25">
      <c r="R255" s="2"/>
    </row>
    <row r="256" spans="18:18" ht="21.75" customHeight="1" x14ac:dyDescent="0.25">
      <c r="R256" s="2"/>
    </row>
    <row r="257" spans="18:18" ht="21.75" customHeight="1" x14ac:dyDescent="0.25">
      <c r="R257" s="2"/>
    </row>
    <row r="258" spans="18:18" ht="21.75" customHeight="1" x14ac:dyDescent="0.25">
      <c r="R258" s="2"/>
    </row>
    <row r="259" spans="18:18" ht="21.75" customHeight="1" x14ac:dyDescent="0.25">
      <c r="R259" s="2"/>
    </row>
    <row r="260" spans="18:18" ht="21.75" customHeight="1" x14ac:dyDescent="0.25">
      <c r="R260" s="2"/>
    </row>
    <row r="261" spans="18:18" ht="21.75" customHeight="1" x14ac:dyDescent="0.25">
      <c r="R261" s="2"/>
    </row>
    <row r="262" spans="18:18" ht="21.75" customHeight="1" x14ac:dyDescent="0.25">
      <c r="R262" s="2"/>
    </row>
    <row r="263" spans="18:18" ht="21.75" customHeight="1" x14ac:dyDescent="0.25">
      <c r="R263" s="2"/>
    </row>
    <row r="264" spans="18:18" ht="21.75" customHeight="1" x14ac:dyDescent="0.25">
      <c r="R264" s="2"/>
    </row>
    <row r="265" spans="18:18" ht="21.75" customHeight="1" x14ac:dyDescent="0.25">
      <c r="R265" s="2"/>
    </row>
    <row r="266" spans="18:18" ht="21.75" customHeight="1" x14ac:dyDescent="0.25">
      <c r="R266" s="2"/>
    </row>
    <row r="267" spans="18:18" ht="21.75" customHeight="1" x14ac:dyDescent="0.25">
      <c r="R267" s="2"/>
    </row>
    <row r="268" spans="18:18" ht="21.75" customHeight="1" x14ac:dyDescent="0.25">
      <c r="R268" s="2"/>
    </row>
    <row r="269" spans="18:18" ht="21.75" customHeight="1" x14ac:dyDescent="0.25">
      <c r="R269" s="2"/>
    </row>
    <row r="270" spans="18:18" ht="21.75" customHeight="1" x14ac:dyDescent="0.25">
      <c r="R270" s="2"/>
    </row>
    <row r="271" spans="18:18" ht="21.75" customHeight="1" x14ac:dyDescent="0.25">
      <c r="R271" s="2"/>
    </row>
    <row r="272" spans="18:18" ht="21.75" customHeight="1" x14ac:dyDescent="0.25">
      <c r="R272" s="2"/>
    </row>
    <row r="273" spans="18:18" ht="21.75" customHeight="1" x14ac:dyDescent="0.25">
      <c r="R273" s="2"/>
    </row>
    <row r="274" spans="18:18" ht="21.75" customHeight="1" x14ac:dyDescent="0.25">
      <c r="R274" s="2"/>
    </row>
    <row r="275" spans="18:18" ht="21.75" customHeight="1" x14ac:dyDescent="0.25">
      <c r="R275" s="2"/>
    </row>
    <row r="276" spans="18:18" ht="21.75" customHeight="1" x14ac:dyDescent="0.25">
      <c r="R276" s="2"/>
    </row>
    <row r="277" spans="18:18" ht="21.75" customHeight="1" x14ac:dyDescent="0.25">
      <c r="R277" s="2"/>
    </row>
    <row r="278" spans="18:18" ht="21.75" customHeight="1" x14ac:dyDescent="0.25">
      <c r="R278" s="2"/>
    </row>
    <row r="279" spans="18:18" ht="21.75" customHeight="1" x14ac:dyDescent="0.25">
      <c r="R279" s="2"/>
    </row>
    <row r="280" spans="18:18" ht="21.75" customHeight="1" x14ac:dyDescent="0.25">
      <c r="R280" s="2"/>
    </row>
    <row r="281" spans="18:18" ht="21.75" customHeight="1" x14ac:dyDescent="0.25">
      <c r="R281" s="2"/>
    </row>
    <row r="282" spans="18:18" ht="21.75" customHeight="1" x14ac:dyDescent="0.25">
      <c r="R282" s="2"/>
    </row>
    <row r="283" spans="18:18" ht="21.75" customHeight="1" x14ac:dyDescent="0.25">
      <c r="R283" s="2"/>
    </row>
    <row r="284" spans="18:18" ht="21.75" customHeight="1" x14ac:dyDescent="0.25">
      <c r="R284" s="2"/>
    </row>
    <row r="285" spans="18:18" ht="21.75" customHeight="1" x14ac:dyDescent="0.25">
      <c r="R285" s="2"/>
    </row>
    <row r="286" spans="18:18" ht="21.75" customHeight="1" x14ac:dyDescent="0.25">
      <c r="R286" s="2"/>
    </row>
    <row r="287" spans="18:18" ht="21.75" customHeight="1" x14ac:dyDescent="0.25">
      <c r="R287" s="2"/>
    </row>
    <row r="288" spans="18:18" ht="21.75" customHeight="1" x14ac:dyDescent="0.25">
      <c r="R288" s="2"/>
    </row>
    <row r="289" spans="18:18" ht="21.75" customHeight="1" x14ac:dyDescent="0.25">
      <c r="R289" s="2"/>
    </row>
    <row r="290" spans="18:18" ht="21.75" customHeight="1" x14ac:dyDescent="0.25">
      <c r="R290" s="2"/>
    </row>
    <row r="291" spans="18:18" ht="21.75" customHeight="1" x14ac:dyDescent="0.25">
      <c r="R291" s="2"/>
    </row>
    <row r="292" spans="18:18" ht="21.75" customHeight="1" x14ac:dyDescent="0.25">
      <c r="R292" s="2"/>
    </row>
    <row r="293" spans="18:18" ht="21.75" customHeight="1" x14ac:dyDescent="0.25">
      <c r="R293" s="2"/>
    </row>
    <row r="294" spans="18:18" ht="21.75" customHeight="1" x14ac:dyDescent="0.25">
      <c r="R294" s="2"/>
    </row>
    <row r="295" spans="18:18" ht="21.75" customHeight="1" x14ac:dyDescent="0.25">
      <c r="R295" s="2"/>
    </row>
    <row r="296" spans="18:18" ht="21.75" customHeight="1" x14ac:dyDescent="0.25">
      <c r="R296" s="2"/>
    </row>
    <row r="297" spans="18:18" ht="21.75" customHeight="1" x14ac:dyDescent="0.25">
      <c r="R297" s="2"/>
    </row>
    <row r="298" spans="18:18" ht="21.75" customHeight="1" x14ac:dyDescent="0.25">
      <c r="R298" s="2"/>
    </row>
    <row r="299" spans="18:18" ht="21.75" customHeight="1" x14ac:dyDescent="0.25">
      <c r="R299" s="2"/>
    </row>
    <row r="300" spans="18:18" ht="21.75" customHeight="1" x14ac:dyDescent="0.25">
      <c r="R300" s="2"/>
    </row>
    <row r="301" spans="18:18" ht="21.75" customHeight="1" x14ac:dyDescent="0.25">
      <c r="R301" s="2"/>
    </row>
    <row r="302" spans="18:18" ht="21.75" customHeight="1" x14ac:dyDescent="0.25">
      <c r="R302" s="2"/>
    </row>
    <row r="303" spans="18:18" ht="21.75" customHeight="1" x14ac:dyDescent="0.25">
      <c r="R303" s="2"/>
    </row>
    <row r="304" spans="18:18" ht="21.75" customHeight="1" x14ac:dyDescent="0.25">
      <c r="R304" s="2"/>
    </row>
    <row r="305" spans="18:18" ht="21.75" customHeight="1" x14ac:dyDescent="0.25">
      <c r="R305" s="2"/>
    </row>
    <row r="306" spans="18:18" ht="21.75" customHeight="1" x14ac:dyDescent="0.25">
      <c r="R306" s="2"/>
    </row>
    <row r="307" spans="18:18" ht="21.75" customHeight="1" x14ac:dyDescent="0.25">
      <c r="R307" s="2"/>
    </row>
    <row r="308" spans="18:18" ht="21.75" customHeight="1" x14ac:dyDescent="0.25">
      <c r="R308" s="2"/>
    </row>
    <row r="309" spans="18:18" ht="21.75" customHeight="1" x14ac:dyDescent="0.25">
      <c r="R309" s="2"/>
    </row>
    <row r="310" spans="18:18" ht="21.75" customHeight="1" x14ac:dyDescent="0.25">
      <c r="R310" s="2"/>
    </row>
    <row r="311" spans="18:18" ht="21.75" customHeight="1" x14ac:dyDescent="0.25">
      <c r="R311" s="2"/>
    </row>
    <row r="312" spans="18:18" ht="21.75" customHeight="1" x14ac:dyDescent="0.25">
      <c r="R312" s="2"/>
    </row>
    <row r="313" spans="18:18" ht="21.75" customHeight="1" x14ac:dyDescent="0.25">
      <c r="R313" s="2"/>
    </row>
    <row r="314" spans="18:18" ht="21.75" customHeight="1" x14ac:dyDescent="0.25">
      <c r="R314" s="2"/>
    </row>
    <row r="315" spans="18:18" ht="21.75" customHeight="1" x14ac:dyDescent="0.25">
      <c r="R315" s="2"/>
    </row>
    <row r="316" spans="18:18" ht="21.75" customHeight="1" x14ac:dyDescent="0.25">
      <c r="R316" s="2"/>
    </row>
    <row r="317" spans="18:18" ht="21.75" customHeight="1" x14ac:dyDescent="0.25">
      <c r="R317" s="2"/>
    </row>
    <row r="318" spans="18:18" ht="21.75" customHeight="1" x14ac:dyDescent="0.25">
      <c r="R318" s="2"/>
    </row>
    <row r="319" spans="18:18" ht="21.75" customHeight="1" x14ac:dyDescent="0.25">
      <c r="R319" s="2"/>
    </row>
    <row r="320" spans="18:18" ht="21.75" customHeight="1" x14ac:dyDescent="0.25">
      <c r="R320" s="2"/>
    </row>
    <row r="321" spans="18:18" ht="21.75" customHeight="1" x14ac:dyDescent="0.25">
      <c r="R321" s="2"/>
    </row>
    <row r="322" spans="18:18" ht="21.75" customHeight="1" x14ac:dyDescent="0.25">
      <c r="R322" s="2"/>
    </row>
    <row r="323" spans="18:18" ht="21.75" customHeight="1" x14ac:dyDescent="0.25">
      <c r="R323" s="2"/>
    </row>
    <row r="324" spans="18:18" ht="21.75" customHeight="1" x14ac:dyDescent="0.25">
      <c r="R324" s="2"/>
    </row>
    <row r="325" spans="18:18" ht="21.75" customHeight="1" x14ac:dyDescent="0.25">
      <c r="R325" s="2"/>
    </row>
    <row r="326" spans="18:18" ht="21.75" customHeight="1" x14ac:dyDescent="0.25">
      <c r="R326" s="2"/>
    </row>
    <row r="327" spans="18:18" ht="21.75" customHeight="1" x14ac:dyDescent="0.25">
      <c r="R327" s="2"/>
    </row>
    <row r="328" spans="18:18" ht="21.75" customHeight="1" x14ac:dyDescent="0.25">
      <c r="R328" s="2"/>
    </row>
    <row r="329" spans="18:18" ht="21.75" customHeight="1" x14ac:dyDescent="0.25">
      <c r="R329" s="2"/>
    </row>
    <row r="330" spans="18:18" ht="21.75" customHeight="1" x14ac:dyDescent="0.25">
      <c r="R330" s="2"/>
    </row>
    <row r="331" spans="18:18" ht="21.75" customHeight="1" x14ac:dyDescent="0.25">
      <c r="R331" s="2"/>
    </row>
    <row r="332" spans="18:18" ht="21.75" customHeight="1" x14ac:dyDescent="0.25">
      <c r="R332" s="2"/>
    </row>
    <row r="333" spans="18:18" ht="21.75" customHeight="1" x14ac:dyDescent="0.25">
      <c r="R333" s="2"/>
    </row>
    <row r="334" spans="18:18" ht="21.75" customHeight="1" x14ac:dyDescent="0.25">
      <c r="R334" s="2"/>
    </row>
    <row r="335" spans="18:18" ht="21.75" customHeight="1" x14ac:dyDescent="0.25">
      <c r="R335" s="2"/>
    </row>
    <row r="336" spans="18:18" ht="21.75" customHeight="1" x14ac:dyDescent="0.25">
      <c r="R336" s="2"/>
    </row>
    <row r="337" spans="18:18" ht="21.75" customHeight="1" x14ac:dyDescent="0.25">
      <c r="R337" s="2"/>
    </row>
    <row r="338" spans="18:18" ht="21.75" customHeight="1" x14ac:dyDescent="0.25">
      <c r="R338" s="2"/>
    </row>
    <row r="339" spans="18:18" ht="21.75" customHeight="1" x14ac:dyDescent="0.25">
      <c r="R339" s="2"/>
    </row>
    <row r="340" spans="18:18" ht="21.75" customHeight="1" x14ac:dyDescent="0.25">
      <c r="R340" s="2"/>
    </row>
    <row r="341" spans="18:18" ht="21.75" customHeight="1" x14ac:dyDescent="0.25">
      <c r="R341" s="2"/>
    </row>
    <row r="342" spans="18:18" ht="21.75" customHeight="1" x14ac:dyDescent="0.25">
      <c r="R342" s="2"/>
    </row>
    <row r="343" spans="18:18" ht="21.75" customHeight="1" x14ac:dyDescent="0.25">
      <c r="R343" s="2"/>
    </row>
    <row r="344" spans="18:18" ht="21.75" customHeight="1" x14ac:dyDescent="0.25">
      <c r="R344" s="2"/>
    </row>
    <row r="345" spans="18:18" ht="21.75" customHeight="1" x14ac:dyDescent="0.25">
      <c r="R345" s="2"/>
    </row>
    <row r="346" spans="18:18" ht="21.75" customHeight="1" x14ac:dyDescent="0.25">
      <c r="R346" s="2"/>
    </row>
    <row r="347" spans="18:18" ht="21.75" customHeight="1" x14ac:dyDescent="0.25">
      <c r="R347" s="2"/>
    </row>
    <row r="348" spans="18:18" ht="21.75" customHeight="1" x14ac:dyDescent="0.25">
      <c r="R348" s="2"/>
    </row>
    <row r="349" spans="18:18" ht="21.75" customHeight="1" x14ac:dyDescent="0.25">
      <c r="R349" s="2"/>
    </row>
    <row r="350" spans="18:18" ht="21.75" customHeight="1" x14ac:dyDescent="0.25">
      <c r="R350" s="2"/>
    </row>
    <row r="351" spans="18:18" ht="21.75" customHeight="1" x14ac:dyDescent="0.25">
      <c r="R351" s="2"/>
    </row>
    <row r="352" spans="18:18" ht="21.75" customHeight="1" x14ac:dyDescent="0.25">
      <c r="R352" s="2"/>
    </row>
    <row r="353" spans="18:18" ht="21.75" customHeight="1" x14ac:dyDescent="0.25">
      <c r="R353" s="2"/>
    </row>
    <row r="354" spans="18:18" ht="21.75" customHeight="1" x14ac:dyDescent="0.25">
      <c r="R354" s="2"/>
    </row>
    <row r="355" spans="18:18" ht="21.75" customHeight="1" x14ac:dyDescent="0.25">
      <c r="R355" s="2"/>
    </row>
    <row r="356" spans="18:18" ht="21.75" customHeight="1" x14ac:dyDescent="0.25">
      <c r="R356" s="2"/>
    </row>
    <row r="357" spans="18:18" ht="21.75" customHeight="1" x14ac:dyDescent="0.25">
      <c r="R357" s="2"/>
    </row>
    <row r="358" spans="18:18" ht="21.75" customHeight="1" x14ac:dyDescent="0.25">
      <c r="R358" s="2"/>
    </row>
    <row r="359" spans="18:18" ht="21.75" customHeight="1" x14ac:dyDescent="0.25">
      <c r="R359" s="2"/>
    </row>
    <row r="360" spans="18:18" ht="21.75" customHeight="1" x14ac:dyDescent="0.25">
      <c r="R360" s="2"/>
    </row>
    <row r="361" spans="18:18" ht="21.75" customHeight="1" x14ac:dyDescent="0.25">
      <c r="R361" s="2"/>
    </row>
    <row r="362" spans="18:18" ht="21.75" customHeight="1" x14ac:dyDescent="0.25">
      <c r="R362" s="2"/>
    </row>
    <row r="363" spans="18:18" ht="21.75" customHeight="1" x14ac:dyDescent="0.25">
      <c r="R363" s="2"/>
    </row>
    <row r="364" spans="18:18" ht="21.75" customHeight="1" x14ac:dyDescent="0.25">
      <c r="R364" s="2"/>
    </row>
    <row r="365" spans="18:18" ht="21.75" customHeight="1" x14ac:dyDescent="0.25">
      <c r="R365" s="2"/>
    </row>
    <row r="366" spans="18:18" ht="21.75" customHeight="1" x14ac:dyDescent="0.25">
      <c r="R366" s="2"/>
    </row>
    <row r="367" spans="18:18" ht="21.75" customHeight="1" x14ac:dyDescent="0.25">
      <c r="R367" s="2"/>
    </row>
    <row r="368" spans="18:18" ht="21.75" customHeight="1" x14ac:dyDescent="0.25">
      <c r="R368" s="2"/>
    </row>
    <row r="369" spans="18:18" ht="21.75" customHeight="1" x14ac:dyDescent="0.25">
      <c r="R369" s="2"/>
    </row>
    <row r="370" spans="18:18" ht="21.75" customHeight="1" x14ac:dyDescent="0.25">
      <c r="R370" s="2"/>
    </row>
    <row r="371" spans="18:18" ht="21.75" customHeight="1" x14ac:dyDescent="0.25">
      <c r="R371" s="2"/>
    </row>
    <row r="372" spans="18:18" ht="21.75" customHeight="1" x14ac:dyDescent="0.25">
      <c r="R372" s="2"/>
    </row>
    <row r="373" spans="18:18" ht="21.75" customHeight="1" x14ac:dyDescent="0.25">
      <c r="R373" s="2"/>
    </row>
    <row r="374" spans="18:18" ht="21.75" customHeight="1" x14ac:dyDescent="0.25">
      <c r="R374" s="2"/>
    </row>
    <row r="375" spans="18:18" ht="21.75" customHeight="1" x14ac:dyDescent="0.25">
      <c r="R375" s="2"/>
    </row>
    <row r="376" spans="18:18" ht="21.75" customHeight="1" x14ac:dyDescent="0.25">
      <c r="R376" s="2"/>
    </row>
    <row r="377" spans="18:18" ht="21.75" customHeight="1" x14ac:dyDescent="0.25">
      <c r="R377" s="2"/>
    </row>
    <row r="378" spans="18:18" ht="21.75" customHeight="1" x14ac:dyDescent="0.25">
      <c r="R378" s="2"/>
    </row>
    <row r="379" spans="18:18" ht="21.75" customHeight="1" x14ac:dyDescent="0.25">
      <c r="R379" s="2"/>
    </row>
    <row r="380" spans="18:18" ht="21.75" customHeight="1" x14ac:dyDescent="0.25">
      <c r="R380" s="2"/>
    </row>
    <row r="381" spans="18:18" ht="21.75" customHeight="1" x14ac:dyDescent="0.25">
      <c r="R381" s="2"/>
    </row>
    <row r="382" spans="18:18" ht="21.75" customHeight="1" x14ac:dyDescent="0.25">
      <c r="R382" s="2"/>
    </row>
    <row r="383" spans="18:18" ht="21.75" customHeight="1" x14ac:dyDescent="0.25">
      <c r="R383" s="2"/>
    </row>
    <row r="384" spans="18:18" ht="21.75" customHeight="1" x14ac:dyDescent="0.25">
      <c r="R384" s="2"/>
    </row>
    <row r="385" spans="18:18" ht="21.75" customHeight="1" x14ac:dyDescent="0.25">
      <c r="R385" s="2"/>
    </row>
    <row r="386" spans="18:18" ht="21.75" customHeight="1" x14ac:dyDescent="0.25">
      <c r="R386" s="2"/>
    </row>
    <row r="387" spans="18:18" ht="21.75" customHeight="1" x14ac:dyDescent="0.25">
      <c r="R387" s="2"/>
    </row>
    <row r="388" spans="18:18" ht="21.75" customHeight="1" x14ac:dyDescent="0.25">
      <c r="R388" s="2"/>
    </row>
    <row r="389" spans="18:18" ht="21.75" customHeight="1" x14ac:dyDescent="0.25">
      <c r="R389" s="2"/>
    </row>
    <row r="390" spans="18:18" ht="21.75" customHeight="1" x14ac:dyDescent="0.25">
      <c r="R390" s="2"/>
    </row>
    <row r="391" spans="18:18" ht="21.75" customHeight="1" x14ac:dyDescent="0.25">
      <c r="R391" s="2"/>
    </row>
    <row r="392" spans="18:18" ht="21.75" customHeight="1" x14ac:dyDescent="0.25">
      <c r="R392" s="2"/>
    </row>
    <row r="393" spans="18:18" ht="21.75" customHeight="1" x14ac:dyDescent="0.25">
      <c r="R393" s="2"/>
    </row>
    <row r="394" spans="18:18" ht="21.75" customHeight="1" x14ac:dyDescent="0.25">
      <c r="R394" s="2"/>
    </row>
    <row r="395" spans="18:18" ht="21.75" customHeight="1" x14ac:dyDescent="0.25">
      <c r="R395" s="2"/>
    </row>
    <row r="396" spans="18:18" ht="21.75" customHeight="1" x14ac:dyDescent="0.25">
      <c r="R396" s="2"/>
    </row>
    <row r="397" spans="18:18" ht="21.75" customHeight="1" x14ac:dyDescent="0.25">
      <c r="R397" s="2"/>
    </row>
    <row r="398" spans="18:18" ht="21.75" customHeight="1" x14ac:dyDescent="0.25">
      <c r="R398" s="2"/>
    </row>
    <row r="399" spans="18:18" ht="21.75" customHeight="1" x14ac:dyDescent="0.25">
      <c r="R399" s="2"/>
    </row>
    <row r="400" spans="18:18" ht="21.75" customHeight="1" x14ac:dyDescent="0.25">
      <c r="R400" s="2"/>
    </row>
    <row r="401" spans="18:18" ht="21.75" customHeight="1" x14ac:dyDescent="0.25">
      <c r="R401" s="2"/>
    </row>
    <row r="402" spans="18:18" ht="21.75" customHeight="1" x14ac:dyDescent="0.25">
      <c r="R402" s="2"/>
    </row>
    <row r="403" spans="18:18" ht="21.75" customHeight="1" x14ac:dyDescent="0.25">
      <c r="R403" s="2"/>
    </row>
    <row r="404" spans="18:18" ht="21.75" customHeight="1" x14ac:dyDescent="0.25">
      <c r="R404" s="2"/>
    </row>
    <row r="405" spans="18:18" ht="21.75" customHeight="1" x14ac:dyDescent="0.25">
      <c r="R405" s="2"/>
    </row>
    <row r="406" spans="18:18" ht="21.75" customHeight="1" x14ac:dyDescent="0.25">
      <c r="R406" s="2"/>
    </row>
    <row r="407" spans="18:18" ht="21.75" customHeight="1" x14ac:dyDescent="0.25">
      <c r="R407" s="2"/>
    </row>
    <row r="408" spans="18:18" ht="21.75" customHeight="1" x14ac:dyDescent="0.25">
      <c r="R408" s="2"/>
    </row>
    <row r="409" spans="18:18" ht="21.75" customHeight="1" x14ac:dyDescent="0.25">
      <c r="R409" s="2"/>
    </row>
    <row r="410" spans="18:18" ht="21.75" customHeight="1" x14ac:dyDescent="0.25">
      <c r="R410" s="2"/>
    </row>
    <row r="411" spans="18:18" ht="21.75" customHeight="1" x14ac:dyDescent="0.25">
      <c r="R411" s="2"/>
    </row>
    <row r="412" spans="18:18" ht="21.75" customHeight="1" x14ac:dyDescent="0.25">
      <c r="R412" s="2"/>
    </row>
    <row r="413" spans="18:18" ht="21.75" customHeight="1" x14ac:dyDescent="0.25">
      <c r="R413" s="2"/>
    </row>
    <row r="414" spans="18:18" ht="21.75" customHeight="1" x14ac:dyDescent="0.25">
      <c r="R414" s="2"/>
    </row>
    <row r="415" spans="18:18" ht="21.75" customHeight="1" x14ac:dyDescent="0.25">
      <c r="R415" s="2"/>
    </row>
    <row r="416" spans="18:18" ht="21.75" customHeight="1" x14ac:dyDescent="0.25">
      <c r="R416" s="2"/>
    </row>
    <row r="417" spans="18:18" ht="21.75" customHeight="1" x14ac:dyDescent="0.25">
      <c r="R417" s="2"/>
    </row>
    <row r="418" spans="18:18" ht="21.75" customHeight="1" x14ac:dyDescent="0.25">
      <c r="R418" s="2"/>
    </row>
    <row r="419" spans="18:18" ht="21.75" customHeight="1" x14ac:dyDescent="0.25">
      <c r="R419" s="2"/>
    </row>
    <row r="420" spans="18:18" ht="21.75" customHeight="1" x14ac:dyDescent="0.25">
      <c r="R420" s="2"/>
    </row>
    <row r="421" spans="18:18" ht="21.75" customHeight="1" x14ac:dyDescent="0.25">
      <c r="R421" s="2"/>
    </row>
    <row r="422" spans="18:18" ht="21.75" customHeight="1" x14ac:dyDescent="0.25">
      <c r="R422" s="2"/>
    </row>
    <row r="423" spans="18:18" ht="21.75" customHeight="1" x14ac:dyDescent="0.25">
      <c r="R423" s="2"/>
    </row>
    <row r="424" spans="18:18" ht="21.75" customHeight="1" x14ac:dyDescent="0.25">
      <c r="R424" s="2"/>
    </row>
    <row r="425" spans="18:18" ht="21.75" customHeight="1" x14ac:dyDescent="0.25">
      <c r="R425" s="2"/>
    </row>
    <row r="426" spans="18:18" ht="21.75" customHeight="1" x14ac:dyDescent="0.25">
      <c r="R426" s="2"/>
    </row>
    <row r="427" spans="18:18" ht="21.75" customHeight="1" x14ac:dyDescent="0.25">
      <c r="R427" s="2"/>
    </row>
    <row r="428" spans="18:18" ht="21.75" customHeight="1" x14ac:dyDescent="0.25">
      <c r="R428" s="2"/>
    </row>
    <row r="429" spans="18:18" ht="21.75" customHeight="1" x14ac:dyDescent="0.25">
      <c r="R429" s="2"/>
    </row>
    <row r="430" spans="18:18" ht="21.75" customHeight="1" x14ac:dyDescent="0.25">
      <c r="R430" s="2"/>
    </row>
    <row r="431" spans="18:18" ht="21.75" customHeight="1" x14ac:dyDescent="0.25">
      <c r="R431" s="2"/>
    </row>
    <row r="432" spans="18:18" ht="21.75" customHeight="1" x14ac:dyDescent="0.25">
      <c r="R432" s="2"/>
    </row>
    <row r="433" spans="18:18" ht="21.75" customHeight="1" x14ac:dyDescent="0.25">
      <c r="R433" s="2"/>
    </row>
    <row r="434" spans="18:18" ht="21.75" customHeight="1" x14ac:dyDescent="0.25">
      <c r="R434" s="2"/>
    </row>
    <row r="435" spans="18:18" ht="21.75" customHeight="1" x14ac:dyDescent="0.25">
      <c r="R435" s="2"/>
    </row>
    <row r="436" spans="18:18" ht="21.75" customHeight="1" x14ac:dyDescent="0.25">
      <c r="R436" s="2"/>
    </row>
    <row r="437" spans="18:18" ht="21.75" customHeight="1" x14ac:dyDescent="0.25">
      <c r="R437" s="2"/>
    </row>
    <row r="438" spans="18:18" ht="21.75" customHeight="1" x14ac:dyDescent="0.25">
      <c r="R438" s="2"/>
    </row>
    <row r="439" spans="18:18" ht="21.75" customHeight="1" x14ac:dyDescent="0.25">
      <c r="R439" s="2"/>
    </row>
    <row r="440" spans="18:18" ht="21.75" customHeight="1" x14ac:dyDescent="0.25">
      <c r="R440" s="2"/>
    </row>
    <row r="441" spans="18:18" ht="21.75" customHeight="1" x14ac:dyDescent="0.25">
      <c r="R441" s="2"/>
    </row>
    <row r="442" spans="18:18" ht="21.75" customHeight="1" x14ac:dyDescent="0.25">
      <c r="R442" s="2"/>
    </row>
    <row r="443" spans="18:18" ht="21.75" customHeight="1" x14ac:dyDescent="0.25">
      <c r="R443" s="2"/>
    </row>
    <row r="444" spans="18:18" ht="21.75" customHeight="1" x14ac:dyDescent="0.25">
      <c r="R444" s="2"/>
    </row>
    <row r="445" spans="18:18" ht="21.75" customHeight="1" x14ac:dyDescent="0.25">
      <c r="R445" s="2"/>
    </row>
    <row r="446" spans="18:18" ht="21.75" customHeight="1" x14ac:dyDescent="0.25">
      <c r="R446" s="2"/>
    </row>
    <row r="447" spans="18:18" ht="21.75" customHeight="1" x14ac:dyDescent="0.25">
      <c r="R447" s="2"/>
    </row>
    <row r="448" spans="18:18" ht="21.75" customHeight="1" x14ac:dyDescent="0.25">
      <c r="R448" s="2"/>
    </row>
    <row r="449" spans="18:18" ht="21.75" customHeight="1" x14ac:dyDescent="0.25">
      <c r="R449" s="2"/>
    </row>
    <row r="450" spans="18:18" ht="21.75" customHeight="1" x14ac:dyDescent="0.25">
      <c r="R450" s="2"/>
    </row>
    <row r="451" spans="18:18" ht="21.75" customHeight="1" x14ac:dyDescent="0.25">
      <c r="R451" s="2"/>
    </row>
    <row r="452" spans="18:18" ht="21.75" customHeight="1" x14ac:dyDescent="0.25">
      <c r="R452" s="2"/>
    </row>
    <row r="453" spans="18:18" ht="21.75" customHeight="1" x14ac:dyDescent="0.25">
      <c r="R453" s="2"/>
    </row>
    <row r="454" spans="18:18" ht="21.75" customHeight="1" x14ac:dyDescent="0.25">
      <c r="R454" s="2"/>
    </row>
    <row r="455" spans="18:18" ht="21.75" customHeight="1" x14ac:dyDescent="0.25">
      <c r="R455" s="2"/>
    </row>
    <row r="456" spans="18:18" ht="21.75" customHeight="1" x14ac:dyDescent="0.25">
      <c r="R456" s="2"/>
    </row>
    <row r="457" spans="18:18" ht="21.75" customHeight="1" x14ac:dyDescent="0.25">
      <c r="R457" s="2"/>
    </row>
    <row r="458" spans="18:18" ht="21.75" customHeight="1" x14ac:dyDescent="0.25">
      <c r="R458" s="2"/>
    </row>
    <row r="459" spans="18:18" ht="21.75" customHeight="1" x14ac:dyDescent="0.25">
      <c r="R459" s="2"/>
    </row>
    <row r="460" spans="18:18" ht="21.75" customHeight="1" x14ac:dyDescent="0.25">
      <c r="R460" s="2"/>
    </row>
    <row r="461" spans="18:18" ht="21.75" customHeight="1" x14ac:dyDescent="0.25">
      <c r="R461" s="2"/>
    </row>
    <row r="462" spans="18:18" ht="21.75" customHeight="1" x14ac:dyDescent="0.25">
      <c r="R462" s="2"/>
    </row>
    <row r="463" spans="18:18" ht="21.75" customHeight="1" x14ac:dyDescent="0.25">
      <c r="R463" s="2"/>
    </row>
    <row r="464" spans="18:18" ht="21.75" customHeight="1" x14ac:dyDescent="0.25">
      <c r="R464" s="2"/>
    </row>
    <row r="465" spans="18:18" ht="21.75" customHeight="1" x14ac:dyDescent="0.25">
      <c r="R465" s="2"/>
    </row>
    <row r="466" spans="18:18" ht="21.75" customHeight="1" x14ac:dyDescent="0.25">
      <c r="R466" s="2"/>
    </row>
    <row r="467" spans="18:18" ht="21.75" customHeight="1" x14ac:dyDescent="0.25">
      <c r="R467" s="2"/>
    </row>
    <row r="468" spans="18:18" ht="21.75" customHeight="1" x14ac:dyDescent="0.25">
      <c r="R468" s="2"/>
    </row>
    <row r="469" spans="18:18" ht="21.75" customHeight="1" x14ac:dyDescent="0.25">
      <c r="R469" s="2"/>
    </row>
    <row r="470" spans="18:18" ht="21.75" customHeight="1" x14ac:dyDescent="0.25">
      <c r="R470" s="2"/>
    </row>
    <row r="471" spans="18:18" ht="21.75" customHeight="1" x14ac:dyDescent="0.25">
      <c r="R471" s="2"/>
    </row>
    <row r="472" spans="18:18" ht="21.75" customHeight="1" x14ac:dyDescent="0.25">
      <c r="R472" s="2"/>
    </row>
    <row r="473" spans="18:18" ht="21.75" customHeight="1" x14ac:dyDescent="0.25">
      <c r="R473" s="2"/>
    </row>
    <row r="474" spans="18:18" ht="21.75" customHeight="1" x14ac:dyDescent="0.25">
      <c r="R474" s="2"/>
    </row>
    <row r="475" spans="18:18" ht="21.75" customHeight="1" x14ac:dyDescent="0.25">
      <c r="R475" s="2"/>
    </row>
    <row r="476" spans="18:18" ht="21.75" customHeight="1" x14ac:dyDescent="0.25">
      <c r="R476" s="2"/>
    </row>
    <row r="477" spans="18:18" ht="21.75" customHeight="1" x14ac:dyDescent="0.25">
      <c r="R477" s="2"/>
    </row>
    <row r="478" spans="18:18" ht="21.75" customHeight="1" x14ac:dyDescent="0.25">
      <c r="R478" s="2"/>
    </row>
    <row r="479" spans="18:18" ht="21.75" customHeight="1" x14ac:dyDescent="0.25">
      <c r="R479" s="2"/>
    </row>
    <row r="480" spans="18:18" ht="21.75" customHeight="1" x14ac:dyDescent="0.25">
      <c r="R480" s="2"/>
    </row>
    <row r="481" spans="18:18" ht="21.75" customHeight="1" x14ac:dyDescent="0.25">
      <c r="R481" s="2"/>
    </row>
    <row r="482" spans="18:18" ht="21.75" customHeight="1" x14ac:dyDescent="0.25">
      <c r="R482" s="2"/>
    </row>
    <row r="483" spans="18:18" ht="21.75" customHeight="1" x14ac:dyDescent="0.25">
      <c r="R483" s="2"/>
    </row>
    <row r="484" spans="18:18" ht="21.75" customHeight="1" x14ac:dyDescent="0.25">
      <c r="R484" s="2"/>
    </row>
    <row r="485" spans="18:18" ht="21.75" customHeight="1" x14ac:dyDescent="0.25">
      <c r="R485" s="2"/>
    </row>
    <row r="486" spans="18:18" ht="21.75" customHeight="1" x14ac:dyDescent="0.25">
      <c r="R486" s="2"/>
    </row>
    <row r="487" spans="18:18" ht="21.75" customHeight="1" x14ac:dyDescent="0.25">
      <c r="R487" s="2"/>
    </row>
    <row r="488" spans="18:18" ht="21.75" customHeight="1" x14ac:dyDescent="0.25">
      <c r="R488" s="2"/>
    </row>
    <row r="489" spans="18:18" ht="21.75" customHeight="1" x14ac:dyDescent="0.25">
      <c r="R489" s="2"/>
    </row>
    <row r="490" spans="18:18" ht="21.75" customHeight="1" x14ac:dyDescent="0.25">
      <c r="R490" s="2"/>
    </row>
    <row r="491" spans="18:18" ht="21.75" customHeight="1" x14ac:dyDescent="0.25">
      <c r="R491" s="2"/>
    </row>
    <row r="492" spans="18:18" ht="21.75" customHeight="1" x14ac:dyDescent="0.25">
      <c r="R492" s="2"/>
    </row>
    <row r="493" spans="18:18" ht="21.75" customHeight="1" x14ac:dyDescent="0.25">
      <c r="R493" s="2"/>
    </row>
    <row r="494" spans="18:18" ht="21.75" customHeight="1" x14ac:dyDescent="0.25">
      <c r="R494" s="2"/>
    </row>
    <row r="495" spans="18:18" ht="21.75" customHeight="1" x14ac:dyDescent="0.25">
      <c r="R495" s="2"/>
    </row>
    <row r="496" spans="18:18" ht="21.75" customHeight="1" x14ac:dyDescent="0.25">
      <c r="R496" s="2"/>
    </row>
    <row r="497" spans="18:18" ht="21.75" customHeight="1" x14ac:dyDescent="0.25">
      <c r="R497" s="2"/>
    </row>
    <row r="498" spans="18:18" ht="21.75" customHeight="1" x14ac:dyDescent="0.25">
      <c r="R498" s="2"/>
    </row>
    <row r="499" spans="18:18" ht="21.75" customHeight="1" x14ac:dyDescent="0.25">
      <c r="R499" s="2"/>
    </row>
    <row r="500" spans="18:18" ht="21.75" customHeight="1" x14ac:dyDescent="0.25">
      <c r="R500" s="2"/>
    </row>
    <row r="501" spans="18:18" ht="21.75" customHeight="1" x14ac:dyDescent="0.25">
      <c r="R501" s="2"/>
    </row>
    <row r="502" spans="18:18" ht="21.75" customHeight="1" x14ac:dyDescent="0.25">
      <c r="R502" s="2"/>
    </row>
    <row r="503" spans="18:18" ht="21.75" customHeight="1" x14ac:dyDescent="0.25">
      <c r="R503" s="2"/>
    </row>
    <row r="504" spans="18:18" ht="21.75" customHeight="1" x14ac:dyDescent="0.25">
      <c r="R504" s="2"/>
    </row>
    <row r="505" spans="18:18" ht="21.75" customHeight="1" x14ac:dyDescent="0.25">
      <c r="R505" s="2"/>
    </row>
    <row r="506" spans="18:18" ht="21.75" customHeight="1" x14ac:dyDescent="0.25">
      <c r="R506" s="2"/>
    </row>
    <row r="507" spans="18:18" ht="21.75" customHeight="1" x14ac:dyDescent="0.25">
      <c r="R507" s="2"/>
    </row>
    <row r="508" spans="18:18" ht="21.75" customHeight="1" x14ac:dyDescent="0.25">
      <c r="R508" s="2"/>
    </row>
    <row r="509" spans="18:18" ht="21.75" customHeight="1" x14ac:dyDescent="0.25">
      <c r="R509" s="2"/>
    </row>
    <row r="510" spans="18:18" ht="21.75" customHeight="1" x14ac:dyDescent="0.25">
      <c r="R510" s="2"/>
    </row>
    <row r="511" spans="18:18" ht="21.75" customHeight="1" x14ac:dyDescent="0.25">
      <c r="R511" s="2"/>
    </row>
    <row r="512" spans="18:18" ht="21.75" customHeight="1" x14ac:dyDescent="0.25">
      <c r="R512" s="2"/>
    </row>
    <row r="513" spans="18:18" ht="21.75" customHeight="1" x14ac:dyDescent="0.25">
      <c r="R513" s="2"/>
    </row>
    <row r="514" spans="18:18" ht="21.75" customHeight="1" x14ac:dyDescent="0.25">
      <c r="R514" s="2"/>
    </row>
    <row r="515" spans="18:18" ht="21.75" customHeight="1" x14ac:dyDescent="0.25">
      <c r="R515" s="2"/>
    </row>
    <row r="516" spans="18:18" ht="21.75" customHeight="1" x14ac:dyDescent="0.25">
      <c r="R516" s="2"/>
    </row>
    <row r="517" spans="18:18" ht="21.75" customHeight="1" x14ac:dyDescent="0.25">
      <c r="R517" s="2"/>
    </row>
    <row r="518" spans="18:18" ht="21.75" customHeight="1" x14ac:dyDescent="0.25">
      <c r="R518" s="2"/>
    </row>
    <row r="519" spans="18:18" ht="21.75" customHeight="1" x14ac:dyDescent="0.25">
      <c r="R519" s="2"/>
    </row>
    <row r="520" spans="18:18" ht="21.75" customHeight="1" x14ac:dyDescent="0.25">
      <c r="R520" s="2"/>
    </row>
    <row r="521" spans="18:18" ht="21.75" customHeight="1" x14ac:dyDescent="0.25">
      <c r="R521" s="2"/>
    </row>
    <row r="522" spans="18:18" ht="21.75" customHeight="1" x14ac:dyDescent="0.25">
      <c r="R522" s="2"/>
    </row>
    <row r="523" spans="18:18" ht="21.75" customHeight="1" x14ac:dyDescent="0.25">
      <c r="R523" s="2"/>
    </row>
    <row r="524" spans="18:18" ht="21.75" customHeight="1" x14ac:dyDescent="0.25">
      <c r="R524" s="2"/>
    </row>
    <row r="525" spans="18:18" ht="21.75" customHeight="1" x14ac:dyDescent="0.25">
      <c r="R525" s="2"/>
    </row>
    <row r="526" spans="18:18" ht="21.75" customHeight="1" x14ac:dyDescent="0.25">
      <c r="R526" s="2"/>
    </row>
    <row r="527" spans="18:18" ht="21.75" customHeight="1" x14ac:dyDescent="0.25">
      <c r="R527" s="2"/>
    </row>
    <row r="528" spans="18:18" ht="21.75" customHeight="1" x14ac:dyDescent="0.25">
      <c r="R528" s="2"/>
    </row>
    <row r="529" spans="18:18" ht="21.75" customHeight="1" x14ac:dyDescent="0.25">
      <c r="R529" s="2"/>
    </row>
    <row r="530" spans="18:18" ht="21.75" customHeight="1" x14ac:dyDescent="0.25">
      <c r="R530" s="2"/>
    </row>
    <row r="531" spans="18:18" ht="21.75" customHeight="1" x14ac:dyDescent="0.25">
      <c r="R531" s="2"/>
    </row>
    <row r="532" spans="18:18" ht="21.75" customHeight="1" x14ac:dyDescent="0.25">
      <c r="R532" s="2"/>
    </row>
    <row r="533" spans="18:18" ht="21.75" customHeight="1" x14ac:dyDescent="0.25">
      <c r="R533" s="2"/>
    </row>
    <row r="534" spans="18:18" ht="21.75" customHeight="1" x14ac:dyDescent="0.25">
      <c r="R534" s="2"/>
    </row>
    <row r="535" spans="18:18" ht="21.75" customHeight="1" x14ac:dyDescent="0.25">
      <c r="R535" s="2"/>
    </row>
    <row r="536" spans="18:18" ht="21.75" customHeight="1" x14ac:dyDescent="0.25">
      <c r="R536" s="2"/>
    </row>
    <row r="537" spans="18:18" ht="21.75" customHeight="1" x14ac:dyDescent="0.25">
      <c r="R537" s="2"/>
    </row>
    <row r="538" spans="18:18" ht="21.75" customHeight="1" x14ac:dyDescent="0.25">
      <c r="R538" s="2"/>
    </row>
    <row r="539" spans="18:18" ht="21.75" customHeight="1" x14ac:dyDescent="0.25">
      <c r="R539" s="2"/>
    </row>
    <row r="540" spans="18:18" ht="21.75" customHeight="1" x14ac:dyDescent="0.25">
      <c r="R540" s="2"/>
    </row>
    <row r="541" spans="18:18" ht="21.75" customHeight="1" x14ac:dyDescent="0.25">
      <c r="R541" s="2"/>
    </row>
    <row r="542" spans="18:18" ht="21.75" customHeight="1" x14ac:dyDescent="0.25">
      <c r="R542" s="2"/>
    </row>
    <row r="543" spans="18:18" ht="21.75" customHeight="1" x14ac:dyDescent="0.25">
      <c r="R543" s="2"/>
    </row>
    <row r="544" spans="18:18" ht="21.75" customHeight="1" x14ac:dyDescent="0.25">
      <c r="R544" s="2"/>
    </row>
    <row r="545" spans="18:18" ht="21.75" customHeight="1" x14ac:dyDescent="0.25">
      <c r="R545" s="2"/>
    </row>
    <row r="546" spans="18:18" ht="21.75" customHeight="1" x14ac:dyDescent="0.25">
      <c r="R546" s="2"/>
    </row>
    <row r="547" spans="18:18" ht="21.75" customHeight="1" x14ac:dyDescent="0.25">
      <c r="R547" s="2"/>
    </row>
    <row r="548" spans="18:18" ht="21.75" customHeight="1" x14ac:dyDescent="0.25">
      <c r="R548" s="2"/>
    </row>
    <row r="549" spans="18:18" ht="21.75" customHeight="1" x14ac:dyDescent="0.25">
      <c r="R549" s="2"/>
    </row>
    <row r="550" spans="18:18" ht="21.75" customHeight="1" x14ac:dyDescent="0.25">
      <c r="R550" s="2"/>
    </row>
    <row r="551" spans="18:18" ht="21.75" customHeight="1" x14ac:dyDescent="0.25">
      <c r="R551" s="2"/>
    </row>
    <row r="552" spans="18:18" ht="21.75" customHeight="1" x14ac:dyDescent="0.25">
      <c r="R552" s="2"/>
    </row>
    <row r="553" spans="18:18" ht="21.75" customHeight="1" x14ac:dyDescent="0.25">
      <c r="R553" s="2"/>
    </row>
    <row r="554" spans="18:18" ht="21.75" customHeight="1" x14ac:dyDescent="0.25">
      <c r="R554" s="2"/>
    </row>
    <row r="555" spans="18:18" ht="21.75" customHeight="1" x14ac:dyDescent="0.25">
      <c r="R555" s="2"/>
    </row>
    <row r="556" spans="18:18" ht="21.75" customHeight="1" x14ac:dyDescent="0.25">
      <c r="R556" s="2"/>
    </row>
    <row r="557" spans="18:18" ht="21.75" customHeight="1" x14ac:dyDescent="0.25">
      <c r="R557" s="2"/>
    </row>
    <row r="558" spans="18:18" ht="21.75" customHeight="1" x14ac:dyDescent="0.25">
      <c r="R558" s="2"/>
    </row>
    <row r="559" spans="18:18" ht="21.75" customHeight="1" x14ac:dyDescent="0.25">
      <c r="R559" s="2"/>
    </row>
    <row r="560" spans="18:18" ht="21.75" customHeight="1" x14ac:dyDescent="0.25">
      <c r="R560" s="2"/>
    </row>
    <row r="561" spans="18:18" ht="21.75" customHeight="1" x14ac:dyDescent="0.25">
      <c r="R561" s="2"/>
    </row>
    <row r="562" spans="18:18" ht="21.75" customHeight="1" x14ac:dyDescent="0.25">
      <c r="R562" s="2"/>
    </row>
    <row r="563" spans="18:18" ht="21.75" customHeight="1" x14ac:dyDescent="0.25">
      <c r="R563" s="2"/>
    </row>
    <row r="564" spans="18:18" ht="21.75" customHeight="1" x14ac:dyDescent="0.25">
      <c r="R564" s="2"/>
    </row>
    <row r="565" spans="18:18" ht="21.75" customHeight="1" x14ac:dyDescent="0.25">
      <c r="R565" s="2"/>
    </row>
    <row r="566" spans="18:18" ht="21.75" customHeight="1" x14ac:dyDescent="0.25">
      <c r="R566" s="2"/>
    </row>
    <row r="567" spans="18:18" ht="21.75" customHeight="1" x14ac:dyDescent="0.25">
      <c r="R567" s="2"/>
    </row>
    <row r="568" spans="18:18" ht="21.75" customHeight="1" x14ac:dyDescent="0.25">
      <c r="R568" s="2"/>
    </row>
    <row r="569" spans="18:18" ht="21.75" customHeight="1" x14ac:dyDescent="0.25">
      <c r="R569" s="2"/>
    </row>
    <row r="570" spans="18:18" ht="21.75" customHeight="1" x14ac:dyDescent="0.25">
      <c r="R570" s="2"/>
    </row>
    <row r="571" spans="18:18" ht="21.75" customHeight="1" x14ac:dyDescent="0.25">
      <c r="R571" s="2"/>
    </row>
    <row r="572" spans="18:18" ht="21.75" customHeight="1" x14ac:dyDescent="0.25">
      <c r="R572" s="2"/>
    </row>
    <row r="573" spans="18:18" ht="21.75" customHeight="1" x14ac:dyDescent="0.25">
      <c r="R573" s="2"/>
    </row>
    <row r="574" spans="18:18" ht="21.75" customHeight="1" x14ac:dyDescent="0.25">
      <c r="R574" s="2"/>
    </row>
    <row r="575" spans="18:18" ht="21.75" customHeight="1" x14ac:dyDescent="0.25">
      <c r="R575" s="2"/>
    </row>
    <row r="576" spans="18:18" ht="21.75" customHeight="1" x14ac:dyDescent="0.25">
      <c r="R576" s="2"/>
    </row>
    <row r="577" spans="18:18" ht="21.75" customHeight="1" x14ac:dyDescent="0.25">
      <c r="R577" s="2"/>
    </row>
    <row r="578" spans="18:18" ht="21.75" customHeight="1" x14ac:dyDescent="0.25">
      <c r="R578" s="2"/>
    </row>
    <row r="579" spans="18:18" ht="21.75" customHeight="1" x14ac:dyDescent="0.25">
      <c r="R579" s="2"/>
    </row>
    <row r="580" spans="18:18" ht="21.75" customHeight="1" x14ac:dyDescent="0.25">
      <c r="R580" s="2"/>
    </row>
    <row r="581" spans="18:18" ht="21.75" customHeight="1" x14ac:dyDescent="0.25">
      <c r="R581" s="2"/>
    </row>
    <row r="582" spans="18:18" ht="21.75" customHeight="1" x14ac:dyDescent="0.25">
      <c r="R582" s="2"/>
    </row>
    <row r="583" spans="18:18" ht="21.75" customHeight="1" x14ac:dyDescent="0.25">
      <c r="R583" s="2"/>
    </row>
    <row r="584" spans="18:18" ht="21.75" customHeight="1" x14ac:dyDescent="0.25">
      <c r="R584" s="2"/>
    </row>
    <row r="585" spans="18:18" ht="21.75" customHeight="1" x14ac:dyDescent="0.25">
      <c r="R585" s="2"/>
    </row>
    <row r="586" spans="18:18" ht="21.75" customHeight="1" x14ac:dyDescent="0.25">
      <c r="R586" s="2"/>
    </row>
    <row r="587" spans="18:18" ht="21.75" customHeight="1" x14ac:dyDescent="0.25">
      <c r="R587" s="2"/>
    </row>
    <row r="588" spans="18:18" ht="21.75" customHeight="1" x14ac:dyDescent="0.25">
      <c r="R588" s="2"/>
    </row>
    <row r="589" spans="18:18" ht="21.75" customHeight="1" x14ac:dyDescent="0.25">
      <c r="R589" s="2"/>
    </row>
    <row r="590" spans="18:18" ht="21.75" customHeight="1" x14ac:dyDescent="0.25">
      <c r="R590" s="2"/>
    </row>
    <row r="591" spans="18:18" ht="21.75" customHeight="1" x14ac:dyDescent="0.25">
      <c r="R591" s="2"/>
    </row>
    <row r="592" spans="18:18" ht="21.75" customHeight="1" x14ac:dyDescent="0.25">
      <c r="R592" s="2"/>
    </row>
    <row r="593" spans="18:18" ht="21.75" customHeight="1" x14ac:dyDescent="0.25">
      <c r="R593" s="2"/>
    </row>
    <row r="594" spans="18:18" ht="21.75" customHeight="1" x14ac:dyDescent="0.25">
      <c r="R594" s="2"/>
    </row>
    <row r="595" spans="18:18" ht="21.75" customHeight="1" x14ac:dyDescent="0.25">
      <c r="R595" s="2"/>
    </row>
    <row r="596" spans="18:18" ht="21.75" customHeight="1" x14ac:dyDescent="0.25">
      <c r="R596" s="2"/>
    </row>
    <row r="597" spans="18:18" ht="21.75" customHeight="1" x14ac:dyDescent="0.25">
      <c r="R597" s="2"/>
    </row>
    <row r="598" spans="18:18" ht="21.75" customHeight="1" x14ac:dyDescent="0.25">
      <c r="R598" s="2"/>
    </row>
    <row r="599" spans="18:18" ht="21.75" customHeight="1" x14ac:dyDescent="0.25">
      <c r="R599" s="2"/>
    </row>
    <row r="600" spans="18:18" ht="21.75" customHeight="1" x14ac:dyDescent="0.25">
      <c r="R600" s="2"/>
    </row>
    <row r="601" spans="18:18" ht="21.75" customHeight="1" x14ac:dyDescent="0.25">
      <c r="R601" s="2"/>
    </row>
    <row r="602" spans="18:18" ht="21.75" customHeight="1" x14ac:dyDescent="0.25">
      <c r="R602" s="2"/>
    </row>
    <row r="603" spans="18:18" ht="21.75" customHeight="1" x14ac:dyDescent="0.25">
      <c r="R603" s="2"/>
    </row>
    <row r="604" spans="18:18" ht="21.75" customHeight="1" x14ac:dyDescent="0.25">
      <c r="R604" s="2"/>
    </row>
    <row r="605" spans="18:18" ht="21.75" customHeight="1" x14ac:dyDescent="0.25">
      <c r="R605" s="2"/>
    </row>
    <row r="606" spans="18:18" ht="21.75" customHeight="1" x14ac:dyDescent="0.25">
      <c r="R606" s="2"/>
    </row>
    <row r="607" spans="18:18" ht="21.75" customHeight="1" x14ac:dyDescent="0.25">
      <c r="R607" s="2"/>
    </row>
    <row r="608" spans="18:18" ht="21.75" customHeight="1" x14ac:dyDescent="0.25">
      <c r="R608" s="2"/>
    </row>
    <row r="609" spans="18:18" ht="21.75" customHeight="1" x14ac:dyDescent="0.25">
      <c r="R609" s="2"/>
    </row>
    <row r="610" spans="18:18" ht="21.75" customHeight="1" x14ac:dyDescent="0.25">
      <c r="R610" s="2"/>
    </row>
    <row r="611" spans="18:18" ht="21.75" customHeight="1" x14ac:dyDescent="0.25">
      <c r="R611" s="2"/>
    </row>
    <row r="612" spans="18:18" ht="21.75" customHeight="1" x14ac:dyDescent="0.25">
      <c r="R612" s="2"/>
    </row>
    <row r="613" spans="18:18" ht="21.75" customHeight="1" x14ac:dyDescent="0.25">
      <c r="R613" s="2"/>
    </row>
    <row r="614" spans="18:18" ht="21.75" customHeight="1" x14ac:dyDescent="0.25">
      <c r="R614" s="2"/>
    </row>
    <row r="615" spans="18:18" ht="21.75" customHeight="1" x14ac:dyDescent="0.25">
      <c r="R615" s="2"/>
    </row>
    <row r="616" spans="18:18" ht="21.75" customHeight="1" x14ac:dyDescent="0.25">
      <c r="R616" s="2"/>
    </row>
    <row r="617" spans="18:18" ht="21.75" customHeight="1" x14ac:dyDescent="0.25">
      <c r="R617" s="2"/>
    </row>
    <row r="618" spans="18:18" ht="21.75" customHeight="1" x14ac:dyDescent="0.25">
      <c r="R618" s="2"/>
    </row>
    <row r="619" spans="18:18" ht="21.75" customHeight="1" x14ac:dyDescent="0.25">
      <c r="R619" s="2"/>
    </row>
    <row r="620" spans="18:18" ht="21.75" customHeight="1" x14ac:dyDescent="0.25">
      <c r="R620" s="2"/>
    </row>
    <row r="621" spans="18:18" ht="21.75" customHeight="1" x14ac:dyDescent="0.25">
      <c r="R621" s="2"/>
    </row>
    <row r="622" spans="18:18" ht="21.75" customHeight="1" x14ac:dyDescent="0.25">
      <c r="R622" s="2"/>
    </row>
    <row r="623" spans="18:18" ht="21.75" customHeight="1" x14ac:dyDescent="0.25">
      <c r="R623" s="2"/>
    </row>
    <row r="624" spans="18:18" ht="21.75" customHeight="1" x14ac:dyDescent="0.25">
      <c r="R624" s="2"/>
    </row>
    <row r="625" spans="18:18" ht="21.75" customHeight="1" x14ac:dyDescent="0.25">
      <c r="R625" s="2"/>
    </row>
    <row r="626" spans="18:18" ht="21.75" customHeight="1" x14ac:dyDescent="0.25">
      <c r="R626" s="2"/>
    </row>
    <row r="627" spans="18:18" ht="21.75" customHeight="1" x14ac:dyDescent="0.25">
      <c r="R627" s="2"/>
    </row>
    <row r="628" spans="18:18" ht="21.75" customHeight="1" x14ac:dyDescent="0.25">
      <c r="R628" s="2"/>
    </row>
    <row r="629" spans="18:18" ht="21.75" customHeight="1" x14ac:dyDescent="0.25">
      <c r="R629" s="2"/>
    </row>
    <row r="630" spans="18:18" ht="21.75" customHeight="1" x14ac:dyDescent="0.25">
      <c r="R630" s="2"/>
    </row>
    <row r="631" spans="18:18" ht="21.75" customHeight="1" x14ac:dyDescent="0.25">
      <c r="R631" s="2"/>
    </row>
    <row r="632" spans="18:18" ht="21.75" customHeight="1" x14ac:dyDescent="0.25">
      <c r="R632" s="2"/>
    </row>
    <row r="633" spans="18:18" ht="21.75" customHeight="1" x14ac:dyDescent="0.25">
      <c r="R633" s="2"/>
    </row>
    <row r="634" spans="18:18" ht="21.75" customHeight="1" x14ac:dyDescent="0.25">
      <c r="R634" s="2"/>
    </row>
    <row r="635" spans="18:18" ht="21.75" customHeight="1" x14ac:dyDescent="0.25">
      <c r="R635" s="2"/>
    </row>
    <row r="636" spans="18:18" ht="21.75" customHeight="1" x14ac:dyDescent="0.25">
      <c r="R636" s="2"/>
    </row>
    <row r="637" spans="18:18" ht="21.75" customHeight="1" x14ac:dyDescent="0.25">
      <c r="R637" s="2"/>
    </row>
    <row r="638" spans="18:18" ht="21.75" customHeight="1" x14ac:dyDescent="0.25">
      <c r="R638" s="2"/>
    </row>
    <row r="639" spans="18:18" ht="21.75" customHeight="1" x14ac:dyDescent="0.25">
      <c r="R639" s="2"/>
    </row>
    <row r="640" spans="18:18" ht="21.75" customHeight="1" x14ac:dyDescent="0.25">
      <c r="R640" s="2"/>
    </row>
    <row r="641" spans="18:18" ht="21.75" customHeight="1" x14ac:dyDescent="0.25">
      <c r="R641" s="2"/>
    </row>
    <row r="642" spans="18:18" ht="21.75" customHeight="1" x14ac:dyDescent="0.25">
      <c r="R642" s="2"/>
    </row>
    <row r="643" spans="18:18" ht="21.75" customHeight="1" x14ac:dyDescent="0.25">
      <c r="R643" s="2"/>
    </row>
    <row r="644" spans="18:18" ht="21.75" customHeight="1" x14ac:dyDescent="0.25">
      <c r="R644" s="2"/>
    </row>
    <row r="645" spans="18:18" ht="21.75" customHeight="1" x14ac:dyDescent="0.25">
      <c r="R645" s="2"/>
    </row>
    <row r="646" spans="18:18" ht="21.75" customHeight="1" x14ac:dyDescent="0.25">
      <c r="R646" s="2"/>
    </row>
    <row r="647" spans="18:18" ht="21.75" customHeight="1" x14ac:dyDescent="0.25">
      <c r="R647" s="2"/>
    </row>
    <row r="648" spans="18:18" ht="21.75" customHeight="1" x14ac:dyDescent="0.25">
      <c r="R648" s="2"/>
    </row>
    <row r="649" spans="18:18" ht="21.75" customHeight="1" x14ac:dyDescent="0.25">
      <c r="R649" s="2"/>
    </row>
    <row r="650" spans="18:18" ht="21.75" customHeight="1" x14ac:dyDescent="0.25">
      <c r="R650" s="2"/>
    </row>
    <row r="651" spans="18:18" ht="21.75" customHeight="1" x14ac:dyDescent="0.25">
      <c r="R651" s="2"/>
    </row>
    <row r="652" spans="18:18" ht="21.75" customHeight="1" x14ac:dyDescent="0.25">
      <c r="R652" s="2"/>
    </row>
    <row r="653" spans="18:18" ht="21.75" customHeight="1" x14ac:dyDescent="0.25">
      <c r="R653" s="2"/>
    </row>
    <row r="654" spans="18:18" ht="21.75" customHeight="1" x14ac:dyDescent="0.25">
      <c r="R654" s="2"/>
    </row>
    <row r="655" spans="18:18" ht="21.75" customHeight="1" x14ac:dyDescent="0.25">
      <c r="R655" s="2"/>
    </row>
    <row r="656" spans="18:18" ht="21.75" customHeight="1" x14ac:dyDescent="0.25">
      <c r="R656" s="2"/>
    </row>
    <row r="657" spans="18:18" ht="21.75" customHeight="1" x14ac:dyDescent="0.25">
      <c r="R657" s="2"/>
    </row>
    <row r="658" spans="18:18" ht="21.75" customHeight="1" x14ac:dyDescent="0.25">
      <c r="R658" s="2"/>
    </row>
    <row r="659" spans="18:18" ht="21.75" customHeight="1" x14ac:dyDescent="0.25">
      <c r="R659" s="2"/>
    </row>
    <row r="660" spans="18:18" ht="21.75" customHeight="1" x14ac:dyDescent="0.25">
      <c r="R660" s="2"/>
    </row>
    <row r="661" spans="18:18" ht="21.75" customHeight="1" x14ac:dyDescent="0.25">
      <c r="R661" s="2"/>
    </row>
    <row r="662" spans="18:18" ht="21.75" customHeight="1" x14ac:dyDescent="0.25">
      <c r="R662" s="2"/>
    </row>
    <row r="663" spans="18:18" ht="21.75" customHeight="1" x14ac:dyDescent="0.25">
      <c r="R663" s="2"/>
    </row>
    <row r="664" spans="18:18" ht="21.75" customHeight="1" x14ac:dyDescent="0.25">
      <c r="R664" s="2"/>
    </row>
    <row r="665" spans="18:18" ht="21.75" customHeight="1" x14ac:dyDescent="0.25">
      <c r="R665" s="2"/>
    </row>
    <row r="666" spans="18:18" ht="21.75" customHeight="1" x14ac:dyDescent="0.25">
      <c r="R666" s="2"/>
    </row>
    <row r="667" spans="18:18" ht="21.75" customHeight="1" x14ac:dyDescent="0.25">
      <c r="R667" s="2"/>
    </row>
    <row r="668" spans="18:18" ht="21.75" customHeight="1" x14ac:dyDescent="0.25">
      <c r="R668" s="2"/>
    </row>
    <row r="669" spans="18:18" ht="21.75" customHeight="1" x14ac:dyDescent="0.25">
      <c r="R669" s="2"/>
    </row>
    <row r="670" spans="18:18" ht="21.75" customHeight="1" x14ac:dyDescent="0.25">
      <c r="R670" s="2"/>
    </row>
    <row r="671" spans="18:18" ht="21.75" customHeight="1" x14ac:dyDescent="0.25">
      <c r="R671" s="2"/>
    </row>
    <row r="672" spans="18:18" ht="21.75" customHeight="1" x14ac:dyDescent="0.25">
      <c r="R672" s="2"/>
    </row>
    <row r="673" spans="18:18" ht="21.75" customHeight="1" x14ac:dyDescent="0.25">
      <c r="R673" s="2"/>
    </row>
    <row r="674" spans="18:18" ht="21.75" customHeight="1" x14ac:dyDescent="0.25">
      <c r="R674" s="2"/>
    </row>
    <row r="675" spans="18:18" ht="21.75" customHeight="1" x14ac:dyDescent="0.25">
      <c r="R675" s="2"/>
    </row>
    <row r="676" spans="18:18" ht="21.75" customHeight="1" x14ac:dyDescent="0.25">
      <c r="R676" s="2"/>
    </row>
    <row r="677" spans="18:18" ht="21.75" customHeight="1" x14ac:dyDescent="0.25">
      <c r="R677" s="2"/>
    </row>
    <row r="678" spans="18:18" ht="21.75" customHeight="1" x14ac:dyDescent="0.25">
      <c r="R678" s="2"/>
    </row>
    <row r="679" spans="18:18" ht="21.75" customHeight="1" x14ac:dyDescent="0.25">
      <c r="R679" s="2"/>
    </row>
    <row r="680" spans="18:18" ht="21.75" customHeight="1" x14ac:dyDescent="0.25">
      <c r="R680" s="2"/>
    </row>
    <row r="681" spans="18:18" ht="21.75" customHeight="1" x14ac:dyDescent="0.25">
      <c r="R681" s="2"/>
    </row>
    <row r="682" spans="18:18" ht="21.75" customHeight="1" x14ac:dyDescent="0.25">
      <c r="R682" s="2"/>
    </row>
    <row r="683" spans="18:18" ht="21.75" customHeight="1" x14ac:dyDescent="0.25">
      <c r="R683" s="2"/>
    </row>
    <row r="684" spans="18:18" ht="21.75" customHeight="1" x14ac:dyDescent="0.25">
      <c r="R684" s="2"/>
    </row>
    <row r="685" spans="18:18" ht="21.75" customHeight="1" x14ac:dyDescent="0.25">
      <c r="R685" s="2"/>
    </row>
    <row r="686" spans="18:18" ht="21.75" customHeight="1" x14ac:dyDescent="0.25">
      <c r="R686" s="2"/>
    </row>
    <row r="687" spans="18:18" ht="21.75" customHeight="1" x14ac:dyDescent="0.25">
      <c r="R687" s="2"/>
    </row>
    <row r="688" spans="18:18" ht="21.75" customHeight="1" x14ac:dyDescent="0.25">
      <c r="R688" s="2"/>
    </row>
    <row r="689" spans="18:18" ht="21.75" customHeight="1" x14ac:dyDescent="0.25">
      <c r="R689" s="2"/>
    </row>
    <row r="690" spans="18:18" ht="21.75" customHeight="1" x14ac:dyDescent="0.25">
      <c r="R690" s="2"/>
    </row>
    <row r="691" spans="18:18" ht="21.75" customHeight="1" x14ac:dyDescent="0.25">
      <c r="R691" s="2"/>
    </row>
    <row r="692" spans="18:18" ht="21.75" customHeight="1" x14ac:dyDescent="0.25">
      <c r="R692" s="2"/>
    </row>
    <row r="693" spans="18:18" ht="21.75" customHeight="1" x14ac:dyDescent="0.25">
      <c r="R693" s="2"/>
    </row>
    <row r="694" spans="18:18" ht="21.75" customHeight="1" x14ac:dyDescent="0.25">
      <c r="R694" s="2"/>
    </row>
    <row r="695" spans="18:18" ht="21.75" customHeight="1" x14ac:dyDescent="0.25">
      <c r="R695" s="2"/>
    </row>
    <row r="696" spans="18:18" ht="21.75" customHeight="1" x14ac:dyDescent="0.25">
      <c r="R696" s="2"/>
    </row>
    <row r="697" spans="18:18" ht="21.75" customHeight="1" x14ac:dyDescent="0.25">
      <c r="R697" s="2"/>
    </row>
    <row r="698" spans="18:18" ht="21.75" customHeight="1" x14ac:dyDescent="0.25">
      <c r="R698" s="2"/>
    </row>
    <row r="699" spans="18:18" ht="21.75" customHeight="1" x14ac:dyDescent="0.25">
      <c r="R699" s="2"/>
    </row>
    <row r="700" spans="18:18" ht="21.75" customHeight="1" x14ac:dyDescent="0.25">
      <c r="R700" s="2"/>
    </row>
    <row r="701" spans="18:18" ht="21.75" customHeight="1" x14ac:dyDescent="0.25">
      <c r="R701" s="2"/>
    </row>
    <row r="702" spans="18:18" ht="21.75" customHeight="1" x14ac:dyDescent="0.25">
      <c r="R702" s="2"/>
    </row>
    <row r="703" spans="18:18" ht="21.75" customHeight="1" x14ac:dyDescent="0.25">
      <c r="R703" s="2"/>
    </row>
    <row r="704" spans="18:18" ht="21.75" customHeight="1" x14ac:dyDescent="0.25">
      <c r="R704" s="2"/>
    </row>
    <row r="705" spans="18:18" ht="21.75" customHeight="1" x14ac:dyDescent="0.25">
      <c r="R705" s="2"/>
    </row>
    <row r="706" spans="18:18" ht="21.75" customHeight="1" x14ac:dyDescent="0.25">
      <c r="R706" s="2"/>
    </row>
    <row r="707" spans="18:18" ht="21.75" customHeight="1" x14ac:dyDescent="0.25">
      <c r="R707" s="2"/>
    </row>
    <row r="708" spans="18:18" ht="21.75" customHeight="1" x14ac:dyDescent="0.25">
      <c r="R708" s="2"/>
    </row>
    <row r="709" spans="18:18" ht="21.75" customHeight="1" x14ac:dyDescent="0.25">
      <c r="R709" s="2"/>
    </row>
    <row r="710" spans="18:18" ht="21.75" customHeight="1" x14ac:dyDescent="0.25">
      <c r="R710" s="2"/>
    </row>
    <row r="711" spans="18:18" ht="21.75" customHeight="1" x14ac:dyDescent="0.25">
      <c r="R711" s="2"/>
    </row>
    <row r="712" spans="18:18" ht="21.75" customHeight="1" x14ac:dyDescent="0.25">
      <c r="R712" s="2"/>
    </row>
    <row r="713" spans="18:18" ht="21.75" customHeight="1" x14ac:dyDescent="0.25">
      <c r="R713" s="2"/>
    </row>
    <row r="714" spans="18:18" ht="21.75" customHeight="1" x14ac:dyDescent="0.25">
      <c r="R714" s="2"/>
    </row>
    <row r="715" spans="18:18" ht="21.75" customHeight="1" x14ac:dyDescent="0.25">
      <c r="R715" s="2"/>
    </row>
    <row r="716" spans="18:18" ht="21.75" customHeight="1" x14ac:dyDescent="0.25">
      <c r="R716" s="2"/>
    </row>
    <row r="717" spans="18:18" ht="21.75" customHeight="1" x14ac:dyDescent="0.25">
      <c r="R717" s="2"/>
    </row>
    <row r="718" spans="18:18" ht="21.75" customHeight="1" x14ac:dyDescent="0.25">
      <c r="R718" s="2"/>
    </row>
    <row r="719" spans="18:18" ht="21.75" customHeight="1" x14ac:dyDescent="0.25">
      <c r="R719" s="2"/>
    </row>
    <row r="720" spans="18:18" ht="21.75" customHeight="1" x14ac:dyDescent="0.25">
      <c r="R720" s="2"/>
    </row>
    <row r="721" spans="18:18" ht="21.75" customHeight="1" x14ac:dyDescent="0.25">
      <c r="R721" s="2"/>
    </row>
    <row r="722" spans="18:18" ht="21.75" customHeight="1" x14ac:dyDescent="0.25">
      <c r="R722" s="2"/>
    </row>
    <row r="723" spans="18:18" ht="21.75" customHeight="1" x14ac:dyDescent="0.25">
      <c r="R723" s="2"/>
    </row>
    <row r="724" spans="18:18" ht="21.75" customHeight="1" x14ac:dyDescent="0.25">
      <c r="R724" s="2"/>
    </row>
    <row r="725" spans="18:18" ht="21.75" customHeight="1" x14ac:dyDescent="0.25">
      <c r="R725" s="2"/>
    </row>
    <row r="726" spans="18:18" ht="21.75" customHeight="1" x14ac:dyDescent="0.25">
      <c r="R726" s="2"/>
    </row>
    <row r="727" spans="18:18" ht="21.75" customHeight="1" x14ac:dyDescent="0.25">
      <c r="R727" s="2"/>
    </row>
    <row r="728" spans="18:18" ht="21.75" customHeight="1" x14ac:dyDescent="0.25">
      <c r="R728" s="2"/>
    </row>
    <row r="729" spans="18:18" ht="21.75" customHeight="1" x14ac:dyDescent="0.25">
      <c r="R729" s="2"/>
    </row>
    <row r="730" spans="18:18" ht="21.75" customHeight="1" x14ac:dyDescent="0.25">
      <c r="R730" s="2"/>
    </row>
    <row r="731" spans="18:18" ht="21.75" customHeight="1" x14ac:dyDescent="0.25">
      <c r="R731" s="2"/>
    </row>
    <row r="732" spans="18:18" ht="21.75" customHeight="1" x14ac:dyDescent="0.25">
      <c r="R732" s="2"/>
    </row>
    <row r="733" spans="18:18" ht="21.75" customHeight="1" x14ac:dyDescent="0.25">
      <c r="R733" s="2"/>
    </row>
    <row r="734" spans="18:18" ht="21.75" customHeight="1" x14ac:dyDescent="0.25">
      <c r="R734" s="2"/>
    </row>
    <row r="735" spans="18:18" ht="21.75" customHeight="1" x14ac:dyDescent="0.25">
      <c r="R735" s="2"/>
    </row>
    <row r="736" spans="18:18" ht="21.75" customHeight="1" x14ac:dyDescent="0.25">
      <c r="R736" s="2"/>
    </row>
    <row r="737" spans="18:18" ht="21.75" customHeight="1" x14ac:dyDescent="0.25">
      <c r="R737" s="2"/>
    </row>
    <row r="738" spans="18:18" ht="21.75" customHeight="1" x14ac:dyDescent="0.25">
      <c r="R738" s="2"/>
    </row>
    <row r="739" spans="18:18" ht="21.75" customHeight="1" x14ac:dyDescent="0.25">
      <c r="R739" s="2"/>
    </row>
    <row r="740" spans="18:18" ht="21.75" customHeight="1" x14ac:dyDescent="0.25">
      <c r="R740" s="2"/>
    </row>
    <row r="741" spans="18:18" ht="21.75" customHeight="1" x14ac:dyDescent="0.25">
      <c r="R741" s="2"/>
    </row>
    <row r="742" spans="18:18" ht="21.75" customHeight="1" x14ac:dyDescent="0.25">
      <c r="R742" s="2"/>
    </row>
    <row r="743" spans="18:18" ht="21.75" customHeight="1" x14ac:dyDescent="0.25">
      <c r="R743" s="2"/>
    </row>
    <row r="744" spans="18:18" ht="21.75" customHeight="1" x14ac:dyDescent="0.25">
      <c r="R744" s="2"/>
    </row>
    <row r="745" spans="18:18" ht="21.75" customHeight="1" x14ac:dyDescent="0.25">
      <c r="R745" s="2"/>
    </row>
    <row r="746" spans="18:18" ht="21.75" customHeight="1" x14ac:dyDescent="0.25">
      <c r="R746" s="2"/>
    </row>
    <row r="747" spans="18:18" ht="21.75" customHeight="1" x14ac:dyDescent="0.25">
      <c r="R747" s="2"/>
    </row>
    <row r="748" spans="18:18" ht="21.75" customHeight="1" x14ac:dyDescent="0.25">
      <c r="R748" s="2"/>
    </row>
    <row r="749" spans="18:18" ht="21.75" customHeight="1" x14ac:dyDescent="0.25">
      <c r="R749" s="2"/>
    </row>
    <row r="750" spans="18:18" ht="21.75" customHeight="1" x14ac:dyDescent="0.25">
      <c r="R750" s="2"/>
    </row>
    <row r="751" spans="18:18" ht="21.75" customHeight="1" x14ac:dyDescent="0.25">
      <c r="R751" s="2"/>
    </row>
    <row r="752" spans="18:18" ht="21.75" customHeight="1" x14ac:dyDescent="0.25">
      <c r="R752" s="2"/>
    </row>
    <row r="753" spans="18:18" ht="21.75" customHeight="1" x14ac:dyDescent="0.25">
      <c r="R753" s="2"/>
    </row>
    <row r="754" spans="18:18" ht="21.75" customHeight="1" x14ac:dyDescent="0.25">
      <c r="R754" s="2"/>
    </row>
    <row r="755" spans="18:18" ht="21.75" customHeight="1" x14ac:dyDescent="0.25">
      <c r="R755" s="2"/>
    </row>
    <row r="756" spans="18:18" ht="21.75" customHeight="1" x14ac:dyDescent="0.25">
      <c r="R756" s="2"/>
    </row>
    <row r="757" spans="18:18" ht="21.75" customHeight="1" x14ac:dyDescent="0.25">
      <c r="R757" s="2"/>
    </row>
    <row r="758" spans="18:18" ht="21.75" customHeight="1" x14ac:dyDescent="0.25">
      <c r="R758" s="2"/>
    </row>
    <row r="759" spans="18:18" ht="21.75" customHeight="1" x14ac:dyDescent="0.25">
      <c r="R759" s="2"/>
    </row>
    <row r="760" spans="18:18" ht="21.75" customHeight="1" x14ac:dyDescent="0.25">
      <c r="R760" s="2"/>
    </row>
    <row r="761" spans="18:18" ht="21.75" customHeight="1" x14ac:dyDescent="0.25">
      <c r="R761" s="2"/>
    </row>
    <row r="762" spans="18:18" ht="21.75" customHeight="1" x14ac:dyDescent="0.25">
      <c r="R762" s="2"/>
    </row>
    <row r="763" spans="18:18" ht="21.75" customHeight="1" x14ac:dyDescent="0.25">
      <c r="R763" s="2"/>
    </row>
    <row r="764" spans="18:18" ht="21.75" customHeight="1" x14ac:dyDescent="0.25">
      <c r="R764" s="2"/>
    </row>
    <row r="765" spans="18:18" ht="21.75" customHeight="1" x14ac:dyDescent="0.25">
      <c r="R765" s="2"/>
    </row>
    <row r="766" spans="18:18" ht="21.75" customHeight="1" x14ac:dyDescent="0.25">
      <c r="R766" s="2"/>
    </row>
    <row r="767" spans="18:18" ht="21.75" customHeight="1" x14ac:dyDescent="0.25">
      <c r="R767" s="2"/>
    </row>
    <row r="768" spans="18:18" ht="21.75" customHeight="1" x14ac:dyDescent="0.25">
      <c r="R768" s="2"/>
    </row>
    <row r="769" spans="18:18" ht="21.75" customHeight="1" x14ac:dyDescent="0.25">
      <c r="R769" s="2"/>
    </row>
    <row r="770" spans="18:18" ht="21.75" customHeight="1" x14ac:dyDescent="0.25">
      <c r="R770" s="2"/>
    </row>
    <row r="771" spans="18:18" ht="21.75" customHeight="1" x14ac:dyDescent="0.25">
      <c r="R771" s="2"/>
    </row>
    <row r="772" spans="18:18" ht="21.75" customHeight="1" x14ac:dyDescent="0.25">
      <c r="R772" s="2"/>
    </row>
    <row r="773" spans="18:18" ht="21.75" customHeight="1" x14ac:dyDescent="0.25">
      <c r="R773" s="2"/>
    </row>
    <row r="774" spans="18:18" ht="21.75" customHeight="1" x14ac:dyDescent="0.25">
      <c r="R774" s="2"/>
    </row>
    <row r="775" spans="18:18" ht="21.75" customHeight="1" x14ac:dyDescent="0.25">
      <c r="R775" s="2"/>
    </row>
    <row r="776" spans="18:18" ht="21.75" customHeight="1" x14ac:dyDescent="0.25">
      <c r="R776" s="2"/>
    </row>
    <row r="777" spans="18:18" ht="21.75" customHeight="1" x14ac:dyDescent="0.25">
      <c r="R777" s="2"/>
    </row>
    <row r="778" spans="18:18" ht="21.75" customHeight="1" x14ac:dyDescent="0.25">
      <c r="R778" s="2"/>
    </row>
    <row r="779" spans="18:18" ht="21.75" customHeight="1" x14ac:dyDescent="0.25">
      <c r="R779" s="2"/>
    </row>
    <row r="780" spans="18:18" ht="21.75" customHeight="1" x14ac:dyDescent="0.25">
      <c r="R780" s="2"/>
    </row>
    <row r="781" spans="18:18" ht="21.75" customHeight="1" x14ac:dyDescent="0.25">
      <c r="R781" s="2"/>
    </row>
    <row r="782" spans="18:18" ht="21.75" customHeight="1" x14ac:dyDescent="0.25">
      <c r="R782" s="2"/>
    </row>
    <row r="783" spans="18:18" ht="21.75" customHeight="1" x14ac:dyDescent="0.25">
      <c r="R783" s="2"/>
    </row>
    <row r="784" spans="18:18" ht="21.75" customHeight="1" x14ac:dyDescent="0.25">
      <c r="R784" s="2"/>
    </row>
    <row r="785" spans="18:18" ht="21.75" customHeight="1" x14ac:dyDescent="0.25">
      <c r="R785" s="2"/>
    </row>
    <row r="786" spans="18:18" ht="21.75" customHeight="1" x14ac:dyDescent="0.25">
      <c r="R786" s="2"/>
    </row>
    <row r="787" spans="18:18" ht="21.75" customHeight="1" x14ac:dyDescent="0.25">
      <c r="R787" s="2"/>
    </row>
    <row r="788" spans="18:18" ht="21.75" customHeight="1" x14ac:dyDescent="0.25">
      <c r="R788" s="2"/>
    </row>
    <row r="789" spans="18:18" ht="21.75" customHeight="1" x14ac:dyDescent="0.25">
      <c r="R789" s="2"/>
    </row>
    <row r="790" spans="18:18" ht="21.75" customHeight="1" x14ac:dyDescent="0.25">
      <c r="R790" s="2"/>
    </row>
    <row r="791" spans="18:18" ht="21.75" customHeight="1" x14ac:dyDescent="0.25">
      <c r="R791" s="2"/>
    </row>
    <row r="792" spans="18:18" ht="21.75" customHeight="1" x14ac:dyDescent="0.25">
      <c r="R792" s="2"/>
    </row>
    <row r="793" spans="18:18" ht="21.75" customHeight="1" x14ac:dyDescent="0.25">
      <c r="R793" s="2"/>
    </row>
    <row r="794" spans="18:18" ht="21.75" customHeight="1" x14ac:dyDescent="0.25">
      <c r="R794" s="2"/>
    </row>
    <row r="795" spans="18:18" ht="21.75" customHeight="1" x14ac:dyDescent="0.25">
      <c r="R795" s="2"/>
    </row>
    <row r="796" spans="18:18" ht="21.75" customHeight="1" x14ac:dyDescent="0.25">
      <c r="R796" s="2"/>
    </row>
    <row r="797" spans="18:18" ht="21.75" customHeight="1" x14ac:dyDescent="0.25">
      <c r="R797" s="2"/>
    </row>
    <row r="798" spans="18:18" ht="21.75" customHeight="1" x14ac:dyDescent="0.25">
      <c r="R798" s="2"/>
    </row>
    <row r="799" spans="18:18" ht="21.75" customHeight="1" x14ac:dyDescent="0.25">
      <c r="R799" s="2"/>
    </row>
    <row r="800" spans="18:18" ht="21.75" customHeight="1" x14ac:dyDescent="0.25">
      <c r="R800" s="2"/>
    </row>
    <row r="801" spans="18:18" ht="21.75" customHeight="1" x14ac:dyDescent="0.25">
      <c r="R801" s="2"/>
    </row>
    <row r="802" spans="18:18" ht="21.75" customHeight="1" x14ac:dyDescent="0.25">
      <c r="R802" s="2"/>
    </row>
    <row r="803" spans="18:18" ht="21.75" customHeight="1" x14ac:dyDescent="0.25">
      <c r="R803" s="2"/>
    </row>
    <row r="804" spans="18:18" ht="21.75" customHeight="1" x14ac:dyDescent="0.25">
      <c r="R804" s="2"/>
    </row>
    <row r="805" spans="18:18" ht="21.75" customHeight="1" x14ac:dyDescent="0.25">
      <c r="R805" s="2"/>
    </row>
    <row r="806" spans="18:18" ht="21.75" customHeight="1" x14ac:dyDescent="0.25">
      <c r="R806" s="2"/>
    </row>
    <row r="807" spans="18:18" ht="21.75" customHeight="1" x14ac:dyDescent="0.25">
      <c r="R807" s="2"/>
    </row>
    <row r="808" spans="18:18" ht="21.75" customHeight="1" x14ac:dyDescent="0.25">
      <c r="R808" s="2"/>
    </row>
    <row r="809" spans="18:18" ht="21.75" customHeight="1" x14ac:dyDescent="0.25">
      <c r="R809" s="2"/>
    </row>
    <row r="810" spans="18:18" ht="21.75" customHeight="1" x14ac:dyDescent="0.25">
      <c r="R810" s="2"/>
    </row>
    <row r="811" spans="18:18" ht="21.75" customHeight="1" x14ac:dyDescent="0.25">
      <c r="R811" s="2"/>
    </row>
    <row r="812" spans="18:18" ht="21.75" customHeight="1" x14ac:dyDescent="0.25">
      <c r="R812" s="2"/>
    </row>
    <row r="813" spans="18:18" ht="21.75" customHeight="1" x14ac:dyDescent="0.25">
      <c r="R813" s="2"/>
    </row>
    <row r="814" spans="18:18" ht="21.75" customHeight="1" x14ac:dyDescent="0.25">
      <c r="R814" s="2"/>
    </row>
    <row r="815" spans="18:18" ht="21.75" customHeight="1" x14ac:dyDescent="0.25">
      <c r="R815" s="2"/>
    </row>
    <row r="816" spans="18:18" ht="21.75" customHeight="1" x14ac:dyDescent="0.25">
      <c r="R816" s="2"/>
    </row>
    <row r="817" spans="18:18" ht="21.75" customHeight="1" x14ac:dyDescent="0.25">
      <c r="R817" s="2"/>
    </row>
    <row r="818" spans="18:18" ht="21.75" customHeight="1" x14ac:dyDescent="0.25">
      <c r="R818" s="2"/>
    </row>
    <row r="819" spans="18:18" ht="21.75" customHeight="1" x14ac:dyDescent="0.25">
      <c r="R819" s="2"/>
    </row>
    <row r="820" spans="18:18" ht="21.75" customHeight="1" x14ac:dyDescent="0.25">
      <c r="R820" s="2"/>
    </row>
    <row r="821" spans="18:18" ht="21.75" customHeight="1" x14ac:dyDescent="0.25">
      <c r="R821" s="2"/>
    </row>
    <row r="822" spans="18:18" ht="21.75" customHeight="1" x14ac:dyDescent="0.25">
      <c r="R822" s="2"/>
    </row>
    <row r="823" spans="18:18" ht="21.75" customHeight="1" x14ac:dyDescent="0.25">
      <c r="R823" s="2"/>
    </row>
    <row r="824" spans="18:18" ht="21.75" customHeight="1" x14ac:dyDescent="0.25">
      <c r="R824" s="2"/>
    </row>
    <row r="825" spans="18:18" ht="21.75" customHeight="1" x14ac:dyDescent="0.25">
      <c r="R825" s="2"/>
    </row>
    <row r="826" spans="18:18" ht="21.75" customHeight="1" x14ac:dyDescent="0.25">
      <c r="R826" s="2"/>
    </row>
    <row r="827" spans="18:18" ht="21.75" customHeight="1" x14ac:dyDescent="0.25">
      <c r="R827" s="2"/>
    </row>
    <row r="828" spans="18:18" ht="21.75" customHeight="1" x14ac:dyDescent="0.25">
      <c r="R828" s="2"/>
    </row>
    <row r="829" spans="18:18" ht="21.75" customHeight="1" x14ac:dyDescent="0.25">
      <c r="R829" s="2"/>
    </row>
    <row r="830" spans="18:18" ht="21.75" customHeight="1" x14ac:dyDescent="0.25">
      <c r="R830" s="2"/>
    </row>
    <row r="831" spans="18:18" ht="21.75" customHeight="1" x14ac:dyDescent="0.25">
      <c r="R831" s="2"/>
    </row>
    <row r="832" spans="18:18" ht="21.75" customHeight="1" x14ac:dyDescent="0.25">
      <c r="R832" s="2"/>
    </row>
    <row r="833" spans="18:18" ht="21.75" customHeight="1" x14ac:dyDescent="0.25">
      <c r="R833" s="2"/>
    </row>
    <row r="834" spans="18:18" ht="21.75" customHeight="1" x14ac:dyDescent="0.25">
      <c r="R834" s="2"/>
    </row>
    <row r="835" spans="18:18" ht="21.75" customHeight="1" x14ac:dyDescent="0.25">
      <c r="R835" s="2"/>
    </row>
    <row r="836" spans="18:18" ht="21.75" customHeight="1" x14ac:dyDescent="0.25">
      <c r="R836" s="2"/>
    </row>
    <row r="837" spans="18:18" ht="21.75" customHeight="1" x14ac:dyDescent="0.25">
      <c r="R837" s="2"/>
    </row>
    <row r="838" spans="18:18" ht="21.75" customHeight="1" x14ac:dyDescent="0.25">
      <c r="R838" s="2"/>
    </row>
    <row r="839" spans="18:18" ht="21.75" customHeight="1" x14ac:dyDescent="0.25">
      <c r="R839" s="2"/>
    </row>
    <row r="840" spans="18:18" ht="21.75" customHeight="1" x14ac:dyDescent="0.25">
      <c r="R840" s="2"/>
    </row>
    <row r="841" spans="18:18" ht="21.75" customHeight="1" x14ac:dyDescent="0.25">
      <c r="R841" s="2"/>
    </row>
    <row r="842" spans="18:18" ht="21.75" customHeight="1" x14ac:dyDescent="0.25">
      <c r="R842" s="2"/>
    </row>
    <row r="843" spans="18:18" ht="21.75" customHeight="1" x14ac:dyDescent="0.25">
      <c r="R843" s="2"/>
    </row>
    <row r="844" spans="18:18" ht="21.75" customHeight="1" x14ac:dyDescent="0.25">
      <c r="R844" s="2"/>
    </row>
    <row r="845" spans="18:18" ht="21.75" customHeight="1" x14ac:dyDescent="0.25">
      <c r="R845" s="2"/>
    </row>
    <row r="846" spans="18:18" ht="21.75" customHeight="1" x14ac:dyDescent="0.25">
      <c r="R846" s="2"/>
    </row>
    <row r="847" spans="18:18" ht="21.75" customHeight="1" x14ac:dyDescent="0.25">
      <c r="R847" s="2"/>
    </row>
    <row r="848" spans="18:18" ht="21.75" customHeight="1" x14ac:dyDescent="0.25">
      <c r="R848" s="2"/>
    </row>
    <row r="849" spans="18:18" ht="21.75" customHeight="1" x14ac:dyDescent="0.25">
      <c r="R849" s="2"/>
    </row>
    <row r="850" spans="18:18" ht="21.75" customHeight="1" x14ac:dyDescent="0.25">
      <c r="R850" s="2"/>
    </row>
    <row r="851" spans="18:18" ht="21.75" customHeight="1" x14ac:dyDescent="0.25">
      <c r="R851" s="2"/>
    </row>
    <row r="852" spans="18:18" ht="21.75" customHeight="1" x14ac:dyDescent="0.25">
      <c r="R852" s="2"/>
    </row>
    <row r="853" spans="18:18" ht="21.75" customHeight="1" x14ac:dyDescent="0.25">
      <c r="R853" s="2"/>
    </row>
    <row r="854" spans="18:18" ht="21.75" customHeight="1" x14ac:dyDescent="0.25">
      <c r="R854" s="2"/>
    </row>
    <row r="855" spans="18:18" ht="21.75" customHeight="1" x14ac:dyDescent="0.25">
      <c r="R855" s="2"/>
    </row>
    <row r="856" spans="18:18" ht="21.75" customHeight="1" x14ac:dyDescent="0.25">
      <c r="R856" s="2"/>
    </row>
    <row r="857" spans="18:18" ht="21.75" customHeight="1" x14ac:dyDescent="0.25">
      <c r="R857" s="2"/>
    </row>
    <row r="858" spans="18:18" ht="21.75" customHeight="1" x14ac:dyDescent="0.25">
      <c r="R858" s="2"/>
    </row>
    <row r="859" spans="18:18" ht="21.75" customHeight="1" x14ac:dyDescent="0.25">
      <c r="R859" s="2"/>
    </row>
    <row r="860" spans="18:18" ht="21.75" customHeight="1" x14ac:dyDescent="0.25">
      <c r="R860" s="2"/>
    </row>
    <row r="861" spans="18:18" ht="21.75" customHeight="1" x14ac:dyDescent="0.25">
      <c r="R861" s="2"/>
    </row>
    <row r="862" spans="18:18" ht="21.75" customHeight="1" x14ac:dyDescent="0.25">
      <c r="R862" s="2"/>
    </row>
    <row r="863" spans="18:18" ht="21.75" customHeight="1" x14ac:dyDescent="0.25">
      <c r="R863" s="2"/>
    </row>
    <row r="864" spans="18:18" ht="21.75" customHeight="1" x14ac:dyDescent="0.25">
      <c r="R864" s="2"/>
    </row>
    <row r="865" spans="18:18" ht="21.75" customHeight="1" x14ac:dyDescent="0.25">
      <c r="R865" s="2"/>
    </row>
    <row r="866" spans="18:18" ht="21.75" customHeight="1" x14ac:dyDescent="0.25">
      <c r="R866" s="2"/>
    </row>
    <row r="867" spans="18:18" ht="21.75" customHeight="1" x14ac:dyDescent="0.25">
      <c r="R867" s="2"/>
    </row>
    <row r="868" spans="18:18" ht="21.75" customHeight="1" x14ac:dyDescent="0.25">
      <c r="R868" s="2"/>
    </row>
    <row r="869" spans="18:18" ht="21.75" customHeight="1" x14ac:dyDescent="0.25">
      <c r="R869" s="2"/>
    </row>
    <row r="870" spans="18:18" ht="21.75" customHeight="1" x14ac:dyDescent="0.25">
      <c r="R870" s="2"/>
    </row>
    <row r="871" spans="18:18" ht="21.75" customHeight="1" x14ac:dyDescent="0.25">
      <c r="R871" s="2"/>
    </row>
    <row r="872" spans="18:18" ht="21.75" customHeight="1" x14ac:dyDescent="0.25">
      <c r="R872" s="2"/>
    </row>
    <row r="873" spans="18:18" ht="21.75" customHeight="1" x14ac:dyDescent="0.25">
      <c r="R873" s="2"/>
    </row>
    <row r="874" spans="18:18" ht="21.75" customHeight="1" x14ac:dyDescent="0.25">
      <c r="R874" s="2"/>
    </row>
    <row r="875" spans="18:18" ht="21.75" customHeight="1" x14ac:dyDescent="0.25">
      <c r="R875" s="2"/>
    </row>
    <row r="876" spans="18:18" ht="21.75" customHeight="1" x14ac:dyDescent="0.25">
      <c r="R876" s="2"/>
    </row>
    <row r="877" spans="18:18" ht="21.75" customHeight="1" x14ac:dyDescent="0.25">
      <c r="R877" s="2"/>
    </row>
    <row r="878" spans="18:18" ht="21.75" customHeight="1" x14ac:dyDescent="0.25">
      <c r="R878" s="2"/>
    </row>
    <row r="879" spans="18:18" ht="21.75" customHeight="1" x14ac:dyDescent="0.25">
      <c r="R879" s="2"/>
    </row>
    <row r="880" spans="18:18" ht="21.75" customHeight="1" x14ac:dyDescent="0.25">
      <c r="R880" s="2"/>
    </row>
    <row r="881" spans="18:18" ht="21.75" customHeight="1" x14ac:dyDescent="0.25">
      <c r="R881" s="2"/>
    </row>
    <row r="882" spans="18:18" ht="21.75" customHeight="1" x14ac:dyDescent="0.25">
      <c r="R882" s="2"/>
    </row>
    <row r="883" spans="18:18" ht="21.75" customHeight="1" x14ac:dyDescent="0.25">
      <c r="R883" s="2"/>
    </row>
    <row r="884" spans="18:18" ht="21.75" customHeight="1" x14ac:dyDescent="0.25">
      <c r="R884" s="2"/>
    </row>
    <row r="885" spans="18:18" ht="21.75" customHeight="1" x14ac:dyDescent="0.25">
      <c r="R885" s="2"/>
    </row>
    <row r="886" spans="18:18" ht="21.75" customHeight="1" x14ac:dyDescent="0.25">
      <c r="R886" s="2"/>
    </row>
    <row r="887" spans="18:18" ht="21.75" customHeight="1" x14ac:dyDescent="0.25">
      <c r="R887" s="2"/>
    </row>
    <row r="888" spans="18:18" ht="21.75" customHeight="1" x14ac:dyDescent="0.25">
      <c r="R888" s="2"/>
    </row>
    <row r="889" spans="18:18" ht="21.75" customHeight="1" x14ac:dyDescent="0.25">
      <c r="R889" s="2"/>
    </row>
    <row r="890" spans="18:18" ht="21.75" customHeight="1" x14ac:dyDescent="0.25">
      <c r="R890" s="2"/>
    </row>
    <row r="891" spans="18:18" ht="21.75" customHeight="1" x14ac:dyDescent="0.25">
      <c r="R891" s="2"/>
    </row>
    <row r="892" spans="18:18" ht="21.75" customHeight="1" x14ac:dyDescent="0.25">
      <c r="R892" s="2"/>
    </row>
    <row r="893" spans="18:18" ht="21.75" customHeight="1" x14ac:dyDescent="0.25">
      <c r="R893" s="2"/>
    </row>
    <row r="894" spans="18:18" ht="21.75" customHeight="1" x14ac:dyDescent="0.25">
      <c r="R894" s="2"/>
    </row>
    <row r="895" spans="18:18" ht="21.75" customHeight="1" x14ac:dyDescent="0.25">
      <c r="R895" s="2"/>
    </row>
    <row r="896" spans="18:18" ht="21.75" customHeight="1" x14ac:dyDescent="0.25">
      <c r="R896" s="2"/>
    </row>
    <row r="897" spans="18:18" ht="21.75" customHeight="1" x14ac:dyDescent="0.25">
      <c r="R897" s="2"/>
    </row>
    <row r="898" spans="18:18" ht="21.75" customHeight="1" x14ac:dyDescent="0.25">
      <c r="R898" s="2"/>
    </row>
    <row r="899" spans="18:18" ht="21.75" customHeight="1" x14ac:dyDescent="0.25">
      <c r="R899" s="2"/>
    </row>
    <row r="900" spans="18:18" ht="21.75" customHeight="1" x14ac:dyDescent="0.25">
      <c r="R900" s="2"/>
    </row>
    <row r="901" spans="18:18" ht="21.75" customHeight="1" x14ac:dyDescent="0.25">
      <c r="R901" s="2"/>
    </row>
    <row r="902" spans="18:18" ht="21.75" customHeight="1" x14ac:dyDescent="0.25">
      <c r="R902" s="2"/>
    </row>
    <row r="903" spans="18:18" ht="21.75" customHeight="1" x14ac:dyDescent="0.25">
      <c r="R903" s="2"/>
    </row>
    <row r="904" spans="18:18" ht="21.75" customHeight="1" x14ac:dyDescent="0.25">
      <c r="R904" s="2"/>
    </row>
    <row r="905" spans="18:18" ht="21.75" customHeight="1" x14ac:dyDescent="0.25">
      <c r="R905" s="2"/>
    </row>
    <row r="906" spans="18:18" ht="21.75" customHeight="1" x14ac:dyDescent="0.25">
      <c r="R906" s="2"/>
    </row>
    <row r="907" spans="18:18" ht="21.75" customHeight="1" x14ac:dyDescent="0.25">
      <c r="R907" s="2"/>
    </row>
    <row r="908" spans="18:18" ht="21.75" customHeight="1" x14ac:dyDescent="0.25">
      <c r="R908" s="2"/>
    </row>
    <row r="909" spans="18:18" ht="21.75" customHeight="1" x14ac:dyDescent="0.25">
      <c r="R909" s="2"/>
    </row>
    <row r="910" spans="18:18" ht="21.75" customHeight="1" x14ac:dyDescent="0.25">
      <c r="R910" s="2"/>
    </row>
    <row r="911" spans="18:18" ht="21.75" customHeight="1" x14ac:dyDescent="0.25">
      <c r="R911" s="2"/>
    </row>
    <row r="912" spans="18:18" ht="21.75" customHeight="1" x14ac:dyDescent="0.25">
      <c r="R912" s="2"/>
    </row>
    <row r="913" spans="18:18" ht="21.75" customHeight="1" x14ac:dyDescent="0.25">
      <c r="R913" s="2"/>
    </row>
    <row r="914" spans="18:18" ht="21.75" customHeight="1" x14ac:dyDescent="0.25">
      <c r="R914" s="2"/>
    </row>
    <row r="915" spans="18:18" ht="21.75" customHeight="1" x14ac:dyDescent="0.25">
      <c r="R915" s="2"/>
    </row>
    <row r="916" spans="18:18" ht="21.75" customHeight="1" x14ac:dyDescent="0.25">
      <c r="R916" s="2"/>
    </row>
    <row r="917" spans="18:18" ht="21.75" customHeight="1" x14ac:dyDescent="0.25">
      <c r="R917" s="2"/>
    </row>
    <row r="918" spans="18:18" ht="21.75" customHeight="1" x14ac:dyDescent="0.25">
      <c r="R918" s="2"/>
    </row>
    <row r="919" spans="18:18" ht="21.75" customHeight="1" x14ac:dyDescent="0.25">
      <c r="R919" s="2"/>
    </row>
    <row r="920" spans="18:18" ht="21.75" customHeight="1" x14ac:dyDescent="0.25">
      <c r="R920" s="2"/>
    </row>
    <row r="921" spans="18:18" ht="21.75" customHeight="1" x14ac:dyDescent="0.25">
      <c r="R921" s="2"/>
    </row>
    <row r="922" spans="18:18" ht="21.75" customHeight="1" x14ac:dyDescent="0.25">
      <c r="R922" s="2"/>
    </row>
    <row r="923" spans="18:18" ht="21.75" customHeight="1" x14ac:dyDescent="0.25">
      <c r="R923" s="2"/>
    </row>
    <row r="924" spans="18:18" ht="21.75" customHeight="1" x14ac:dyDescent="0.25">
      <c r="R924" s="2"/>
    </row>
    <row r="925" spans="18:18" ht="21.75" customHeight="1" x14ac:dyDescent="0.25">
      <c r="R925" s="2"/>
    </row>
    <row r="926" spans="18:18" ht="21.75" customHeight="1" x14ac:dyDescent="0.25">
      <c r="R926" s="2"/>
    </row>
    <row r="927" spans="18:18" ht="21.75" customHeight="1" x14ac:dyDescent="0.25">
      <c r="R927" s="2"/>
    </row>
    <row r="928" spans="18:18" ht="21.75" customHeight="1" x14ac:dyDescent="0.25">
      <c r="R928" s="2"/>
    </row>
    <row r="929" spans="18:18" ht="21.75" customHeight="1" x14ac:dyDescent="0.25">
      <c r="R929" s="2"/>
    </row>
    <row r="930" spans="18:18" ht="21.75" customHeight="1" x14ac:dyDescent="0.25">
      <c r="R930" s="2"/>
    </row>
    <row r="931" spans="18:18" ht="21.75" customHeight="1" x14ac:dyDescent="0.25">
      <c r="R931" s="2"/>
    </row>
    <row r="932" spans="18:18" ht="21.75" customHeight="1" x14ac:dyDescent="0.25">
      <c r="R932" s="2"/>
    </row>
    <row r="933" spans="18:18" ht="21.75" customHeight="1" x14ac:dyDescent="0.25">
      <c r="R933" s="2"/>
    </row>
    <row r="934" spans="18:18" ht="21.75" customHeight="1" x14ac:dyDescent="0.25">
      <c r="R934" s="2"/>
    </row>
    <row r="935" spans="18:18" ht="21.75" customHeight="1" x14ac:dyDescent="0.25">
      <c r="R935" s="2"/>
    </row>
    <row r="936" spans="18:18" ht="21.75" customHeight="1" x14ac:dyDescent="0.25">
      <c r="R936" s="2"/>
    </row>
    <row r="937" spans="18:18" ht="21.75" customHeight="1" x14ac:dyDescent="0.25">
      <c r="R937" s="2"/>
    </row>
    <row r="938" spans="18:18" ht="21.75" customHeight="1" x14ac:dyDescent="0.25">
      <c r="R938" s="2"/>
    </row>
    <row r="939" spans="18:18" ht="21.75" customHeight="1" x14ac:dyDescent="0.25">
      <c r="R939" s="2"/>
    </row>
    <row r="940" spans="18:18" ht="21.75" customHeight="1" x14ac:dyDescent="0.25">
      <c r="R940" s="2"/>
    </row>
    <row r="941" spans="18:18" ht="21.75" customHeight="1" x14ac:dyDescent="0.25">
      <c r="R941" s="2"/>
    </row>
    <row r="942" spans="18:18" ht="21.75" customHeight="1" x14ac:dyDescent="0.25">
      <c r="R942" s="2"/>
    </row>
    <row r="943" spans="18:18" ht="21.75" customHeight="1" x14ac:dyDescent="0.25">
      <c r="R943" s="2"/>
    </row>
    <row r="944" spans="18:18" ht="21.75" customHeight="1" x14ac:dyDescent="0.25">
      <c r="R944" s="2"/>
    </row>
    <row r="945" spans="18:18" ht="21.75" customHeight="1" x14ac:dyDescent="0.25">
      <c r="R945" s="2"/>
    </row>
    <row r="946" spans="18:18" ht="21.75" customHeight="1" x14ac:dyDescent="0.25">
      <c r="R946" s="2"/>
    </row>
    <row r="947" spans="18:18" ht="21.75" customHeight="1" x14ac:dyDescent="0.25">
      <c r="R947" s="2"/>
    </row>
    <row r="948" spans="18:18" ht="21.75" customHeight="1" x14ac:dyDescent="0.25">
      <c r="R948" s="2"/>
    </row>
    <row r="949" spans="18:18" ht="21.75" customHeight="1" x14ac:dyDescent="0.25">
      <c r="R949" s="2"/>
    </row>
    <row r="950" spans="18:18" ht="21.75" customHeight="1" x14ac:dyDescent="0.25">
      <c r="R950" s="2"/>
    </row>
    <row r="951" spans="18:18" ht="21.75" customHeight="1" x14ac:dyDescent="0.25">
      <c r="R951" s="2"/>
    </row>
    <row r="952" spans="18:18" ht="21.75" customHeight="1" x14ac:dyDescent="0.25">
      <c r="R952" s="2"/>
    </row>
    <row r="953" spans="18:18" ht="21.75" customHeight="1" x14ac:dyDescent="0.25">
      <c r="R953" s="2"/>
    </row>
    <row r="954" spans="18:18" ht="21.75" customHeight="1" x14ac:dyDescent="0.25">
      <c r="R954" s="2"/>
    </row>
    <row r="955" spans="18:18" ht="21.75" customHeight="1" x14ac:dyDescent="0.25">
      <c r="R955" s="2"/>
    </row>
    <row r="956" spans="18:18" ht="21.75" customHeight="1" x14ac:dyDescent="0.25">
      <c r="R956" s="2"/>
    </row>
    <row r="957" spans="18:18" ht="21.75" customHeight="1" x14ac:dyDescent="0.25">
      <c r="R957" s="2"/>
    </row>
    <row r="958" spans="18:18" ht="21.75" customHeight="1" x14ac:dyDescent="0.25">
      <c r="R958" s="2"/>
    </row>
    <row r="959" spans="18:18" ht="21.75" customHeight="1" x14ac:dyDescent="0.25">
      <c r="R959" s="2"/>
    </row>
    <row r="960" spans="18:18" ht="21.75" customHeight="1" x14ac:dyDescent="0.25">
      <c r="R960" s="2"/>
    </row>
    <row r="961" spans="18:18" ht="21.75" customHeight="1" x14ac:dyDescent="0.25">
      <c r="R961" s="2"/>
    </row>
    <row r="962" spans="18:18" ht="21.75" customHeight="1" x14ac:dyDescent="0.25">
      <c r="R962" s="2"/>
    </row>
    <row r="963" spans="18:18" ht="21.75" customHeight="1" x14ac:dyDescent="0.25">
      <c r="R963" s="2"/>
    </row>
    <row r="964" spans="18:18" ht="21.75" customHeight="1" x14ac:dyDescent="0.25">
      <c r="R964" s="2"/>
    </row>
    <row r="965" spans="18:18" ht="21.75" customHeight="1" x14ac:dyDescent="0.25">
      <c r="R965" s="2"/>
    </row>
    <row r="966" spans="18:18" ht="21.75" customHeight="1" x14ac:dyDescent="0.25">
      <c r="R966" s="2"/>
    </row>
    <row r="967" spans="18:18" ht="21.75" customHeight="1" x14ac:dyDescent="0.25">
      <c r="R967" s="2"/>
    </row>
    <row r="968" spans="18:18" ht="21.75" customHeight="1" x14ac:dyDescent="0.25">
      <c r="R968" s="2"/>
    </row>
    <row r="969" spans="18:18" ht="21.75" customHeight="1" x14ac:dyDescent="0.25">
      <c r="R969" s="2"/>
    </row>
    <row r="970" spans="18:18" ht="21.75" customHeight="1" x14ac:dyDescent="0.25">
      <c r="R970" s="2"/>
    </row>
    <row r="971" spans="18:18" ht="21.75" customHeight="1" x14ac:dyDescent="0.25">
      <c r="R971" s="2"/>
    </row>
    <row r="972" spans="18:18" ht="21.75" customHeight="1" x14ac:dyDescent="0.25">
      <c r="R972" s="2"/>
    </row>
    <row r="973" spans="18:18" ht="21.75" customHeight="1" x14ac:dyDescent="0.25">
      <c r="R973" s="2"/>
    </row>
    <row r="974" spans="18:18" ht="21.75" customHeight="1" x14ac:dyDescent="0.25">
      <c r="R974" s="2"/>
    </row>
    <row r="975" spans="18:18" ht="21.75" customHeight="1" x14ac:dyDescent="0.25">
      <c r="R975" s="2"/>
    </row>
    <row r="976" spans="18:18" ht="21.75" customHeight="1" x14ac:dyDescent="0.25">
      <c r="R976" s="2"/>
    </row>
    <row r="977" spans="18:18" ht="21.75" customHeight="1" x14ac:dyDescent="0.25">
      <c r="R977" s="2"/>
    </row>
    <row r="978" spans="18:18" ht="21.75" customHeight="1" x14ac:dyDescent="0.25">
      <c r="R978" s="2"/>
    </row>
    <row r="979" spans="18:18" ht="21.75" customHeight="1" x14ac:dyDescent="0.25">
      <c r="R979" s="2"/>
    </row>
    <row r="980" spans="18:18" ht="21.75" customHeight="1" x14ac:dyDescent="0.25">
      <c r="R980" s="2"/>
    </row>
    <row r="981" spans="18:18" ht="21.75" customHeight="1" x14ac:dyDescent="0.25">
      <c r="R981" s="2"/>
    </row>
    <row r="982" spans="18:18" ht="21.75" customHeight="1" x14ac:dyDescent="0.25">
      <c r="R982" s="2"/>
    </row>
    <row r="983" spans="18:18" ht="21.75" customHeight="1" x14ac:dyDescent="0.25">
      <c r="R983" s="2"/>
    </row>
    <row r="984" spans="18:18" ht="21.75" customHeight="1" x14ac:dyDescent="0.25">
      <c r="R984" s="2"/>
    </row>
    <row r="985" spans="18:18" ht="21.75" customHeight="1" x14ac:dyDescent="0.25">
      <c r="R985" s="2"/>
    </row>
    <row r="986" spans="18:18" ht="21.75" customHeight="1" x14ac:dyDescent="0.25">
      <c r="R986" s="2"/>
    </row>
    <row r="987" spans="18:18" ht="21.75" customHeight="1" x14ac:dyDescent="0.25">
      <c r="R987" s="2"/>
    </row>
    <row r="988" spans="18:18" ht="21.75" customHeight="1" x14ac:dyDescent="0.25">
      <c r="R988" s="2"/>
    </row>
    <row r="989" spans="18:18" ht="21.75" customHeight="1" x14ac:dyDescent="0.25">
      <c r="R989" s="2"/>
    </row>
    <row r="990" spans="18:18" ht="21.75" customHeight="1" x14ac:dyDescent="0.25">
      <c r="R990" s="2"/>
    </row>
    <row r="991" spans="18:18" ht="21.75" customHeight="1" x14ac:dyDescent="0.25">
      <c r="R991" s="2"/>
    </row>
    <row r="992" spans="18:18" ht="21.75" customHeight="1" x14ac:dyDescent="0.25">
      <c r="R992" s="2"/>
    </row>
    <row r="993" spans="18:18" ht="21.75" customHeight="1" x14ac:dyDescent="0.25">
      <c r="R993" s="2"/>
    </row>
    <row r="994" spans="18:18" ht="21.75" customHeight="1" x14ac:dyDescent="0.25">
      <c r="R994" s="2"/>
    </row>
    <row r="995" spans="18:18" ht="21.75" customHeight="1" x14ac:dyDescent="0.25">
      <c r="R995" s="2"/>
    </row>
    <row r="996" spans="18:18" ht="21.75" customHeight="1" x14ac:dyDescent="0.25">
      <c r="R996" s="2"/>
    </row>
    <row r="997" spans="18:18" ht="21.75" customHeight="1" x14ac:dyDescent="0.25">
      <c r="R997" s="2"/>
    </row>
    <row r="998" spans="18:18" ht="21.75" customHeight="1" x14ac:dyDescent="0.25">
      <c r="R998" s="2"/>
    </row>
    <row r="999" spans="18:18" ht="21.75" customHeight="1" x14ac:dyDescent="0.25">
      <c r="R999" s="2"/>
    </row>
    <row r="1000" spans="18:18" ht="21.75" customHeight="1" x14ac:dyDescent="0.25">
      <c r="R1000" s="2"/>
    </row>
    <row r="1001" spans="18:18" ht="21.75" customHeight="1" x14ac:dyDescent="0.25">
      <c r="R1001" s="2"/>
    </row>
    <row r="1002" spans="18:18" ht="21.75" customHeight="1" x14ac:dyDescent="0.25">
      <c r="R1002" s="2"/>
    </row>
    <row r="1003" spans="18:18" ht="21.75" customHeight="1" x14ac:dyDescent="0.25">
      <c r="R1003" s="2"/>
    </row>
    <row r="1004" spans="18:18" ht="21.75" customHeight="1" x14ac:dyDescent="0.25">
      <c r="R1004" s="2"/>
    </row>
    <row r="1005" spans="18:18" ht="21.75" customHeight="1" x14ac:dyDescent="0.25">
      <c r="R1005" s="2"/>
    </row>
    <row r="1006" spans="18:18" ht="21.75" customHeight="1" x14ac:dyDescent="0.25">
      <c r="R1006" s="2"/>
    </row>
    <row r="1007" spans="18:18" ht="21.75" customHeight="1" x14ac:dyDescent="0.25">
      <c r="R1007" s="2"/>
    </row>
    <row r="1008" spans="18:18" ht="21.75" customHeight="1" x14ac:dyDescent="0.25">
      <c r="R1008" s="2"/>
    </row>
    <row r="1009" spans="18:18" ht="21.75" customHeight="1" x14ac:dyDescent="0.25">
      <c r="R1009" s="2"/>
    </row>
    <row r="1010" spans="18:18" ht="21.75" customHeight="1" x14ac:dyDescent="0.25">
      <c r="R1010" s="2"/>
    </row>
    <row r="1011" spans="18:18" ht="21.75" customHeight="1" x14ac:dyDescent="0.25">
      <c r="R1011" s="2"/>
    </row>
    <row r="1012" spans="18:18" ht="21.75" customHeight="1" x14ac:dyDescent="0.25">
      <c r="R1012" s="2"/>
    </row>
    <row r="1013" spans="18:18" ht="21.75" customHeight="1" x14ac:dyDescent="0.25">
      <c r="R1013" s="2"/>
    </row>
    <row r="1014" spans="18:18" ht="21.75" customHeight="1" x14ac:dyDescent="0.25">
      <c r="R1014" s="2"/>
    </row>
    <row r="1015" spans="18:18" ht="21.75" customHeight="1" x14ac:dyDescent="0.25">
      <c r="R1015" s="2"/>
    </row>
    <row r="1016" spans="18:18" ht="21.75" customHeight="1" x14ac:dyDescent="0.25">
      <c r="R1016" s="2"/>
    </row>
    <row r="1017" spans="18:18" ht="21.75" customHeight="1" x14ac:dyDescent="0.25">
      <c r="R1017" s="2"/>
    </row>
    <row r="1018" spans="18:18" ht="21.75" customHeight="1" x14ac:dyDescent="0.25">
      <c r="R1018" s="2"/>
    </row>
    <row r="1019" spans="18:18" ht="21.75" customHeight="1" x14ac:dyDescent="0.25">
      <c r="R1019" s="2"/>
    </row>
    <row r="1020" spans="18:18" ht="21.75" customHeight="1" x14ac:dyDescent="0.25">
      <c r="R1020" s="2"/>
    </row>
    <row r="1021" spans="18:18" ht="21.75" customHeight="1" x14ac:dyDescent="0.25">
      <c r="R1021" s="2"/>
    </row>
    <row r="1022" spans="18:18" ht="21.75" customHeight="1" x14ac:dyDescent="0.25">
      <c r="R1022" s="2"/>
    </row>
    <row r="1023" spans="18:18" ht="21.75" customHeight="1" x14ac:dyDescent="0.25">
      <c r="R1023" s="2"/>
    </row>
    <row r="1024" spans="18:18" ht="21.75" customHeight="1" x14ac:dyDescent="0.25">
      <c r="R1024" s="2"/>
    </row>
    <row r="1025" spans="18:18" ht="21.75" customHeight="1" x14ac:dyDescent="0.25">
      <c r="R1025" s="2"/>
    </row>
    <row r="1026" spans="18:18" ht="21.75" customHeight="1" x14ac:dyDescent="0.25">
      <c r="R1026" s="2"/>
    </row>
    <row r="1027" spans="18:18" ht="21.75" customHeight="1" x14ac:dyDescent="0.25">
      <c r="R1027" s="2"/>
    </row>
    <row r="1028" spans="18:18" ht="21.75" customHeight="1" x14ac:dyDescent="0.25">
      <c r="R1028" s="2"/>
    </row>
    <row r="1029" spans="18:18" ht="21.75" customHeight="1" x14ac:dyDescent="0.25">
      <c r="R1029" s="2"/>
    </row>
    <row r="1030" spans="18:18" ht="21.75" customHeight="1" x14ac:dyDescent="0.25">
      <c r="R1030" s="2"/>
    </row>
    <row r="1031" spans="18:18" ht="21.75" customHeight="1" x14ac:dyDescent="0.25">
      <c r="R1031" s="2"/>
    </row>
    <row r="1032" spans="18:18" ht="21.75" customHeight="1" x14ac:dyDescent="0.25">
      <c r="R1032" s="2"/>
    </row>
    <row r="1033" spans="18:18" ht="21.75" customHeight="1" x14ac:dyDescent="0.25">
      <c r="R1033" s="2"/>
    </row>
    <row r="1034" spans="18:18" ht="21.75" customHeight="1" x14ac:dyDescent="0.25">
      <c r="R1034" s="2"/>
    </row>
    <row r="1035" spans="18:18" ht="21.75" customHeight="1" x14ac:dyDescent="0.25">
      <c r="R1035" s="2"/>
    </row>
    <row r="1036" spans="18:18" ht="21.75" customHeight="1" x14ac:dyDescent="0.25">
      <c r="R1036" s="2"/>
    </row>
    <row r="1037" spans="18:18" ht="21.75" customHeight="1" x14ac:dyDescent="0.25">
      <c r="R1037" s="2"/>
    </row>
    <row r="1038" spans="18:18" ht="21.75" customHeight="1" x14ac:dyDescent="0.25">
      <c r="R1038" s="2"/>
    </row>
    <row r="1039" spans="18:18" ht="21.75" customHeight="1" x14ac:dyDescent="0.25">
      <c r="R1039" s="2"/>
    </row>
    <row r="1040" spans="18:18" ht="21.75" customHeight="1" x14ac:dyDescent="0.25">
      <c r="R1040" s="2"/>
    </row>
    <row r="1041" spans="18:18" ht="21.75" customHeight="1" x14ac:dyDescent="0.25">
      <c r="R1041" s="2"/>
    </row>
    <row r="1042" spans="18:18" ht="21.75" customHeight="1" x14ac:dyDescent="0.25">
      <c r="R1042" s="2"/>
    </row>
    <row r="1043" spans="18:18" ht="21.75" customHeight="1" x14ac:dyDescent="0.25">
      <c r="R1043" s="2"/>
    </row>
    <row r="1044" spans="18:18" ht="21.75" customHeight="1" x14ac:dyDescent="0.25">
      <c r="R1044" s="2"/>
    </row>
    <row r="1045" spans="18:18" ht="21.75" customHeight="1" x14ac:dyDescent="0.25">
      <c r="R1045" s="2"/>
    </row>
    <row r="1046" spans="18:18" ht="21.75" customHeight="1" x14ac:dyDescent="0.25">
      <c r="R1046" s="2"/>
    </row>
    <row r="1047" spans="18:18" ht="21.75" customHeight="1" x14ac:dyDescent="0.25">
      <c r="R1047" s="2"/>
    </row>
    <row r="1048" spans="18:18" ht="21.75" customHeight="1" x14ac:dyDescent="0.25">
      <c r="R1048" s="2"/>
    </row>
    <row r="1049" spans="18:18" ht="21.75" customHeight="1" x14ac:dyDescent="0.25">
      <c r="R1049" s="2"/>
    </row>
    <row r="1050" spans="18:18" ht="21.75" customHeight="1" x14ac:dyDescent="0.25">
      <c r="R1050" s="2"/>
    </row>
    <row r="1051" spans="18:18" ht="21.75" customHeight="1" x14ac:dyDescent="0.25">
      <c r="R1051" s="2"/>
    </row>
    <row r="1052" spans="18:18" ht="21.75" customHeight="1" x14ac:dyDescent="0.25">
      <c r="R1052" s="2"/>
    </row>
    <row r="1053" spans="18:18" ht="21.75" customHeight="1" x14ac:dyDescent="0.25">
      <c r="R1053" s="2"/>
    </row>
    <row r="1054" spans="18:18" ht="21.75" customHeight="1" x14ac:dyDescent="0.25">
      <c r="R1054" s="2"/>
    </row>
    <row r="1055" spans="18:18" ht="21.75" customHeight="1" x14ac:dyDescent="0.25">
      <c r="R1055" s="2"/>
    </row>
    <row r="1056" spans="18:18" ht="21.75" customHeight="1" x14ac:dyDescent="0.25">
      <c r="R1056" s="2"/>
    </row>
    <row r="1057" spans="18:18" ht="21.75" customHeight="1" x14ac:dyDescent="0.25">
      <c r="R1057" s="2"/>
    </row>
    <row r="1058" spans="18:18" ht="21.75" customHeight="1" x14ac:dyDescent="0.25">
      <c r="R1058" s="2"/>
    </row>
    <row r="1059" spans="18:18" ht="21.75" customHeight="1" x14ac:dyDescent="0.25">
      <c r="R1059" s="2"/>
    </row>
    <row r="1060" spans="18:18" ht="21.75" customHeight="1" x14ac:dyDescent="0.25">
      <c r="R1060" s="2"/>
    </row>
    <row r="1061" spans="18:18" ht="21.75" customHeight="1" x14ac:dyDescent="0.25">
      <c r="R1061" s="2"/>
    </row>
    <row r="1062" spans="18:18" ht="21.75" customHeight="1" x14ac:dyDescent="0.25">
      <c r="R1062" s="2"/>
    </row>
    <row r="1063" spans="18:18" ht="21.75" customHeight="1" x14ac:dyDescent="0.25">
      <c r="R1063" s="2"/>
    </row>
    <row r="1064" spans="18:18" ht="21.75" customHeight="1" x14ac:dyDescent="0.25">
      <c r="R1064" s="2"/>
    </row>
    <row r="1065" spans="18:18" ht="21.75" customHeight="1" x14ac:dyDescent="0.25">
      <c r="R1065" s="2"/>
    </row>
    <row r="1066" spans="18:18" ht="21.75" customHeight="1" x14ac:dyDescent="0.25">
      <c r="R1066" s="2"/>
    </row>
    <row r="1067" spans="18:18" ht="21.75" customHeight="1" x14ac:dyDescent="0.25">
      <c r="R1067" s="2"/>
    </row>
    <row r="1068" spans="18:18" ht="21.75" customHeight="1" x14ac:dyDescent="0.25">
      <c r="R1068" s="2"/>
    </row>
    <row r="1069" spans="18:18" ht="21.75" customHeight="1" x14ac:dyDescent="0.25">
      <c r="R1069" s="2"/>
    </row>
    <row r="1070" spans="18:18" ht="21.75" customHeight="1" x14ac:dyDescent="0.25">
      <c r="R1070" s="2"/>
    </row>
    <row r="1071" spans="18:18" ht="21.75" customHeight="1" x14ac:dyDescent="0.25">
      <c r="R1071" s="2"/>
    </row>
    <row r="1072" spans="18:18" ht="21.75" customHeight="1" x14ac:dyDescent="0.25">
      <c r="R1072" s="2"/>
    </row>
    <row r="1073" spans="18:18" ht="21.75" customHeight="1" x14ac:dyDescent="0.25">
      <c r="R1073" s="2"/>
    </row>
    <row r="1074" spans="18:18" ht="21.75" customHeight="1" x14ac:dyDescent="0.25">
      <c r="R1074" s="2"/>
    </row>
    <row r="1075" spans="18:18" ht="21.75" customHeight="1" x14ac:dyDescent="0.25">
      <c r="R1075" s="2"/>
    </row>
    <row r="1076" spans="18:18" ht="21.75" customHeight="1" x14ac:dyDescent="0.25">
      <c r="R1076" s="2"/>
    </row>
    <row r="1077" spans="18:18" ht="21.75" customHeight="1" x14ac:dyDescent="0.25">
      <c r="R1077" s="2"/>
    </row>
    <row r="1078" spans="18:18" ht="21.75" customHeight="1" x14ac:dyDescent="0.25">
      <c r="R1078" s="2"/>
    </row>
    <row r="1079" spans="18:18" ht="21.75" customHeight="1" x14ac:dyDescent="0.25">
      <c r="R1079" s="2"/>
    </row>
    <row r="1080" spans="18:18" ht="21.75" customHeight="1" x14ac:dyDescent="0.25">
      <c r="R1080" s="2"/>
    </row>
    <row r="1081" spans="18:18" ht="21.75" customHeight="1" x14ac:dyDescent="0.25">
      <c r="R1081" s="2"/>
    </row>
    <row r="1082" spans="18:18" ht="21.75" customHeight="1" x14ac:dyDescent="0.25">
      <c r="R1082" s="2"/>
    </row>
    <row r="1083" spans="18:18" ht="21.75" customHeight="1" x14ac:dyDescent="0.25">
      <c r="R1083" s="2"/>
    </row>
    <row r="1084" spans="18:18" ht="21.75" customHeight="1" x14ac:dyDescent="0.25">
      <c r="R1084" s="2"/>
    </row>
    <row r="1085" spans="18:18" ht="21.75" customHeight="1" x14ac:dyDescent="0.25">
      <c r="R1085" s="2"/>
    </row>
    <row r="1086" spans="18:18" ht="21.75" customHeight="1" x14ac:dyDescent="0.25">
      <c r="R1086" s="2"/>
    </row>
    <row r="1087" spans="18:18" ht="21.75" customHeight="1" x14ac:dyDescent="0.25">
      <c r="R1087" s="2"/>
    </row>
    <row r="1088" spans="18:18" ht="21.75" customHeight="1" x14ac:dyDescent="0.25">
      <c r="R1088" s="2"/>
    </row>
    <row r="1089" spans="18:18" ht="21.75" customHeight="1" x14ac:dyDescent="0.25">
      <c r="R1089" s="2"/>
    </row>
    <row r="1090" spans="18:18" ht="21.75" customHeight="1" x14ac:dyDescent="0.25">
      <c r="R1090" s="2"/>
    </row>
    <row r="1091" spans="18:18" ht="21.75" customHeight="1" x14ac:dyDescent="0.25">
      <c r="R1091" s="2"/>
    </row>
    <row r="1092" spans="18:18" ht="21.75" customHeight="1" x14ac:dyDescent="0.25">
      <c r="R1092" s="2"/>
    </row>
    <row r="1093" spans="18:18" ht="21.75" customHeight="1" x14ac:dyDescent="0.25">
      <c r="R1093" s="2"/>
    </row>
    <row r="1094" spans="18:18" ht="21.75" customHeight="1" x14ac:dyDescent="0.25">
      <c r="R1094" s="2"/>
    </row>
    <row r="1095" spans="18:18" ht="21.75" customHeight="1" x14ac:dyDescent="0.25">
      <c r="R1095" s="2"/>
    </row>
    <row r="1096" spans="18:18" ht="21.75" customHeight="1" x14ac:dyDescent="0.25">
      <c r="R1096" s="2"/>
    </row>
    <row r="1097" spans="18:18" ht="21.75" customHeight="1" x14ac:dyDescent="0.25">
      <c r="R1097" s="2"/>
    </row>
    <row r="1098" spans="18:18" ht="21.75" customHeight="1" x14ac:dyDescent="0.25">
      <c r="R1098" s="2"/>
    </row>
    <row r="1099" spans="18:18" ht="21.75" customHeight="1" x14ac:dyDescent="0.25">
      <c r="R1099" s="2"/>
    </row>
    <row r="1100" spans="18:18" ht="21.75" customHeight="1" x14ac:dyDescent="0.25">
      <c r="R1100" s="2"/>
    </row>
    <row r="1101" spans="18:18" ht="21.75" customHeight="1" x14ac:dyDescent="0.25">
      <c r="R1101" s="2"/>
    </row>
    <row r="1102" spans="18:18" ht="21.75" customHeight="1" x14ac:dyDescent="0.25">
      <c r="R1102" s="2"/>
    </row>
    <row r="1103" spans="18:18" ht="21.75" customHeight="1" x14ac:dyDescent="0.25">
      <c r="R1103" s="2"/>
    </row>
    <row r="1104" spans="18:18" ht="21.75" customHeight="1" x14ac:dyDescent="0.25">
      <c r="R1104" s="2"/>
    </row>
    <row r="1105" spans="18:18" ht="21.75" customHeight="1" x14ac:dyDescent="0.25">
      <c r="R1105" s="2"/>
    </row>
    <row r="1106" spans="18:18" ht="21.75" customHeight="1" x14ac:dyDescent="0.25">
      <c r="R1106" s="2"/>
    </row>
    <row r="1107" spans="18:18" ht="21.75" customHeight="1" x14ac:dyDescent="0.25">
      <c r="R1107" s="2"/>
    </row>
    <row r="1108" spans="18:18" ht="21.75" customHeight="1" x14ac:dyDescent="0.25">
      <c r="R1108" s="2"/>
    </row>
    <row r="1109" spans="18:18" ht="21.75" customHeight="1" x14ac:dyDescent="0.25">
      <c r="R1109" s="2"/>
    </row>
    <row r="1110" spans="18:18" ht="21.75" customHeight="1" x14ac:dyDescent="0.25">
      <c r="R1110" s="2"/>
    </row>
    <row r="1111" spans="18:18" ht="21.75" customHeight="1" x14ac:dyDescent="0.25">
      <c r="R1111" s="2"/>
    </row>
    <row r="1112" spans="18:18" ht="21.75" customHeight="1" x14ac:dyDescent="0.25">
      <c r="R1112" s="2"/>
    </row>
    <row r="1113" spans="18:18" ht="21.75" customHeight="1" x14ac:dyDescent="0.25">
      <c r="R1113" s="2"/>
    </row>
    <row r="1114" spans="18:18" ht="21.75" customHeight="1" x14ac:dyDescent="0.25">
      <c r="R1114" s="2"/>
    </row>
    <row r="1115" spans="18:18" ht="21.75" customHeight="1" x14ac:dyDescent="0.25">
      <c r="R1115" s="2"/>
    </row>
    <row r="1116" spans="18:18" ht="21.75" customHeight="1" x14ac:dyDescent="0.25">
      <c r="R1116" s="2"/>
    </row>
    <row r="1117" spans="18:18" ht="21.75" customHeight="1" x14ac:dyDescent="0.25">
      <c r="R1117" s="2"/>
    </row>
    <row r="1118" spans="18:18" ht="21.75" customHeight="1" x14ac:dyDescent="0.25">
      <c r="R1118" s="2"/>
    </row>
    <row r="1119" spans="18:18" ht="21.75" customHeight="1" x14ac:dyDescent="0.25">
      <c r="R1119" s="2"/>
    </row>
    <row r="1120" spans="18:18" ht="21.75" customHeight="1" x14ac:dyDescent="0.25">
      <c r="R1120" s="2"/>
    </row>
    <row r="1121" spans="18:18" ht="21.75" customHeight="1" x14ac:dyDescent="0.25">
      <c r="R1121" s="2"/>
    </row>
    <row r="1122" spans="18:18" ht="21.75" customHeight="1" x14ac:dyDescent="0.25">
      <c r="R1122" s="2"/>
    </row>
    <row r="1123" spans="18:18" ht="21.75" customHeight="1" x14ac:dyDescent="0.25">
      <c r="R1123" s="2"/>
    </row>
    <row r="1124" spans="18:18" ht="21.75" customHeight="1" x14ac:dyDescent="0.25">
      <c r="R1124" s="2"/>
    </row>
    <row r="1125" spans="18:18" ht="21.75" customHeight="1" x14ac:dyDescent="0.25">
      <c r="R1125" s="2"/>
    </row>
    <row r="1126" spans="18:18" ht="21.75" customHeight="1" x14ac:dyDescent="0.25">
      <c r="R1126" s="2"/>
    </row>
    <row r="1127" spans="18:18" ht="21.75" customHeight="1" x14ac:dyDescent="0.25">
      <c r="R1127" s="2"/>
    </row>
    <row r="1128" spans="18:18" ht="21.75" customHeight="1" x14ac:dyDescent="0.25">
      <c r="R1128" s="2"/>
    </row>
    <row r="1129" spans="18:18" ht="21.75" customHeight="1" x14ac:dyDescent="0.25">
      <c r="R1129" s="2"/>
    </row>
    <row r="1130" spans="18:18" ht="21.75" customHeight="1" x14ac:dyDescent="0.25">
      <c r="R1130" s="2"/>
    </row>
    <row r="1131" spans="18:18" ht="21.75" customHeight="1" x14ac:dyDescent="0.25">
      <c r="R1131" s="2"/>
    </row>
    <row r="1132" spans="18:18" ht="21.75" customHeight="1" x14ac:dyDescent="0.25">
      <c r="R1132" s="2"/>
    </row>
    <row r="1133" spans="18:18" ht="21.75" customHeight="1" x14ac:dyDescent="0.25">
      <c r="R1133" s="2"/>
    </row>
    <row r="1134" spans="18:18" ht="21.75" customHeight="1" x14ac:dyDescent="0.25">
      <c r="R1134" s="2"/>
    </row>
    <row r="1135" spans="18:18" ht="21.75" customHeight="1" x14ac:dyDescent="0.25">
      <c r="R1135" s="2"/>
    </row>
    <row r="1136" spans="18:18" ht="21.75" customHeight="1" x14ac:dyDescent="0.25">
      <c r="R1136" s="2"/>
    </row>
    <row r="1137" spans="18:18" ht="21.75" customHeight="1" x14ac:dyDescent="0.25">
      <c r="R1137" s="2"/>
    </row>
    <row r="1138" spans="18:18" ht="21.75" customHeight="1" x14ac:dyDescent="0.25">
      <c r="R1138" s="2"/>
    </row>
    <row r="1139" spans="18:18" ht="21.75" customHeight="1" x14ac:dyDescent="0.25">
      <c r="R1139" s="2"/>
    </row>
    <row r="1140" spans="18:18" ht="21.75" customHeight="1" x14ac:dyDescent="0.25">
      <c r="R1140" s="2"/>
    </row>
    <row r="1141" spans="18:18" ht="21.75" customHeight="1" x14ac:dyDescent="0.25">
      <c r="R1141" s="2"/>
    </row>
    <row r="1142" spans="18:18" ht="21.75" customHeight="1" x14ac:dyDescent="0.25">
      <c r="R1142" s="2"/>
    </row>
    <row r="1143" spans="18:18" ht="21.75" customHeight="1" x14ac:dyDescent="0.25">
      <c r="R1143" s="2"/>
    </row>
    <row r="1144" spans="18:18" ht="21.75" customHeight="1" x14ac:dyDescent="0.25">
      <c r="R1144" s="2"/>
    </row>
    <row r="1145" spans="18:18" ht="21.75" customHeight="1" x14ac:dyDescent="0.25">
      <c r="R1145" s="2"/>
    </row>
    <row r="1146" spans="18:18" ht="21.75" customHeight="1" x14ac:dyDescent="0.25">
      <c r="R1146" s="2"/>
    </row>
    <row r="1147" spans="18:18" ht="21.75" customHeight="1" x14ac:dyDescent="0.25">
      <c r="R1147" s="2"/>
    </row>
    <row r="1148" spans="18:18" ht="21.75" customHeight="1" x14ac:dyDescent="0.25">
      <c r="R1148" s="2"/>
    </row>
    <row r="1149" spans="18:18" ht="21.75" customHeight="1" x14ac:dyDescent="0.25">
      <c r="R1149" s="2"/>
    </row>
    <row r="1150" spans="18:18" ht="21.75" customHeight="1" x14ac:dyDescent="0.25">
      <c r="R1150" s="2"/>
    </row>
    <row r="1151" spans="18:18" ht="21.75" customHeight="1" x14ac:dyDescent="0.25">
      <c r="R1151" s="2"/>
    </row>
    <row r="1152" spans="18:18" ht="21.75" customHeight="1" x14ac:dyDescent="0.25">
      <c r="R1152" s="2"/>
    </row>
    <row r="1153" spans="18:18" ht="21.75" customHeight="1" x14ac:dyDescent="0.25">
      <c r="R1153" s="2"/>
    </row>
    <row r="1154" spans="18:18" ht="21.75" customHeight="1" x14ac:dyDescent="0.25">
      <c r="R1154" s="2"/>
    </row>
    <row r="1155" spans="18:18" ht="21.75" customHeight="1" x14ac:dyDescent="0.25">
      <c r="R1155" s="2"/>
    </row>
    <row r="1156" spans="18:18" ht="21.75" customHeight="1" x14ac:dyDescent="0.25">
      <c r="R1156" s="2"/>
    </row>
    <row r="1157" spans="18:18" ht="21.75" customHeight="1" x14ac:dyDescent="0.25">
      <c r="R1157" s="2"/>
    </row>
    <row r="1158" spans="18:18" ht="21.75" customHeight="1" x14ac:dyDescent="0.25">
      <c r="R1158" s="2"/>
    </row>
    <row r="1159" spans="18:18" ht="21.75" customHeight="1" x14ac:dyDescent="0.25">
      <c r="R1159" s="2"/>
    </row>
    <row r="1160" spans="18:18" ht="21.75" customHeight="1" x14ac:dyDescent="0.25">
      <c r="R1160" s="2"/>
    </row>
    <row r="1161" spans="18:18" ht="21.75" customHeight="1" x14ac:dyDescent="0.25">
      <c r="R1161" s="2"/>
    </row>
    <row r="1162" spans="18:18" ht="21.75" customHeight="1" x14ac:dyDescent="0.25">
      <c r="R1162" s="2"/>
    </row>
    <row r="1163" spans="18:18" ht="21.75" customHeight="1" x14ac:dyDescent="0.25">
      <c r="R1163" s="2"/>
    </row>
    <row r="1164" spans="18:18" ht="21.75" customHeight="1" x14ac:dyDescent="0.25">
      <c r="R1164" s="2"/>
    </row>
    <row r="1165" spans="18:18" ht="21.75" customHeight="1" x14ac:dyDescent="0.25">
      <c r="R1165" s="2"/>
    </row>
    <row r="1166" spans="18:18" ht="21.75" customHeight="1" x14ac:dyDescent="0.25">
      <c r="R1166" s="2"/>
    </row>
    <row r="1167" spans="18:18" ht="21.75" customHeight="1" x14ac:dyDescent="0.25">
      <c r="R1167" s="2"/>
    </row>
    <row r="1168" spans="18:18" ht="21.75" customHeight="1" x14ac:dyDescent="0.25">
      <c r="R1168" s="2"/>
    </row>
    <row r="1169" spans="18:18" ht="21.75" customHeight="1" x14ac:dyDescent="0.25">
      <c r="R1169" s="2"/>
    </row>
    <row r="1170" spans="18:18" ht="21.75" customHeight="1" x14ac:dyDescent="0.25">
      <c r="R1170" s="2"/>
    </row>
    <row r="1171" spans="18:18" ht="21.75" customHeight="1" x14ac:dyDescent="0.25">
      <c r="R1171" s="2"/>
    </row>
    <row r="1172" spans="18:18" ht="21.75" customHeight="1" x14ac:dyDescent="0.25">
      <c r="R1172" s="2"/>
    </row>
    <row r="1173" spans="18:18" ht="21.75" customHeight="1" x14ac:dyDescent="0.25">
      <c r="R1173" s="2"/>
    </row>
    <row r="1174" spans="18:18" ht="21.75" customHeight="1" x14ac:dyDescent="0.25">
      <c r="R1174" s="2"/>
    </row>
    <row r="1175" spans="18:18" ht="21.75" customHeight="1" x14ac:dyDescent="0.25">
      <c r="R1175" s="2"/>
    </row>
    <row r="1176" spans="18:18" ht="21.75" customHeight="1" x14ac:dyDescent="0.25">
      <c r="R1176" s="2"/>
    </row>
    <row r="1177" spans="18:18" ht="21.75" customHeight="1" x14ac:dyDescent="0.25">
      <c r="R1177" s="2"/>
    </row>
    <row r="1178" spans="18:18" ht="21.75" customHeight="1" x14ac:dyDescent="0.25">
      <c r="R1178" s="2"/>
    </row>
    <row r="1179" spans="18:18" ht="21.75" customHeight="1" x14ac:dyDescent="0.25">
      <c r="R1179" s="2"/>
    </row>
    <row r="1180" spans="18:18" ht="21.75" customHeight="1" x14ac:dyDescent="0.25">
      <c r="R1180" s="2"/>
    </row>
    <row r="1181" spans="18:18" ht="21.75" customHeight="1" x14ac:dyDescent="0.25">
      <c r="R1181" s="2"/>
    </row>
    <row r="1182" spans="18:18" ht="21.75" customHeight="1" x14ac:dyDescent="0.25">
      <c r="R1182" s="2"/>
    </row>
    <row r="1183" spans="18:18" ht="21.75" customHeight="1" x14ac:dyDescent="0.25">
      <c r="R1183" s="2"/>
    </row>
    <row r="1184" spans="18:18" ht="21.75" customHeight="1" x14ac:dyDescent="0.25">
      <c r="R1184" s="2"/>
    </row>
    <row r="1185" spans="18:18" ht="21.75" customHeight="1" x14ac:dyDescent="0.25">
      <c r="R1185" s="2"/>
    </row>
    <row r="1186" spans="18:18" ht="21.75" customHeight="1" x14ac:dyDescent="0.25">
      <c r="R1186" s="2"/>
    </row>
    <row r="1187" spans="18:18" ht="21.75" customHeight="1" x14ac:dyDescent="0.25">
      <c r="R1187" s="2"/>
    </row>
    <row r="1188" spans="18:18" ht="21.75" customHeight="1" x14ac:dyDescent="0.25">
      <c r="R1188" s="2"/>
    </row>
    <row r="1189" spans="18:18" ht="21.75" customHeight="1" x14ac:dyDescent="0.25">
      <c r="R1189" s="2"/>
    </row>
    <row r="1190" spans="18:18" ht="21.75" customHeight="1" x14ac:dyDescent="0.25">
      <c r="R1190" s="2"/>
    </row>
    <row r="1191" spans="18:18" ht="21.75" customHeight="1" x14ac:dyDescent="0.25">
      <c r="R1191" s="2"/>
    </row>
    <row r="1192" spans="18:18" ht="21.75" customHeight="1" x14ac:dyDescent="0.25">
      <c r="R1192" s="2"/>
    </row>
    <row r="1193" spans="18:18" ht="21.75" customHeight="1" x14ac:dyDescent="0.25">
      <c r="R1193" s="2"/>
    </row>
    <row r="1194" spans="18:18" ht="21.75" customHeight="1" x14ac:dyDescent="0.25">
      <c r="R1194" s="2"/>
    </row>
    <row r="1195" spans="18:18" ht="21.75" customHeight="1" x14ac:dyDescent="0.25">
      <c r="R1195" s="2"/>
    </row>
    <row r="1196" spans="18:18" ht="21.75" customHeight="1" x14ac:dyDescent="0.25">
      <c r="R1196" s="2"/>
    </row>
    <row r="1197" spans="18:18" ht="21.75" customHeight="1" x14ac:dyDescent="0.25">
      <c r="R1197" s="2"/>
    </row>
    <row r="1198" spans="18:18" ht="21.75" customHeight="1" x14ac:dyDescent="0.25">
      <c r="R1198" s="2"/>
    </row>
    <row r="1199" spans="18:18" ht="21.75" customHeight="1" x14ac:dyDescent="0.25">
      <c r="R1199" s="2"/>
    </row>
    <row r="1200" spans="18:18" ht="21.75" customHeight="1" x14ac:dyDescent="0.25">
      <c r="R1200" s="2"/>
    </row>
    <row r="1201" spans="18:18" ht="21.75" customHeight="1" x14ac:dyDescent="0.25">
      <c r="R1201" s="2"/>
    </row>
    <row r="1202" spans="18:18" ht="21.75" customHeight="1" x14ac:dyDescent="0.25">
      <c r="R1202" s="2"/>
    </row>
    <row r="1203" spans="18:18" ht="21.75" customHeight="1" x14ac:dyDescent="0.25">
      <c r="R1203" s="2"/>
    </row>
    <row r="1204" spans="18:18" ht="21.75" customHeight="1" x14ac:dyDescent="0.25">
      <c r="R1204" s="2"/>
    </row>
    <row r="1205" spans="18:18" ht="21.75" customHeight="1" x14ac:dyDescent="0.25">
      <c r="R1205" s="2"/>
    </row>
    <row r="1206" spans="18:18" ht="21.75" customHeight="1" x14ac:dyDescent="0.25">
      <c r="R1206" s="2"/>
    </row>
    <row r="1207" spans="18:18" ht="21.75" customHeight="1" x14ac:dyDescent="0.25">
      <c r="R1207" s="2"/>
    </row>
    <row r="1208" spans="18:18" ht="21.75" customHeight="1" x14ac:dyDescent="0.25">
      <c r="R1208" s="2"/>
    </row>
    <row r="1209" spans="18:18" ht="21.75" customHeight="1" x14ac:dyDescent="0.25">
      <c r="R1209" s="2"/>
    </row>
    <row r="1210" spans="18:18" ht="21.75" customHeight="1" x14ac:dyDescent="0.25">
      <c r="R1210" s="2"/>
    </row>
    <row r="1211" spans="18:18" ht="21.75" customHeight="1" x14ac:dyDescent="0.25">
      <c r="R1211" s="2"/>
    </row>
    <row r="1212" spans="18:18" ht="21.75" customHeight="1" x14ac:dyDescent="0.25">
      <c r="R1212" s="2"/>
    </row>
    <row r="1213" spans="18:18" ht="21.75" customHeight="1" x14ac:dyDescent="0.25">
      <c r="R1213" s="2"/>
    </row>
    <row r="1214" spans="18:18" ht="21.75" customHeight="1" x14ac:dyDescent="0.25">
      <c r="R1214" s="2"/>
    </row>
    <row r="1215" spans="18:18" ht="21.75" customHeight="1" x14ac:dyDescent="0.25">
      <c r="R1215" s="2"/>
    </row>
    <row r="1216" spans="18:18" ht="21.75" customHeight="1" x14ac:dyDescent="0.25">
      <c r="R1216" s="2"/>
    </row>
    <row r="1217" spans="18:18" ht="21.75" customHeight="1" x14ac:dyDescent="0.25">
      <c r="R1217" s="2"/>
    </row>
    <row r="1218" spans="18:18" ht="21.75" customHeight="1" x14ac:dyDescent="0.25">
      <c r="R1218" s="2"/>
    </row>
    <row r="1219" spans="18:18" ht="21.75" customHeight="1" x14ac:dyDescent="0.25">
      <c r="R1219" s="2"/>
    </row>
    <row r="1220" spans="18:18" ht="21.75" customHeight="1" x14ac:dyDescent="0.25">
      <c r="R1220" s="2"/>
    </row>
    <row r="1221" spans="18:18" ht="21.75" customHeight="1" x14ac:dyDescent="0.25">
      <c r="R1221" s="2"/>
    </row>
    <row r="1222" spans="18:18" ht="21.75" customHeight="1" x14ac:dyDescent="0.25">
      <c r="R1222" s="2"/>
    </row>
    <row r="1223" spans="18:18" ht="21.75" customHeight="1" x14ac:dyDescent="0.25">
      <c r="R1223" s="2"/>
    </row>
    <row r="1224" spans="18:18" ht="21.75" customHeight="1" x14ac:dyDescent="0.25">
      <c r="R1224" s="2"/>
    </row>
    <row r="1225" spans="18:18" ht="21.75" customHeight="1" x14ac:dyDescent="0.25">
      <c r="R1225" s="2"/>
    </row>
    <row r="1226" spans="18:18" ht="21.75" customHeight="1" x14ac:dyDescent="0.25">
      <c r="R1226" s="2"/>
    </row>
    <row r="1227" spans="18:18" ht="21.75" customHeight="1" x14ac:dyDescent="0.25">
      <c r="R1227" s="2"/>
    </row>
    <row r="1228" spans="18:18" ht="21.75" customHeight="1" x14ac:dyDescent="0.25">
      <c r="R1228" s="2"/>
    </row>
    <row r="1229" spans="18:18" ht="21.75" customHeight="1" x14ac:dyDescent="0.25">
      <c r="R1229" s="2"/>
    </row>
    <row r="1230" spans="18:18" ht="21.75" customHeight="1" x14ac:dyDescent="0.25">
      <c r="R1230" s="2"/>
    </row>
    <row r="1231" spans="18:18" ht="21.75" customHeight="1" x14ac:dyDescent="0.25">
      <c r="R1231" s="2"/>
    </row>
    <row r="1232" spans="18:18" ht="21.75" customHeight="1" x14ac:dyDescent="0.25">
      <c r="R1232" s="2"/>
    </row>
    <row r="1233" spans="18:18" ht="21.75" customHeight="1" x14ac:dyDescent="0.25">
      <c r="R1233" s="2"/>
    </row>
    <row r="1234" spans="18:18" ht="21.75" customHeight="1" x14ac:dyDescent="0.25">
      <c r="R1234" s="2"/>
    </row>
    <row r="1235" spans="18:18" ht="21.75" customHeight="1" x14ac:dyDescent="0.25">
      <c r="R1235" s="2"/>
    </row>
  </sheetData>
  <mergeCells count="10">
    <mergeCell ref="K4:M4"/>
    <mergeCell ref="K5:M5"/>
    <mergeCell ref="K6:M6"/>
    <mergeCell ref="K7:M7"/>
    <mergeCell ref="K8:M8"/>
    <mergeCell ref="H4:J4"/>
    <mergeCell ref="H5:J5"/>
    <mergeCell ref="H6:J6"/>
    <mergeCell ref="H7:J7"/>
    <mergeCell ref="H8:J8"/>
  </mergeCells>
  <dataValidations count="1">
    <dataValidation type="list" allowBlank="1" showInputMessage="1" showErrorMessage="1" sqref="K6:M6">
      <formula1>"Forward,Backward"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J22"/>
  <sheetViews>
    <sheetView showGridLines="0" zoomScale="90" zoomScaleNormal="90" zoomScaleSheetLayoutView="90" workbookViewId="0">
      <selection activeCell="P20" sqref="P20"/>
    </sheetView>
  </sheetViews>
  <sheetFormatPr defaultRowHeight="21.75" customHeight="1" x14ac:dyDescent="0.25"/>
  <cols>
    <col min="1" max="1" width="3.85546875" style="11" customWidth="1"/>
    <col min="2" max="2" width="5.7109375" style="11" customWidth="1"/>
    <col min="3" max="3" width="13.7109375" style="12" customWidth="1"/>
    <col min="4" max="6" width="13.7109375" style="13" customWidth="1"/>
    <col min="7" max="7" width="13.7109375" style="11" customWidth="1"/>
    <col min="8" max="15" width="9.140625" style="11"/>
    <col min="16" max="16" width="18.7109375" style="11" customWidth="1"/>
    <col min="17" max="17" width="13.7109375" style="11" customWidth="1"/>
    <col min="18" max="18" width="3.85546875" style="11" customWidth="1"/>
    <col min="19" max="19" width="5.7109375" style="11" customWidth="1"/>
    <col min="20" max="20" width="13.7109375" style="51" customWidth="1"/>
    <col min="21" max="26" width="13.7109375" style="11" customWidth="1"/>
    <col min="27" max="27" width="9.5703125" style="53" bestFit="1" customWidth="1"/>
    <col min="28" max="29" width="9.140625" style="53"/>
    <col min="30" max="16384" width="9.140625" style="11"/>
  </cols>
  <sheetData>
    <row r="1" spans="2:36" ht="6.95" customHeight="1" x14ac:dyDescent="0.25"/>
    <row r="2" spans="2:36" ht="21.75" customHeight="1" x14ac:dyDescent="0.25">
      <c r="B2" s="21" t="s">
        <v>105</v>
      </c>
      <c r="C2" s="11"/>
      <c r="D2" s="11"/>
      <c r="E2" s="11"/>
      <c r="F2" s="11"/>
      <c r="J2" s="51"/>
      <c r="K2" s="51"/>
      <c r="L2" s="51"/>
      <c r="P2" s="21" t="s">
        <v>106</v>
      </c>
      <c r="S2" s="21" t="s">
        <v>112</v>
      </c>
      <c r="T2" s="165"/>
    </row>
    <row r="3" spans="2:36" ht="6.95" customHeight="1" x14ac:dyDescent="0.25">
      <c r="B3" s="14"/>
      <c r="C3" s="11"/>
      <c r="D3" s="11"/>
      <c r="E3" s="11"/>
      <c r="F3" s="11"/>
      <c r="I3" s="51"/>
      <c r="J3" s="51"/>
      <c r="K3" s="51"/>
      <c r="L3" s="51"/>
    </row>
    <row r="4" spans="2:36" s="17" customFormat="1" ht="21.75" customHeight="1" x14ac:dyDescent="0.25">
      <c r="B4" s="167" t="s">
        <v>94</v>
      </c>
      <c r="C4" s="167" t="s">
        <v>17</v>
      </c>
      <c r="D4" s="168" t="s">
        <v>20</v>
      </c>
      <c r="E4" s="168" t="s">
        <v>32</v>
      </c>
      <c r="F4" s="168" t="s">
        <v>33</v>
      </c>
      <c r="G4" s="169" t="s">
        <v>31</v>
      </c>
      <c r="H4" s="15"/>
      <c r="I4" s="51"/>
      <c r="J4" s="51"/>
      <c r="K4" s="51"/>
      <c r="L4" s="51"/>
      <c r="P4" s="175"/>
      <c r="Q4" s="176" t="s">
        <v>107</v>
      </c>
      <c r="S4" s="172" t="s">
        <v>94</v>
      </c>
      <c r="T4" s="172" t="s">
        <v>17</v>
      </c>
      <c r="U4" s="172" t="s">
        <v>21</v>
      </c>
      <c r="V4" s="172" t="s">
        <v>22</v>
      </c>
      <c r="W4" s="172" t="s">
        <v>23</v>
      </c>
      <c r="X4" s="172" t="s">
        <v>20</v>
      </c>
      <c r="Y4" s="172" t="s">
        <v>32</v>
      </c>
      <c r="Z4" s="172" t="s">
        <v>33</v>
      </c>
      <c r="AA4" s="180"/>
      <c r="AB4" s="180"/>
      <c r="AC4" s="180"/>
    </row>
    <row r="5" spans="2:36" ht="21.75" customHeight="1" x14ac:dyDescent="0.25">
      <c r="B5" s="170">
        <v>1</v>
      </c>
      <c r="C5" s="22" t="s">
        <v>1</v>
      </c>
      <c r="D5" s="23">
        <v>6.5024450601462016</v>
      </c>
      <c r="E5" s="23">
        <v>-0.62624562987983234</v>
      </c>
      <c r="F5" s="23">
        <v>2.5052761760703945</v>
      </c>
      <c r="G5" s="26" t="s">
        <v>3</v>
      </c>
      <c r="H5" s="15"/>
      <c r="I5" s="51"/>
      <c r="J5" s="51"/>
      <c r="K5" s="51"/>
      <c r="L5" s="51"/>
      <c r="P5" s="178" t="s">
        <v>21</v>
      </c>
      <c r="Q5" s="173">
        <v>1522899.6429999999</v>
      </c>
      <c r="R5" s="51"/>
      <c r="S5" s="177">
        <v>1</v>
      </c>
      <c r="T5" s="166" t="s">
        <v>1</v>
      </c>
      <c r="U5" s="23">
        <v>1522896.4069999999</v>
      </c>
      <c r="V5" s="23">
        <v>662680.44499999995</v>
      </c>
      <c r="W5" s="23">
        <v>82.915000000000006</v>
      </c>
      <c r="X5" s="23">
        <v>6.5024450601462016</v>
      </c>
      <c r="Y5" s="23">
        <v>-0.62624562987983234</v>
      </c>
      <c r="Z5" s="23">
        <v>2.5052761760703945</v>
      </c>
      <c r="AD5" s="53"/>
      <c r="AE5" s="53"/>
      <c r="AF5" s="53"/>
      <c r="AG5" s="53"/>
      <c r="AH5" s="53"/>
      <c r="AI5" s="53"/>
      <c r="AJ5" s="53"/>
    </row>
    <row r="6" spans="2:36" ht="21.75" customHeight="1" x14ac:dyDescent="0.25">
      <c r="B6" s="170">
        <v>2</v>
      </c>
      <c r="C6" s="22" t="s">
        <v>18</v>
      </c>
      <c r="D6" s="23">
        <v>6.5024880585005675</v>
      </c>
      <c r="E6" s="23">
        <v>0.62610783157108663</v>
      </c>
      <c r="F6" s="23">
        <v>2.5046302007596717</v>
      </c>
      <c r="G6" s="26" t="s">
        <v>3</v>
      </c>
      <c r="H6" s="15"/>
      <c r="I6" s="51"/>
      <c r="J6" s="51"/>
      <c r="K6" s="51"/>
      <c r="L6" s="51"/>
      <c r="P6" s="178" t="s">
        <v>22</v>
      </c>
      <c r="Q6" s="173">
        <v>662682.01699999999</v>
      </c>
      <c r="R6" s="51"/>
      <c r="S6" s="177">
        <v>2</v>
      </c>
      <c r="T6" s="166" t="s">
        <v>18</v>
      </c>
      <c r="U6" s="23">
        <v>1522897.132</v>
      </c>
      <c r="V6" s="23">
        <v>662679.424</v>
      </c>
      <c r="W6" s="23">
        <v>82.897000000000006</v>
      </c>
      <c r="X6" s="23">
        <v>6.5024880585005675</v>
      </c>
      <c r="Y6" s="23">
        <v>0.62610783157108663</v>
      </c>
      <c r="Z6" s="23">
        <v>2.5046302007596717</v>
      </c>
      <c r="AD6" s="53"/>
      <c r="AE6" s="53"/>
      <c r="AF6" s="53"/>
      <c r="AG6" s="53"/>
      <c r="AH6" s="53"/>
      <c r="AI6" s="53"/>
      <c r="AJ6" s="53"/>
    </row>
    <row r="7" spans="2:36" ht="21.75" customHeight="1" x14ac:dyDescent="0.25">
      <c r="B7" s="170">
        <v>3</v>
      </c>
      <c r="C7" s="22" t="s">
        <v>2</v>
      </c>
      <c r="D7" s="23">
        <v>12.349127293243498</v>
      </c>
      <c r="E7" s="23">
        <v>1.4370809399828339</v>
      </c>
      <c r="F7" s="23">
        <v>2.0968965388192147</v>
      </c>
      <c r="G7" s="26" t="s">
        <v>3</v>
      </c>
      <c r="H7" s="52"/>
      <c r="I7" s="53"/>
      <c r="J7" s="53"/>
      <c r="K7" s="53"/>
      <c r="L7" s="51"/>
      <c r="P7" s="178" t="s">
        <v>23</v>
      </c>
      <c r="Q7" s="173">
        <v>80.417000000000002</v>
      </c>
      <c r="R7" s="51"/>
      <c r="S7" s="177">
        <v>3</v>
      </c>
      <c r="T7" s="166" t="s">
        <v>2</v>
      </c>
      <c r="U7" s="23">
        <v>1522902.3670000001</v>
      </c>
      <c r="V7" s="23">
        <v>662682.15300000005</v>
      </c>
      <c r="W7" s="23">
        <v>82.504000000000005</v>
      </c>
      <c r="X7" s="23">
        <v>12.349127293243498</v>
      </c>
      <c r="Y7" s="23">
        <v>1.4370809399828339</v>
      </c>
      <c r="Z7" s="23">
        <v>2.0968965388192147</v>
      </c>
      <c r="AD7" s="53"/>
      <c r="AE7" s="53"/>
      <c r="AF7" s="53"/>
      <c r="AG7" s="53"/>
      <c r="AH7" s="53"/>
      <c r="AI7" s="53"/>
      <c r="AJ7" s="53"/>
    </row>
    <row r="8" spans="2:36" ht="21.75" customHeight="1" x14ac:dyDescent="0.25">
      <c r="B8" s="170">
        <v>4</v>
      </c>
      <c r="C8" s="183" t="s">
        <v>19</v>
      </c>
      <c r="D8" s="23">
        <v>1.0000000000000001E-5</v>
      </c>
      <c r="E8" s="23">
        <v>1.0000000000000001E-5</v>
      </c>
      <c r="F8" s="23">
        <v>1.0000000000000001E-5</v>
      </c>
      <c r="G8" s="26" t="s">
        <v>3</v>
      </c>
      <c r="H8" s="52"/>
      <c r="I8" s="53"/>
      <c r="J8" s="53"/>
      <c r="K8" s="53"/>
      <c r="L8" s="51"/>
      <c r="P8" s="178" t="s">
        <v>110</v>
      </c>
      <c r="Q8" s="173">
        <v>10.039999999999999</v>
      </c>
      <c r="S8" s="177">
        <v>4</v>
      </c>
      <c r="T8" s="166"/>
      <c r="U8" s="23"/>
      <c r="V8" s="23"/>
      <c r="W8" s="23"/>
      <c r="X8" s="23"/>
      <c r="Y8" s="23"/>
      <c r="Z8" s="23"/>
      <c r="AD8" s="53"/>
      <c r="AE8" s="53"/>
      <c r="AF8" s="53"/>
      <c r="AG8" s="53"/>
      <c r="AH8" s="53"/>
      <c r="AI8" s="53"/>
      <c r="AJ8" s="53"/>
    </row>
    <row r="9" spans="2:36" ht="21.75" customHeight="1" x14ac:dyDescent="0.25">
      <c r="B9" s="170">
        <v>5</v>
      </c>
      <c r="C9" s="183" t="s">
        <v>116</v>
      </c>
      <c r="D9" s="23">
        <v>6.42</v>
      </c>
      <c r="E9" s="23">
        <v>9.9999999999999995E-7</v>
      </c>
      <c r="F9" s="23">
        <v>9.9999999999999995E-8</v>
      </c>
      <c r="G9" s="26" t="s">
        <v>117</v>
      </c>
      <c r="I9" s="51"/>
      <c r="J9" s="51"/>
      <c r="K9" s="51"/>
      <c r="L9" s="51"/>
      <c r="P9" s="178" t="s">
        <v>111</v>
      </c>
      <c r="Q9" s="173">
        <v>215.372489122773</v>
      </c>
      <c r="S9" s="177">
        <v>5</v>
      </c>
      <c r="T9" s="166"/>
      <c r="U9" s="23"/>
      <c r="V9" s="23"/>
      <c r="W9" s="23"/>
      <c r="X9" s="23"/>
      <c r="Y9" s="23"/>
      <c r="Z9" s="23"/>
      <c r="AD9" s="53"/>
      <c r="AE9" s="53"/>
      <c r="AF9" s="53"/>
    </row>
    <row r="10" spans="2:36" ht="21.75" customHeight="1" x14ac:dyDescent="0.25">
      <c r="B10" s="170">
        <v>6</v>
      </c>
      <c r="C10" s="183" t="s">
        <v>115</v>
      </c>
      <c r="D10" s="23">
        <v>10.039999999999999</v>
      </c>
      <c r="E10" s="23">
        <v>9.9999999999999995E-7</v>
      </c>
      <c r="F10" s="23">
        <v>9.9999999999999995E-7</v>
      </c>
      <c r="G10" s="26" t="s">
        <v>3</v>
      </c>
      <c r="I10" s="51"/>
      <c r="J10" s="51"/>
      <c r="K10" s="51"/>
      <c r="L10" s="51"/>
      <c r="P10" s="178" t="s">
        <v>109</v>
      </c>
      <c r="Q10" s="173">
        <v>-0.25409999999999999</v>
      </c>
      <c r="S10" s="177">
        <v>6</v>
      </c>
      <c r="T10" s="166"/>
      <c r="U10" s="23"/>
      <c r="V10" s="23"/>
      <c r="W10" s="23"/>
      <c r="X10" s="23"/>
      <c r="Y10" s="23"/>
      <c r="Z10" s="23"/>
      <c r="AD10" s="53"/>
      <c r="AE10" s="53"/>
      <c r="AF10" s="53"/>
    </row>
    <row r="11" spans="2:36" ht="21.75" customHeight="1" x14ac:dyDescent="0.25">
      <c r="B11" s="170">
        <v>7</v>
      </c>
      <c r="C11" s="22"/>
      <c r="D11" s="23"/>
      <c r="E11" s="23"/>
      <c r="F11" s="23"/>
      <c r="G11" s="26"/>
      <c r="I11" s="51"/>
      <c r="J11" s="51"/>
      <c r="K11" s="51"/>
      <c r="L11" s="51"/>
      <c r="P11" s="179" t="s">
        <v>108</v>
      </c>
      <c r="Q11" s="174">
        <v>0.79400000000000004</v>
      </c>
      <c r="S11" s="177">
        <v>7</v>
      </c>
      <c r="T11" s="166"/>
      <c r="U11" s="23"/>
      <c r="V11" s="23"/>
      <c r="W11" s="23"/>
      <c r="X11" s="23"/>
      <c r="Y11" s="23"/>
      <c r="Z11" s="23"/>
      <c r="AD11" s="53"/>
      <c r="AE11" s="53"/>
      <c r="AF11" s="53"/>
    </row>
    <row r="12" spans="2:36" ht="21.75" customHeight="1" x14ac:dyDescent="0.25">
      <c r="B12" s="170">
        <v>8</v>
      </c>
      <c r="C12" s="22"/>
      <c r="D12" s="23"/>
      <c r="E12" s="23"/>
      <c r="F12" s="23"/>
      <c r="G12" s="26"/>
      <c r="I12" s="51"/>
      <c r="J12" s="51"/>
      <c r="K12" s="51"/>
      <c r="L12" s="51"/>
      <c r="S12" s="177">
        <v>8</v>
      </c>
      <c r="T12" s="166"/>
      <c r="U12" s="23"/>
      <c r="V12" s="23"/>
      <c r="W12" s="23"/>
      <c r="X12" s="23"/>
      <c r="Y12" s="23"/>
      <c r="Z12" s="23"/>
      <c r="AD12" s="53"/>
      <c r="AE12" s="53"/>
      <c r="AF12" s="53"/>
    </row>
    <row r="13" spans="2:36" ht="21.75" customHeight="1" x14ac:dyDescent="0.25">
      <c r="B13" s="170">
        <v>9</v>
      </c>
      <c r="C13" s="22"/>
      <c r="D13" s="23"/>
      <c r="E13" s="23"/>
      <c r="F13" s="23"/>
      <c r="G13" s="26"/>
      <c r="I13" s="51"/>
      <c r="J13" s="51"/>
      <c r="K13" s="51"/>
      <c r="L13" s="51"/>
      <c r="S13" s="177">
        <v>9</v>
      </c>
      <c r="T13" s="166"/>
      <c r="U13" s="23"/>
      <c r="V13" s="23"/>
      <c r="W13" s="23"/>
      <c r="X13" s="23"/>
      <c r="Y13" s="23"/>
      <c r="Z13" s="23"/>
      <c r="AD13" s="53"/>
      <c r="AE13" s="53"/>
      <c r="AF13" s="53"/>
    </row>
    <row r="14" spans="2:36" ht="21.75" customHeight="1" x14ac:dyDescent="0.25">
      <c r="B14" s="171">
        <v>10</v>
      </c>
      <c r="C14" s="27"/>
      <c r="D14" s="28"/>
      <c r="E14" s="28"/>
      <c r="F14" s="28"/>
      <c r="G14" s="29"/>
      <c r="I14" s="51"/>
      <c r="J14" s="51"/>
      <c r="K14" s="51"/>
      <c r="L14" s="51"/>
      <c r="Q14" s="53"/>
      <c r="S14" s="177">
        <v>10</v>
      </c>
      <c r="T14" s="166"/>
      <c r="U14" s="23"/>
      <c r="V14" s="23"/>
      <c r="W14" s="23"/>
      <c r="X14" s="23"/>
      <c r="Y14" s="23"/>
      <c r="Z14" s="23"/>
      <c r="AD14" s="53"/>
      <c r="AE14" s="53"/>
      <c r="AF14" s="53"/>
    </row>
    <row r="15" spans="2:36" ht="21.75" customHeight="1" x14ac:dyDescent="0.25">
      <c r="I15" s="51"/>
      <c r="J15" s="51"/>
      <c r="K15" s="51"/>
      <c r="L15" s="51"/>
    </row>
    <row r="16" spans="2:36" ht="21.75" customHeight="1" x14ac:dyDescent="0.25">
      <c r="B16" s="20"/>
      <c r="I16" s="51"/>
      <c r="J16" s="51"/>
      <c r="K16" s="51"/>
      <c r="L16" s="51"/>
    </row>
    <row r="20" spans="30:33" ht="21.75" customHeight="1" x14ac:dyDescent="0.25">
      <c r="AD20" s="53"/>
      <c r="AE20" s="53"/>
      <c r="AF20" s="53"/>
    </row>
    <row r="22" spans="30:33" ht="21.75" customHeight="1" x14ac:dyDescent="0.25">
      <c r="AD22" s="53"/>
      <c r="AG22" s="53"/>
    </row>
  </sheetData>
  <dataValidations count="1">
    <dataValidation type="list" allowBlank="1" showInputMessage="1" showErrorMessage="1" sqref="G5:G14">
      <formula1>"Front,Middle,Rear"</formula1>
    </dataValidation>
  </dataValidations>
  <pageMargins left="0.7" right="0.7" top="0.75" bottom="0.75" header="0.3" footer="0.3"/>
  <pageSetup paperSize="9" scale="83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M19"/>
  <sheetViews>
    <sheetView showGridLines="0" zoomScaleNormal="100" workbookViewId="0">
      <selection activeCell="F4" sqref="F4"/>
    </sheetView>
  </sheetViews>
  <sheetFormatPr defaultRowHeight="21.75" customHeight="1" x14ac:dyDescent="0.25"/>
  <cols>
    <col min="1" max="1" width="3.85546875" style="19" customWidth="1"/>
    <col min="2" max="2" width="7.7109375" style="16" customWidth="1"/>
    <col min="3" max="3" width="7.7109375" style="25" customWidth="1"/>
    <col min="4" max="6" width="13.7109375" style="18" customWidth="1"/>
    <col min="7" max="16384" width="9.140625" style="19"/>
  </cols>
  <sheetData>
    <row r="1" spans="2:13" ht="6.95" customHeight="1" x14ac:dyDescent="0.25"/>
    <row r="2" spans="2:13" ht="21.75" customHeight="1" x14ac:dyDescent="0.25">
      <c r="B2" s="21" t="s">
        <v>72</v>
      </c>
      <c r="C2" s="21"/>
      <c r="D2" s="19"/>
      <c r="E2" s="19"/>
      <c r="F2" s="19"/>
      <c r="I2" s="45"/>
      <c r="J2" s="45"/>
      <c r="K2" s="45"/>
      <c r="L2" s="45"/>
    </row>
    <row r="3" spans="2:13" ht="6.95" customHeight="1" x14ac:dyDescent="0.25">
      <c r="B3" s="19"/>
      <c r="C3" s="24"/>
      <c r="D3" s="19"/>
      <c r="E3" s="19"/>
      <c r="F3" s="19"/>
      <c r="I3" s="45"/>
      <c r="J3" s="45"/>
      <c r="K3" s="45"/>
      <c r="L3" s="45"/>
    </row>
    <row r="4" spans="2:13" ht="21.75" customHeight="1" x14ac:dyDescent="0.25">
      <c r="B4" s="269" t="s">
        <v>75</v>
      </c>
      <c r="C4" s="270"/>
      <c r="D4" s="270"/>
      <c r="E4" s="271"/>
      <c r="F4" s="33">
        <v>5080</v>
      </c>
      <c r="G4" s="15"/>
      <c r="H4" s="15"/>
      <c r="I4" s="45"/>
      <c r="J4" s="45"/>
      <c r="K4" s="45"/>
      <c r="L4" s="45"/>
    </row>
    <row r="5" spans="2:13" ht="21.75" customHeight="1" x14ac:dyDescent="0.25">
      <c r="B5" s="272" t="s">
        <v>76</v>
      </c>
      <c r="C5" s="273"/>
      <c r="D5" s="273"/>
      <c r="E5" s="274"/>
      <c r="F5" s="34">
        <v>4960</v>
      </c>
      <c r="G5" s="15"/>
      <c r="H5" s="15"/>
      <c r="I5" s="45"/>
      <c r="J5" s="45"/>
      <c r="K5" s="45"/>
      <c r="L5" s="45"/>
    </row>
    <row r="6" spans="2:13" ht="21.75" customHeight="1" x14ac:dyDescent="0.25">
      <c r="B6" s="275" t="s">
        <v>77</v>
      </c>
      <c r="C6" s="267"/>
      <c r="D6" s="267"/>
      <c r="E6" s="268"/>
      <c r="F6" s="35">
        <v>10040</v>
      </c>
      <c r="G6" s="15"/>
      <c r="H6" s="15"/>
      <c r="I6" s="45"/>
      <c r="J6" s="45"/>
      <c r="K6" s="45"/>
      <c r="L6" s="45"/>
    </row>
    <row r="7" spans="2:13" ht="6.95" customHeight="1" x14ac:dyDescent="0.25">
      <c r="F7" s="36"/>
      <c r="I7" s="45"/>
      <c r="J7" s="45"/>
      <c r="K7" s="45"/>
      <c r="L7" s="45"/>
    </row>
    <row r="8" spans="2:13" ht="21.75" customHeight="1" x14ac:dyDescent="0.25">
      <c r="B8" s="21" t="s">
        <v>73</v>
      </c>
      <c r="C8" s="21"/>
      <c r="F8" s="36"/>
      <c r="I8" s="45"/>
      <c r="J8" s="45"/>
      <c r="K8" s="45"/>
      <c r="L8" s="45"/>
    </row>
    <row r="9" spans="2:13" ht="6.95" customHeight="1" x14ac:dyDescent="0.25">
      <c r="F9" s="36"/>
      <c r="I9" s="45"/>
      <c r="J9" s="45"/>
      <c r="K9" s="45"/>
      <c r="L9" s="45"/>
    </row>
    <row r="10" spans="2:13" ht="21.75" customHeight="1" x14ac:dyDescent="0.25">
      <c r="B10" s="276" t="s">
        <v>82</v>
      </c>
      <c r="C10" s="271"/>
      <c r="D10" s="277"/>
      <c r="E10" s="277"/>
      <c r="F10" s="33">
        <v>4819</v>
      </c>
      <c r="I10" s="45"/>
      <c r="J10" s="45"/>
      <c r="K10" s="45"/>
      <c r="L10" s="45"/>
    </row>
    <row r="11" spans="2:13" ht="21.75" customHeight="1" x14ac:dyDescent="0.25">
      <c r="B11" s="278" t="s">
        <v>83</v>
      </c>
      <c r="C11" s="274"/>
      <c r="D11" s="279"/>
      <c r="E11" s="279"/>
      <c r="F11" s="34">
        <v>3220</v>
      </c>
      <c r="I11" s="45"/>
      <c r="J11" s="45"/>
      <c r="K11" s="45"/>
      <c r="L11" s="45"/>
      <c r="M11" s="40"/>
    </row>
    <row r="12" spans="2:13" ht="21.75" customHeight="1" x14ac:dyDescent="0.25">
      <c r="B12" s="42" t="s">
        <v>81</v>
      </c>
      <c r="C12" s="43" t="s">
        <v>47</v>
      </c>
      <c r="D12" s="280" t="s">
        <v>74</v>
      </c>
      <c r="E12" s="281"/>
      <c r="F12" s="44">
        <v>170</v>
      </c>
      <c r="I12" s="45"/>
      <c r="J12" s="45"/>
      <c r="K12" s="45"/>
      <c r="L12" s="45"/>
      <c r="M12" s="40"/>
    </row>
    <row r="13" spans="2:13" ht="21.75" customHeight="1" x14ac:dyDescent="0.25">
      <c r="B13" s="32" t="s">
        <v>80</v>
      </c>
      <c r="C13" s="37" t="s">
        <v>50</v>
      </c>
      <c r="D13" s="282" t="s">
        <v>74</v>
      </c>
      <c r="E13" s="283"/>
      <c r="F13" s="41">
        <v>172</v>
      </c>
      <c r="I13" s="45"/>
      <c r="J13" s="45"/>
      <c r="K13" s="45"/>
      <c r="L13" s="45"/>
      <c r="M13" s="40"/>
    </row>
    <row r="14" spans="2:13" ht="21.75" customHeight="1" x14ac:dyDescent="0.25">
      <c r="B14" s="30" t="s">
        <v>79</v>
      </c>
      <c r="C14" s="38" t="s">
        <v>48</v>
      </c>
      <c r="D14" s="273" t="s">
        <v>74</v>
      </c>
      <c r="E14" s="274"/>
      <c r="F14" s="34">
        <v>168</v>
      </c>
      <c r="I14" s="40"/>
      <c r="J14" s="40"/>
      <c r="K14" s="40"/>
      <c r="L14" s="40"/>
      <c r="M14" s="40"/>
    </row>
    <row r="15" spans="2:13" ht="21.75" customHeight="1" x14ac:dyDescent="0.25">
      <c r="B15" s="31" t="s">
        <v>78</v>
      </c>
      <c r="C15" s="39" t="s">
        <v>49</v>
      </c>
      <c r="D15" s="267" t="s">
        <v>74</v>
      </c>
      <c r="E15" s="268"/>
      <c r="F15" s="35">
        <v>158</v>
      </c>
      <c r="I15" s="40"/>
      <c r="J15" s="40"/>
      <c r="K15" s="40"/>
      <c r="L15" s="40"/>
      <c r="M15" s="40"/>
    </row>
    <row r="16" spans="2:13" ht="21.75" customHeight="1" x14ac:dyDescent="0.25">
      <c r="I16" s="40"/>
      <c r="J16" s="40"/>
      <c r="K16" s="40"/>
      <c r="L16" s="40"/>
      <c r="M16" s="40"/>
    </row>
    <row r="17" spans="9:13" ht="21.75" customHeight="1" x14ac:dyDescent="0.25">
      <c r="I17" s="40"/>
      <c r="J17" s="40"/>
      <c r="K17" s="40"/>
      <c r="L17" s="40"/>
      <c r="M17" s="40"/>
    </row>
    <row r="18" spans="9:13" ht="21.75" customHeight="1" x14ac:dyDescent="0.25">
      <c r="I18" s="40"/>
      <c r="J18" s="40"/>
      <c r="K18" s="40"/>
      <c r="L18" s="40"/>
      <c r="M18" s="40"/>
    </row>
    <row r="19" spans="9:13" ht="21.75" customHeight="1" x14ac:dyDescent="0.25">
      <c r="I19"/>
    </row>
  </sheetData>
  <mergeCells count="9">
    <mergeCell ref="D15:E15"/>
    <mergeCell ref="B4:E4"/>
    <mergeCell ref="B5:E5"/>
    <mergeCell ref="B6:E6"/>
    <mergeCell ref="B10:E10"/>
    <mergeCell ref="B11:E11"/>
    <mergeCell ref="D12:E12"/>
    <mergeCell ref="D13:E13"/>
    <mergeCell ref="D14:E14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H52"/>
  <sheetViews>
    <sheetView showGridLines="0" zoomScaleNormal="100" workbookViewId="0">
      <selection activeCell="B12" sqref="B12"/>
    </sheetView>
  </sheetViews>
  <sheetFormatPr defaultRowHeight="21.75" customHeight="1" x14ac:dyDescent="0.25"/>
  <cols>
    <col min="1" max="1" width="3.85546875" style="51" customWidth="1"/>
    <col min="2" max="2" width="9.140625" style="134" customWidth="1"/>
    <col min="3" max="5" width="9.140625" style="18" customWidth="1"/>
    <col min="6" max="6" width="12.5703125" style="18" customWidth="1"/>
    <col min="7" max="7" width="9.140625" style="18"/>
    <col min="8" max="16384" width="9.140625" style="51"/>
  </cols>
  <sheetData>
    <row r="1" spans="2:8" ht="6.95" customHeight="1" x14ac:dyDescent="0.25"/>
    <row r="2" spans="2:8" ht="21.75" customHeight="1" x14ac:dyDescent="0.25">
      <c r="B2" s="135" t="s">
        <v>85</v>
      </c>
    </row>
    <row r="3" spans="2:8" ht="6.95" customHeight="1" x14ac:dyDescent="0.25"/>
    <row r="4" spans="2:8" ht="21.75" customHeight="1" x14ac:dyDescent="0.25">
      <c r="B4" s="139"/>
      <c r="C4" s="140" t="s">
        <v>87</v>
      </c>
      <c r="D4" s="140" t="s">
        <v>88</v>
      </c>
      <c r="E4" s="140" t="s">
        <v>23</v>
      </c>
      <c r="F4" s="140" t="s">
        <v>89</v>
      </c>
    </row>
    <row r="5" spans="2:8" ht="21.75" customHeight="1" x14ac:dyDescent="0.25">
      <c r="B5" s="138" t="s">
        <v>15</v>
      </c>
      <c r="C5" s="137">
        <v>-4.7280845665592661</v>
      </c>
      <c r="D5" s="137">
        <v>0.5652889628817046</v>
      </c>
      <c r="E5" s="137">
        <v>1.6020703492586108E-2</v>
      </c>
      <c r="F5" s="137"/>
    </row>
    <row r="6" spans="2:8" ht="21.75" customHeight="1" x14ac:dyDescent="0.25">
      <c r="B6" s="138" t="s">
        <v>7</v>
      </c>
      <c r="C6" s="137">
        <v>0.22248122418526456</v>
      </c>
      <c r="D6" s="137">
        <v>0.26030540919166806</v>
      </c>
      <c r="E6" s="137">
        <v>-5.9673642995363707E-3</v>
      </c>
      <c r="F6" s="137"/>
    </row>
    <row r="7" spans="2:8" ht="21.75" customHeight="1" x14ac:dyDescent="0.25">
      <c r="B7" s="138" t="s">
        <v>16</v>
      </c>
      <c r="C7" s="137">
        <v>5.2932297941461464</v>
      </c>
      <c r="D7" s="137">
        <v>-4.3632982397097113E-2</v>
      </c>
      <c r="E7" s="137">
        <v>-3.7952997833542668E-2</v>
      </c>
      <c r="F7" s="137"/>
    </row>
    <row r="8" spans="2:8" ht="6.95" customHeight="1" x14ac:dyDescent="0.25">
      <c r="H8" s="133"/>
    </row>
    <row r="9" spans="2:8" ht="21.75" customHeight="1" x14ac:dyDescent="0.25">
      <c r="B9" s="135" t="s">
        <v>86</v>
      </c>
    </row>
    <row r="10" spans="2:8" ht="6.95" customHeight="1" x14ac:dyDescent="0.25"/>
    <row r="11" spans="2:8" ht="21.75" customHeight="1" x14ac:dyDescent="0.25">
      <c r="B11" s="141" t="s">
        <v>17</v>
      </c>
      <c r="C11" s="140" t="s">
        <v>87</v>
      </c>
      <c r="D11" s="140" t="s">
        <v>88</v>
      </c>
      <c r="E11" s="140" t="s">
        <v>23</v>
      </c>
      <c r="F11" s="140" t="s">
        <v>89</v>
      </c>
    </row>
    <row r="12" spans="2:8" ht="21.75" customHeight="1" x14ac:dyDescent="0.25">
      <c r="B12" s="136">
        <v>8</v>
      </c>
      <c r="C12" s="137">
        <v>-9.996166526141014</v>
      </c>
      <c r="D12" s="137">
        <v>-0.2420264137481187</v>
      </c>
      <c r="E12" s="137">
        <v>4.399999999999693E-2</v>
      </c>
      <c r="F12" s="137"/>
    </row>
    <row r="13" spans="2:8" ht="21.75" customHeight="1" x14ac:dyDescent="0.25">
      <c r="B13" s="136">
        <v>9</v>
      </c>
      <c r="C13" s="137">
        <v>-9.4967330587972558</v>
      </c>
      <c r="D13" s="137">
        <v>-0.21785593965738673</v>
      </c>
      <c r="E13" s="137">
        <v>4.3000000000006366E-2</v>
      </c>
      <c r="F13" s="137"/>
    </row>
    <row r="14" spans="2:8" ht="21.75" customHeight="1" x14ac:dyDescent="0.25">
      <c r="B14" s="136">
        <v>10</v>
      </c>
      <c r="C14" s="137">
        <v>-8.9967719303009623</v>
      </c>
      <c r="D14" s="137">
        <v>-0.19453492051432592</v>
      </c>
      <c r="E14" s="137">
        <v>4.2000000000001592E-2</v>
      </c>
      <c r="F14" s="137"/>
    </row>
    <row r="15" spans="2:8" ht="21.75" customHeight="1" x14ac:dyDescent="0.25">
      <c r="B15" s="136">
        <v>11</v>
      </c>
      <c r="C15" s="137">
        <v>-8.4974543887853109</v>
      </c>
      <c r="D15" s="137">
        <v>-0.17396813334362499</v>
      </c>
      <c r="E15" s="137">
        <v>4.0999999999996817E-2</v>
      </c>
      <c r="F15" s="137"/>
    </row>
    <row r="16" spans="2:8" ht="21.75" customHeight="1" x14ac:dyDescent="0.25">
      <c r="B16" s="136">
        <v>12</v>
      </c>
      <c r="C16" s="137">
        <v>-7.998136847209814</v>
      </c>
      <c r="D16" s="137">
        <v>-0.15340134627184779</v>
      </c>
      <c r="E16" s="137">
        <v>4.0000000000006253E-2</v>
      </c>
      <c r="F16" s="137"/>
    </row>
    <row r="17" spans="2:6" ht="21.75" customHeight="1" x14ac:dyDescent="0.25">
      <c r="B17" s="136">
        <v>13</v>
      </c>
      <c r="C17" s="137">
        <v>-7.4977639831897154</v>
      </c>
      <c r="D17" s="137">
        <v>-0.13453346887357751</v>
      </c>
      <c r="E17" s="137">
        <v>3.7999999999996703E-2</v>
      </c>
      <c r="F17" s="137"/>
    </row>
    <row r="18" spans="2:6" ht="21.75" customHeight="1" x14ac:dyDescent="0.25">
      <c r="B18" s="136">
        <v>14</v>
      </c>
      <c r="C18" s="137">
        <v>-6.9982405737536277</v>
      </c>
      <c r="D18" s="137">
        <v>-0.11619325261276678</v>
      </c>
      <c r="E18" s="137">
        <v>3.7000000000006139E-2</v>
      </c>
      <c r="F18" s="137"/>
    </row>
    <row r="19" spans="2:6" ht="21.75" customHeight="1" x14ac:dyDescent="0.25">
      <c r="B19" s="136">
        <v>15</v>
      </c>
      <c r="C19" s="137">
        <v>-6.4985112966523575</v>
      </c>
      <c r="D19" s="137">
        <v>-0.10007960728573756</v>
      </c>
      <c r="E19" s="137">
        <v>3.4999999999996589E-2</v>
      </c>
      <c r="F19" s="137"/>
    </row>
    <row r="20" spans="2:6" ht="21.75" customHeight="1" x14ac:dyDescent="0.25">
      <c r="B20" s="136">
        <v>16</v>
      </c>
      <c r="C20" s="137">
        <v>-5.9991038130406258</v>
      </c>
      <c r="D20" s="137">
        <v>-8.5343077944863344E-2</v>
      </c>
      <c r="E20" s="137">
        <v>3.3000000000001251E-2</v>
      </c>
      <c r="F20" s="137"/>
    </row>
    <row r="21" spans="2:6" ht="21.75" customHeight="1" x14ac:dyDescent="0.25">
      <c r="B21" s="136">
        <v>17</v>
      </c>
      <c r="C21" s="137">
        <v>-5.4996963293686907</v>
      </c>
      <c r="D21" s="137">
        <v>-7.0606548702896857E-2</v>
      </c>
      <c r="E21" s="137">
        <v>3.1000000000005912E-2</v>
      </c>
      <c r="F21" s="137"/>
    </row>
    <row r="22" spans="2:6" ht="21.75" customHeight="1" x14ac:dyDescent="0.25">
      <c r="B22" s="136">
        <v>18</v>
      </c>
      <c r="C22" s="137">
        <v>-4.9992335230526761</v>
      </c>
      <c r="D22" s="137">
        <v>-5.7568929011547185E-2</v>
      </c>
      <c r="E22" s="137">
        <v>2.9000000000010573E-2</v>
      </c>
      <c r="F22" s="137"/>
    </row>
    <row r="23" spans="2:6" ht="21.75" customHeight="1" x14ac:dyDescent="0.25">
      <c r="B23" s="136">
        <v>19</v>
      </c>
      <c r="C23" s="137">
        <v>-4.4999419652029866</v>
      </c>
      <c r="D23" s="137">
        <v>-4.6436086689481279E-2</v>
      </c>
      <c r="E23" s="137">
        <v>2.7000000000001023E-2</v>
      </c>
      <c r="F23" s="137"/>
    </row>
    <row r="24" spans="2:6" ht="21.75" customHeight="1" x14ac:dyDescent="0.25">
      <c r="B24" s="136">
        <v>20</v>
      </c>
      <c r="C24" s="137">
        <v>-4.0001227460004971</v>
      </c>
      <c r="D24" s="137">
        <v>-3.6152699192163386E-2</v>
      </c>
      <c r="E24" s="137">
        <v>2.4000000000000909E-2</v>
      </c>
      <c r="F24" s="137"/>
    </row>
    <row r="25" spans="2:6" ht="21.75" customHeight="1" x14ac:dyDescent="0.25">
      <c r="B25" s="136">
        <v>21</v>
      </c>
      <c r="C25" s="137">
        <v>-3.4992482039548198</v>
      </c>
      <c r="D25" s="137">
        <v>-2.756822112259279E-2</v>
      </c>
      <c r="E25" s="137">
        <v>2.2000000000005571E-2</v>
      </c>
      <c r="F25" s="137"/>
    </row>
    <row r="26" spans="2:6" ht="21.75" customHeight="1" x14ac:dyDescent="0.25">
      <c r="B26" s="136">
        <v>22</v>
      </c>
      <c r="C26" s="137">
        <v>-3.0000725718644792</v>
      </c>
      <c r="D26" s="137">
        <v>-2.0039065819289513E-2</v>
      </c>
      <c r="E26" s="137">
        <v>1.9000000000005457E-2</v>
      </c>
      <c r="F26" s="137"/>
    </row>
    <row r="27" spans="2:6" ht="21.75" customHeight="1" x14ac:dyDescent="0.25">
      <c r="B27" s="136">
        <v>23</v>
      </c>
      <c r="C27" s="137">
        <v>-2.4995198234434919</v>
      </c>
      <c r="D27" s="137">
        <v>-1.2831703957598813E-2</v>
      </c>
      <c r="E27" s="137">
        <v>1.6000000000005343E-2</v>
      </c>
      <c r="F27" s="137"/>
    </row>
    <row r="28" spans="2:6" ht="21.75" customHeight="1" x14ac:dyDescent="0.25">
      <c r="B28" s="136">
        <v>24</v>
      </c>
      <c r="C28" s="137">
        <v>-1.9996106619348764</v>
      </c>
      <c r="D28" s="137">
        <v>-8.3785741670501495E-3</v>
      </c>
      <c r="E28" s="137">
        <v>1.300000000000523E-2</v>
      </c>
      <c r="F28" s="137"/>
    </row>
    <row r="29" spans="2:6" ht="21.75" customHeight="1" x14ac:dyDescent="0.25">
      <c r="B29" s="136">
        <v>25</v>
      </c>
      <c r="C29" s="137">
        <v>-1.4997015006244119</v>
      </c>
      <c r="D29" s="137">
        <v>-3.9254444993588548E-3</v>
      </c>
      <c r="E29" s="137">
        <v>1.0000000000005116E-2</v>
      </c>
      <c r="F29" s="137"/>
    </row>
    <row r="30" spans="2:6" ht="21.75" customHeight="1" x14ac:dyDescent="0.25">
      <c r="B30" s="136">
        <v>26</v>
      </c>
      <c r="C30" s="137">
        <v>-1.0001141328006389</v>
      </c>
      <c r="D30" s="137">
        <v>-8.4943081779032274E-4</v>
      </c>
      <c r="E30" s="137">
        <v>7.0000000000050022E-3</v>
      </c>
      <c r="F30" s="137"/>
    </row>
    <row r="31" spans="2:6" ht="21.75" customHeight="1" x14ac:dyDescent="0.25">
      <c r="B31" s="136">
        <v>27</v>
      </c>
      <c r="C31" s="137">
        <v>-0.49947144226793061</v>
      </c>
      <c r="D31" s="137">
        <v>5.2767321430312981E-4</v>
      </c>
      <c r="E31" s="137">
        <v>4.0000000000048885E-3</v>
      </c>
      <c r="F31" s="137"/>
    </row>
    <row r="32" spans="2:6" ht="21.75" customHeight="1" x14ac:dyDescent="0.25">
      <c r="B32" s="145">
        <v>28</v>
      </c>
      <c r="C32" s="146">
        <v>0</v>
      </c>
      <c r="D32" s="146">
        <v>0</v>
      </c>
      <c r="E32" s="146">
        <v>0</v>
      </c>
      <c r="F32" s="146" t="s">
        <v>90</v>
      </c>
    </row>
    <row r="33" spans="2:6" ht="21.75" customHeight="1" x14ac:dyDescent="0.25">
      <c r="B33" s="136">
        <v>29</v>
      </c>
      <c r="C33" s="137">
        <v>0.50032089691061266</v>
      </c>
      <c r="D33" s="137">
        <v>0</v>
      </c>
      <c r="E33" s="137">
        <v>-3.0000000000001137E-3</v>
      </c>
      <c r="F33" s="137"/>
    </row>
    <row r="34" spans="2:6" ht="21.75" customHeight="1" x14ac:dyDescent="0.25">
      <c r="B34" s="136">
        <v>30</v>
      </c>
      <c r="C34" s="137">
        <v>0.99999820711503795</v>
      </c>
      <c r="D34" s="137">
        <v>-2.7542318650513532E-3</v>
      </c>
      <c r="E34" s="137">
        <v>-6.9999999999907914E-3</v>
      </c>
      <c r="F34" s="137"/>
    </row>
    <row r="35" spans="2:6" ht="21.75" customHeight="1" x14ac:dyDescent="0.25">
      <c r="B35" s="136">
        <v>31</v>
      </c>
      <c r="C35" s="137">
        <v>1.5002031784978558</v>
      </c>
      <c r="D35" s="137">
        <v>-6.3579186648552635E-3</v>
      </c>
      <c r="E35" s="137">
        <v>-1.099999999999568E-2</v>
      </c>
      <c r="F35" s="137"/>
    </row>
    <row r="36" spans="2:6" ht="21.75" customHeight="1" x14ac:dyDescent="0.25">
      <c r="B36" s="136">
        <v>32</v>
      </c>
      <c r="C36" s="137">
        <v>2.000086356491007</v>
      </c>
      <c r="D36" s="137">
        <v>-1.1338721557505762E-2</v>
      </c>
      <c r="E36" s="137">
        <v>-1.5000000000000568E-2</v>
      </c>
      <c r="F36" s="137"/>
    </row>
    <row r="37" spans="2:6" ht="21.75" customHeight="1" x14ac:dyDescent="0.25">
      <c r="B37" s="136">
        <v>33</v>
      </c>
      <c r="C37" s="137">
        <v>2.5004971957991837</v>
      </c>
      <c r="D37" s="137">
        <v>-1.7168979163166922E-2</v>
      </c>
      <c r="E37" s="137">
        <v>-1.8999999999991246E-2</v>
      </c>
      <c r="F37" s="137"/>
    </row>
    <row r="38" spans="2:6" ht="21.75" customHeight="1" x14ac:dyDescent="0.25">
      <c r="B38" s="136">
        <v>34</v>
      </c>
      <c r="C38" s="137">
        <v>3.0005862415204509</v>
      </c>
      <c r="D38" s="137">
        <v>-2.4376352984531877E-2</v>
      </c>
      <c r="E38" s="137">
        <v>-2.4000000000000909E-2</v>
      </c>
      <c r="F38" s="137"/>
    </row>
    <row r="39" spans="2:6" ht="21.75" customHeight="1" x14ac:dyDescent="0.25">
      <c r="B39" s="136">
        <v>35</v>
      </c>
      <c r="C39" s="137">
        <v>3.500353493989294</v>
      </c>
      <c r="D39" s="137">
        <v>-3.2960842677007947E-2</v>
      </c>
      <c r="E39" s="137">
        <v>-2.7999999999991587E-2</v>
      </c>
      <c r="F39" s="137"/>
    </row>
    <row r="40" spans="2:6" ht="21.75" customHeight="1" x14ac:dyDescent="0.25">
      <c r="B40" s="136">
        <v>36</v>
      </c>
      <c r="C40" s="137">
        <v>3.9997989528719384</v>
      </c>
      <c r="D40" s="137">
        <v>-4.2922448585194881E-2</v>
      </c>
      <c r="E40" s="137">
        <v>-3.3000000000001251E-2</v>
      </c>
      <c r="F40" s="137"/>
    </row>
    <row r="41" spans="2:6" ht="21.75" customHeight="1" x14ac:dyDescent="0.25">
      <c r="B41" s="136">
        <v>37</v>
      </c>
      <c r="C41" s="137">
        <v>4.4997720731319468</v>
      </c>
      <c r="D41" s="137">
        <v>-5.3733509305293241E-2</v>
      </c>
      <c r="E41" s="137">
        <v>-3.6999999999991928E-2</v>
      </c>
      <c r="F41" s="137"/>
    </row>
    <row r="42" spans="2:6" ht="21.75" customHeight="1" x14ac:dyDescent="0.25">
      <c r="B42" s="136">
        <v>38</v>
      </c>
      <c r="C42" s="137">
        <v>4.9994233997448712</v>
      </c>
      <c r="D42" s="137">
        <v>-6.5921686142222449E-2</v>
      </c>
      <c r="E42" s="137">
        <v>-4.2000000000001592E-2</v>
      </c>
      <c r="F42" s="137"/>
    </row>
    <row r="43" spans="2:6" ht="21.75" customHeight="1" x14ac:dyDescent="0.25">
      <c r="B43" s="136">
        <v>39</v>
      </c>
      <c r="C43" s="137">
        <v>5.4996023879333142</v>
      </c>
      <c r="D43" s="137">
        <v>-7.8959317668215498E-2</v>
      </c>
      <c r="E43" s="137">
        <v>-4.6999999999997044E-2</v>
      </c>
      <c r="F43" s="137"/>
    </row>
    <row r="44" spans="2:6" ht="21.75" customHeight="1" x14ac:dyDescent="0.25">
      <c r="B44" s="136">
        <v>40</v>
      </c>
      <c r="C44" s="137">
        <v>5.9986101277100339</v>
      </c>
      <c r="D44" s="137">
        <v>-9.3901726592000259E-2</v>
      </c>
      <c r="E44" s="137">
        <v>-5.2999999999997272E-2</v>
      </c>
      <c r="F44" s="137"/>
    </row>
    <row r="45" spans="2:6" ht="21.75" customHeight="1" x14ac:dyDescent="0.25">
      <c r="B45" s="136">
        <v>41</v>
      </c>
      <c r="C45" s="137">
        <v>6.4995226452051336</v>
      </c>
      <c r="D45" s="137">
        <v>-0.11001538373581195</v>
      </c>
      <c r="E45" s="137">
        <v>-5.7999999999992724E-2</v>
      </c>
      <c r="F45" s="137"/>
    </row>
    <row r="46" spans="2:6" ht="21.75" customHeight="1" x14ac:dyDescent="0.25">
      <c r="B46" s="136">
        <v>42</v>
      </c>
      <c r="C46" s="137">
        <v>6.9987362529735577</v>
      </c>
      <c r="D46" s="137">
        <v>-0.12718436356441862</v>
      </c>
      <c r="E46" s="137">
        <v>-6.3000000000002387E-2</v>
      </c>
      <c r="F46" s="137"/>
    </row>
    <row r="47" spans="2:6" ht="21.75" customHeight="1" x14ac:dyDescent="0.25">
      <c r="B47" s="136">
        <v>43</v>
      </c>
      <c r="C47" s="137">
        <v>7.4984775218614299</v>
      </c>
      <c r="D47" s="137">
        <v>-0.14520279822892201</v>
      </c>
      <c r="E47" s="137">
        <v>-6.9000000000002615E-2</v>
      </c>
      <c r="F47" s="137"/>
    </row>
    <row r="48" spans="2:6" ht="21.75" customHeight="1" x14ac:dyDescent="0.25">
      <c r="B48" s="136">
        <v>44</v>
      </c>
      <c r="C48" s="137">
        <v>7.9984246588771875</v>
      </c>
      <c r="D48" s="137">
        <v>-0.16544780357650352</v>
      </c>
      <c r="E48" s="137">
        <v>-7.5000000000002842E-2</v>
      </c>
      <c r="F48" s="137"/>
    </row>
    <row r="49" spans="2:6" ht="21.75" customHeight="1" x14ac:dyDescent="0.25">
      <c r="B49" s="136">
        <v>45</v>
      </c>
      <c r="C49" s="137">
        <v>8.4975223409319494</v>
      </c>
      <c r="D49" s="137">
        <v>-0.18622047032793632</v>
      </c>
      <c r="E49" s="137">
        <v>-7.9999999999998295E-2</v>
      </c>
      <c r="F49" s="137"/>
    </row>
    <row r="50" spans="2:6" ht="21.75" customHeight="1" x14ac:dyDescent="0.25">
      <c r="B50" s="136">
        <v>46</v>
      </c>
      <c r="C50" s="137">
        <v>8.9968258909792311</v>
      </c>
      <c r="D50" s="137">
        <v>-0.20921970798421297</v>
      </c>
      <c r="E50" s="137">
        <v>-8.5999999999998522E-2</v>
      </c>
      <c r="F50" s="137"/>
    </row>
    <row r="51" spans="2:6" ht="21.75" customHeight="1" x14ac:dyDescent="0.25">
      <c r="B51" s="136">
        <v>47</v>
      </c>
      <c r="C51" s="137">
        <v>9.4961294409668913</v>
      </c>
      <c r="D51" s="137">
        <v>-0.23221894554164418</v>
      </c>
      <c r="E51" s="137">
        <v>-9.2999999999989313E-2</v>
      </c>
      <c r="F51" s="137"/>
    </row>
    <row r="52" spans="2:6" ht="21.75" customHeight="1" x14ac:dyDescent="0.25">
      <c r="B52" s="136">
        <v>48</v>
      </c>
      <c r="C52" s="137">
        <v>9.9956388589478742</v>
      </c>
      <c r="D52" s="137">
        <v>-0.25744475400393868</v>
      </c>
      <c r="E52" s="137">
        <v>-9.8999999999989541E-2</v>
      </c>
      <c r="F52" s="137"/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N22"/>
  <sheetViews>
    <sheetView showGridLines="0" zoomScaleNormal="100" workbookViewId="0">
      <selection activeCell="B6" sqref="B6"/>
    </sheetView>
  </sheetViews>
  <sheetFormatPr defaultRowHeight="21.75" customHeight="1" x14ac:dyDescent="0.25"/>
  <cols>
    <col min="1" max="1" width="3.85546875" style="51" customWidth="1"/>
    <col min="2" max="2" width="9.140625" style="51"/>
    <col min="3" max="8" width="13.7109375" style="51" customWidth="1"/>
    <col min="9" max="11" width="10.7109375" style="51" customWidth="1"/>
    <col min="12" max="16384" width="9.140625" style="51"/>
  </cols>
  <sheetData>
    <row r="1" spans="2:12" ht="6.95" customHeight="1" x14ac:dyDescent="0.25"/>
    <row r="2" spans="2:12" ht="21.75" customHeight="1" x14ac:dyDescent="0.25">
      <c r="B2" s="135" t="s">
        <v>92</v>
      </c>
    </row>
    <row r="3" spans="2:12" ht="6.95" customHeight="1" x14ac:dyDescent="0.25"/>
    <row r="4" spans="2:12" ht="21.75" customHeight="1" x14ac:dyDescent="0.25">
      <c r="B4" s="155"/>
      <c r="C4" s="284" t="s">
        <v>93</v>
      </c>
      <c r="D4" s="284"/>
      <c r="E4" s="284"/>
      <c r="F4" s="284" t="s">
        <v>95</v>
      </c>
      <c r="G4" s="284"/>
      <c r="H4" s="284"/>
      <c r="I4" s="155" t="s">
        <v>103</v>
      </c>
      <c r="J4" s="155" t="s">
        <v>4</v>
      </c>
      <c r="K4" s="155" t="s">
        <v>99</v>
      </c>
    </row>
    <row r="5" spans="2:12" ht="21.75" customHeight="1" x14ac:dyDescent="0.25">
      <c r="B5" s="156" t="s">
        <v>94</v>
      </c>
      <c r="C5" s="151" t="s">
        <v>21</v>
      </c>
      <c r="D5" s="151" t="s">
        <v>22</v>
      </c>
      <c r="E5" s="151" t="s">
        <v>23</v>
      </c>
      <c r="F5" s="151" t="s">
        <v>21</v>
      </c>
      <c r="G5" s="151" t="s">
        <v>22</v>
      </c>
      <c r="H5" s="151" t="s">
        <v>23</v>
      </c>
      <c r="I5" s="156" t="s">
        <v>96</v>
      </c>
      <c r="J5" s="156" t="s">
        <v>97</v>
      </c>
      <c r="K5" s="156" t="s">
        <v>97</v>
      </c>
    </row>
    <row r="6" spans="2:12" ht="21.75" customHeight="1" x14ac:dyDescent="0.25">
      <c r="B6" s="157">
        <v>1</v>
      </c>
      <c r="C6" s="159">
        <v>1522899.6429999999</v>
      </c>
      <c r="D6" s="159">
        <v>662682.01699999999</v>
      </c>
      <c r="E6" s="159">
        <v>80.417000000000002</v>
      </c>
      <c r="F6" s="159">
        <v>1522895.5989999999</v>
      </c>
      <c r="G6" s="159">
        <v>662679.14599999995</v>
      </c>
      <c r="H6" s="159">
        <v>80.394999999999996</v>
      </c>
      <c r="I6" s="159">
        <v>4.9594936233652724</v>
      </c>
      <c r="J6" s="160">
        <v>-0.25415877265108722</v>
      </c>
      <c r="K6" s="160">
        <v>215.37248912277252</v>
      </c>
      <c r="L6" s="51" t="s">
        <v>3</v>
      </c>
    </row>
    <row r="7" spans="2:12" ht="21.75" customHeight="1" x14ac:dyDescent="0.25">
      <c r="B7" s="157">
        <v>2</v>
      </c>
      <c r="C7" s="159">
        <v>1522895.5989999999</v>
      </c>
      <c r="D7" s="159">
        <v>662679.14599999995</v>
      </c>
      <c r="E7" s="159">
        <v>80.394999999999996</v>
      </c>
      <c r="F7" s="159">
        <v>1522891.452</v>
      </c>
      <c r="G7" s="159">
        <v>662676.21100000001</v>
      </c>
      <c r="H7" s="159">
        <v>80.363</v>
      </c>
      <c r="I7" s="159">
        <v>5.0805348142352038</v>
      </c>
      <c r="J7" s="160">
        <v>-0.36087551129819384</v>
      </c>
      <c r="K7" s="160">
        <v>215.28858813898128</v>
      </c>
      <c r="L7" s="51" t="s">
        <v>10</v>
      </c>
    </row>
    <row r="8" spans="2:12" ht="21.75" customHeight="1" x14ac:dyDescent="0.25">
      <c r="B8" s="158">
        <v>3</v>
      </c>
      <c r="C8" s="159"/>
      <c r="D8" s="159"/>
      <c r="E8" s="159"/>
      <c r="F8" s="159"/>
      <c r="G8" s="159"/>
      <c r="H8" s="159"/>
      <c r="I8" s="159"/>
      <c r="J8" s="160"/>
      <c r="K8" s="160"/>
    </row>
    <row r="9" spans="2:12" ht="21.75" customHeight="1" x14ac:dyDescent="0.25">
      <c r="B9" s="157">
        <v>4</v>
      </c>
      <c r="C9" s="159"/>
      <c r="D9" s="159"/>
      <c r="E9" s="159"/>
      <c r="F9" s="159"/>
      <c r="G9" s="159"/>
      <c r="H9" s="159"/>
      <c r="I9" s="159"/>
      <c r="J9" s="160"/>
      <c r="K9" s="160"/>
    </row>
    <row r="10" spans="2:12" ht="21.75" customHeight="1" x14ac:dyDescent="0.25">
      <c r="B10" s="157">
        <v>5</v>
      </c>
      <c r="C10" s="159"/>
      <c r="D10" s="159"/>
      <c r="E10" s="159"/>
      <c r="F10" s="159"/>
      <c r="G10" s="159"/>
      <c r="H10" s="159"/>
      <c r="I10" s="159"/>
      <c r="J10" s="160"/>
      <c r="K10" s="160"/>
    </row>
    <row r="11" spans="2:12" ht="21.75" customHeight="1" x14ac:dyDescent="0.25">
      <c r="B11" s="153"/>
      <c r="C11" s="153"/>
      <c r="D11" s="153"/>
      <c r="E11" s="153"/>
      <c r="F11" s="153"/>
      <c r="G11" s="153"/>
      <c r="H11" s="154"/>
      <c r="I11" s="152" t="s">
        <v>98</v>
      </c>
      <c r="J11" s="161">
        <v>-0.30751714197464053</v>
      </c>
      <c r="K11" s="161">
        <v>215.3305386308769</v>
      </c>
    </row>
    <row r="12" spans="2:12" ht="6.95" customHeight="1" x14ac:dyDescent="0.25"/>
    <row r="13" spans="2:12" ht="21.75" customHeight="1" x14ac:dyDescent="0.25">
      <c r="B13" s="135" t="s">
        <v>100</v>
      </c>
      <c r="J13" s="162"/>
    </row>
    <row r="14" spans="2:12" ht="6.95" customHeight="1" x14ac:dyDescent="0.25"/>
    <row r="15" spans="2:12" ht="21.75" customHeight="1" x14ac:dyDescent="0.25">
      <c r="B15" s="155"/>
      <c r="C15" s="284" t="s">
        <v>101</v>
      </c>
      <c r="D15" s="284"/>
      <c r="E15" s="284"/>
      <c r="F15" s="284" t="s">
        <v>102</v>
      </c>
      <c r="G15" s="284"/>
      <c r="H15" s="284"/>
      <c r="I15" s="155" t="s">
        <v>104</v>
      </c>
      <c r="J15" s="155" t="s">
        <v>5</v>
      </c>
    </row>
    <row r="16" spans="2:12" ht="21.75" customHeight="1" x14ac:dyDescent="0.25">
      <c r="B16" s="156" t="s">
        <v>94</v>
      </c>
      <c r="C16" s="151" t="s">
        <v>21</v>
      </c>
      <c r="D16" s="151" t="s">
        <v>22</v>
      </c>
      <c r="E16" s="151" t="s">
        <v>23</v>
      </c>
      <c r="F16" s="151" t="s">
        <v>21</v>
      </c>
      <c r="G16" s="151" t="s">
        <v>22</v>
      </c>
      <c r="H16" s="151" t="s">
        <v>23</v>
      </c>
      <c r="I16" s="156" t="s">
        <v>96</v>
      </c>
      <c r="J16" s="156" t="s">
        <v>97</v>
      </c>
    </row>
    <row r="17" spans="2:14" ht="21.75" customHeight="1" x14ac:dyDescent="0.25">
      <c r="B17" s="157">
        <v>1</v>
      </c>
      <c r="C17" s="159">
        <v>1522895.085</v>
      </c>
      <c r="D17" s="159">
        <v>662682.13359999994</v>
      </c>
      <c r="E17" s="159">
        <v>80.539699999999996</v>
      </c>
      <c r="F17" s="159">
        <v>1522898.2520000001</v>
      </c>
      <c r="G17" s="159">
        <v>662677.6727</v>
      </c>
      <c r="H17" s="159">
        <v>80.462800000000001</v>
      </c>
      <c r="I17" s="159">
        <v>5.4707876773246618</v>
      </c>
      <c r="J17" s="160">
        <v>0.8053237135285346</v>
      </c>
      <c r="L17" s="18"/>
      <c r="M17" s="18"/>
    </row>
    <row r="18" spans="2:14" ht="21.75" customHeight="1" x14ac:dyDescent="0.25">
      <c r="B18" s="157">
        <v>2</v>
      </c>
      <c r="C18" s="159">
        <v>1522895.084</v>
      </c>
      <c r="D18" s="159">
        <v>662682.13430000003</v>
      </c>
      <c r="E18" s="159">
        <v>80.338999999999999</v>
      </c>
      <c r="F18" s="159">
        <v>1522898.25</v>
      </c>
      <c r="G18" s="159">
        <v>662677.67460000003</v>
      </c>
      <c r="H18" s="159">
        <v>80.264300000000006</v>
      </c>
      <c r="I18" s="159">
        <v>5.4692303014098158</v>
      </c>
      <c r="J18" s="160">
        <v>0.78251017934863321</v>
      </c>
      <c r="L18" s="18"/>
      <c r="M18" s="18"/>
      <c r="N18" s="18"/>
    </row>
    <row r="19" spans="2:14" ht="21.75" customHeight="1" x14ac:dyDescent="0.25">
      <c r="B19" s="158">
        <v>3</v>
      </c>
      <c r="C19" s="159"/>
      <c r="D19" s="159"/>
      <c r="E19" s="159"/>
      <c r="F19" s="159"/>
      <c r="G19" s="159"/>
      <c r="H19" s="159"/>
      <c r="I19" s="159"/>
      <c r="J19" s="160"/>
      <c r="K19" s="18"/>
    </row>
    <row r="20" spans="2:14" ht="21.75" customHeight="1" x14ac:dyDescent="0.25">
      <c r="B20" s="157">
        <v>4</v>
      </c>
      <c r="C20" s="159"/>
      <c r="D20" s="159"/>
      <c r="E20" s="159"/>
      <c r="F20" s="159"/>
      <c r="G20" s="159"/>
      <c r="H20" s="159"/>
      <c r="I20" s="159"/>
      <c r="J20" s="160"/>
    </row>
    <row r="21" spans="2:14" ht="21.75" customHeight="1" x14ac:dyDescent="0.25">
      <c r="B21" s="157">
        <v>5</v>
      </c>
      <c r="C21" s="159"/>
      <c r="D21" s="159"/>
      <c r="E21" s="159"/>
      <c r="F21" s="159"/>
      <c r="G21" s="159"/>
      <c r="H21" s="159"/>
      <c r="I21" s="159"/>
      <c r="J21" s="160"/>
    </row>
    <row r="22" spans="2:14" ht="21.75" customHeight="1" x14ac:dyDescent="0.25">
      <c r="B22" s="153"/>
      <c r="C22" s="153"/>
      <c r="D22" s="153"/>
      <c r="E22" s="153"/>
      <c r="F22" s="153"/>
      <c r="G22" s="153"/>
      <c r="H22" s="154"/>
      <c r="I22" s="152" t="s">
        <v>98</v>
      </c>
      <c r="J22" s="161">
        <v>0.7939169464385839</v>
      </c>
    </row>
  </sheetData>
  <mergeCells count="4">
    <mergeCell ref="C4:E4"/>
    <mergeCell ref="F4:H4"/>
    <mergeCell ref="C15:E15"/>
    <mergeCell ref="F15:H1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Main Pro.</vt:lpstr>
      <vt:lpstr>Alignment</vt:lpstr>
      <vt:lpstr>Target Setting</vt:lpstr>
      <vt:lpstr>TBM Parameter</vt:lpstr>
      <vt:lpstr>TBM Graph</vt:lpstr>
      <vt:lpstr>TBM Rear-Pitch, Roll</vt:lpstr>
      <vt:lpstr>'Main Pro.'!Print_Area</vt:lpstr>
      <vt:lpstr>'Target Setting'!Print_Area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2024-11-25T04:40:19Z</cp:lastPrinted>
  <dcterms:created xsi:type="dcterms:W3CDTF">2024-06-15T01:47:44Z</dcterms:created>
  <dcterms:modified xsi:type="dcterms:W3CDTF">2025-02-18T09:50:15Z</dcterms:modified>
</cp:coreProperties>
</file>