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O2" i="1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L7" l="1"/>
  <c r="L5"/>
  <c r="L4"/>
  <c r="L3"/>
  <c r="L2"/>
</calcChain>
</file>

<file path=xl/sharedStrings.xml><?xml version="1.0" encoding="utf-8"?>
<sst xmlns="http://schemas.openxmlformats.org/spreadsheetml/2006/main" count="36" uniqueCount="25">
  <si>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</si>
  <si>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</si>
  <si>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</si>
  <si>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</si>
  <si>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</si>
  <si>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</si>
  <si>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</si>
  <si>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</si>
  <si>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</si>
  <si>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</si>
  <si>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</si>
  <si>
    <t>R_G</t>
  </si>
  <si>
    <t>rg,rp</t>
  </si>
  <si>
    <t>Θ</t>
  </si>
  <si>
    <t>m3(rg)</t>
  </si>
  <si>
    <t>m3(rgrp)</t>
  </si>
  <si>
    <t>m3(o)</t>
  </si>
  <si>
    <t>fi</t>
  </si>
  <si>
    <t>o</t>
  </si>
  <si>
    <t>m5(rg)</t>
  </si>
  <si>
    <t>m5(rg,rp)</t>
  </si>
  <si>
    <t>m5(o)</t>
  </si>
  <si>
    <t>m7(rg)</t>
  </si>
  <si>
    <t>m7(rg,rp)</t>
  </si>
  <si>
    <t>m7(o)</t>
  </si>
</sst>
</file>

<file path=xl/styles.xml><?xml version="1.0" encoding="utf-8"?>
<styleSheet xmlns="http://schemas.openxmlformats.org/spreadsheetml/2006/main">
  <numFmts count="1">
    <numFmt numFmtId="164" formatCode="0.000000"/>
  </numFmts>
  <fonts count="10">
    <font>
      <sz val="11"/>
      <color theme="1"/>
      <name val="Calibri"/>
      <family val="2"/>
      <scheme val="minor"/>
    </font>
    <font>
      <sz val="12"/>
      <color rgb="FFC00000"/>
      <name val="Times New Roman"/>
      <family val="1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/>
    <xf numFmtId="0" fontId="1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0" fontId="0" fillId="0" borderId="0" xfId="0" applyNumberFormat="1"/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NumberFormat="1" applyFont="1"/>
    <xf numFmtId="164" fontId="9" fillId="0" borderId="0" xfId="0" applyNumberFormat="1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7"/>
  <sheetViews>
    <sheetView tabSelected="1" workbookViewId="0">
      <selection activeCell="F4" sqref="F4"/>
    </sheetView>
  </sheetViews>
  <sheetFormatPr defaultRowHeight="15"/>
  <cols>
    <col min="1" max="1" width="30.7109375" customWidth="1"/>
    <col min="13" max="13" width="17.28515625" customWidth="1"/>
    <col min="14" max="14" width="17.5703125" customWidth="1"/>
    <col min="15" max="15" width="17.42578125" customWidth="1"/>
    <col min="16" max="16" width="16.5703125" customWidth="1"/>
  </cols>
  <sheetData>
    <row r="1" spans="1:41" ht="36" customHeight="1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  <c r="Q1" s="19" t="s">
        <v>11</v>
      </c>
      <c r="R1" s="19" t="s">
        <v>11</v>
      </c>
      <c r="S1" s="19" t="s">
        <v>12</v>
      </c>
      <c r="T1" t="s">
        <v>13</v>
      </c>
      <c r="U1" s="19" t="s">
        <v>14</v>
      </c>
      <c r="V1" s="19" t="s">
        <v>15</v>
      </c>
      <c r="W1" s="19" t="s">
        <v>16</v>
      </c>
      <c r="X1" s="19" t="s">
        <v>17</v>
      </c>
      <c r="Y1" s="19" t="s">
        <v>11</v>
      </c>
      <c r="Z1" s="19" t="s">
        <v>11</v>
      </c>
      <c r="AA1" s="19" t="s">
        <v>12</v>
      </c>
      <c r="AB1" s="19" t="s">
        <v>11</v>
      </c>
      <c r="AC1" t="s">
        <v>18</v>
      </c>
      <c r="AD1" s="19" t="s">
        <v>19</v>
      </c>
      <c r="AE1" s="19" t="s">
        <v>20</v>
      </c>
      <c r="AF1" s="19" t="s">
        <v>21</v>
      </c>
      <c r="AG1" s="19" t="s">
        <v>11</v>
      </c>
      <c r="AH1" s="19" t="s">
        <v>11</v>
      </c>
      <c r="AI1" s="19" t="s">
        <v>12</v>
      </c>
      <c r="AJ1" s="19" t="s">
        <v>12</v>
      </c>
      <c r="AK1" s="19" t="s">
        <v>12</v>
      </c>
      <c r="AL1" s="19" t="s">
        <v>18</v>
      </c>
      <c r="AM1" s="19" t="s">
        <v>22</v>
      </c>
      <c r="AN1" s="19" t="s">
        <v>23</v>
      </c>
      <c r="AO1" s="19" t="s">
        <v>24</v>
      </c>
    </row>
    <row r="2" spans="1:41" ht="18.75">
      <c r="A2" s="4" t="s">
        <v>1</v>
      </c>
      <c r="B2" s="13">
        <v>16.079999999999998</v>
      </c>
      <c r="C2" s="16">
        <v>18.38</v>
      </c>
      <c r="D2" s="16">
        <v>19.95</v>
      </c>
      <c r="E2" s="16">
        <v>20.85</v>
      </c>
      <c r="F2" s="16">
        <v>17.600000000000001</v>
      </c>
      <c r="G2" s="13">
        <v>15.26</v>
      </c>
      <c r="H2" s="13">
        <v>17.100000000000001</v>
      </c>
      <c r="I2" s="16">
        <v>19.38</v>
      </c>
      <c r="J2" s="13">
        <v>14.52</v>
      </c>
      <c r="K2" s="13">
        <v>14.46</v>
      </c>
      <c r="L2" s="15">
        <f>AVERAGE(B2:K2)</f>
        <v>17.358000000000001</v>
      </c>
      <c r="M2" s="16">
        <v>0.7</v>
      </c>
      <c r="P2">
        <v>0.3</v>
      </c>
      <c r="Q2">
        <f>M2*O3</f>
        <v>0.55999999999999994</v>
      </c>
      <c r="R2">
        <f>M2*P3</f>
        <v>0.13999999999999999</v>
      </c>
      <c r="S2">
        <f>P2*O3</f>
        <v>0.24</v>
      </c>
      <c r="T2">
        <f>P2*P3</f>
        <v>0.06</v>
      </c>
      <c r="U2">
        <f>Q2+R2</f>
        <v>0.7</v>
      </c>
      <c r="V2">
        <f>S2</f>
        <v>0.24</v>
      </c>
      <c r="W2">
        <f>T2</f>
        <v>0.06</v>
      </c>
      <c r="X2">
        <f>U2*N4</f>
        <v>0.42</v>
      </c>
      <c r="Y2">
        <f>U2*P4</f>
        <v>0.27999999999999997</v>
      </c>
      <c r="Z2">
        <f>V2*N4</f>
        <v>0.14399999999999999</v>
      </c>
      <c r="AA2">
        <f>V2*P4</f>
        <v>9.6000000000000002E-2</v>
      </c>
      <c r="AB2">
        <f>W2*N4</f>
        <v>3.5999999999999997E-2</v>
      </c>
      <c r="AC2">
        <f>W2*P4</f>
        <v>2.4E-2</v>
      </c>
      <c r="AD2">
        <f>(Y2+Z2+AB2)/(1-X2)</f>
        <v>0.79310344827586177</v>
      </c>
      <c r="AE2">
        <f>AA2/(1-X2)</f>
        <v>0.16551724137931031</v>
      </c>
      <c r="AF2">
        <f>AC2/(1-X2)</f>
        <v>4.1379310344827579E-2</v>
      </c>
      <c r="AG2">
        <f>AD2*O5</f>
        <v>0.47586206896551703</v>
      </c>
      <c r="AH2">
        <f>AD2*P5</f>
        <v>0.31724137931034474</v>
      </c>
      <c r="AI2">
        <f>AE2*O5</f>
        <v>9.9310344827586189E-2</v>
      </c>
      <c r="AJ2">
        <f>AE2+P5</f>
        <v>0.56551724137931036</v>
      </c>
      <c r="AK2">
        <f>AF2*O5</f>
        <v>2.4827586206896547E-2</v>
      </c>
      <c r="AL2">
        <f>AF2*P5</f>
        <v>1.6551724137931031E-2</v>
      </c>
      <c r="AM2">
        <f>AG2+AH2</f>
        <v>0.79310344827586177</v>
      </c>
      <c r="AN2">
        <f>AI2+AJ2+AK2</f>
        <v>0.68965517241379304</v>
      </c>
      <c r="AO2">
        <f>AL2</f>
        <v>1.6551724137931031E-2</v>
      </c>
    </row>
    <row r="3" spans="1:41" ht="18.75">
      <c r="A3" s="3" t="s">
        <v>2</v>
      </c>
      <c r="B3" s="16">
        <v>6.15</v>
      </c>
      <c r="C3" s="16">
        <v>9.57</v>
      </c>
      <c r="D3" s="16">
        <v>10.72</v>
      </c>
      <c r="E3" s="16">
        <v>11.2</v>
      </c>
      <c r="F3" s="13">
        <v>5.62</v>
      </c>
      <c r="G3" s="13">
        <v>4.62</v>
      </c>
      <c r="H3" s="13">
        <v>5.54</v>
      </c>
      <c r="I3" s="16">
        <v>8.83</v>
      </c>
      <c r="J3" s="16">
        <v>7.33</v>
      </c>
      <c r="K3" s="16">
        <v>8.6</v>
      </c>
      <c r="L3" s="15">
        <f>AVERAGE(B3:K3)</f>
        <v>7.8179999999999996</v>
      </c>
      <c r="O3" s="15">
        <v>0.8</v>
      </c>
      <c r="P3">
        <v>0.2</v>
      </c>
    </row>
    <row r="4" spans="1:41" ht="18.75">
      <c r="A4" s="5" t="s">
        <v>3</v>
      </c>
      <c r="B4" s="13">
        <v>0</v>
      </c>
      <c r="C4" s="13">
        <v>0</v>
      </c>
      <c r="D4" s="13">
        <v>0.01</v>
      </c>
      <c r="E4" s="13">
        <v>0.02</v>
      </c>
      <c r="F4" s="13">
        <v>0.03</v>
      </c>
      <c r="G4" s="16">
        <v>0.05</v>
      </c>
      <c r="H4" s="16">
        <v>0.08</v>
      </c>
      <c r="I4" s="16">
        <v>0.11</v>
      </c>
      <c r="J4" s="16">
        <v>0.14000000000000001</v>
      </c>
      <c r="K4" s="16">
        <v>0.15</v>
      </c>
      <c r="L4" s="15">
        <f>AVERAGE(B4:K4)</f>
        <v>5.8999999999999997E-2</v>
      </c>
      <c r="N4" s="16">
        <v>0.6</v>
      </c>
      <c r="P4">
        <v>0.4</v>
      </c>
    </row>
    <row r="5" spans="1:41" ht="18.75">
      <c r="A5" s="6" t="s">
        <v>4</v>
      </c>
      <c r="B5" s="13">
        <v>1.2</v>
      </c>
      <c r="C5" s="16">
        <v>1.63</v>
      </c>
      <c r="D5" s="16">
        <v>1.52</v>
      </c>
      <c r="E5" s="16">
        <v>2.31</v>
      </c>
      <c r="F5" s="16">
        <v>1.58</v>
      </c>
      <c r="G5" s="13">
        <v>1.1399999999999999</v>
      </c>
      <c r="H5" s="13">
        <v>1.19</v>
      </c>
      <c r="I5" s="16">
        <v>1.76</v>
      </c>
      <c r="J5" s="13">
        <v>1.27</v>
      </c>
      <c r="K5" s="13">
        <v>1.45</v>
      </c>
      <c r="L5" s="15">
        <f>AVERAGE(B5:K5)</f>
        <v>1.5049999999999999</v>
      </c>
      <c r="O5" s="16">
        <v>0.6</v>
      </c>
      <c r="P5">
        <v>0.4</v>
      </c>
    </row>
    <row r="6" spans="1:41">
      <c r="A6" s="1"/>
      <c r="L6" s="15"/>
    </row>
    <row r="7" spans="1:41" ht="15.75">
      <c r="A7" s="7" t="s">
        <v>5</v>
      </c>
      <c r="B7" s="18">
        <v>5.6210000000000001E-3</v>
      </c>
      <c r="C7" s="14">
        <v>1.99E-3</v>
      </c>
      <c r="D7" s="17">
        <v>3.2200000000000002E-3</v>
      </c>
      <c r="E7" s="17">
        <v>2.8890000000000001E-3</v>
      </c>
      <c r="F7" s="17">
        <v>5.4879999999999998E-3</v>
      </c>
      <c r="G7" s="14">
        <v>8.3600000000000005E-4</v>
      </c>
      <c r="H7" s="14">
        <v>1.021E-3</v>
      </c>
      <c r="I7" s="14">
        <v>1.3209999999999999E-3</v>
      </c>
      <c r="J7" s="17">
        <v>4.5690000000000001E-3</v>
      </c>
      <c r="K7" s="17">
        <v>5.3920000000000001E-3</v>
      </c>
      <c r="L7" s="15">
        <f>AVERAGE(B7:K7)</f>
        <v>3.2347000000000001E-3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GSMT</cp:lastModifiedBy>
  <dcterms:created xsi:type="dcterms:W3CDTF">2014-04-13T06:33:45Z</dcterms:created>
  <dcterms:modified xsi:type="dcterms:W3CDTF">2014-04-23T10:12:30Z</dcterms:modified>
</cp:coreProperties>
</file>