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S2" i="1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L7" l="1"/>
  <c r="L5"/>
  <c r="L4"/>
  <c r="L3"/>
  <c r="L2"/>
</calcChain>
</file>

<file path=xl/sharedStrings.xml><?xml version="1.0" encoding="utf-8"?>
<sst xmlns="http://schemas.openxmlformats.org/spreadsheetml/2006/main" count="40" uniqueCount="27">
  <si>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</si>
  <si>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</si>
  <si>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</si>
  <si>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</si>
  <si>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</si>
  <si>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</si>
  <si>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</si>
  <si>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</si>
  <si>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</si>
  <si>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</si>
  <si>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</si>
  <si>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rg</t>
  </si>
  <si>
    <t>rgrp</t>
  </si>
  <si>
    <t>o</t>
  </si>
  <si>
    <t>m3(rg)</t>
  </si>
  <si>
    <t>m3(rgrp)</t>
  </si>
  <si>
    <t>m3(o)</t>
  </si>
  <si>
    <t>phi</t>
  </si>
  <si>
    <t>rp</t>
  </si>
  <si>
    <t>m5(rg)</t>
  </si>
  <si>
    <t>m5(rp)</t>
  </si>
  <si>
    <t>m5(rgrp)</t>
  </si>
  <si>
    <t>m5(o)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</si>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</sst>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"/>
  <sheetViews>
    <sheetView tabSelected="1" workbookViewId="0">
      <selection activeCell="D5" sqref="D5"/>
    </sheetView>
  </sheetViews>
  <sheetFormatPr defaultRowHeight="15"/>
  <cols>
    <col min="1" max="1" width="30.140625" customWidth="1"/>
    <col min="13" max="13" width="18" customWidth="1"/>
    <col min="14" max="14" width="16.7109375" customWidth="1"/>
    <col min="15" max="15" width="16.85546875" customWidth="1"/>
    <col min="16" max="16" width="16.7109375" customWidth="1"/>
  </cols>
  <sheetData>
    <row r="1" spans="1:45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11</v>
      </c>
      <c r="S1" s="19" t="s">
        <v>12</v>
      </c>
      <c r="T1" s="19" t="s">
        <v>13</v>
      </c>
      <c r="U1" s="19" t="s">
        <v>14</v>
      </c>
      <c r="V1" s="19" t="s">
        <v>15</v>
      </c>
      <c r="W1" s="19" t="s">
        <v>16</v>
      </c>
      <c r="X1" s="19" t="s">
        <v>17</v>
      </c>
      <c r="Y1" s="19" t="s">
        <v>11</v>
      </c>
      <c r="Z1" s="19" t="s">
        <v>18</v>
      </c>
      <c r="AA1" s="19" t="s">
        <v>12</v>
      </c>
      <c r="AB1" s="19" t="s">
        <v>18</v>
      </c>
      <c r="AC1" s="19" t="s">
        <v>13</v>
      </c>
      <c r="AD1" s="19" t="s">
        <v>19</v>
      </c>
      <c r="AE1" s="19" t="s">
        <v>20</v>
      </c>
      <c r="AF1" s="19" t="s">
        <v>21</v>
      </c>
      <c r="AG1" s="19" t="s">
        <v>22</v>
      </c>
      <c r="AH1" s="19" t="s">
        <v>11</v>
      </c>
      <c r="AI1" s="19" t="s">
        <v>17</v>
      </c>
      <c r="AJ1" s="19" t="s">
        <v>11</v>
      </c>
      <c r="AK1" s="19" t="s">
        <v>11</v>
      </c>
      <c r="AL1" s="19" t="s">
        <v>11</v>
      </c>
      <c r="AM1" s="19" t="s">
        <v>18</v>
      </c>
      <c r="AN1" s="19" t="s">
        <v>12</v>
      </c>
      <c r="AO1" s="19" t="s">
        <v>13</v>
      </c>
      <c r="AP1" s="19" t="s">
        <v>23</v>
      </c>
      <c r="AQ1" s="19" t="s">
        <v>24</v>
      </c>
      <c r="AR1" s="19" t="s">
        <v>25</v>
      </c>
      <c r="AS1" s="19" t="s">
        <v>26</v>
      </c>
    </row>
    <row r="2" spans="1:45" ht="18.75">
      <c r="A2" s="4" t="s">
        <v>1</v>
      </c>
      <c r="B2" s="17">
        <v>32.1</v>
      </c>
      <c r="C2" s="17">
        <v>36.5</v>
      </c>
      <c r="D2" s="17">
        <v>29.61</v>
      </c>
      <c r="E2" s="13">
        <v>26.52</v>
      </c>
      <c r="F2" s="17">
        <v>29.26</v>
      </c>
      <c r="G2" s="17">
        <v>29.67</v>
      </c>
      <c r="H2" s="13">
        <v>28.61</v>
      </c>
      <c r="I2" s="17">
        <v>34.79</v>
      </c>
      <c r="J2" s="17">
        <v>30.02</v>
      </c>
      <c r="K2" s="17">
        <v>32.24</v>
      </c>
      <c r="L2" s="16">
        <f>AVERAGE(B2:K2)</f>
        <v>30.931999999999999</v>
      </c>
      <c r="M2" s="16">
        <v>0.8</v>
      </c>
      <c r="P2" s="16">
        <v>0.2</v>
      </c>
      <c r="Q2">
        <f>M2*O3</f>
        <v>0.48</v>
      </c>
      <c r="R2">
        <f>M2*P3</f>
        <v>0.32000000000000006</v>
      </c>
      <c r="S2">
        <f>P2*O3</f>
        <v>0.12</v>
      </c>
      <c r="T2">
        <f>P2*P3</f>
        <v>8.0000000000000016E-2</v>
      </c>
      <c r="U2">
        <f>Q2+R2</f>
        <v>0.8</v>
      </c>
      <c r="V2">
        <f>S2</f>
        <v>0.12</v>
      </c>
      <c r="W2">
        <f>T2</f>
        <v>8.0000000000000016E-2</v>
      </c>
      <c r="X2">
        <f>U2*N4</f>
        <v>0.48</v>
      </c>
      <c r="Y2">
        <f>U2*P4</f>
        <v>0.32000000000000006</v>
      </c>
      <c r="Z2">
        <f>V2*N4</f>
        <v>7.1999999999999995E-2</v>
      </c>
      <c r="AA2">
        <f>V2*P4</f>
        <v>4.8000000000000001E-2</v>
      </c>
      <c r="AB2">
        <f>W2*N4</f>
        <v>4.8000000000000008E-2</v>
      </c>
      <c r="AC2">
        <f>W2*P4</f>
        <v>3.2000000000000008E-2</v>
      </c>
      <c r="AD2">
        <f>Y2/(1-X2)</f>
        <v>0.61538461538461553</v>
      </c>
      <c r="AE2">
        <f>(Z2+AB2)/(1-X2)</f>
        <v>0.23076923076923075</v>
      </c>
      <c r="AF2">
        <f>AA2/(1-X2)</f>
        <v>9.2307692307692313E-2</v>
      </c>
      <c r="AG2">
        <f>AC2/(1-X2)</f>
        <v>6.1538461538461549E-2</v>
      </c>
      <c r="AH2">
        <f>M5*AD2</f>
        <v>0.30769230769230776</v>
      </c>
      <c r="AI2">
        <f>M5*AE2</f>
        <v>0.11538461538461538</v>
      </c>
      <c r="AJ2">
        <f>M5*AF2</f>
        <v>4.6153846153846156E-2</v>
      </c>
      <c r="AK2">
        <f>M5*AG2</f>
        <v>3.0769230769230774E-2</v>
      </c>
      <c r="AL2">
        <f>P5*AD2</f>
        <v>0.30769230769230776</v>
      </c>
      <c r="AM2">
        <f>P5*AE2</f>
        <v>0.11538461538461538</v>
      </c>
      <c r="AN2">
        <f>P5*AF2</f>
        <v>4.6153846153846156E-2</v>
      </c>
      <c r="AO2">
        <f>P5*AG2</f>
        <v>3.0769230769230774E-2</v>
      </c>
      <c r="AP2">
        <f>(AH2+AJ2+AK2+AL2)/(1-AI2)</f>
        <v>0.78260869565217417</v>
      </c>
      <c r="AQ2">
        <f>AM2/(1-AI2)</f>
        <v>0.13043478260869565</v>
      </c>
      <c r="AR2">
        <f>AN2/(1-AI2)</f>
        <v>5.2173913043478265E-2</v>
      </c>
      <c r="AS2">
        <f>AO2/(1-AI2)</f>
        <v>3.4782608695652181E-2</v>
      </c>
    </row>
    <row r="3" spans="1:45" ht="18.75">
      <c r="A3" s="3" t="s">
        <v>2</v>
      </c>
      <c r="B3" s="17">
        <v>37.71</v>
      </c>
      <c r="C3" s="17">
        <v>25.22</v>
      </c>
      <c r="D3" s="17">
        <v>23.12</v>
      </c>
      <c r="E3" s="17">
        <v>20.16</v>
      </c>
      <c r="F3" s="17">
        <v>25.21</v>
      </c>
      <c r="G3" s="17">
        <v>32.36</v>
      </c>
      <c r="H3" s="13">
        <v>17.55</v>
      </c>
      <c r="I3" s="13">
        <v>18.84</v>
      </c>
      <c r="J3" s="13">
        <v>15.11</v>
      </c>
      <c r="K3" s="17">
        <v>21.08</v>
      </c>
      <c r="L3" s="16">
        <f>AVERAGE(B3:K3)</f>
        <v>23.635999999999996</v>
      </c>
      <c r="O3" s="16">
        <v>0.6</v>
      </c>
      <c r="P3" s="16">
        <v>0.4</v>
      </c>
    </row>
    <row r="4" spans="1:45" ht="18.75">
      <c r="A4" s="5" t="s">
        <v>3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7">
        <v>0.3</v>
      </c>
      <c r="J4" s="17">
        <v>0.63</v>
      </c>
      <c r="K4" s="17">
        <v>0.24</v>
      </c>
      <c r="L4" s="16">
        <f>AVERAGE(B4:K4)</f>
        <v>0.11699999999999999</v>
      </c>
      <c r="N4" s="17">
        <v>0.6</v>
      </c>
      <c r="O4" s="16"/>
      <c r="P4" s="16">
        <v>0.4</v>
      </c>
    </row>
    <row r="5" spans="1:45" ht="18.75">
      <c r="A5" s="6" t="s">
        <v>4</v>
      </c>
      <c r="B5" s="17">
        <v>3.69</v>
      </c>
      <c r="C5" s="17">
        <v>3.82</v>
      </c>
      <c r="D5" s="13">
        <v>2.98</v>
      </c>
      <c r="E5" s="13">
        <v>2.86</v>
      </c>
      <c r="F5" s="13">
        <v>2.4</v>
      </c>
      <c r="G5" s="13">
        <v>3.17</v>
      </c>
      <c r="H5" s="17">
        <v>3.67</v>
      </c>
      <c r="I5" s="17">
        <v>3.63</v>
      </c>
      <c r="J5" s="13">
        <v>2.91</v>
      </c>
      <c r="K5" s="17">
        <v>4.07</v>
      </c>
      <c r="L5" s="16">
        <f>AVERAGE(B5:K5)</f>
        <v>3.3200000000000003</v>
      </c>
      <c r="M5" s="17">
        <v>0.5</v>
      </c>
      <c r="P5" s="16">
        <v>0.5</v>
      </c>
    </row>
    <row r="6" spans="1:45">
      <c r="A6" s="1"/>
      <c r="L6" s="16"/>
    </row>
    <row r="7" spans="1:45" ht="15.75">
      <c r="A7" s="7" t="s">
        <v>5</v>
      </c>
      <c r="B7" s="14">
        <v>1.3749999999999999E-3</v>
      </c>
      <c r="C7" s="15">
        <v>1.57E-3</v>
      </c>
      <c r="D7" s="18">
        <v>3.9639999999999996E-3</v>
      </c>
      <c r="E7" s="18">
        <v>2.9190000000000002E-3</v>
      </c>
      <c r="F7" s="18">
        <v>5.4279999999999997E-3</v>
      </c>
      <c r="G7" s="18">
        <v>3.1830000000000001E-3</v>
      </c>
      <c r="H7" s="18">
        <v>4.3959999999999997E-3</v>
      </c>
      <c r="I7" s="18">
        <v>3.993E-3</v>
      </c>
      <c r="J7" s="18">
        <v>6.9519999999999998E-3</v>
      </c>
      <c r="K7" s="15">
        <v>2.725E-3</v>
      </c>
      <c r="L7" s="16">
        <f>AVERAGE(B7:K7)</f>
        <v>3.6504999999999997E-3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2014-04-13T06:37:27Z</dcterms:created>
  <dcterms:modified xsi:type="dcterms:W3CDTF">2014-04-23T10:25:34Z</dcterms:modified>
</cp:coreProperties>
</file>