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T2" i="1"/>
  <c r="S2"/>
  <c r="V2" s="1"/>
  <c r="R2"/>
  <c r="Q2"/>
  <c r="W2" s="1"/>
  <c r="AB2" l="1"/>
  <c r="AF2" s="1"/>
  <c r="AC2"/>
  <c r="AG2" s="1"/>
  <c r="Z2"/>
  <c r="AA2"/>
  <c r="U2"/>
  <c r="L7"/>
  <c r="L5"/>
  <c r="L3"/>
  <c r="L2"/>
  <c r="AE2" l="1"/>
  <c r="X2"/>
  <c r="Y2"/>
  <c r="AJ2"/>
  <c r="AK2"/>
  <c r="AL2"/>
  <c r="AM2"/>
  <c r="AN2"/>
  <c r="AO2"/>
  <c r="AS2" l="1"/>
  <c r="AR2"/>
  <c r="AQ2"/>
  <c r="AD2"/>
  <c r="AH2" l="1"/>
  <c r="AI2"/>
  <c r="AP2" l="1"/>
</calcChain>
</file>

<file path=xl/sharedStrings.xml><?xml version="1.0" encoding="utf-8"?>
<sst xmlns="http://schemas.openxmlformats.org/spreadsheetml/2006/main" count="42" uniqueCount="29">
  <si>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</si>
  <si>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</si>
  <si>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</si>
  <si>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</si>
  <si>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</si>
  <si>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</si>
  <si>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</si>
  <si>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</si>
  <si>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</si>
  <si>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</si>
  <si>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</si>
  <si>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φ</t>
  </si>
  <si>
    <t>R_G</t>
  </si>
  <si>
    <t>R_P</t>
  </si>
  <si>
    <t>Θ</t>
  </si>
  <si>
    <t>m3(R_G)</t>
  </si>
  <si>
    <t>m3(R_P)</t>
  </si>
  <si>
    <t>m3(Θ)</t>
  </si>
  <si>
    <t>(R_G,R_P)</t>
  </si>
  <si>
    <t>m4(R_G)</t>
  </si>
  <si>
    <t>m4(R_P)</t>
  </si>
  <si>
    <t>m4(R_G,R_P)</t>
  </si>
  <si>
    <t>m4(Θ)</t>
  </si>
  <si>
    <t>m5(R_G)</t>
  </si>
  <si>
    <t>m5(R_P)</t>
  </si>
  <si>
    <t>m5(R_G,R_P)</t>
  </si>
  <si>
    <t>m5(Θ)</t>
  </si>
  <si>
    <t>Result</t>
  </si>
  <si>
    <t>Return Good</t>
  </si>
</sst>
</file>

<file path=xl/styles.xml><?xml version="1.0" encoding="utf-8"?>
<styleSheet xmlns="http://schemas.openxmlformats.org/spreadsheetml/2006/main">
  <numFmts count="1">
    <numFmt numFmtId="164" formatCode="0.000000"/>
  </numFmts>
  <fonts count="12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  <xf numFmtId="0" fontId="10" fillId="0" borderId="0" xfId="0" applyFont="1"/>
    <xf numFmtId="0" fontId="7" fillId="0" borderId="0" xfId="0" applyFont="1" applyFill="1" applyBorder="1" applyAlignment="1">
      <alignment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>
      <selection activeCell="J3" sqref="J3"/>
    </sheetView>
  </sheetViews>
  <sheetFormatPr defaultRowHeight="15"/>
  <cols>
    <col min="1" max="1" width="30.28515625" customWidth="1"/>
    <col min="13" max="13" width="17.42578125" customWidth="1"/>
    <col min="14" max="14" width="16" customWidth="1"/>
    <col min="15" max="15" width="16.28515625" customWidth="1"/>
    <col min="16" max="16" width="16.5703125" customWidth="1"/>
  </cols>
  <sheetData>
    <row r="1" spans="1:46" ht="36.7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12</v>
      </c>
      <c r="S1" s="19" t="s">
        <v>13</v>
      </c>
      <c r="T1" s="20" t="s">
        <v>14</v>
      </c>
      <c r="U1" s="19" t="s">
        <v>15</v>
      </c>
      <c r="V1" s="19" t="s">
        <v>16</v>
      </c>
      <c r="W1" s="20" t="s">
        <v>17</v>
      </c>
      <c r="X1" s="19" t="s">
        <v>12</v>
      </c>
      <c r="Y1" s="19" t="s">
        <v>12</v>
      </c>
      <c r="Z1" s="19" t="s">
        <v>13</v>
      </c>
      <c r="AA1" s="19" t="s">
        <v>13</v>
      </c>
      <c r="AB1" s="11" t="s">
        <v>18</v>
      </c>
      <c r="AC1" s="20" t="s">
        <v>14</v>
      </c>
      <c r="AD1" s="19" t="s">
        <v>19</v>
      </c>
      <c r="AE1" s="19" t="s">
        <v>20</v>
      </c>
      <c r="AF1" s="21" t="s">
        <v>21</v>
      </c>
      <c r="AG1" s="19" t="s">
        <v>22</v>
      </c>
      <c r="AH1" s="19" t="s">
        <v>12</v>
      </c>
      <c r="AI1" s="19" t="s">
        <v>12</v>
      </c>
      <c r="AJ1" s="19" t="s">
        <v>11</v>
      </c>
      <c r="AK1" s="19" t="s">
        <v>13</v>
      </c>
      <c r="AL1" s="19" t="s">
        <v>12</v>
      </c>
      <c r="AM1" s="11" t="s">
        <v>18</v>
      </c>
      <c r="AN1" s="19" t="s">
        <v>12</v>
      </c>
      <c r="AO1" s="20" t="s">
        <v>14</v>
      </c>
      <c r="AP1" s="19" t="s">
        <v>23</v>
      </c>
      <c r="AQ1" s="19" t="s">
        <v>24</v>
      </c>
      <c r="AR1" s="21" t="s">
        <v>25</v>
      </c>
      <c r="AS1" s="19" t="s">
        <v>26</v>
      </c>
      <c r="AT1" s="19" t="s">
        <v>27</v>
      </c>
    </row>
    <row r="2" spans="1:46" ht="18.75">
      <c r="A2" s="4" t="s">
        <v>1</v>
      </c>
      <c r="B2" s="13">
        <v>15.01</v>
      </c>
      <c r="C2" s="13">
        <v>16.38</v>
      </c>
      <c r="D2" s="17">
        <v>25.9</v>
      </c>
      <c r="E2" s="17">
        <v>27.51</v>
      </c>
      <c r="F2" s="13">
        <v>10.27</v>
      </c>
      <c r="G2" s="17">
        <v>21.37</v>
      </c>
      <c r="H2" s="17">
        <v>25.95</v>
      </c>
      <c r="I2" s="17">
        <v>21.54</v>
      </c>
      <c r="J2" s="13">
        <v>15.12</v>
      </c>
      <c r="K2" s="13">
        <v>11.64</v>
      </c>
      <c r="L2" s="16">
        <f>AVERAGE(B2:K2)</f>
        <v>19.068999999999999</v>
      </c>
      <c r="M2">
        <v>0.7</v>
      </c>
      <c r="P2">
        <v>0.3</v>
      </c>
      <c r="Q2">
        <f>M2*N3</f>
        <v>0.42</v>
      </c>
      <c r="R2">
        <f>M2*P3</f>
        <v>0.27999999999999997</v>
      </c>
      <c r="S2">
        <f>P2*N3</f>
        <v>0.18</v>
      </c>
      <c r="T2">
        <f>P2*P3</f>
        <v>0.12</v>
      </c>
      <c r="U2">
        <f>(R2/(1-Q2))</f>
        <v>0.48275862068965508</v>
      </c>
      <c r="V2">
        <f>S2/(1-Q2)</f>
        <v>0.31034482758620685</v>
      </c>
      <c r="W2">
        <f>T2/(1-Q2)</f>
        <v>0.2068965517241379</v>
      </c>
      <c r="X2">
        <f>O4*U2</f>
        <v>0.38620689655172408</v>
      </c>
      <c r="Y2">
        <f>P4*U2</f>
        <v>9.6551724137931019E-2</v>
      </c>
      <c r="Z2">
        <f>O4*V2</f>
        <v>0.24827586206896549</v>
      </c>
      <c r="AA2">
        <f>P4*V2</f>
        <v>6.2068965517241372E-2</v>
      </c>
      <c r="AB2">
        <f>O4*W2</f>
        <v>0.16551724137931034</v>
      </c>
      <c r="AC2">
        <f>P4*W2</f>
        <v>4.1379310344827586E-2</v>
      </c>
      <c r="AD2">
        <f>(X2+Y2)/(1-0)</f>
        <v>0.48275862068965508</v>
      </c>
      <c r="AE2">
        <f>(Z2+AA2)/(1-0)</f>
        <v>0.31034482758620685</v>
      </c>
      <c r="AF2">
        <f>AB2/(1-0)</f>
        <v>0.16551724137931034</v>
      </c>
      <c r="AG2">
        <f>AC2/(1-0)</f>
        <v>4.1379310344827586E-2</v>
      </c>
      <c r="AH2">
        <f>M5*AD2</f>
        <v>0.28965517241379302</v>
      </c>
      <c r="AI2">
        <f>AD2*P5</f>
        <v>0.19310344827586204</v>
      </c>
      <c r="AJ2">
        <f>M5*AE2</f>
        <v>0.18620689655172409</v>
      </c>
      <c r="AK2">
        <f>AE2*P5</f>
        <v>0.12413793103448274</v>
      </c>
      <c r="AL2">
        <f>AF2*M5</f>
        <v>9.9310344827586203E-2</v>
      </c>
      <c r="AM2">
        <f>AF2*P5</f>
        <v>6.620689655172414E-2</v>
      </c>
      <c r="AN2">
        <f>AG2*M5</f>
        <v>2.4827586206896551E-2</v>
      </c>
      <c r="AO2">
        <f>AG2*P5</f>
        <v>1.6551724137931035E-2</v>
      </c>
      <c r="AP2">
        <f>(AH2+AI2+AL2+AN2)/(1-AJ2)</f>
        <v>0.74576271186440646</v>
      </c>
      <c r="AQ2">
        <f>AK2/(1-AJ2)</f>
        <v>0.15254237288135589</v>
      </c>
      <c r="AR2">
        <f>AM2/(1-AJ2)</f>
        <v>8.1355932203389825E-2</v>
      </c>
      <c r="AS2">
        <f>AO2/(1-AJ2)</f>
        <v>2.0338983050847456E-2</v>
      </c>
      <c r="AT2" s="22" t="s">
        <v>28</v>
      </c>
    </row>
    <row r="3" spans="1:46" ht="18.75">
      <c r="A3" s="3" t="s">
        <v>2</v>
      </c>
      <c r="B3" s="17">
        <v>1.81</v>
      </c>
      <c r="C3" s="13">
        <v>1.69</v>
      </c>
      <c r="D3" s="17">
        <v>2.33</v>
      </c>
      <c r="E3" s="17">
        <v>2.06</v>
      </c>
      <c r="F3" s="13">
        <v>0.75</v>
      </c>
      <c r="G3" s="17">
        <v>1.84</v>
      </c>
      <c r="H3" s="17">
        <v>3.16</v>
      </c>
      <c r="I3" s="17">
        <v>2.36</v>
      </c>
      <c r="J3" s="17">
        <v>2.31</v>
      </c>
      <c r="K3" s="17">
        <v>2.2799999999999998</v>
      </c>
      <c r="L3" s="16">
        <f>AVERAGE(B3:K3)</f>
        <v>2.0590000000000002</v>
      </c>
      <c r="M3" s="17"/>
      <c r="N3" s="17">
        <v>0.6</v>
      </c>
      <c r="P3">
        <v>0.4</v>
      </c>
    </row>
    <row r="4" spans="1:46" ht="18.75">
      <c r="A4" s="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6">
        <v>0</v>
      </c>
      <c r="O4">
        <v>0.8</v>
      </c>
      <c r="P4">
        <v>0.2</v>
      </c>
    </row>
    <row r="5" spans="1:46" ht="18.75">
      <c r="A5" s="6" t="s">
        <v>4</v>
      </c>
      <c r="B5" s="17">
        <v>2.4900000000000002</v>
      </c>
      <c r="C5" s="17">
        <v>2.4900000000000002</v>
      </c>
      <c r="D5" s="17">
        <v>3.93</v>
      </c>
      <c r="E5" s="17">
        <v>3.2</v>
      </c>
      <c r="F5" s="13">
        <v>0.94</v>
      </c>
      <c r="G5" s="13">
        <v>2.16</v>
      </c>
      <c r="H5" s="17">
        <v>2.65</v>
      </c>
      <c r="I5" s="17">
        <v>2.71</v>
      </c>
      <c r="J5" s="13">
        <v>2.2400000000000002</v>
      </c>
      <c r="K5" s="13">
        <v>1.51</v>
      </c>
      <c r="L5" s="16">
        <f>AVERAGE(B5:K5)</f>
        <v>2.4320000000000004</v>
      </c>
      <c r="M5">
        <v>0.6</v>
      </c>
      <c r="P5">
        <v>0.4</v>
      </c>
    </row>
    <row r="6" spans="1:46">
      <c r="A6" s="1"/>
      <c r="L6" s="16"/>
    </row>
    <row r="7" spans="1:46" ht="15.75">
      <c r="A7" s="7" t="s">
        <v>5</v>
      </c>
      <c r="B7" s="14">
        <v>2.7430000000000002E-3</v>
      </c>
      <c r="C7" s="18">
        <v>1.6383999999999999E-2</v>
      </c>
      <c r="D7" s="15">
        <v>1.516E-3</v>
      </c>
      <c r="E7" s="18">
        <v>3.1217000000000002E-2</v>
      </c>
      <c r="F7" s="18">
        <v>1.8837E-2</v>
      </c>
      <c r="G7" s="15">
        <v>1.828E-3</v>
      </c>
      <c r="H7" s="15">
        <v>3.741E-3</v>
      </c>
      <c r="I7" s="18">
        <v>9.9880000000000004E-3</v>
      </c>
      <c r="J7" s="18">
        <v>8.8459999999999997E-3</v>
      </c>
      <c r="K7" s="15">
        <v>2.9369999999999999E-3</v>
      </c>
      <c r="L7" s="16">
        <f>AVERAGE(B7:K7)</f>
        <v>9.8036999999999985E-3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2014-04-13T06:39:24Z</dcterms:created>
  <dcterms:modified xsi:type="dcterms:W3CDTF">2014-04-23T10:33:37Z</dcterms:modified>
</cp:coreProperties>
</file>