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a Kar\Desktop\New Research Data\Belief Assignment\"/>
    </mc:Choice>
  </mc:AlternateContent>
  <bookViews>
    <workbookView xWindow="0" yWindow="0" windowWidth="19200" windowHeight="82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O2" i="1" l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T2" i="1" l="1"/>
  <c r="W2" i="1" s="1"/>
  <c r="S2" i="1"/>
  <c r="U2" i="1" s="1"/>
  <c r="R2" i="1"/>
  <c r="V2" i="1" s="1"/>
  <c r="Q2" i="1"/>
  <c r="L7" i="1" l="1"/>
  <c r="L5" i="1"/>
  <c r="L4" i="1"/>
  <c r="L3" i="1"/>
  <c r="L2" i="1"/>
</calcChain>
</file>

<file path=xl/sharedStrings.xml><?xml version="1.0" encoding="utf-8"?>
<sst xmlns="http://schemas.openxmlformats.org/spreadsheetml/2006/main" count="36" uniqueCount="28">
  <si>
    <t>Factors</t>
  </si>
  <si>
    <t>Price to Earnings Ratio</t>
  </si>
  <si>
    <t>Price to Book Value</t>
  </si>
  <si>
    <t>Long term debt/Equity ratio</t>
  </si>
  <si>
    <t>Price to salses Ratio</t>
  </si>
  <si>
    <t>PSR</t>
  </si>
  <si>
    <t>Mean</t>
  </si>
  <si>
    <t>m(Return_Good)</t>
  </si>
  <si>
    <t>m(Return_Poor)</t>
  </si>
  <si>
    <t>m(Return_Good,Return_Poor)</t>
  </si>
  <si>
    <t>m(Θ)</t>
  </si>
  <si>
    <t>φ</t>
  </si>
  <si>
    <t>R_P</t>
  </si>
  <si>
    <t>R_G</t>
  </si>
  <si>
    <t>Θ</t>
  </si>
  <si>
    <t>m3(R_G)</t>
  </si>
  <si>
    <t>m3(R_P)</t>
  </si>
  <si>
    <t>m3(Θ)</t>
  </si>
  <si>
    <t>phi</t>
  </si>
  <si>
    <t>rg</t>
  </si>
  <si>
    <t>rp</t>
  </si>
  <si>
    <t>o</t>
  </si>
  <si>
    <t>m5(rg)</t>
  </si>
  <si>
    <t>m5(rp)</t>
  </si>
  <si>
    <t>m5(O)</t>
  </si>
  <si>
    <t>m7(rg)</t>
  </si>
  <si>
    <t>m7(rp)</t>
  </si>
  <si>
    <t>m7(o)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</si>
</sst>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0" x14ac:knownFonts="1">
    <font>
      <sz val="11"/>
      <color theme="1"/>
      <name val="Calibri"/>
      <family val="2"/>
      <scheme val="minor"/>
    </font>
    <font>
      <b/>
      <sz val="14"/>
      <color rgb="FF00B050"/>
      <name val="Times New Roman"/>
      <family val="1"/>
    </font>
    <font>
      <sz val="14"/>
      <color rgb="FF00B050"/>
      <name val="Times New Roman"/>
      <family val="1"/>
    </font>
    <font>
      <sz val="14"/>
      <color rgb="FFFF0000"/>
      <name val="Times New Roman"/>
      <family val="1"/>
    </font>
    <font>
      <sz val="14"/>
      <color rgb="FF0070C0"/>
      <name val="Times New Roman"/>
      <family val="1"/>
    </font>
    <font>
      <sz val="14"/>
      <color rgb="FFC00000"/>
      <name val="Times New Roman"/>
      <family val="1"/>
    </font>
    <font>
      <b/>
      <sz val="12"/>
      <color rgb="FF002060"/>
      <name val="Times New Roman"/>
      <family val="1"/>
    </font>
    <font>
      <sz val="12"/>
      <color rgb="FFC00000"/>
      <name val="Times New Roman"/>
      <family val="1"/>
    </font>
    <font>
      <b/>
      <sz val="12"/>
      <color rgb="FFFF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0" xfId="0" applyFont="1"/>
    <xf numFmtId="0" fontId="2" fillId="0" borderId="1" xfId="0" applyFont="1" applyBorder="1"/>
    <xf numFmtId="0" fontId="2" fillId="0" borderId="1" xfId="0" applyFont="1" applyBorder="1" applyAlignment="1"/>
    <xf numFmtId="0" fontId="7" fillId="0" borderId="0" xfId="0" applyFont="1" applyAlignment="1">
      <alignment wrapText="1"/>
    </xf>
    <xf numFmtId="0" fontId="8" fillId="0" borderId="1" xfId="0" applyFont="1" applyBorder="1"/>
    <xf numFmtId="0" fontId="0" fillId="0" borderId="0" xfId="0" applyAlignment="1">
      <alignment vertical="center" wrapText="1"/>
    </xf>
    <xf numFmtId="164" fontId="0" fillId="0" borderId="0" xfId="0" applyNumberFormat="1"/>
    <xf numFmtId="0" fontId="0" fillId="0" borderId="0" xfId="0" applyNumberFormat="1"/>
    <xf numFmtId="0" fontId="9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NumberFormat="1" applyFont="1"/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tabSelected="1" topLeftCell="AC1" workbookViewId="0">
      <selection activeCell="AO2" sqref="AO2"/>
    </sheetView>
  </sheetViews>
  <sheetFormatPr defaultRowHeight="15" x14ac:dyDescent="0.25"/>
  <cols>
    <col min="1" max="1" width="30.5703125" customWidth="1"/>
    <col min="13" max="13" width="18.140625" customWidth="1"/>
    <col min="14" max="14" width="16.5703125" customWidth="1"/>
    <col min="15" max="15" width="17.85546875" customWidth="1"/>
    <col min="16" max="16" width="16.140625" customWidth="1"/>
  </cols>
  <sheetData>
    <row r="1" spans="1:41" ht="36" customHeight="1" x14ac:dyDescent="0.3">
      <c r="A1" s="2" t="s">
        <v>0</v>
      </c>
      <c r="B1" s="9">
        <v>2013</v>
      </c>
      <c r="C1" s="10">
        <v>2012</v>
      </c>
      <c r="D1" s="9">
        <v>2011</v>
      </c>
      <c r="E1" s="9">
        <v>2010</v>
      </c>
      <c r="F1" s="9">
        <v>2009</v>
      </c>
      <c r="G1" s="9">
        <v>2008</v>
      </c>
      <c r="H1" s="9">
        <v>2007</v>
      </c>
      <c r="I1" s="9">
        <v>2006</v>
      </c>
      <c r="J1" s="9">
        <v>2005</v>
      </c>
      <c r="K1" s="9">
        <v>2004</v>
      </c>
      <c r="L1" s="12" t="s">
        <v>6</v>
      </c>
      <c r="M1" s="8" t="s">
        <v>7</v>
      </c>
      <c r="N1" s="8" t="s">
        <v>8</v>
      </c>
      <c r="O1" s="11" t="s">
        <v>9</v>
      </c>
      <c r="P1" s="8" t="s">
        <v>10</v>
      </c>
      <c r="Q1" s="19" t="s">
        <v>11</v>
      </c>
      <c r="R1" s="19" t="s">
        <v>12</v>
      </c>
      <c r="S1" s="19" t="s">
        <v>13</v>
      </c>
      <c r="T1" t="s">
        <v>14</v>
      </c>
      <c r="U1" s="19" t="s">
        <v>15</v>
      </c>
      <c r="V1" s="19" t="s">
        <v>16</v>
      </c>
      <c r="W1" s="19" t="s">
        <v>17</v>
      </c>
      <c r="X1" s="19" t="s">
        <v>18</v>
      </c>
      <c r="Y1" s="19" t="s">
        <v>19</v>
      </c>
      <c r="Z1" s="19" t="s">
        <v>20</v>
      </c>
      <c r="AA1" s="19" t="s">
        <v>20</v>
      </c>
      <c r="AB1" s="19" t="s">
        <v>20</v>
      </c>
      <c r="AC1" s="19" t="s">
        <v>21</v>
      </c>
      <c r="AD1" s="19" t="s">
        <v>22</v>
      </c>
      <c r="AE1" s="19" t="s">
        <v>23</v>
      </c>
      <c r="AF1" s="19" t="s">
        <v>24</v>
      </c>
      <c r="AG1" s="19" t="s">
        <v>19</v>
      </c>
      <c r="AH1" s="19" t="s">
        <v>19</v>
      </c>
      <c r="AI1" s="19" t="s">
        <v>20</v>
      </c>
      <c r="AJ1" s="19" t="s">
        <v>20</v>
      </c>
      <c r="AK1" s="19" t="s">
        <v>20</v>
      </c>
      <c r="AL1" s="19" t="s">
        <v>21</v>
      </c>
      <c r="AM1" s="19" t="s">
        <v>25</v>
      </c>
      <c r="AN1" s="19" t="s">
        <v>26</v>
      </c>
      <c r="AO1" s="19" t="s">
        <v>27</v>
      </c>
    </row>
    <row r="2" spans="1:41" ht="18.75" x14ac:dyDescent="0.3">
      <c r="A2" s="4" t="s">
        <v>1</v>
      </c>
      <c r="B2" s="17">
        <v>15.59</v>
      </c>
      <c r="C2" s="13">
        <v>14.78</v>
      </c>
      <c r="D2" s="17">
        <v>15.99</v>
      </c>
      <c r="E2" s="17">
        <v>15.32</v>
      </c>
      <c r="F2" s="13">
        <v>12.52</v>
      </c>
      <c r="G2" s="17">
        <v>15.62</v>
      </c>
      <c r="H2" s="17">
        <v>18.100000000000001</v>
      </c>
      <c r="I2" s="17">
        <v>17.79</v>
      </c>
      <c r="J2" s="13">
        <v>11.29</v>
      </c>
      <c r="K2" s="17">
        <v>16.079999999999998</v>
      </c>
      <c r="L2" s="16">
        <f>AVERAGE(B2:K2)</f>
        <v>15.307999999999998</v>
      </c>
      <c r="N2">
        <v>0.8</v>
      </c>
      <c r="P2">
        <v>0.2</v>
      </c>
      <c r="Q2">
        <f>N2*M3</f>
        <v>0.48</v>
      </c>
      <c r="R2">
        <f>N2*P3</f>
        <v>0.32000000000000006</v>
      </c>
      <c r="S2">
        <f>P2*M3</f>
        <v>0.12</v>
      </c>
      <c r="T2">
        <f>P2*P3</f>
        <v>8.0000000000000016E-2</v>
      </c>
      <c r="U2">
        <f>S2/(1-Q2)</f>
        <v>0.23076923076923075</v>
      </c>
      <c r="V2">
        <f>R2/(1-Q2)</f>
        <v>0.61538461538461553</v>
      </c>
      <c r="W2">
        <f>T2/(1-Q2)</f>
        <v>0.15384615384615388</v>
      </c>
      <c r="X2">
        <f>U2*N4</f>
        <v>0.13846153846153844</v>
      </c>
      <c r="Y2">
        <f>U2*P4</f>
        <v>9.2307692307692313E-2</v>
      </c>
      <c r="Z2">
        <f>V2*N4</f>
        <v>0.36923076923076931</v>
      </c>
      <c r="AA2">
        <f>V2*P4</f>
        <v>0.24615384615384622</v>
      </c>
      <c r="AB2">
        <f>W2*N4</f>
        <v>9.2307692307692327E-2</v>
      </c>
      <c r="AC2">
        <f>W2*P4</f>
        <v>6.1538461538461556E-2</v>
      </c>
      <c r="AD2">
        <f>Y2/(1-X2)</f>
        <v>0.10714285714285714</v>
      </c>
      <c r="AE2">
        <f>(Z2+AA2+AB2)/(1-X2)</f>
        <v>0.82142857142857151</v>
      </c>
      <c r="AF2">
        <f>AC2/(1-X2)</f>
        <v>7.1428571428571438E-2</v>
      </c>
      <c r="AG2">
        <f>AD2*O5</f>
        <v>7.4999999999999997E-2</v>
      </c>
      <c r="AH2">
        <f>AD2*P5</f>
        <v>3.214285714285714E-2</v>
      </c>
      <c r="AI2">
        <f>AE2*O5</f>
        <v>0.57500000000000007</v>
      </c>
      <c r="AJ2">
        <f>AE2*P5</f>
        <v>0.24642857142857144</v>
      </c>
      <c r="AK2">
        <f>AF2*O5</f>
        <v>0.05</v>
      </c>
      <c r="AL2">
        <f>AF2*P5</f>
        <v>2.1428571428571432E-2</v>
      </c>
      <c r="AM2">
        <f>AG2+AH2</f>
        <v>0.10714285714285714</v>
      </c>
      <c r="AN2">
        <f>AI2+AJ2+AK2</f>
        <v>0.87142857142857155</v>
      </c>
      <c r="AO2">
        <f>AL2</f>
        <v>2.1428571428571432E-2</v>
      </c>
    </row>
    <row r="3" spans="1:41" ht="18.75" x14ac:dyDescent="0.3">
      <c r="A3" s="3" t="s">
        <v>2</v>
      </c>
      <c r="B3" s="13">
        <v>2.08</v>
      </c>
      <c r="C3" s="13">
        <v>2.57</v>
      </c>
      <c r="D3" s="13">
        <v>2.63</v>
      </c>
      <c r="E3" s="17">
        <v>3.46</v>
      </c>
      <c r="F3" s="13">
        <v>2.4</v>
      </c>
      <c r="G3" s="13">
        <v>2.85</v>
      </c>
      <c r="H3" s="17">
        <v>3.46</v>
      </c>
      <c r="I3" s="17">
        <v>4.63</v>
      </c>
      <c r="J3" s="13">
        <v>2.78</v>
      </c>
      <c r="K3" s="17">
        <v>4</v>
      </c>
      <c r="L3" s="16">
        <f>AVERAGE(B3:K3)</f>
        <v>3.0859999999999999</v>
      </c>
      <c r="M3" s="17">
        <v>0.6</v>
      </c>
      <c r="P3">
        <v>0.4</v>
      </c>
    </row>
    <row r="4" spans="1:41" ht="18.75" x14ac:dyDescent="0.3">
      <c r="A4" s="5" t="s">
        <v>3</v>
      </c>
      <c r="B4" s="13">
        <v>0.24</v>
      </c>
      <c r="C4" s="13">
        <v>0.24</v>
      </c>
      <c r="D4" s="13">
        <v>0.28999999999999998</v>
      </c>
      <c r="E4" s="17">
        <v>0.52</v>
      </c>
      <c r="F4" s="17">
        <v>0.67</v>
      </c>
      <c r="G4" s="17">
        <v>0.51</v>
      </c>
      <c r="H4" s="13">
        <v>0.37</v>
      </c>
      <c r="I4" s="13">
        <v>0.37</v>
      </c>
      <c r="J4" s="17">
        <v>0.44</v>
      </c>
      <c r="K4" s="17">
        <v>0.54</v>
      </c>
      <c r="L4" s="16">
        <f>AVERAGE(B4:K4)</f>
        <v>0.41899999999999993</v>
      </c>
      <c r="N4">
        <v>0.6</v>
      </c>
      <c r="P4">
        <v>0.4</v>
      </c>
    </row>
    <row r="5" spans="1:41" ht="18.75" x14ac:dyDescent="0.3">
      <c r="A5" s="6" t="s">
        <v>4</v>
      </c>
      <c r="B5" s="13">
        <v>1.17</v>
      </c>
      <c r="C5" s="13">
        <v>1.2</v>
      </c>
      <c r="D5" s="17">
        <v>1.61</v>
      </c>
      <c r="E5" s="17">
        <v>1.53</v>
      </c>
      <c r="F5" s="13">
        <v>0.72</v>
      </c>
      <c r="G5" s="17">
        <v>1.29</v>
      </c>
      <c r="H5" s="17">
        <v>1.66</v>
      </c>
      <c r="I5" s="17">
        <v>1.58</v>
      </c>
      <c r="J5" s="13">
        <v>0.73</v>
      </c>
      <c r="K5" s="13">
        <v>0.92</v>
      </c>
      <c r="L5" s="16">
        <f>AVERAGE(B5:K5)</f>
        <v>1.2410000000000001</v>
      </c>
      <c r="O5">
        <v>0.7</v>
      </c>
      <c r="P5">
        <v>0.3</v>
      </c>
    </row>
    <row r="6" spans="1:41" x14ac:dyDescent="0.25">
      <c r="A6" s="1"/>
      <c r="L6" s="16"/>
    </row>
    <row r="7" spans="1:41" ht="15.75" x14ac:dyDescent="0.25">
      <c r="A7" s="7" t="s">
        <v>5</v>
      </c>
      <c r="B7" s="14">
        <v>8.7000000000000001E-4</v>
      </c>
      <c r="C7" s="15">
        <v>2.4510000000000001E-3</v>
      </c>
      <c r="D7" s="15">
        <v>2.5967E-2</v>
      </c>
      <c r="E7" s="18">
        <v>7.0190000000000001E-3</v>
      </c>
      <c r="F7" s="15">
        <v>6.6189999999999999E-3</v>
      </c>
      <c r="G7" s="15">
        <v>6.0569999999999999E-3</v>
      </c>
      <c r="H7" s="15">
        <v>1.75E-3</v>
      </c>
      <c r="I7" s="15">
        <v>6.1669999999999997E-3</v>
      </c>
      <c r="J7" s="15">
        <v>8.7500000000000002E-4</v>
      </c>
      <c r="K7" s="18">
        <v>1.4940999999999999E-2</v>
      </c>
      <c r="L7" s="16">
        <f>AVERAGE(B7:K7)</f>
        <v>7.2716000000000005E-3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Partha Kar</cp:lastModifiedBy>
  <dcterms:created xsi:type="dcterms:W3CDTF">2014-04-13T06:42:37Z</dcterms:created>
  <dcterms:modified xsi:type="dcterms:W3CDTF">2014-04-19T16:32:21Z</dcterms:modified>
</cp:coreProperties>
</file>