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2" i="1" l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T2" i="1"/>
  <c r="W2" i="1" s="1"/>
  <c r="S2" i="1"/>
  <c r="V2" i="1" s="1"/>
  <c r="R2" i="1"/>
  <c r="Q2" i="1"/>
  <c r="U2" i="1" l="1"/>
  <c r="L5" i="1" l="1"/>
  <c r="L7" i="1"/>
  <c r="L4" i="1" l="1"/>
  <c r="L3" i="1"/>
  <c r="L2" i="1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<sst xmlns="http://schemas.openxmlformats.org/spreadsheetml/2006/main" count="40" uniqueCount="27">
  <si>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</si>
  <si>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</si>
  <si>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</si>
  <si>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</si>
  <si>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</si>
  <si>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</si>
  <si>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</si>
  <si>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</si>
  <si>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</si>
  <si>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</si>
  <si>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</si>
  <si>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</si>
  <si>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</si>
  <si>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</si>
  <si>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</si>
  <si>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</si>
  <si>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</si>
  <si>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phi</t>
  </si>
  <si>
    <t>rg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</si>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</sst>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abSelected="1" topLeftCell="AG1" workbookViewId="0">
      <selection activeCell="AP2" sqref="AP2:AS2"/>
    </sheetView>
  </sheetViews>
  <sheetFormatPr defaultRowHeight="15" x14ac:dyDescent="0.25"/>
  <cols>
    <col min="1" max="1" width="30.140625" customWidth="1"/>
    <col min="13" max="13" width="17.85546875" customWidth="1"/>
    <col min="14" max="14" width="14.7109375" customWidth="1"/>
    <col min="15" max="15" width="15.7109375" customWidth="1"/>
    <col min="16" max="16" width="16.140625" customWidth="1"/>
  </cols>
  <sheetData>
    <row r="1" spans="1:45" ht="36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20" t="s">
        <v>11</v>
      </c>
      <c r="R1" s="20" t="s">
        <v>11</v>
      </c>
      <c r="S1" s="20" t="s">
        <v>12</v>
      </c>
      <c r="T1" s="20" t="s">
        <v>13</v>
      </c>
      <c r="U1" s="20" t="s">
        <v>14</v>
      </c>
      <c r="V1" s="20" t="s">
        <v>15</v>
      </c>
      <c r="W1" s="20" t="s">
        <v>16</v>
      </c>
      <c r="X1" s="20" t="s">
        <v>17</v>
      </c>
      <c r="Y1" s="20" t="s">
        <v>11</v>
      </c>
      <c r="Z1" s="20" t="s">
        <v>18</v>
      </c>
      <c r="AA1" s="20" t="s">
        <v>12</v>
      </c>
      <c r="AB1" s="20" t="s">
        <v>18</v>
      </c>
      <c r="AC1" s="20" t="s">
        <v>13</v>
      </c>
      <c r="AD1" s="20" t="s">
        <v>19</v>
      </c>
      <c r="AE1" s="20" t="s">
        <v>20</v>
      </c>
      <c r="AF1" s="20" t="s">
        <v>21</v>
      </c>
      <c r="AG1" s="20" t="s">
        <v>22</v>
      </c>
      <c r="AH1" s="20" t="s">
        <v>18</v>
      </c>
      <c r="AI1" s="20" t="s">
        <v>18</v>
      </c>
      <c r="AJ1" s="20" t="s">
        <v>17</v>
      </c>
      <c r="AK1" s="20" t="s">
        <v>11</v>
      </c>
      <c r="AL1" s="20" t="s">
        <v>18</v>
      </c>
      <c r="AM1" s="20" t="s">
        <v>12</v>
      </c>
      <c r="AN1" s="20" t="s">
        <v>18</v>
      </c>
      <c r="AO1" s="20" t="s">
        <v>13</v>
      </c>
      <c r="AP1" s="20" t="s">
        <v>23</v>
      </c>
      <c r="AQ1" s="20" t="s">
        <v>24</v>
      </c>
      <c r="AR1" s="20" t="s">
        <v>25</v>
      </c>
      <c r="AS1" s="20" t="s">
        <v>26</v>
      </c>
    </row>
    <row r="2" spans="1:45" ht="18.75" x14ac:dyDescent="0.3">
      <c r="A2" s="4" t="s">
        <v>1</v>
      </c>
      <c r="B2" s="13">
        <v>9.89</v>
      </c>
      <c r="C2" s="13">
        <v>15.42</v>
      </c>
      <c r="D2" s="18">
        <v>18.52</v>
      </c>
      <c r="E2" s="18">
        <v>20.8</v>
      </c>
      <c r="F2" s="18">
        <v>19.29</v>
      </c>
      <c r="G2" s="18">
        <v>23.45</v>
      </c>
      <c r="H2" s="18">
        <v>19.079999999999998</v>
      </c>
      <c r="I2" s="18">
        <v>20.09</v>
      </c>
      <c r="J2" s="13">
        <v>12.75</v>
      </c>
      <c r="K2" s="13"/>
      <c r="L2" s="16">
        <f>AVERAGE(B2:J2)</f>
        <v>17.698888888888888</v>
      </c>
      <c r="N2">
        <v>0.6</v>
      </c>
      <c r="P2">
        <v>0.4</v>
      </c>
      <c r="Q2">
        <f>N2*O3</f>
        <v>0.36</v>
      </c>
      <c r="R2">
        <f>N2*P3</f>
        <v>0.24</v>
      </c>
      <c r="S2">
        <f>P2*O3</f>
        <v>0.24</v>
      </c>
      <c r="T2">
        <f>P2*P3</f>
        <v>0.16000000000000003</v>
      </c>
      <c r="U2">
        <f>Q2+R2</f>
        <v>0.6</v>
      </c>
      <c r="V2">
        <f>S2</f>
        <v>0.24</v>
      </c>
      <c r="W2">
        <f>T2</f>
        <v>0.16000000000000003</v>
      </c>
      <c r="X2">
        <f>U2*M4</f>
        <v>0.42</v>
      </c>
      <c r="Y2">
        <f>U2*P4</f>
        <v>0.18</v>
      </c>
      <c r="Z2">
        <f>V2*M4</f>
        <v>0.16799999999999998</v>
      </c>
      <c r="AA2">
        <f>V2*P4</f>
        <v>7.1999999999999995E-2</v>
      </c>
      <c r="AB2">
        <f>W2*M4</f>
        <v>0.11200000000000002</v>
      </c>
      <c r="AC2">
        <f>W2*P4</f>
        <v>4.8000000000000008E-2</v>
      </c>
      <c r="AD2">
        <f>(Z2+AB2)/(1-X2)</f>
        <v>0.48275862068965514</v>
      </c>
      <c r="AE2">
        <f>Y2/(1-X2)</f>
        <v>0.31034482758620685</v>
      </c>
      <c r="AF2">
        <f>AA2/(1-X2)</f>
        <v>0.12413793103448273</v>
      </c>
      <c r="AG2">
        <f>AC2/(1-X2)</f>
        <v>8.2758620689655171E-2</v>
      </c>
      <c r="AH2">
        <f>AD2*M5</f>
        <v>0.28965517241379307</v>
      </c>
      <c r="AI2">
        <f>AD2*P5</f>
        <v>0.19310344827586207</v>
      </c>
      <c r="AJ2">
        <f>AE2*M5</f>
        <v>0.18620689655172409</v>
      </c>
      <c r="AK2">
        <f>AE2*P5</f>
        <v>0.12413793103448274</v>
      </c>
      <c r="AL2">
        <f>AF2*M5</f>
        <v>7.4482758620689635E-2</v>
      </c>
      <c r="AM2">
        <f>AF2*P5</f>
        <v>4.9655172413793094E-2</v>
      </c>
      <c r="AN2">
        <f>AG2*M5</f>
        <v>4.9655172413793101E-2</v>
      </c>
      <c r="AO2">
        <f>AG2*P5</f>
        <v>3.310344827586207E-2</v>
      </c>
      <c r="AP2">
        <f>(AH2+AI2+AL2+AN2)/(1-AJ2)</f>
        <v>0.74576271186440668</v>
      </c>
      <c r="AQ2">
        <f>AK2/(1-AJ2)</f>
        <v>0.15254237288135589</v>
      </c>
      <c r="AR2">
        <f>AM2/(1-AJ2)</f>
        <v>6.1016949152542355E-2</v>
      </c>
      <c r="AS2">
        <f>AO2/(1-AJ2)</f>
        <v>4.0677966101694912E-2</v>
      </c>
    </row>
    <row r="3" spans="1:45" ht="18.75" x14ac:dyDescent="0.3">
      <c r="A3" s="3" t="s">
        <v>2</v>
      </c>
      <c r="B3" s="13">
        <v>1.46</v>
      </c>
      <c r="C3" s="13">
        <v>1.83</v>
      </c>
      <c r="D3" s="18">
        <v>2.34</v>
      </c>
      <c r="E3" s="18">
        <v>2.73</v>
      </c>
      <c r="F3" s="18">
        <v>2.59</v>
      </c>
      <c r="G3" s="18">
        <v>3.09</v>
      </c>
      <c r="H3" s="18">
        <v>2.54</v>
      </c>
      <c r="I3" s="18">
        <v>2.46</v>
      </c>
      <c r="J3" s="13">
        <v>1.68</v>
      </c>
      <c r="K3" s="13"/>
      <c r="L3" s="16">
        <f>AVERAGE(B3:J3)</f>
        <v>2.3022222222222219</v>
      </c>
      <c r="O3">
        <v>0.6</v>
      </c>
      <c r="P3">
        <v>0.4</v>
      </c>
    </row>
    <row r="4" spans="1:45" ht="18.75" x14ac:dyDescent="0.3">
      <c r="A4" s="5" t="s">
        <v>3</v>
      </c>
      <c r="B4" s="18">
        <v>0.65</v>
      </c>
      <c r="C4" s="18">
        <v>0.61</v>
      </c>
      <c r="D4" s="18">
        <v>0.59</v>
      </c>
      <c r="E4" s="18">
        <v>0.6</v>
      </c>
      <c r="F4" s="18">
        <v>0.56000000000000005</v>
      </c>
      <c r="G4" s="13">
        <v>0.51</v>
      </c>
      <c r="H4" s="13">
        <v>0.48</v>
      </c>
      <c r="I4" s="13">
        <v>0.43</v>
      </c>
      <c r="J4" s="13">
        <v>0.42</v>
      </c>
      <c r="K4" s="13">
        <v>0.42</v>
      </c>
      <c r="L4" s="16">
        <f>AVERAGE(B4:K4)</f>
        <v>0.52699999999999991</v>
      </c>
      <c r="M4" s="13">
        <v>0.7</v>
      </c>
      <c r="P4">
        <v>0.3</v>
      </c>
    </row>
    <row r="5" spans="1:45" ht="18.75" x14ac:dyDescent="0.3">
      <c r="A5" s="6" t="s">
        <v>4</v>
      </c>
      <c r="B5" s="13">
        <v>1.77</v>
      </c>
      <c r="C5" s="13">
        <v>2.15</v>
      </c>
      <c r="D5" s="13">
        <v>2.88</v>
      </c>
      <c r="E5" s="18">
        <v>3.66</v>
      </c>
      <c r="F5" s="18">
        <v>3.52</v>
      </c>
      <c r="G5" s="18">
        <v>4.3499999999999996</v>
      </c>
      <c r="H5" s="18">
        <v>3.76</v>
      </c>
      <c r="I5" s="18">
        <v>4.1100000000000003</v>
      </c>
      <c r="J5" s="13">
        <v>3.11</v>
      </c>
      <c r="K5" s="13"/>
      <c r="L5" s="16">
        <f>AVERAGE(B5:J5)</f>
        <v>3.2566666666666659</v>
      </c>
      <c r="M5">
        <v>0.6</v>
      </c>
      <c r="P5">
        <v>0.4</v>
      </c>
    </row>
    <row r="6" spans="1:45" x14ac:dyDescent="0.25">
      <c r="A6" s="1"/>
      <c r="L6" s="16"/>
    </row>
    <row r="7" spans="1:45" ht="15.75" x14ac:dyDescent="0.25">
      <c r="A7" s="7" t="s">
        <v>5</v>
      </c>
      <c r="B7" s="14">
        <v>7.5299999999999998E-4</v>
      </c>
      <c r="C7" s="15">
        <v>9.77E-4</v>
      </c>
      <c r="D7" s="15">
        <v>1.008E-3</v>
      </c>
      <c r="E7" s="15">
        <v>1.475E-3</v>
      </c>
      <c r="F7" s="19">
        <v>3.5950000000000001E-3</v>
      </c>
      <c r="G7" s="19">
        <v>9.6299999999999997E-3</v>
      </c>
      <c r="H7" s="19">
        <v>3.2139999999999998E-3</v>
      </c>
      <c r="I7" s="15">
        <v>9.9500000000000001E-4</v>
      </c>
      <c r="L7" s="17">
        <f>AVERAGE(B7:I7)</f>
        <v>2.7058749999999995E-3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2014-04-13T06:44:39Z</dcterms:created>
  <dcterms:modified xsi:type="dcterms:W3CDTF">2014-04-19T19:57:09Z</dcterms:modified>
</cp:coreProperties>
</file>