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a Kar\Desktop\New Research Data\Belief Assignment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T2" i="1" l="1"/>
  <c r="W2" i="1" s="1"/>
  <c r="S2" i="1"/>
  <c r="V2" i="1" s="1"/>
  <c r="AA2" i="1" s="1"/>
  <c r="R2" i="1"/>
  <c r="Q2" i="1"/>
  <c r="U2" i="1" s="1"/>
  <c r="AC2" i="1" l="1"/>
  <c r="AB2" i="1"/>
  <c r="Y2" i="1"/>
  <c r="X2" i="1"/>
  <c r="AF2" i="1" s="1"/>
  <c r="Z2" i="1"/>
  <c r="AD2" i="1" l="1"/>
  <c r="AM2" i="1"/>
  <c r="AL2" i="1"/>
  <c r="AI2" i="1"/>
  <c r="AH2" i="1"/>
  <c r="AE2" i="1"/>
  <c r="AG2" i="1"/>
  <c r="AO2" i="1" l="1"/>
  <c r="AN2" i="1"/>
  <c r="AK2" i="1"/>
  <c r="AJ2" i="1"/>
  <c r="AR2" i="1" s="1"/>
  <c r="AP2" i="1" l="1"/>
  <c r="AQ2" i="1"/>
  <c r="AS2" i="1"/>
  <c r="L7" i="1" l="1"/>
  <c r="L5" i="1"/>
  <c r="L4" i="1"/>
  <c r="L3" i="1"/>
  <c r="L2" i="1"/>
</calcChain>
</file>

<file path=xl/sharedStrings.xml><?xml version="1.0" encoding="utf-8"?>
<sst xmlns="http://schemas.openxmlformats.org/spreadsheetml/2006/main" count="40" uniqueCount="27">
  <si>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</si>
  <si>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</si>
  <si>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</si>
  <si>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</si>
  <si>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</si>
  <si>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</si>
  <si>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</si>
  <si>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</si>
  <si>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</si>
  <si>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</si>
  <si>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</si>
  <si>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rp</t>
  </si>
  <si>
    <t>rgrp</t>
  </si>
  <si>
    <t>o</t>
  </si>
  <si>
    <t>m3(rp)</t>
  </si>
  <si>
    <t>m3(rgrp)</t>
  </si>
  <si>
    <t>m3(o)</t>
  </si>
  <si>
    <t>phi</t>
  </si>
  <si>
    <t>rg</t>
  </si>
  <si>
    <t>m5(rg)</t>
  </si>
  <si>
    <t>m5(rp)</t>
  </si>
  <si>
    <t>m5(rgrp)</t>
  </si>
  <si>
    <t>m5(o)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</si>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</sst>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9" fillId="0" borderId="0" xfId="0" applyNumberFormat="1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abSelected="1" topLeftCell="AD1" workbookViewId="0">
      <selection activeCell="AP2" sqref="AP2:AS2"/>
    </sheetView>
  </sheetViews>
  <sheetFormatPr defaultRowHeight="15" x14ac:dyDescent="0.25"/>
  <cols>
    <col min="1" max="1" width="30.7109375" customWidth="1"/>
    <col min="13" max="13" width="17.85546875" customWidth="1"/>
    <col min="14" max="14" width="17.42578125" customWidth="1"/>
    <col min="15" max="16" width="14.85546875" customWidth="1"/>
  </cols>
  <sheetData>
    <row r="1" spans="1:45" ht="36" customHeight="1" x14ac:dyDescent="0.3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20" t="s">
        <v>11</v>
      </c>
      <c r="R1" s="20" t="s">
        <v>11</v>
      </c>
      <c r="S1" s="20" t="s">
        <v>12</v>
      </c>
      <c r="T1" s="20" t="s">
        <v>13</v>
      </c>
      <c r="U1" s="20" t="s">
        <v>14</v>
      </c>
      <c r="V1" s="20" t="s">
        <v>15</v>
      </c>
      <c r="W1" s="20" t="s">
        <v>16</v>
      </c>
      <c r="X1" s="20" t="s">
        <v>17</v>
      </c>
      <c r="Y1" s="20" t="s">
        <v>11</v>
      </c>
      <c r="Z1" s="20" t="s">
        <v>18</v>
      </c>
      <c r="AA1" s="20" t="s">
        <v>12</v>
      </c>
      <c r="AB1" s="20" t="s">
        <v>18</v>
      </c>
      <c r="AC1" s="20" t="s">
        <v>13</v>
      </c>
      <c r="AD1" s="20" t="s">
        <v>19</v>
      </c>
      <c r="AE1" s="20" t="s">
        <v>20</v>
      </c>
      <c r="AF1" s="20" t="s">
        <v>21</v>
      </c>
      <c r="AG1" s="20" t="s">
        <v>22</v>
      </c>
      <c r="AH1" s="20" t="s">
        <v>18</v>
      </c>
      <c r="AI1" s="20" t="s">
        <v>18</v>
      </c>
      <c r="AJ1" s="20" t="s">
        <v>17</v>
      </c>
      <c r="AK1" s="20" t="s">
        <v>11</v>
      </c>
      <c r="AL1" s="20" t="s">
        <v>18</v>
      </c>
      <c r="AM1" s="20" t="s">
        <v>12</v>
      </c>
      <c r="AN1" s="20" t="s">
        <v>18</v>
      </c>
      <c r="AO1" s="20" t="s">
        <v>13</v>
      </c>
      <c r="AP1" s="20" t="s">
        <v>23</v>
      </c>
      <c r="AQ1" s="20" t="s">
        <v>24</v>
      </c>
      <c r="AR1" s="20" t="s">
        <v>25</v>
      </c>
      <c r="AS1" s="20" t="s">
        <v>26</v>
      </c>
    </row>
    <row r="2" spans="1:45" ht="18.75" x14ac:dyDescent="0.3">
      <c r="A2" s="4" t="s">
        <v>1</v>
      </c>
      <c r="B2" s="17">
        <v>13.58</v>
      </c>
      <c r="C2" s="13">
        <v>9.61</v>
      </c>
      <c r="D2" s="17">
        <v>14.01</v>
      </c>
      <c r="E2" s="17">
        <v>15.06</v>
      </c>
      <c r="F2" s="13">
        <v>11.14</v>
      </c>
      <c r="G2" s="17">
        <v>13.51</v>
      </c>
      <c r="H2" s="18">
        <v>12.84</v>
      </c>
      <c r="I2" s="17">
        <v>13.8</v>
      </c>
      <c r="J2" s="13">
        <v>10.31</v>
      </c>
      <c r="K2" s="17">
        <v>14.57</v>
      </c>
      <c r="L2" s="16">
        <f>AVERAGE(B2:K2)</f>
        <v>12.843</v>
      </c>
      <c r="N2">
        <v>0.7</v>
      </c>
      <c r="P2">
        <v>0.3</v>
      </c>
      <c r="Q2">
        <f>N2*O3</f>
        <v>0.55999999999999994</v>
      </c>
      <c r="R2">
        <f>N2*P3</f>
        <v>0.13999999999999999</v>
      </c>
      <c r="S2">
        <f>P2*O3</f>
        <v>0.24</v>
      </c>
      <c r="T2">
        <f>P2*P3</f>
        <v>0.06</v>
      </c>
      <c r="U2">
        <f>Q2+R2</f>
        <v>0.7</v>
      </c>
      <c r="V2">
        <f>S2</f>
        <v>0.24</v>
      </c>
      <c r="W2">
        <f>T2</f>
        <v>0.06</v>
      </c>
      <c r="X2">
        <f>U2*M4</f>
        <v>0.42</v>
      </c>
      <c r="Y2">
        <f>U2*P4</f>
        <v>0.27999999999999997</v>
      </c>
      <c r="Z2">
        <f>V2*M4</f>
        <v>0.14399999999999999</v>
      </c>
      <c r="AA2">
        <f>V2*P4</f>
        <v>9.6000000000000002E-2</v>
      </c>
      <c r="AB2">
        <f>W2*M4</f>
        <v>3.5999999999999997E-2</v>
      </c>
      <c r="AC2">
        <f>W2*P4</f>
        <v>2.4E-2</v>
      </c>
      <c r="AD2">
        <f>(Z2+AB2)/(1-X2)</f>
        <v>0.31034482758620685</v>
      </c>
      <c r="AE2">
        <f>Y2/(1-X2)</f>
        <v>0.48275862068965508</v>
      </c>
      <c r="AF2">
        <f>AA2/(1-X2)</f>
        <v>0.16551724137931031</v>
      </c>
      <c r="AG2">
        <f>AC2/(1-X2)</f>
        <v>4.1379310344827579E-2</v>
      </c>
      <c r="AH2">
        <f>AD2*M5</f>
        <v>0.18620689655172409</v>
      </c>
      <c r="AI2">
        <f>AD2*P5</f>
        <v>0.12413793103448274</v>
      </c>
      <c r="AJ2">
        <f>AE2*M5</f>
        <v>0.28965517241379302</v>
      </c>
      <c r="AK2">
        <f>AE2*P5</f>
        <v>0.19310344827586204</v>
      </c>
      <c r="AL2">
        <f>AF2*M5</f>
        <v>9.9310344827586189E-2</v>
      </c>
      <c r="AM2">
        <f>AF2*P5</f>
        <v>6.6206896551724126E-2</v>
      </c>
      <c r="AN2">
        <f>AG2*M5</f>
        <v>2.4827586206896547E-2</v>
      </c>
      <c r="AO2">
        <f>AG2*P5</f>
        <v>1.6551724137931031E-2</v>
      </c>
      <c r="AP2">
        <f>(AH2+AI2+AL2+AN2)/(1-AJ2)</f>
        <v>0.61165048543689304</v>
      </c>
      <c r="AQ2">
        <f>AK2/(1-AJ2)</f>
        <v>0.27184466019417469</v>
      </c>
      <c r="AR2">
        <f>AM2/(1-AJ2)</f>
        <v>9.3203883495145606E-2</v>
      </c>
      <c r="AS2">
        <f>AO2/(1-AJ2)</f>
        <v>2.3300970873786402E-2</v>
      </c>
    </row>
    <row r="3" spans="1:45" ht="18.75" x14ac:dyDescent="0.3">
      <c r="A3" s="3" t="s">
        <v>2</v>
      </c>
      <c r="B3" s="13">
        <v>2.14</v>
      </c>
      <c r="C3" s="13">
        <v>2.02</v>
      </c>
      <c r="D3" s="13">
        <v>2.5499999999999998</v>
      </c>
      <c r="E3" s="17">
        <v>2.69</v>
      </c>
      <c r="F3" s="13">
        <v>2.12</v>
      </c>
      <c r="G3" s="17">
        <v>2.97</v>
      </c>
      <c r="H3" s="17">
        <v>3.03</v>
      </c>
      <c r="I3" s="17">
        <v>3.46</v>
      </c>
      <c r="J3" s="17">
        <v>2.69</v>
      </c>
      <c r="K3" s="17">
        <v>2.96</v>
      </c>
      <c r="L3" s="16">
        <f>AVERAGE(B3:K3)</f>
        <v>2.6630000000000003</v>
      </c>
      <c r="O3">
        <v>0.8</v>
      </c>
      <c r="P3">
        <v>0.2</v>
      </c>
    </row>
    <row r="4" spans="1:45" ht="18.75" x14ac:dyDescent="0.3">
      <c r="A4" s="5" t="s">
        <v>3</v>
      </c>
      <c r="B4" s="13">
        <v>0</v>
      </c>
      <c r="C4" s="13">
        <v>0</v>
      </c>
      <c r="D4" s="13">
        <v>0.09</v>
      </c>
      <c r="E4" s="13">
        <v>0.2</v>
      </c>
      <c r="F4" s="17">
        <v>0.19</v>
      </c>
      <c r="G4" s="17">
        <v>0.21</v>
      </c>
      <c r="H4" s="17">
        <v>0.24</v>
      </c>
      <c r="I4" s="17">
        <v>0.22</v>
      </c>
      <c r="J4" s="17">
        <v>0.22</v>
      </c>
      <c r="K4" s="13">
        <v>0.13</v>
      </c>
      <c r="L4" s="16">
        <f>AVERAGE(B4:K4)</f>
        <v>0.15</v>
      </c>
      <c r="M4" s="17">
        <v>0.6</v>
      </c>
      <c r="P4">
        <v>0.4</v>
      </c>
    </row>
    <row r="5" spans="1:45" ht="18.75" x14ac:dyDescent="0.3">
      <c r="A5" s="6" t="s">
        <v>4</v>
      </c>
      <c r="B5" s="13">
        <v>3.2</v>
      </c>
      <c r="C5" s="13">
        <v>2.97</v>
      </c>
      <c r="D5" s="17">
        <v>3.62</v>
      </c>
      <c r="E5" s="17">
        <v>3.9</v>
      </c>
      <c r="F5" s="13">
        <v>2.61</v>
      </c>
      <c r="G5" s="17">
        <v>3.49</v>
      </c>
      <c r="H5" s="13">
        <v>3.3</v>
      </c>
      <c r="I5" s="17">
        <v>3.87</v>
      </c>
      <c r="J5" s="13">
        <v>2.69</v>
      </c>
      <c r="K5" s="17">
        <v>3.68</v>
      </c>
      <c r="L5" s="16">
        <f>AVERAGE(B5:K5)</f>
        <v>3.3330000000000006</v>
      </c>
      <c r="M5">
        <v>0.6</v>
      </c>
      <c r="P5">
        <v>0.4</v>
      </c>
    </row>
    <row r="6" spans="1:45" x14ac:dyDescent="0.25">
      <c r="A6" s="1"/>
      <c r="L6" s="16"/>
    </row>
    <row r="7" spans="1:45" ht="15.75" x14ac:dyDescent="0.25">
      <c r="A7" s="7" t="s">
        <v>5</v>
      </c>
      <c r="B7" s="14">
        <v>5.5900000000000004E-3</v>
      </c>
      <c r="C7" s="15">
        <v>4.7100000000000001E-4</v>
      </c>
      <c r="D7" s="19">
        <v>0.102546</v>
      </c>
      <c r="E7" s="15">
        <v>1.0997E-2</v>
      </c>
      <c r="F7" s="19">
        <v>2.1038999999999999E-2</v>
      </c>
      <c r="G7" s="15">
        <v>1.2971E-2</v>
      </c>
      <c r="H7" s="15">
        <v>9.8650000000000005E-3</v>
      </c>
      <c r="I7" s="15">
        <v>2.2060000000000001E-3</v>
      </c>
      <c r="J7" s="15">
        <v>8.6320000000000008E-3</v>
      </c>
      <c r="K7" s="15">
        <v>7.3369999999999998E-3</v>
      </c>
      <c r="L7" s="16">
        <f>AVERAGE(B7:K7)</f>
        <v>1.8165400000000005E-2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Partha Kar</cp:lastModifiedBy>
  <dcterms:created xsi:type="dcterms:W3CDTF">2014-04-13T06:45:32Z</dcterms:created>
  <dcterms:modified xsi:type="dcterms:W3CDTF">2014-04-19T19:59:59Z</dcterms:modified>
</cp:coreProperties>
</file>