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 Kar\Desktop\New Research Data\Belief Assign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S2" i="1" l="1"/>
  <c r="AR2" i="1"/>
  <c r="AQ2" i="1"/>
  <c r="AP2" i="1"/>
  <c r="AO2" i="1"/>
  <c r="AN2" i="1"/>
  <c r="AM2" i="1"/>
  <c r="AL2" i="1"/>
  <c r="AK2" i="1"/>
  <c r="AJ2" i="1"/>
  <c r="AI2" i="1"/>
  <c r="AH2" i="1"/>
  <c r="T2" i="1"/>
  <c r="W2" i="1" s="1"/>
  <c r="S2" i="1"/>
  <c r="V2" i="1" s="1"/>
  <c r="AA2" i="1" s="1"/>
  <c r="R2" i="1"/>
  <c r="U2" i="1" s="1"/>
  <c r="Q2" i="1"/>
  <c r="Y2" i="1" l="1"/>
  <c r="X2" i="1"/>
  <c r="AD2" i="1" s="1"/>
  <c r="AC2" i="1"/>
  <c r="AG2" i="1" s="1"/>
  <c r="AB2" i="1"/>
  <c r="AF2" i="1" s="1"/>
  <c r="Z2" i="1"/>
  <c r="AE2" i="1" s="1"/>
  <c r="L7" i="1" l="1"/>
  <c r="L5" i="1"/>
  <c r="L3" i="1"/>
  <c r="L2" i="1"/>
</calcChain>
</file>

<file path=xl/sharedStrings.xml><?xml version="1.0" encoding="utf-8"?>
<sst xmlns="http://schemas.openxmlformats.org/spreadsheetml/2006/main" count="40" uniqueCount="31">
  <si>
    <t>Factors</t>
  </si>
  <si>
    <t>Price to Earnings Ratio</t>
  </si>
  <si>
    <t>Price to Book Value</t>
  </si>
  <si>
    <t>Long term debt/Equity ratio</t>
  </si>
  <si>
    <t>Price to salses Ratio</t>
  </si>
  <si>
    <t>PSR</t>
  </si>
  <si>
    <t>Mean</t>
  </si>
  <si>
    <t>m(Return_Good)</t>
  </si>
  <si>
    <t>m(Return_Poor)</t>
  </si>
  <si>
    <t>m(Return_Good,Return_Poor)</t>
  </si>
  <si>
    <t>m(Θ)</t>
  </si>
  <si>
    <t>φ</t>
  </si>
  <si>
    <t>R_G</t>
  </si>
  <si>
    <t>R_P</t>
  </si>
  <si>
    <t>Θ</t>
  </si>
  <si>
    <t>m3(R_G)</t>
  </si>
  <si>
    <t>m3(R_P)</t>
  </si>
  <si>
    <t>m3(Θ)</t>
  </si>
  <si>
    <t>(R_G,R_P)</t>
  </si>
  <si>
    <t>m4(R_G)</t>
  </si>
  <si>
    <t>m4(R_P)</t>
  </si>
  <si>
    <t>m4(R_G,R_P)</t>
  </si>
  <si>
    <t>m4(Θ)</t>
  </si>
  <si>
    <t>rg</t>
  </si>
  <si>
    <t>rp</t>
  </si>
  <si>
    <t>rgrb</t>
  </si>
  <si>
    <t>o</t>
  </si>
  <si>
    <t>m7(rg)</t>
  </si>
  <si>
    <t>m7(rp)</t>
  </si>
  <si>
    <t>m7(rgrp)</t>
  </si>
  <si>
    <t>m7(o)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</si>
</sst>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C00000"/>
      <name val="Times New Roman"/>
      <family val="1"/>
    </font>
    <font>
      <b/>
      <sz val="12"/>
      <color rgb="FF002060"/>
      <name val="Times New Roman"/>
      <family val="1"/>
    </font>
    <font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1" xfId="0" applyFont="1" applyBorder="1"/>
    <xf numFmtId="0" fontId="0" fillId="0" borderId="0" xfId="0" applyAlignment="1">
      <alignment vertical="center" wrapText="1"/>
    </xf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vertical="center" wrapText="1"/>
    </xf>
    <xf numFmtId="0" fontId="7" fillId="0" borderId="0" xfId="0" applyFont="1" applyFill="1" applyBorder="1"/>
    <xf numFmtId="0" fontId="10" fillId="0" borderId="0" xfId="0" applyFont="1"/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topLeftCell="AG1" workbookViewId="0">
      <selection activeCell="AP2" sqref="AP2:AS2"/>
    </sheetView>
  </sheetViews>
  <sheetFormatPr defaultRowHeight="15" x14ac:dyDescent="0.25"/>
  <cols>
    <col min="1" max="1" width="30.28515625" customWidth="1"/>
    <col min="13" max="13" width="17.5703125" customWidth="1"/>
    <col min="14" max="14" width="13.7109375" customWidth="1"/>
    <col min="15" max="15" width="17.85546875" customWidth="1"/>
    <col min="16" max="16" width="17.7109375" customWidth="1"/>
  </cols>
  <sheetData>
    <row r="1" spans="1:45" ht="36" customHeight="1" x14ac:dyDescent="0.3">
      <c r="A1" s="2" t="s">
        <v>0</v>
      </c>
      <c r="B1" s="9">
        <v>2013</v>
      </c>
      <c r="C1" s="10">
        <v>2012</v>
      </c>
      <c r="D1" s="9">
        <v>2011</v>
      </c>
      <c r="E1" s="9">
        <v>2010</v>
      </c>
      <c r="F1" s="9">
        <v>2009</v>
      </c>
      <c r="G1" s="9">
        <v>2008</v>
      </c>
      <c r="H1" s="9">
        <v>2007</v>
      </c>
      <c r="I1" s="9">
        <v>2006</v>
      </c>
      <c r="J1" s="9">
        <v>2005</v>
      </c>
      <c r="K1" s="9">
        <v>2004</v>
      </c>
      <c r="L1" s="12" t="s">
        <v>6</v>
      </c>
      <c r="M1" s="8" t="s">
        <v>7</v>
      </c>
      <c r="N1" s="8" t="s">
        <v>8</v>
      </c>
      <c r="O1" s="11" t="s">
        <v>9</v>
      </c>
      <c r="P1" s="8" t="s">
        <v>10</v>
      </c>
      <c r="Q1" s="17" t="s">
        <v>11</v>
      </c>
      <c r="R1" s="17" t="s">
        <v>12</v>
      </c>
      <c r="S1" s="17" t="s">
        <v>13</v>
      </c>
      <c r="T1" s="18" t="s">
        <v>14</v>
      </c>
      <c r="U1" s="17" t="s">
        <v>15</v>
      </c>
      <c r="V1" s="17" t="s">
        <v>16</v>
      </c>
      <c r="W1" s="18" t="s">
        <v>17</v>
      </c>
      <c r="X1" s="17" t="s">
        <v>12</v>
      </c>
      <c r="Y1" s="17" t="s">
        <v>12</v>
      </c>
      <c r="Z1" s="17" t="s">
        <v>13</v>
      </c>
      <c r="AA1" s="17" t="s">
        <v>13</v>
      </c>
      <c r="AB1" s="11" t="s">
        <v>18</v>
      </c>
      <c r="AC1" s="18" t="s">
        <v>14</v>
      </c>
      <c r="AD1" s="17" t="s">
        <v>19</v>
      </c>
      <c r="AE1" s="17" t="s">
        <v>20</v>
      </c>
      <c r="AF1" s="19" t="s">
        <v>21</v>
      </c>
      <c r="AG1" s="17" t="s">
        <v>22</v>
      </c>
      <c r="AH1" s="17" t="s">
        <v>23</v>
      </c>
      <c r="AI1" s="17" t="s">
        <v>23</v>
      </c>
      <c r="AJ1" s="17" t="s">
        <v>24</v>
      </c>
      <c r="AK1" s="17" t="s">
        <v>24</v>
      </c>
      <c r="AL1" s="17" t="s">
        <v>25</v>
      </c>
      <c r="AM1" s="17" t="s">
        <v>25</v>
      </c>
      <c r="AN1" s="17" t="s">
        <v>25</v>
      </c>
      <c r="AO1" s="17" t="s">
        <v>26</v>
      </c>
      <c r="AP1" s="17" t="s">
        <v>27</v>
      </c>
      <c r="AQ1" s="17" t="s">
        <v>28</v>
      </c>
      <c r="AR1" s="17" t="s">
        <v>29</v>
      </c>
      <c r="AS1" s="17" t="s">
        <v>30</v>
      </c>
    </row>
    <row r="2" spans="1:45" ht="18.75" x14ac:dyDescent="0.3">
      <c r="A2" s="4" t="s">
        <v>1</v>
      </c>
      <c r="B2" s="13">
        <v>10.33</v>
      </c>
      <c r="C2" s="16">
        <v>12.32</v>
      </c>
      <c r="D2" s="16">
        <v>21.92</v>
      </c>
      <c r="E2" s="16">
        <v>14.78</v>
      </c>
      <c r="F2" s="13">
        <v>7.63</v>
      </c>
      <c r="G2" s="16">
        <v>15.38</v>
      </c>
      <c r="H2" s="13">
        <v>11.83</v>
      </c>
      <c r="I2" s="13">
        <v>11.84</v>
      </c>
      <c r="J2" s="13">
        <v>8.2100000000000009</v>
      </c>
      <c r="K2" s="13">
        <v>8.84</v>
      </c>
      <c r="L2" s="15">
        <f>AVERAGE(B2:K2)</f>
        <v>12.308000000000002</v>
      </c>
      <c r="M2" s="13">
        <v>0.7</v>
      </c>
      <c r="P2">
        <v>0.3</v>
      </c>
      <c r="Q2">
        <f>M2*N3</f>
        <v>0.55999999999999994</v>
      </c>
      <c r="R2">
        <f>M2*P3</f>
        <v>0.13999999999999999</v>
      </c>
      <c r="S2">
        <f>P2*N3</f>
        <v>0.24</v>
      </c>
      <c r="T2">
        <f>P2*P3</f>
        <v>0.06</v>
      </c>
      <c r="U2">
        <f>(R2/(1-Q2))</f>
        <v>0.31818181818181812</v>
      </c>
      <c r="V2">
        <f>S2/(1-Q2)</f>
        <v>0.54545454545454541</v>
      </c>
      <c r="W2">
        <f>T2/(1-Q2)</f>
        <v>0.13636363636363635</v>
      </c>
      <c r="X2">
        <f>O4*U2</f>
        <v>0.22272727272727266</v>
      </c>
      <c r="Y2">
        <f>P4*U2</f>
        <v>9.5454545454545431E-2</v>
      </c>
      <c r="Z2">
        <f>O4*V2</f>
        <v>0.38181818181818178</v>
      </c>
      <c r="AA2">
        <f>P4*V2</f>
        <v>0.16363636363636361</v>
      </c>
      <c r="AB2">
        <f>O4*W2</f>
        <v>9.5454545454545445E-2</v>
      </c>
      <c r="AC2">
        <f>P4*W2</f>
        <v>4.0909090909090902E-2</v>
      </c>
      <c r="AD2">
        <f>(X2+Y2)/(1-0)</f>
        <v>0.31818181818181812</v>
      </c>
      <c r="AE2">
        <f>(Z2+AA2)/(1-0)</f>
        <v>0.54545454545454541</v>
      </c>
      <c r="AF2">
        <f>AB2/(1-0)</f>
        <v>9.5454545454545445E-2</v>
      </c>
      <c r="AG2">
        <f>AC2/(1-0)</f>
        <v>4.0909090909090902E-2</v>
      </c>
      <c r="AH2">
        <f>AD2*O5</f>
        <v>0.22272727272727266</v>
      </c>
      <c r="AI2">
        <f>AD2*P5</f>
        <v>9.5454545454545431E-2</v>
      </c>
      <c r="AJ2">
        <f>AE2*O5</f>
        <v>0.38181818181818178</v>
      </c>
      <c r="AK2">
        <f>AE2*P5</f>
        <v>0.16363636363636361</v>
      </c>
      <c r="AL2">
        <f>AF2*O5</f>
        <v>6.6818181818181804E-2</v>
      </c>
      <c r="AM2">
        <f>AF2*P5</f>
        <v>2.8636363636363633E-2</v>
      </c>
      <c r="AN2">
        <f>AG2*P5</f>
        <v>1.227272727272727E-2</v>
      </c>
      <c r="AO2">
        <f>AG2*P5</f>
        <v>1.227272727272727E-2</v>
      </c>
      <c r="AP2">
        <f>AH2+AI2</f>
        <v>0.31818181818181812</v>
      </c>
      <c r="AQ2">
        <f>AK2+AJ2</f>
        <v>0.54545454545454541</v>
      </c>
      <c r="AR2">
        <f>AL2+AM2+AN2</f>
        <v>0.1077272727272727</v>
      </c>
      <c r="AS2">
        <f>AO2</f>
        <v>1.227272727272727E-2</v>
      </c>
    </row>
    <row r="3" spans="1:45" ht="18.75" x14ac:dyDescent="0.3">
      <c r="A3" s="3" t="s">
        <v>2</v>
      </c>
      <c r="B3" s="13">
        <v>1.43</v>
      </c>
      <c r="C3" s="13">
        <v>1.67</v>
      </c>
      <c r="D3" s="16">
        <v>2.7</v>
      </c>
      <c r="E3" s="16">
        <v>2</v>
      </c>
      <c r="F3" s="13">
        <v>1.17</v>
      </c>
      <c r="G3" s="16">
        <v>2.06</v>
      </c>
      <c r="H3" s="13">
        <v>1.67</v>
      </c>
      <c r="I3" s="16">
        <v>1.84</v>
      </c>
      <c r="J3" s="13">
        <v>1.44</v>
      </c>
      <c r="K3" s="13">
        <v>1.58</v>
      </c>
      <c r="L3" s="15">
        <f>AVERAGE(B3:K3)</f>
        <v>1.7559999999999998</v>
      </c>
      <c r="N3">
        <v>0.8</v>
      </c>
      <c r="P3">
        <v>0.2</v>
      </c>
    </row>
    <row r="4" spans="1:45" ht="18.75" x14ac:dyDescent="0.3">
      <c r="A4" s="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5">
        <v>0</v>
      </c>
      <c r="O4">
        <v>0.7</v>
      </c>
      <c r="P4">
        <v>0.3</v>
      </c>
    </row>
    <row r="5" spans="1:45" ht="18.75" x14ac:dyDescent="0.3">
      <c r="A5" s="6" t="s">
        <v>4</v>
      </c>
      <c r="B5" s="13">
        <v>1.04</v>
      </c>
      <c r="C5" s="13">
        <v>1.1599999999999999</v>
      </c>
      <c r="D5" s="16">
        <v>1.81</v>
      </c>
      <c r="E5" s="16">
        <v>1.54</v>
      </c>
      <c r="F5" s="13">
        <v>0.89</v>
      </c>
      <c r="G5" s="16">
        <v>1.73</v>
      </c>
      <c r="H5" s="13">
        <v>1.17</v>
      </c>
      <c r="I5" s="13">
        <v>1.17</v>
      </c>
      <c r="J5" s="13">
        <v>0.87</v>
      </c>
      <c r="K5" s="13">
        <v>0.84</v>
      </c>
      <c r="L5" s="15">
        <f>AVERAGE(B5:K5)</f>
        <v>1.222</v>
      </c>
      <c r="O5">
        <v>0.7</v>
      </c>
      <c r="P5">
        <v>0.3</v>
      </c>
    </row>
    <row r="6" spans="1:45" x14ac:dyDescent="0.25">
      <c r="A6" s="1"/>
      <c r="L6" s="15"/>
    </row>
    <row r="7" spans="1:45" ht="15.75" x14ac:dyDescent="0.25">
      <c r="A7" s="7" t="s">
        <v>5</v>
      </c>
      <c r="B7" s="14">
        <v>4.8520000000000004E-3</v>
      </c>
      <c r="C7" s="15">
        <v>1.0486000000000001E-2</v>
      </c>
      <c r="D7">
        <v>1.3669999999999999E-3</v>
      </c>
      <c r="E7" s="15">
        <v>1.9116000000000001E-2</v>
      </c>
      <c r="F7" s="15">
        <v>1.4954E-2</v>
      </c>
      <c r="G7">
        <v>2.8379999999999998E-3</v>
      </c>
      <c r="H7">
        <v>3.6649999999999999E-3</v>
      </c>
      <c r="I7">
        <v>5.2859999999999999E-3</v>
      </c>
      <c r="J7" s="15">
        <v>1.3381000000000001E-2</v>
      </c>
      <c r="K7">
        <v>4.1650000000000003E-3</v>
      </c>
      <c r="L7" s="15">
        <f>AVERAGE(B7:K7)</f>
        <v>8.0110000000000008E-3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Partha Kar</cp:lastModifiedBy>
  <dcterms:created xsi:type="dcterms:W3CDTF">2014-04-13T06:47:46Z</dcterms:created>
  <dcterms:modified xsi:type="dcterms:W3CDTF">2014-04-19T20:28:51Z</dcterms:modified>
</cp:coreProperties>
</file>