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 Kar\Desktop\New Research Data\Belief Assignment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M2" i="1" l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L3" i="1" l="1"/>
  <c r="L4" i="1"/>
  <c r="L5" i="1"/>
  <c r="L7" i="1"/>
  <c r="L2" i="1"/>
</calcChain>
</file>

<file path=xl/sharedStrings.xml><?xml version="1.0" encoding="utf-8"?>
<sst xmlns="http://schemas.openxmlformats.org/spreadsheetml/2006/main" count="34" uniqueCount="25">
  <si>
    <t>Factors</t>
  </si>
  <si>
    <t>Price to Earnings Ratio</t>
  </si>
  <si>
    <t>Price to Book Value</t>
  </si>
  <si>
    <t>Long term debt/Equity ratio</t>
  </si>
  <si>
    <t>Price to salses Ratio</t>
  </si>
  <si>
    <t>PSR</t>
  </si>
  <si>
    <t>Mean</t>
  </si>
  <si>
    <t>m(Return_Good)</t>
  </si>
  <si>
    <t>m(Return_Poor)</t>
  </si>
  <si>
    <t>m(Return_Good,Return_Poor)</t>
  </si>
  <si>
    <t>m(Θ)</t>
  </si>
  <si>
    <t>rg</t>
  </si>
  <si>
    <t>o</t>
  </si>
  <si>
    <t>m3(rg)</t>
  </si>
  <si>
    <t>m3(o)</t>
  </si>
  <si>
    <t>ph</t>
  </si>
  <si>
    <t>rp</t>
  </si>
  <si>
    <t>m5(rg)</t>
  </si>
  <si>
    <t>m5(rp)</t>
  </si>
  <si>
    <t>m5(O)</t>
  </si>
  <si>
    <t>rgrp</t>
  </si>
  <si>
    <t>m7(rg)</t>
  </si>
  <si>
    <t>m7(rp)</t>
  </si>
  <si>
    <t>m7(rgrp)</t>
  </si>
  <si>
    <t>m7(O)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</si>
</sst>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0" x14ac:knownFonts="1">
    <font>
      <sz val="11"/>
      <color theme="1"/>
      <name val="Calibri"/>
      <family val="2"/>
      <scheme val="minor"/>
    </font>
    <font>
      <b/>
      <sz val="14"/>
      <color rgb="FF00B050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sz val="14"/>
      <color rgb="FF0070C0"/>
      <name val="Times New Roman"/>
      <family val="1"/>
    </font>
    <font>
      <sz val="14"/>
      <color rgb="FFC00000"/>
      <name val="Times New Roman"/>
      <family val="1"/>
    </font>
    <font>
      <b/>
      <sz val="12"/>
      <color rgb="FF002060"/>
      <name val="Times New Roman"/>
      <family val="1"/>
    </font>
    <font>
      <sz val="12"/>
      <color rgb="FFC00000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0" xfId="0" applyFont="1"/>
    <xf numFmtId="0" fontId="2" fillId="0" borderId="1" xfId="0" applyFont="1" applyBorder="1"/>
    <xf numFmtId="0" fontId="2" fillId="0" borderId="1" xfId="0" applyFont="1" applyBorder="1" applyAlignment="1"/>
    <xf numFmtId="0" fontId="7" fillId="0" borderId="0" xfId="0" applyFont="1" applyAlignment="1">
      <alignment wrapText="1"/>
    </xf>
    <xf numFmtId="0" fontId="8" fillId="0" borderId="1" xfId="0" applyFont="1" applyBorder="1"/>
    <xf numFmtId="0" fontId="0" fillId="0" borderId="0" xfId="0" applyAlignment="1">
      <alignment vertical="center" wrapText="1"/>
    </xf>
    <xf numFmtId="164" fontId="0" fillId="0" borderId="0" xfId="0" applyNumberFormat="1"/>
    <xf numFmtId="0" fontId="9" fillId="0" borderId="0" xfId="0" applyFont="1"/>
    <xf numFmtId="0" fontId="9" fillId="0" borderId="0" xfId="0" applyFont="1" applyAlignment="1">
      <alignment vertical="center" wrapText="1"/>
    </xf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topLeftCell="AA1" workbookViewId="0">
      <selection activeCell="AM2" sqref="AJ2:AM2"/>
    </sheetView>
  </sheetViews>
  <sheetFormatPr defaultRowHeight="15" x14ac:dyDescent="0.25"/>
  <cols>
    <col min="1" max="1" width="30.42578125" customWidth="1"/>
    <col min="13" max="13" width="16.85546875" customWidth="1"/>
    <col min="14" max="14" width="17" customWidth="1"/>
    <col min="15" max="15" width="17.5703125" customWidth="1"/>
    <col min="16" max="16" width="14.42578125" customWidth="1"/>
  </cols>
  <sheetData>
    <row r="1" spans="1:39" ht="36" customHeight="1" x14ac:dyDescent="0.3">
      <c r="A1" s="2" t="s">
        <v>0</v>
      </c>
      <c r="B1" s="9">
        <v>2013</v>
      </c>
      <c r="C1" s="10">
        <v>2012</v>
      </c>
      <c r="D1" s="9">
        <v>2011</v>
      </c>
      <c r="E1" s="9">
        <v>2010</v>
      </c>
      <c r="F1" s="9">
        <v>2009</v>
      </c>
      <c r="G1" s="9">
        <v>2008</v>
      </c>
      <c r="H1" s="9">
        <v>2007</v>
      </c>
      <c r="I1" s="9">
        <v>2006</v>
      </c>
      <c r="J1" s="9">
        <v>2005</v>
      </c>
      <c r="K1" s="9">
        <v>2004</v>
      </c>
      <c r="L1" s="12" t="s">
        <v>6</v>
      </c>
      <c r="M1" s="8" t="s">
        <v>7</v>
      </c>
      <c r="N1" s="8" t="s">
        <v>8</v>
      </c>
      <c r="O1" s="11" t="s">
        <v>9</v>
      </c>
      <c r="P1" s="8" t="s">
        <v>10</v>
      </c>
      <c r="Q1" s="17" t="s">
        <v>11</v>
      </c>
      <c r="R1" s="17" t="s">
        <v>11</v>
      </c>
      <c r="S1" s="17" t="s">
        <v>11</v>
      </c>
      <c r="T1" s="17" t="s">
        <v>12</v>
      </c>
      <c r="U1" s="17" t="s">
        <v>13</v>
      </c>
      <c r="V1" s="17" t="s">
        <v>14</v>
      </c>
      <c r="W1" s="17" t="s">
        <v>15</v>
      </c>
      <c r="X1" s="17" t="s">
        <v>11</v>
      </c>
      <c r="Y1" s="17" t="s">
        <v>16</v>
      </c>
      <c r="Z1" s="17" t="s">
        <v>12</v>
      </c>
      <c r="AA1" s="17" t="s">
        <v>17</v>
      </c>
      <c r="AB1" s="17" t="s">
        <v>18</v>
      </c>
      <c r="AC1" s="17" t="s">
        <v>19</v>
      </c>
      <c r="AD1" s="17" t="s">
        <v>11</v>
      </c>
      <c r="AE1" s="17" t="s">
        <v>16</v>
      </c>
      <c r="AF1" s="17" t="s">
        <v>20</v>
      </c>
      <c r="AG1" s="17" t="s">
        <v>11</v>
      </c>
      <c r="AH1" s="17" t="s">
        <v>16</v>
      </c>
      <c r="AI1" s="17" t="s">
        <v>12</v>
      </c>
      <c r="AJ1" s="17" t="s">
        <v>21</v>
      </c>
      <c r="AK1" s="17" t="s">
        <v>22</v>
      </c>
      <c r="AL1" s="17" t="s">
        <v>23</v>
      </c>
      <c r="AM1" s="17" t="s">
        <v>24</v>
      </c>
    </row>
    <row r="2" spans="1:39" ht="18.75" x14ac:dyDescent="0.3">
      <c r="A2" s="4" t="s">
        <v>1</v>
      </c>
      <c r="B2" s="13">
        <v>20.079999999999998</v>
      </c>
      <c r="C2" s="13">
        <v>24.28</v>
      </c>
      <c r="D2" s="13">
        <v>25.39</v>
      </c>
      <c r="E2" s="13">
        <v>21.75</v>
      </c>
      <c r="F2" s="13">
        <v>12.51</v>
      </c>
      <c r="G2" s="13">
        <v>21.33</v>
      </c>
      <c r="H2" s="16">
        <v>30</v>
      </c>
      <c r="I2" s="16">
        <v>41.47</v>
      </c>
      <c r="J2" s="16">
        <v>32.659999999999997</v>
      </c>
      <c r="K2" s="16">
        <v>38.19</v>
      </c>
      <c r="L2" s="15">
        <f>AVERAGE(B2:K2)</f>
        <v>26.765999999999998</v>
      </c>
      <c r="M2" s="16">
        <v>0.6</v>
      </c>
      <c r="P2">
        <v>0.4</v>
      </c>
      <c r="Q2">
        <f>M2*M3</f>
        <v>0.36</v>
      </c>
      <c r="R2">
        <f>M2*P3</f>
        <v>0.24</v>
      </c>
      <c r="S2">
        <f>P2*M3</f>
        <v>0.24</v>
      </c>
      <c r="T2">
        <f>P2*P3</f>
        <v>0.16000000000000003</v>
      </c>
      <c r="U2">
        <f>Q2+R2+S2</f>
        <v>0.84</v>
      </c>
      <c r="V2">
        <f>T2</f>
        <v>0.16000000000000003</v>
      </c>
      <c r="W2">
        <f>U2*N4</f>
        <v>0.58799999999999997</v>
      </c>
      <c r="X2">
        <f>U2*P4</f>
        <v>0.252</v>
      </c>
      <c r="Y2">
        <f>V2*N4</f>
        <v>0.11200000000000002</v>
      </c>
      <c r="Z2">
        <f>V2*P4</f>
        <v>4.8000000000000008E-2</v>
      </c>
      <c r="AA2">
        <f>X2/(1-W2)</f>
        <v>0.61165048543689315</v>
      </c>
      <c r="AB2">
        <f>Y2/(1-W2)</f>
        <v>0.27184466019417475</v>
      </c>
      <c r="AC2">
        <f>Z2/(1-W2)</f>
        <v>0.11650485436893204</v>
      </c>
      <c r="AD2">
        <f>AA2*O5</f>
        <v>0.48932038834951452</v>
      </c>
      <c r="AE2">
        <f>AB2*O5</f>
        <v>0.2174757281553398</v>
      </c>
      <c r="AF2">
        <f>AC2*O5</f>
        <v>9.3203883495145634E-2</v>
      </c>
      <c r="AG2">
        <f>AA2*P5</f>
        <v>0.12233009708737863</v>
      </c>
      <c r="AH2">
        <f>AB2*P5</f>
        <v>5.4368932038834951E-2</v>
      </c>
      <c r="AI2">
        <f>AC2*P5</f>
        <v>2.3300970873786409E-2</v>
      </c>
      <c r="AJ2">
        <f>AD2+AG2</f>
        <v>0.61165048543689315</v>
      </c>
      <c r="AK2">
        <f>AE2+AH2</f>
        <v>0.27184466019417475</v>
      </c>
      <c r="AL2">
        <f>AF2</f>
        <v>9.3203883495145634E-2</v>
      </c>
      <c r="AM2">
        <f>AI2</f>
        <v>2.3300970873786409E-2</v>
      </c>
    </row>
    <row r="3" spans="1:39" ht="18.75" x14ac:dyDescent="0.3">
      <c r="A3" s="3" t="s">
        <v>2</v>
      </c>
      <c r="B3" s="13">
        <v>4.4400000000000004</v>
      </c>
      <c r="C3" s="13">
        <v>4.43</v>
      </c>
      <c r="D3" s="13">
        <v>5.51</v>
      </c>
      <c r="E3" s="13">
        <v>5.87</v>
      </c>
      <c r="F3" s="13">
        <v>2.87</v>
      </c>
      <c r="G3" s="13">
        <v>5.38</v>
      </c>
      <c r="H3" s="16">
        <v>8.74</v>
      </c>
      <c r="I3" s="16">
        <v>12.4</v>
      </c>
      <c r="J3" s="16">
        <v>9.65</v>
      </c>
      <c r="K3" s="16">
        <v>9.02</v>
      </c>
      <c r="L3" s="15">
        <f t="shared" ref="L3:L7" si="0">AVERAGE(B3:K3)</f>
        <v>6.8310000000000004</v>
      </c>
      <c r="M3" s="16">
        <v>0.6</v>
      </c>
      <c r="P3">
        <v>0.4</v>
      </c>
    </row>
    <row r="4" spans="1:39" ht="18.75" x14ac:dyDescent="0.3">
      <c r="A4" s="5" t="s">
        <v>3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5">
        <f t="shared" si="0"/>
        <v>0</v>
      </c>
      <c r="N4" s="13">
        <v>0.7</v>
      </c>
      <c r="P4">
        <v>0.3</v>
      </c>
    </row>
    <row r="5" spans="1:39" ht="18.75" x14ac:dyDescent="0.3">
      <c r="A5" s="6" t="s">
        <v>4</v>
      </c>
      <c r="B5" s="13">
        <v>3.24</v>
      </c>
      <c r="C5" s="13">
        <v>3.39</v>
      </c>
      <c r="D5" s="13">
        <v>4.45</v>
      </c>
      <c r="E5" s="13">
        <v>4.51</v>
      </c>
      <c r="F5" s="13">
        <v>1.66</v>
      </c>
      <c r="G5" s="13">
        <v>3.52</v>
      </c>
      <c r="H5" s="16">
        <v>5.92</v>
      </c>
      <c r="I5" s="16">
        <v>7.76</v>
      </c>
      <c r="J5" s="16">
        <v>6.49</v>
      </c>
      <c r="K5" s="16">
        <v>6.1</v>
      </c>
      <c r="L5" s="15">
        <f t="shared" si="0"/>
        <v>4.7039999999999997</v>
      </c>
      <c r="O5">
        <v>0.8</v>
      </c>
      <c r="P5">
        <v>0.2</v>
      </c>
    </row>
    <row r="6" spans="1:39" x14ac:dyDescent="0.25">
      <c r="A6" s="1"/>
      <c r="L6" s="15"/>
    </row>
    <row r="7" spans="1:39" ht="15.75" x14ac:dyDescent="0.25">
      <c r="A7" s="7" t="s">
        <v>5</v>
      </c>
      <c r="B7" s="14">
        <v>2.372E-3</v>
      </c>
      <c r="C7">
        <v>1.4840000000000001E-3</v>
      </c>
      <c r="D7" s="15">
        <v>2.7576E-2</v>
      </c>
      <c r="E7">
        <v>1.0725E-2</v>
      </c>
      <c r="F7">
        <v>4.6439999999999997E-3</v>
      </c>
      <c r="G7">
        <v>4.4219999999999997E-3</v>
      </c>
      <c r="H7">
        <v>3.4290000000000002E-3</v>
      </c>
      <c r="I7" s="15">
        <v>4.3048999999999997E-2</v>
      </c>
      <c r="J7" s="15">
        <v>8.1282999999999994E-2</v>
      </c>
      <c r="K7">
        <v>1.3806000000000001E-2</v>
      </c>
      <c r="L7" s="15">
        <f t="shared" si="0"/>
        <v>1.9279000000000001E-2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Partha Kar</cp:lastModifiedBy>
  <dcterms:created xsi:type="dcterms:W3CDTF">2014-04-13T06:52:24Z</dcterms:created>
  <dcterms:modified xsi:type="dcterms:W3CDTF">2014-04-20T03:16:32Z</dcterms:modified>
</cp:coreProperties>
</file>