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L2" i="1"/>
  <c r="AK2"/>
  <c r="AJ2"/>
  <c r="AH2"/>
  <c r="AI2"/>
  <c r="AG2"/>
  <c r="AF2"/>
  <c r="AE2"/>
  <c r="AD2"/>
  <c r="AB2"/>
  <c r="AC2"/>
  <c r="AA2"/>
  <c r="Z2"/>
  <c r="Y2"/>
  <c r="X2"/>
  <c r="W2"/>
  <c r="V2"/>
  <c r="U2"/>
  <c r="T2"/>
  <c r="S2"/>
  <c r="R2"/>
  <c r="Q2"/>
  <c r="L3" l="1"/>
  <c r="L4"/>
  <c r="L5"/>
  <c r="L7"/>
  <c r="L2"/>
</calcChain>
</file>

<file path=xl/sharedStrings.xml><?xml version="1.0" encoding="utf-8"?>
<sst xmlns="http://schemas.openxmlformats.org/spreadsheetml/2006/main" count="33" uniqueCount="22">
  <si>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</si>
  <si>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</si>
  <si>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</si>
  <si>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</si>
  <si>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</si>
  <si>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</si>
  <si>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</si>
  <si>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</si>
  <si>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</si>
  <si>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</si>
  <si>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</si>
  <si>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R_P</t>
  </si>
  <si>
    <t>Θ</t>
  </si>
  <si>
    <t>m3(R_P)</t>
  </si>
  <si>
    <t>m3(Θ)</t>
  </si>
  <si>
    <t>R_G,R_P</t>
  </si>
  <si>
    <t>m4(R_P)</t>
  </si>
  <si>
    <t>m4(R_G,R_P)</t>
  </si>
  <si>
    <t>m4(Θ)</t>
  </si>
  <si>
    <t>M5(R_P)</t>
  </si>
  <si>
    <t>m5(R_G,R_P)</t>
  </si>
  <si>
    <t>m5(Θ)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</si>
</sst>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"/>
  <sheetViews>
    <sheetView tabSelected="1" workbookViewId="0">
      <selection activeCell="H7" sqref="H7"/>
    </sheetView>
  </sheetViews>
  <sheetFormatPr defaultRowHeight="15"/>
  <cols>
    <col min="1" max="1" width="30.140625" customWidth="1"/>
    <col min="13" max="13" width="16.85546875" customWidth="1"/>
    <col min="14" max="14" width="17.28515625" customWidth="1"/>
    <col min="15" max="15" width="17.85546875" customWidth="1"/>
    <col min="16" max="16" width="14.140625" customWidth="1"/>
    <col min="28" max="28" width="15.28515625" customWidth="1"/>
    <col min="33" max="33" width="11" customWidth="1"/>
    <col min="37" max="37" width="13.7109375" customWidth="1"/>
  </cols>
  <sheetData>
    <row r="1" spans="1:38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11</v>
      </c>
      <c r="T1" t="s">
        <v>12</v>
      </c>
      <c r="U1" s="19" t="s">
        <v>13</v>
      </c>
      <c r="V1" s="19" t="s">
        <v>14</v>
      </c>
      <c r="W1" s="19" t="s">
        <v>11</v>
      </c>
      <c r="X1" s="19" t="s">
        <v>11</v>
      </c>
      <c r="Y1" s="19" t="s">
        <v>15</v>
      </c>
      <c r="Z1" t="s">
        <v>12</v>
      </c>
      <c r="AA1" s="19" t="s">
        <v>16</v>
      </c>
      <c r="AB1" s="19" t="s">
        <v>17</v>
      </c>
      <c r="AC1" s="19" t="s">
        <v>18</v>
      </c>
      <c r="AD1" s="19" t="s">
        <v>11</v>
      </c>
      <c r="AE1" s="19" t="s">
        <v>11</v>
      </c>
      <c r="AF1" s="19" t="s">
        <v>11</v>
      </c>
      <c r="AG1" s="19" t="s">
        <v>15</v>
      </c>
      <c r="AH1" s="19" t="s">
        <v>11</v>
      </c>
      <c r="AI1" t="s">
        <v>12</v>
      </c>
      <c r="AJ1" s="19" t="s">
        <v>19</v>
      </c>
      <c r="AK1" s="19" t="s">
        <v>20</v>
      </c>
      <c r="AL1" s="19" t="s">
        <v>21</v>
      </c>
    </row>
    <row r="2" spans="1:38" ht="18.75">
      <c r="A2" s="4" t="s">
        <v>1</v>
      </c>
      <c r="B2" s="13">
        <v>20.6</v>
      </c>
      <c r="C2" s="17">
        <v>22.28</v>
      </c>
      <c r="D2" s="17">
        <v>27.92</v>
      </c>
      <c r="E2" s="17">
        <v>25.65</v>
      </c>
      <c r="F2" s="13">
        <v>22.77</v>
      </c>
      <c r="G2" s="17">
        <v>25.32</v>
      </c>
      <c r="H2" s="17">
        <v>28.57</v>
      </c>
      <c r="I2" s="17">
        <v>33.880000000000003</v>
      </c>
      <c r="J2" s="13">
        <v>19.36</v>
      </c>
      <c r="K2" s="13">
        <v>23.77</v>
      </c>
      <c r="L2" s="16">
        <f>AVERAGE(B2:K2)</f>
        <v>25.012000000000004</v>
      </c>
      <c r="N2">
        <v>0.8</v>
      </c>
      <c r="P2">
        <v>0.2</v>
      </c>
      <c r="Q2">
        <f>N2*N3</f>
        <v>0.48</v>
      </c>
      <c r="R2">
        <f>N2*P3</f>
        <v>0.32000000000000006</v>
      </c>
      <c r="S2">
        <f>P2*N3</f>
        <v>0.12</v>
      </c>
      <c r="T2">
        <f>P2*P3</f>
        <v>8.0000000000000016E-2</v>
      </c>
      <c r="U2">
        <f>Q2+R2+S2</f>
        <v>0.92</v>
      </c>
      <c r="V2">
        <f>T2</f>
        <v>8.0000000000000016E-2</v>
      </c>
      <c r="W2">
        <f>U2*O4</f>
        <v>0.64400000000000002</v>
      </c>
      <c r="X2">
        <f>U2*P4</f>
        <v>0.27600000000000002</v>
      </c>
      <c r="Y2">
        <f>V2*O4</f>
        <v>5.6000000000000008E-2</v>
      </c>
      <c r="Z2">
        <f>V2*P4</f>
        <v>2.4000000000000004E-2</v>
      </c>
      <c r="AA2">
        <f>W2+X2</f>
        <v>0.92</v>
      </c>
      <c r="AB2">
        <f>Y2</f>
        <v>5.6000000000000008E-2</v>
      </c>
      <c r="AC2">
        <f>Z2</f>
        <v>2.4000000000000004E-2</v>
      </c>
      <c r="AD2">
        <f>AA2*N5</f>
        <v>0.55200000000000005</v>
      </c>
      <c r="AE2">
        <f>AA2*P5</f>
        <v>0.36800000000000005</v>
      </c>
      <c r="AF2">
        <f>AB2*N5</f>
        <v>3.3600000000000005E-2</v>
      </c>
      <c r="AG2">
        <f>AB2*P5</f>
        <v>2.2400000000000003E-2</v>
      </c>
      <c r="AH2">
        <f>AC2*N5</f>
        <v>1.4400000000000001E-2</v>
      </c>
      <c r="AI2">
        <f>AC2*P5</f>
        <v>9.6000000000000026E-3</v>
      </c>
      <c r="AJ2">
        <f>AD2+AE2+AF2+AH2</f>
        <v>0.96800000000000008</v>
      </c>
      <c r="AK2">
        <f>AG2</f>
        <v>2.2400000000000003E-2</v>
      </c>
      <c r="AL2">
        <f>AI2</f>
        <v>9.6000000000000026E-3</v>
      </c>
    </row>
    <row r="3" spans="1:38" ht="18.75">
      <c r="A3" s="3" t="s">
        <v>2</v>
      </c>
      <c r="B3" s="13">
        <v>3.44</v>
      </c>
      <c r="C3" s="13">
        <v>3.24</v>
      </c>
      <c r="D3" s="13">
        <v>3.9</v>
      </c>
      <c r="E3" s="17">
        <v>4.58</v>
      </c>
      <c r="F3" s="13">
        <v>3.93</v>
      </c>
      <c r="G3" s="17">
        <v>4.5599999999999996</v>
      </c>
      <c r="H3" s="17">
        <v>5.68</v>
      </c>
      <c r="I3" s="17">
        <v>10.06</v>
      </c>
      <c r="J3" s="17">
        <v>4.95</v>
      </c>
      <c r="K3" s="17">
        <v>5.6</v>
      </c>
      <c r="L3" s="16">
        <f t="shared" ref="L3:L7" si="0">AVERAGE(B3:K3)</f>
        <v>4.9940000000000007</v>
      </c>
      <c r="N3">
        <v>0.6</v>
      </c>
      <c r="P3">
        <v>0.4</v>
      </c>
    </row>
    <row r="4" spans="1:38" ht="18.75">
      <c r="A4" s="5" t="s">
        <v>3</v>
      </c>
      <c r="B4" s="13">
        <v>0</v>
      </c>
      <c r="C4" s="13">
        <v>0</v>
      </c>
      <c r="D4" s="13">
        <v>0</v>
      </c>
      <c r="E4" s="13">
        <v>0.01</v>
      </c>
      <c r="F4" s="13">
        <v>0.01</v>
      </c>
      <c r="G4" s="13">
        <v>0.02</v>
      </c>
      <c r="H4" s="17">
        <v>0.1</v>
      </c>
      <c r="I4" s="17">
        <v>0.16</v>
      </c>
      <c r="J4" s="17">
        <v>0.12</v>
      </c>
      <c r="K4" s="17">
        <v>0.11</v>
      </c>
      <c r="L4" s="16">
        <f t="shared" si="0"/>
        <v>5.3000000000000005E-2</v>
      </c>
      <c r="O4">
        <v>0.7</v>
      </c>
      <c r="P4">
        <v>0.3</v>
      </c>
    </row>
    <row r="5" spans="1:38" ht="18.75">
      <c r="A5" s="6" t="s">
        <v>4</v>
      </c>
      <c r="B5" s="17">
        <v>3.68</v>
      </c>
      <c r="C5" s="17">
        <v>3.46</v>
      </c>
      <c r="D5" s="13">
        <v>4.03</v>
      </c>
      <c r="E5" s="13">
        <v>5</v>
      </c>
      <c r="F5" s="13">
        <v>3.4</v>
      </c>
      <c r="G5" s="13">
        <v>4.18</v>
      </c>
      <c r="H5" s="17">
        <v>5.19</v>
      </c>
      <c r="I5" s="17">
        <v>6.57</v>
      </c>
      <c r="J5" s="13">
        <v>3.28</v>
      </c>
      <c r="K5" s="17">
        <v>3.55</v>
      </c>
      <c r="L5" s="16">
        <f t="shared" si="0"/>
        <v>4.234</v>
      </c>
      <c r="N5">
        <v>0.6</v>
      </c>
      <c r="P5">
        <v>0.4</v>
      </c>
    </row>
    <row r="6" spans="1:38">
      <c r="A6" s="1"/>
      <c r="L6" s="16"/>
    </row>
    <row r="7" spans="1:38" ht="15.75">
      <c r="A7" s="7" t="s">
        <v>5</v>
      </c>
      <c r="B7" s="14">
        <v>1.554E-3</v>
      </c>
      <c r="C7" s="15">
        <v>1.1509999999999999E-3</v>
      </c>
      <c r="D7" s="15">
        <v>7.3499999999999998E-4</v>
      </c>
      <c r="E7" s="15">
        <v>1.513E-3</v>
      </c>
      <c r="F7" s="15">
        <v>3.8769999999999998E-3</v>
      </c>
      <c r="G7" s="15">
        <v>1.9989999999999999E-3</v>
      </c>
      <c r="H7" s="18">
        <v>6.6642000000000007E-2</v>
      </c>
      <c r="I7" s="15">
        <v>2.9610000000000001E-3</v>
      </c>
      <c r="J7" s="18">
        <v>0.176899</v>
      </c>
      <c r="K7">
        <v>5.306E-3</v>
      </c>
      <c r="L7" s="16">
        <f t="shared" si="0"/>
        <v>2.6263700000000001E-2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2014-04-13T06:29:50Z</dcterms:created>
  <dcterms:modified xsi:type="dcterms:W3CDTF">2014-04-23T09:25:56Z</dcterms:modified>
</cp:coreProperties>
</file>