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ZOBSQW0+PYabSnyePSiLjjJXdsA=="/>
    </ext>
  </extLst>
</workbook>
</file>

<file path=xl/sharedStrings.xml><?xml version="1.0" encoding="utf-8"?>
<sst xmlns="http://schemas.openxmlformats.org/spreadsheetml/2006/main" count="58" uniqueCount="53">
  <si>
    <t xml:space="preserve">First Download this sheet then edit </t>
  </si>
  <si>
    <t>HRA Optimizer by LLA</t>
  </si>
  <si>
    <t>INR</t>
  </si>
  <si>
    <t xml:space="preserve">Percentage of Gross </t>
  </si>
  <si>
    <t>Gross ( Annual )</t>
  </si>
  <si>
    <t xml:space="preserve">Can Edit </t>
  </si>
  <si>
    <t>Basic ( Annual )</t>
  </si>
  <si>
    <t>HRA ( Annual )</t>
  </si>
  <si>
    <t>Do not edit</t>
  </si>
  <si>
    <t>Child &amp; Hostel Allow</t>
  </si>
  <si>
    <t>LTA</t>
  </si>
  <si>
    <t>Other Allowance</t>
  </si>
  <si>
    <t>Rent ( Annual )</t>
  </si>
  <si>
    <t>HRA Exemption will be minimum of following 3</t>
  </si>
  <si>
    <t>Metros</t>
  </si>
  <si>
    <t xml:space="preserve">Non Metros </t>
  </si>
  <si>
    <t>Rule 1</t>
  </si>
  <si>
    <t>HRA Received</t>
  </si>
  <si>
    <t>Rule 2</t>
  </si>
  <si>
    <t>50%/40% of Basic</t>
  </si>
  <si>
    <t>Rule 3</t>
  </si>
  <si>
    <t>Rent - 10% of Basic</t>
  </si>
  <si>
    <t xml:space="preserve">Exemption </t>
  </si>
  <si>
    <t>If there are no other allowance, Only Basic and HRA</t>
  </si>
  <si>
    <t>Rent as % of Gross</t>
  </si>
  <si>
    <t xml:space="preserve">Optimised Basic for metros (Min 50%) </t>
  </si>
  <si>
    <t xml:space="preserve">Optimised Basic for Non metros (Min 50%) </t>
  </si>
  <si>
    <t>0-25</t>
  </si>
  <si>
    <t>40 and more</t>
  </si>
  <si>
    <t xml:space="preserve"> </t>
  </si>
  <si>
    <t xml:space="preserve">Gross Earning from salary </t>
  </si>
  <si>
    <t xml:space="preserve">Vey common </t>
  </si>
  <si>
    <t>Basic 6 lac, HRA lac 6</t>
  </si>
  <si>
    <t xml:space="preserve">Very common, often flexible </t>
  </si>
  <si>
    <t xml:space="preserve">Exemptions </t>
  </si>
  <si>
    <t>HRA</t>
  </si>
  <si>
    <t xml:space="preserve">Considering 30k per month rent </t>
  </si>
  <si>
    <t>CEA and HA</t>
  </si>
  <si>
    <t>No KIDS, No Benefits</t>
  </si>
  <si>
    <t>NO LTA</t>
  </si>
  <si>
    <t xml:space="preserve">Deductions </t>
  </si>
  <si>
    <t>80C ( PF )</t>
  </si>
  <si>
    <t>10000 per month ( its volunary above 1800 )</t>
  </si>
  <si>
    <t>80C ( Home loan princial )</t>
  </si>
  <si>
    <t xml:space="preserve">Mediclaim </t>
  </si>
  <si>
    <t xml:space="preserve">Very Nominal for self and dependent parents </t>
  </si>
  <si>
    <t xml:space="preserve">Interest on Home loan </t>
  </si>
  <si>
    <t>20 lakh loan, 20 year EMI</t>
  </si>
  <si>
    <t xml:space="preserve">Standard Deduction </t>
  </si>
  <si>
    <t>Taxable Salary</t>
  </si>
  <si>
    <t>In Hand Salary (Total - PF)</t>
  </si>
  <si>
    <t>Minus Rent + EMI + Mediclaim</t>
  </si>
  <si>
    <t>Net for other expense ( monthly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</si>
</sst>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1.0"/>
      <color theme="1"/>
      <name val="Arial"/>
    </font>
    <font>
      <sz val="11.0"/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  <font/>
    <font>
      <sz val="11.0"/>
      <color theme="1"/>
    </font>
    <font>
      <b/>
      <i/>
      <sz val="11.0"/>
      <color theme="1"/>
      <name val="Calibri"/>
    </font>
    <font>
      <color theme="1"/>
      <name val="Calibri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3" fontId="1" numFmtId="0" xfId="0" applyAlignment="1" applyBorder="1" applyFill="1" applyFont="1">
      <alignment horizontal="center"/>
    </xf>
    <xf borderId="4" fillId="3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/>
    </xf>
    <xf borderId="0" fillId="0" fontId="5" numFmtId="0" xfId="0" applyAlignment="1" applyFont="1">
      <alignment horizontal="center" readingOrder="0"/>
    </xf>
    <xf borderId="4" fillId="4" fontId="3" numFmtId="0" xfId="0" applyAlignment="1" applyBorder="1" applyFill="1" applyFont="1">
      <alignment horizontal="center"/>
    </xf>
    <xf borderId="4" fillId="4" fontId="1" numFmtId="0" xfId="0" applyAlignment="1" applyBorder="1" applyFont="1">
      <alignment horizontal="center"/>
    </xf>
    <xf borderId="4" fillId="4" fontId="1" numFmtId="164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/>
    </xf>
    <xf borderId="1" fillId="3" fontId="6" numFmtId="0" xfId="0" applyAlignment="1" applyBorder="1" applyFont="1">
      <alignment horizontal="center"/>
    </xf>
    <xf borderId="0" fillId="0" fontId="1" numFmtId="0" xfId="0" applyAlignment="1" applyFont="1">
      <alignment horizontal="center" shrinkToFit="0" wrapText="1"/>
    </xf>
    <xf borderId="1" fillId="3" fontId="6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Font="1"/>
    <xf borderId="0" fillId="0" fontId="7" numFmtId="1" xfId="0" applyAlignment="1" applyFont="1" applyNumberFormat="1">
      <alignment readingOrder="0"/>
    </xf>
    <xf borderId="0" fillId="0" fontId="7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16.38"/>
    <col customWidth="1" min="4" max="4" width="14.5"/>
    <col customWidth="1" min="5" max="5" width="18.63"/>
    <col customWidth="1" min="6" max="6" width="7.75"/>
    <col customWidth="1" min="7" max="26" width="7.63"/>
  </cols>
  <sheetData>
    <row r="1" ht="14.25" customHeight="1">
      <c r="A1" s="1"/>
      <c r="B1" s="1"/>
      <c r="C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3" t="s">
        <v>1</v>
      </c>
      <c r="D2" s="4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6"/>
      <c r="D4" s="7" t="s">
        <v>2</v>
      </c>
      <c r="E4" s="7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8" t="s">
        <v>4</v>
      </c>
      <c r="D5" s="9">
        <v>1200000.0</v>
      </c>
      <c r="E5" s="10">
        <f>D5/$D$5</f>
        <v>1</v>
      </c>
      <c r="F5" s="1"/>
      <c r="G5" s="11" t="s">
        <v>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.75" customHeight="1">
      <c r="A6" s="1"/>
      <c r="B6" s="1"/>
      <c r="C6" s="12"/>
      <c r="D6" s="13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8" t="s">
        <v>6</v>
      </c>
      <c r="D7" s="9">
        <v>600000.0</v>
      </c>
      <c r="E7" s="10">
        <f t="shared" ref="E7:E11" si="1">D7/$D$5</f>
        <v>0.5</v>
      </c>
      <c r="F7" s="1"/>
      <c r="G7" s="11" t="s">
        <v>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8" t="s">
        <v>7</v>
      </c>
      <c r="D8" s="15">
        <f>D5-D7-D9-D10</f>
        <v>582000</v>
      </c>
      <c r="E8" s="10">
        <f t="shared" si="1"/>
        <v>0.485</v>
      </c>
      <c r="F8" s="1"/>
      <c r="G8" s="11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8" t="s">
        <v>9</v>
      </c>
      <c r="D9" s="9">
        <v>0.0</v>
      </c>
      <c r="E9" s="10">
        <f t="shared" si="1"/>
        <v>0</v>
      </c>
      <c r="F9" s="1"/>
      <c r="G9" s="11" t="s">
        <v>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8" t="s">
        <v>10</v>
      </c>
      <c r="D10" s="9">
        <v>18000.0</v>
      </c>
      <c r="E10" s="10">
        <f t="shared" si="1"/>
        <v>0.015</v>
      </c>
      <c r="F10" s="1"/>
      <c r="G10" s="11" t="s">
        <v>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8" t="s">
        <v>11</v>
      </c>
      <c r="D11" s="15">
        <v>0.0</v>
      </c>
      <c r="E11" s="10">
        <f t="shared" si="1"/>
        <v>0</v>
      </c>
      <c r="F11" s="1"/>
      <c r="G11" s="11" t="s">
        <v>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.75" customHeight="1">
      <c r="A12" s="1"/>
      <c r="B12" s="1"/>
      <c r="C12" s="12"/>
      <c r="D12" s="13"/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8" t="s">
        <v>12</v>
      </c>
      <c r="D13" s="9">
        <v>360000.0</v>
      </c>
      <c r="E13" s="10">
        <f>D13/D5</f>
        <v>0.3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6" t="s">
        <v>13</v>
      </c>
      <c r="C15" s="4"/>
      <c r="D15" s="4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5"/>
      <c r="C16" s="15"/>
      <c r="D16" s="8" t="s">
        <v>14</v>
      </c>
      <c r="E16" s="8" t="s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8" t="s">
        <v>16</v>
      </c>
      <c r="C17" s="15" t="s">
        <v>17</v>
      </c>
      <c r="D17" s="15">
        <f>D8</f>
        <v>582000</v>
      </c>
      <c r="E17" s="15">
        <f>D8</f>
        <v>582000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8" t="s">
        <v>18</v>
      </c>
      <c r="C18" s="15" t="s">
        <v>19</v>
      </c>
      <c r="D18" s="15">
        <f>D7*50%</f>
        <v>300000</v>
      </c>
      <c r="E18" s="15">
        <f>D7*40%</f>
        <v>240000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8" t="s">
        <v>20</v>
      </c>
      <c r="C19" s="15" t="s">
        <v>21</v>
      </c>
      <c r="D19" s="15">
        <f>D13-10%*D7</f>
        <v>300000</v>
      </c>
      <c r="E19" s="15">
        <f>D13-10%*D7</f>
        <v>300000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5"/>
      <c r="C20" s="8" t="s">
        <v>22</v>
      </c>
      <c r="D20" s="8">
        <f t="shared" ref="D20:E20" si="2">MIN(D17:D19)</f>
        <v>300000</v>
      </c>
      <c r="E20" s="8">
        <f t="shared" si="2"/>
        <v>240000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93.0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17"/>
      <c r="B22" s="17"/>
      <c r="C22" s="18" t="s">
        <v>23</v>
      </c>
      <c r="D22" s="4"/>
      <c r="E22" s="5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1"/>
      <c r="B23" s="1"/>
      <c r="C23" s="19" t="s">
        <v>24</v>
      </c>
      <c r="D23" s="20" t="s">
        <v>25</v>
      </c>
      <c r="E23" s="21" t="s">
        <v>26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22" t="s">
        <v>27</v>
      </c>
      <c r="D24" s="15">
        <v>50.0</v>
      </c>
      <c r="E24" s="23">
        <v>50.0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22">
        <v>26.0</v>
      </c>
      <c r="D25" s="15">
        <v>50.0</v>
      </c>
      <c r="E25" s="23">
        <v>52.0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22">
        <v>27.0</v>
      </c>
      <c r="D26" s="15">
        <v>50.0</v>
      </c>
      <c r="E26" s="23">
        <v>54.0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22">
        <v>28.0</v>
      </c>
      <c r="D27" s="15">
        <v>50.0</v>
      </c>
      <c r="E27" s="23">
        <v>56.0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22">
        <v>29.0</v>
      </c>
      <c r="D28" s="15">
        <v>50.0</v>
      </c>
      <c r="E28" s="23">
        <v>58.0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22">
        <v>30.0</v>
      </c>
      <c r="D29" s="15">
        <v>50.0</v>
      </c>
      <c r="E29" s="23">
        <v>60.0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24">
        <v>31.0</v>
      </c>
      <c r="D30" s="15">
        <v>51.8</v>
      </c>
      <c r="E30" s="23">
        <v>62.0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24">
        <v>32.0</v>
      </c>
      <c r="D31" s="15">
        <v>53.3</v>
      </c>
      <c r="E31" s="23">
        <v>64.0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24">
        <v>33.0</v>
      </c>
      <c r="D32" s="15">
        <v>55.0</v>
      </c>
      <c r="E32" s="23">
        <v>66.0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24">
        <v>34.0</v>
      </c>
      <c r="D33" s="15">
        <v>56.7</v>
      </c>
      <c r="E33" s="23">
        <v>68.0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24">
        <v>35.0</v>
      </c>
      <c r="D34" s="15">
        <v>58.3</v>
      </c>
      <c r="E34" s="23">
        <v>71.4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24">
        <v>36.0</v>
      </c>
      <c r="D35" s="15">
        <v>60.0</v>
      </c>
      <c r="E35" s="23">
        <v>71.4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24">
        <v>37.0</v>
      </c>
      <c r="D36" s="15">
        <v>61.8</v>
      </c>
      <c r="E36" s="23">
        <v>71.4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24">
        <v>38.0</v>
      </c>
      <c r="D37" s="15">
        <v>63.3</v>
      </c>
      <c r="E37" s="23">
        <v>71.4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24">
        <v>39.0</v>
      </c>
      <c r="D38" s="15">
        <v>65.0</v>
      </c>
      <c r="E38" s="23">
        <v>71.4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25" t="s">
        <v>28</v>
      </c>
      <c r="D39" s="26">
        <v>67.0</v>
      </c>
      <c r="E39" s="27">
        <v>71.4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 t="s">
        <v>29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">
    <mergeCell ref="C2:E2"/>
    <mergeCell ref="B15:E15"/>
    <mergeCell ref="C22:E22"/>
    <mergeCell ref="C1:E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7.63"/>
    <col customWidth="1" min="3" max="3" width="9.5"/>
    <col customWidth="1" min="4" max="26" width="7.63"/>
  </cols>
  <sheetData>
    <row r="1" ht="14.25" customHeight="1"/>
    <row r="2" ht="14.25" customHeight="1">
      <c r="B2" s="28" t="s">
        <v>30</v>
      </c>
      <c r="C2" s="29">
        <v>1200000.0</v>
      </c>
      <c r="D2" s="28" t="s">
        <v>31</v>
      </c>
    </row>
    <row r="3" ht="14.25" customHeight="1">
      <c r="B3" s="29" t="s">
        <v>32</v>
      </c>
      <c r="D3" s="28" t="s">
        <v>33</v>
      </c>
    </row>
    <row r="4" ht="14.25" customHeight="1"/>
    <row r="5" ht="14.25" customHeight="1">
      <c r="B5" s="30" t="s">
        <v>34</v>
      </c>
      <c r="C5" s="28"/>
    </row>
    <row r="6" ht="14.25" customHeight="1">
      <c r="B6" s="28" t="s">
        <v>35</v>
      </c>
      <c r="C6" s="29">
        <v>300000.0</v>
      </c>
      <c r="D6" s="28" t="s">
        <v>36</v>
      </c>
    </row>
    <row r="7" ht="14.25" customHeight="1">
      <c r="B7" s="28" t="s">
        <v>37</v>
      </c>
      <c r="C7" s="29">
        <v>0.0</v>
      </c>
      <c r="D7" s="29" t="s">
        <v>38</v>
      </c>
    </row>
    <row r="8" ht="14.25" customHeight="1">
      <c r="B8" s="28" t="s">
        <v>10</v>
      </c>
      <c r="C8" s="29">
        <v>0.0</v>
      </c>
      <c r="D8" s="29" t="s">
        <v>39</v>
      </c>
    </row>
    <row r="9" ht="14.25" customHeight="1"/>
    <row r="10" ht="14.25" customHeight="1">
      <c r="B10" s="30" t="s">
        <v>40</v>
      </c>
    </row>
    <row r="11" ht="14.25" customHeight="1">
      <c r="B11" s="29" t="s">
        <v>41</v>
      </c>
      <c r="C11" s="29">
        <v>120000.0</v>
      </c>
      <c r="D11" s="28" t="s">
        <v>42</v>
      </c>
    </row>
    <row r="12" ht="14.25" customHeight="1">
      <c r="B12" s="29" t="s">
        <v>43</v>
      </c>
      <c r="C12" s="29">
        <v>30000.0</v>
      </c>
      <c r="D12" s="28"/>
    </row>
    <row r="13" ht="14.25" customHeight="1">
      <c r="B13" s="28" t="s">
        <v>44</v>
      </c>
      <c r="C13" s="29">
        <v>10000.0</v>
      </c>
      <c r="D13" s="28" t="s">
        <v>45</v>
      </c>
    </row>
    <row r="14" ht="14.25" customHeight="1">
      <c r="B14" s="28" t="s">
        <v>46</v>
      </c>
      <c r="C14" s="28">
        <v>200000.0</v>
      </c>
      <c r="D14" s="29" t="s">
        <v>47</v>
      </c>
    </row>
    <row r="15" ht="14.25" customHeight="1">
      <c r="B15" s="28" t="s">
        <v>48</v>
      </c>
      <c r="C15" s="28">
        <v>50000.0</v>
      </c>
    </row>
    <row r="16" ht="14.25" customHeight="1"/>
    <row r="17" ht="14.25" customHeight="1">
      <c r="B17" s="28" t="s">
        <v>49</v>
      </c>
      <c r="C17" s="31">
        <f>C2-Sum(C6:C15)</f>
        <v>490000</v>
      </c>
    </row>
    <row r="18" ht="14.25" customHeight="1"/>
    <row r="19" ht="14.25" customHeight="1">
      <c r="B19" s="29" t="s">
        <v>50</v>
      </c>
      <c r="C19" s="31">
        <f>C2-C11</f>
        <v>1080000</v>
      </c>
    </row>
    <row r="20" ht="14.25" customHeight="1">
      <c r="B20" s="29" t="s">
        <v>51</v>
      </c>
      <c r="C20" s="31">
        <f>C19-360000-240000-10000</f>
        <v>470000</v>
      </c>
    </row>
    <row r="21" ht="14.25" customHeight="1">
      <c r="B21" s="28"/>
      <c r="C21" s="32"/>
    </row>
    <row r="22" ht="14.25" customHeight="1">
      <c r="B22" s="29" t="s">
        <v>52</v>
      </c>
      <c r="C22" s="33">
        <f>C20/12</f>
        <v>39166.66667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2021-04-21T10:14:00Z</dcterms:created>
  <dc:creator>INDIA</dc:creator>
</cp:coreProperties>
</file>