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ubha\Documents\Excel Project Data\"/>
    </mc:Choice>
  </mc:AlternateContent>
  <xr:revisionPtr revIDLastSave="0" documentId="13_ncr:1_{1E7A7A0A-B724-4E14-82D6-361179685031}" xr6:coauthVersionLast="47" xr6:coauthVersionMax="47" xr10:uidLastSave="{00000000-0000-0000-0000-000000000000}"/>
  <bookViews>
    <workbookView xWindow="-98" yWindow="-98" windowWidth="21795" windowHeight="13695" firstSheet="4" activeTab="9" xr2:uid="{00000000-000D-0000-FFFF-FFFF00000000}"/>
  </bookViews>
  <sheets>
    <sheet name="KPI" sheetId="7" r:id="rId1"/>
    <sheet name="Sheet3" sheetId="9" r:id="rId2"/>
    <sheet name="Sheet4" sheetId="10" r:id="rId3"/>
    <sheet name="Sheet1" sheetId="11" r:id="rId4"/>
    <sheet name="Sheet2" sheetId="12" r:id="rId5"/>
    <sheet name="Sheet5" sheetId="13" r:id="rId6"/>
    <sheet name="Sheet6" sheetId="14" r:id="rId7"/>
    <sheet name="Sheet8" sheetId="16" r:id="rId8"/>
    <sheet name="Data" sheetId="1" r:id="rId9"/>
    <sheet name="Dash Board" sheetId="4" r:id="rId10"/>
  </sheets>
  <definedNames>
    <definedName name="_xlchart.v1.0" hidden="1">Sheet2!$D$4:$D$12</definedName>
    <definedName name="_xlchart.v1.1" hidden="1">Sheet2!$E$3</definedName>
    <definedName name="_xlchart.v1.12" hidden="1">Sheet2!$D$4:$D$12</definedName>
    <definedName name="_xlchart.v1.13" hidden="1">Sheet2!$E$3</definedName>
    <definedName name="_xlchart.v1.14" hidden="1">Sheet2!$E$4:$E$12</definedName>
    <definedName name="_xlchart.v1.2" hidden="1">Sheet2!$E$4:$E$12</definedName>
    <definedName name="_xlchart.v2.10" hidden="1">Sheet8!$E$3</definedName>
    <definedName name="_xlchart.v2.11" hidden="1">Sheet8!$E$4:$E$6</definedName>
    <definedName name="_xlchart.v2.3" hidden="1">Sheet8!$D$4:$D$6</definedName>
    <definedName name="_xlchart.v2.4" hidden="1">Sheet8!$E$3</definedName>
    <definedName name="_xlchart.v2.5" hidden="1">Sheet8!$E$4:$E$6</definedName>
    <definedName name="_xlchart.v2.6" hidden="1">Sheet8!$D$4:$D$6</definedName>
    <definedName name="_xlchart.v2.7" hidden="1">Sheet8!$E$3</definedName>
    <definedName name="_xlchart.v2.8" hidden="1">Sheet8!$E$4:$E$6</definedName>
    <definedName name="_xlchart.v2.9" hidden="1">Sheet8!$D$4:$D$6</definedName>
    <definedName name="Slicer_Department">#N/A</definedName>
    <definedName name="Slicer_Education_Field1">#N/A</definedName>
    <definedName name="Slicer_Gender2">#N/A</definedName>
  </definedNames>
  <calcPr calcId="191029"/>
  <pivotCaches>
    <pivotCache cacheId="1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5" i="16" l="1"/>
  <c r="D6" i="16"/>
  <c r="D4" i="16"/>
  <c r="D5" i="12"/>
  <c r="D6" i="12"/>
  <c r="D7" i="12"/>
  <c r="D8" i="12"/>
  <c r="D9" i="12"/>
  <c r="D10" i="12"/>
  <c r="D11" i="12"/>
  <c r="D12" i="12"/>
  <c r="D4" i="12"/>
  <c r="B10" i="10"/>
  <c r="B9" i="10"/>
  <c r="E5" i="16"/>
  <c r="E6" i="16"/>
  <c r="E4" i="16"/>
  <c r="E5" i="12"/>
  <c r="E6" i="12"/>
  <c r="E7" i="12"/>
  <c r="E8" i="12"/>
  <c r="E9" i="12"/>
  <c r="E10" i="12"/>
  <c r="E11" i="12"/>
  <c r="E12" i="12"/>
  <c r="E4" i="12"/>
  <c r="C9" i="10" l="1"/>
  <c r="C10" i="10"/>
  <c r="B6" i="9"/>
  <c r="C8" i="7"/>
  <c r="B8" i="7"/>
  <c r="A8" i="7"/>
  <c r="D8" i="7" l="1"/>
  <c r="F8" i="7"/>
  <c r="C6" i="9"/>
  <c r="B7" i="9"/>
  <c r="C7" i="9" s="1"/>
</calcChain>
</file>

<file path=xl/sharedStrings.xml><?xml version="1.0" encoding="utf-8"?>
<sst xmlns="http://schemas.openxmlformats.org/spreadsheetml/2006/main" count="19217" uniqueCount="1573">
  <si>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</si>
  <si>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</si>
  <si>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</si>
  <si>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</si>
  <si>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</si>
  <si>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</si>
  <si>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</si>
  <si>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</si>
  <si>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</si>
  <si>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</si>
  <si>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</si>
  <si>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</si>
  <si>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</si>
  <si>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</si>
  <si>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</si>
  <si>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</si>
  <si>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</si>
  <si>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</si>
  <si>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</si>
  <si>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</si>
  <si>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</si>
  <si>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</si>
  <si>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</si>
  <si>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</si>
  <si>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</si>
  <si>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</si>
  <si>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</si>
  <si>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</si>
  <si>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</si>
  <si>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</si>
  <si>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</si>
  <si>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</si>
  <si>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</si>
  <si>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</si>
  <si>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</si>
  <si>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</si>
  <si>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</si>
  <si>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</si>
  <si>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</si>
  <si>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</si>
  <si>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</si>
  <si>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</si>
  <si>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</si>
  <si>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</si>
  <si>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</si>
  <si>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</si>
  <si>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</si>
  <si>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</si>
  <si>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</si>
  <si>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</si>
  <si>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</si>
  <si>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</si>
  <si>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</si>
  <si>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</si>
  <si>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</si>
  <si>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</si>
  <si>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</si>
  <si>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</si>
  <si>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</si>
  <si>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</si>
  <si>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</si>
  <si>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</si>
  <si>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</si>
  <si>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</si>
  <si>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</si>
  <si>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</si>
  <si>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</si>
  <si>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</si>
  <si>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</si>
  <si>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</si>
  <si>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</si>
  <si>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</si>
  <si>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</si>
  <si>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</si>
  <si>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</si>
  <si>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</si>
  <si>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</si>
  <si>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</si>
  <si>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</si>
  <si>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</si>
  <si>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</si>
  <si>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</si>
  <si>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</si>
  <si>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</si>
  <si>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</si>
  <si>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</si>
  <si>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</si>
  <si>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</si>
  <si>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</si>
  <si>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</si>
  <si>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</si>
  <si>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</si>
  <si>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</si>
  <si>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</si>
  <si>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</si>
  <si>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</si>
  <si>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</si>
  <si>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</si>
  <si>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</si>
  <si>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</si>
  <si>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</si>
  <si>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</si>
  <si>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</si>
  <si>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</si>
  <si>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</si>
  <si>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</si>
  <si>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</si>
  <si>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</si>
  <si>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</si>
  <si>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</si>
  <si>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</si>
  <si>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</si>
  <si>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</si>
  <si>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</si>
  <si>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</si>
  <si>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</si>
  <si>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</si>
  <si>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</si>
  <si>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</si>
  <si>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</si>
  <si>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</si>
  <si>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</si>
  <si>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</si>
  <si>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</si>
  <si>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</si>
  <si>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</si>
  <si>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</si>
  <si>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</si>
  <si>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</si>
  <si>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</si>
  <si>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</si>
  <si>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</si>
  <si>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</si>
  <si>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</si>
  <si>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</si>
  <si>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</si>
  <si>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</si>
  <si>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</si>
  <si>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</si>
  <si>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</si>
  <si>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</si>
  <si>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</si>
  <si>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</si>
  <si>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</si>
  <si>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</si>
  <si>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</si>
  <si>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</si>
  <si>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</si>
  <si>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</si>
  <si>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</si>
  <si>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</si>
  <si>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</si>
  <si>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</si>
  <si>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</si>
  <si>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</si>
  <si>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</si>
  <si>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</si>
  <si>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</si>
  <si>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</si>
  <si>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</si>
  <si>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</si>
  <si>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</si>
  <si>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</si>
  <si>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</si>
  <si>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</si>
  <si>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</si>
  <si>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</si>
  <si>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</si>
  <si>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</si>
  <si>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</si>
  <si>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</si>
  <si>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</si>
  <si>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</si>
  <si>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</si>
  <si>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</si>
  <si>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</si>
  <si>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</si>
  <si>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</si>
  <si>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</si>
  <si>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</si>
  <si>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</si>
  <si>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</si>
  <si>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</si>
  <si>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</si>
  <si>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</si>
  <si>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</si>
  <si>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</si>
  <si>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</si>
  <si>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</si>
  <si>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</si>
  <si>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</si>
  <si>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</si>
  <si>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</si>
  <si>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</si>
  <si>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</si>
  <si>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</si>
  <si>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</si>
  <si>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</si>
  <si>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</si>
  <si>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</si>
  <si>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</si>
  <si>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</si>
  <si>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</si>
  <si>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</si>
  <si>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</si>
  <si>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</si>
  <si>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</si>
  <si>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</si>
  <si>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</si>
  <si>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</si>
  <si>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</si>
  <si>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</si>
  <si>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</si>
  <si>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</si>
  <si>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</si>
  <si>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</si>
  <si>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</si>
  <si>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</si>
  <si>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</si>
  <si>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</si>
  <si>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</si>
  <si>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</si>
  <si>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</si>
  <si>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</si>
  <si>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</si>
  <si>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</si>
  <si>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</si>
  <si>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</si>
  <si>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</si>
  <si>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</si>
  <si>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</si>
  <si>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</si>
  <si>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</si>
  <si>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</si>
  <si>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</si>
  <si>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</si>
  <si>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</si>
  <si>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</si>
  <si>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</si>
  <si>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</si>
  <si>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</si>
  <si>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</si>
  <si>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</si>
  <si>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</si>
  <si>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</si>
  <si>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</si>
  <si>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</si>
  <si>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</si>
  <si>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</si>
  <si>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</si>
  <si>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</si>
  <si>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</si>
  <si>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</si>
  <si>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</si>
  <si>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</si>
  <si>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</si>
  <si>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</si>
  <si>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</si>
  <si>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</si>
  <si>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</si>
  <si>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</si>
  <si>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</si>
  <si>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</si>
  <si>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</si>
  <si>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</si>
  <si>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</si>
  <si>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</si>
  <si>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</si>
  <si>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</si>
  <si>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</si>
  <si>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</si>
  <si>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</si>
  <si>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</si>
  <si>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</si>
  <si>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</si>
  <si>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</si>
  <si>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</si>
  <si>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</si>
  <si>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</si>
  <si>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</si>
  <si>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</si>
  <si>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</si>
  <si>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</si>
  <si>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</si>
  <si>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</si>
  <si>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</si>
  <si>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</si>
  <si>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</si>
  <si>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</si>
  <si>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</si>
  <si>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</si>
  <si>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</si>
  <si>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</si>
  <si>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</si>
  <si>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</si>
  <si>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</si>
  <si>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</si>
  <si>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</si>
  <si>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</si>
  <si>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</si>
  <si>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</si>
  <si>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</si>
  <si>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</si>
  <si>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</si>
  <si>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</si>
  <si>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</si>
  <si>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</si>
  <si>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</si>
  <si>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</si>
  <si>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</si>
  <si>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</si>
  <si>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</si>
  <si>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</si>
  <si>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</si>
  <si>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</si>
  <si>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</si>
  <si>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</si>
  <si>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</si>
  <si>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</si>
  <si>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</si>
  <si>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</si>
  <si>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</si>
  <si>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</si>
  <si>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</si>
  <si>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</si>
  <si>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</si>
  <si>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</si>
  <si>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</si>
  <si>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</si>
  <si>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</si>
  <si>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</si>
  <si>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</si>
  <si>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</si>
  <si>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</si>
  <si>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</si>
  <si>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</si>
  <si>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</si>
  <si>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</si>
  <si>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</si>
  <si>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</si>
  <si>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</si>
  <si>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</si>
  <si>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</si>
  <si>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</si>
  <si>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</si>
  <si>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</si>
  <si>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</si>
  <si>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</si>
  <si>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</si>
  <si>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</si>
  <si>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</si>
  <si>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</si>
  <si>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</si>
  <si>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</si>
  <si>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</si>
  <si>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</si>
  <si>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</si>
  <si>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</si>
  <si>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</si>
  <si>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</si>
  <si>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</si>
  <si>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</si>
  <si>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</si>
  <si>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</si>
  <si>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</si>
  <si>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</si>
  <si>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</si>
  <si>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</si>
  <si>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</si>
  <si>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</si>
  <si>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</si>
  <si>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</si>
  <si>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</si>
  <si>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</si>
  <si>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</si>
  <si>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</si>
  <si>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</si>
  <si>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</si>
  <si>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</si>
  <si>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</si>
  <si>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</si>
  <si>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</si>
  <si>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</si>
  <si>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</si>
  <si>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</si>
  <si>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</si>
  <si>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</si>
  <si>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</si>
  <si>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</si>
  <si>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</si>
  <si>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</si>
  <si>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</si>
  <si>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</si>
  <si>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</si>
  <si>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</si>
  <si>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</si>
  <si>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</si>
  <si>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</si>
  <si>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</si>
  <si>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</si>
  <si>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</si>
  <si>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</si>
  <si>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</si>
  <si>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</si>
  <si>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</si>
  <si>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</si>
  <si>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</si>
  <si>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</si>
  <si>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</si>
  <si>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</si>
  <si>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</si>
  <si>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</si>
  <si>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</si>
  <si>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</si>
  <si>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</si>
  <si>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</si>
  <si>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</si>
  <si>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</si>
  <si>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</si>
  <si>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</si>
  <si>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</si>
  <si>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</si>
  <si>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</si>
  <si>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</si>
  <si>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</si>
  <si>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</si>
  <si>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</si>
  <si>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</si>
  <si>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</si>
  <si>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</si>
  <si>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</si>
  <si>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</si>
  <si>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</si>
  <si>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</si>
  <si>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</si>
  <si>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</si>
  <si>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</si>
  <si>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</si>
  <si>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</si>
  <si>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</si>
  <si>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</si>
  <si>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</si>
  <si>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</si>
  <si>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</si>
  <si>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</si>
  <si>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</si>
  <si>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</si>
  <si>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</si>
  <si>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</si>
  <si>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</si>
  <si>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</si>
  <si>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</si>
  <si>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</si>
  <si>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</si>
  <si>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</si>
  <si>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</si>
  <si>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</si>
  <si>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</si>
  <si>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</si>
  <si>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</si>
  <si>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</si>
  <si>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</si>
  <si>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</si>
  <si>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</si>
  <si>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</si>
  <si>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</si>
  <si>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</si>
  <si>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</si>
  <si>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</si>
  <si>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</si>
  <si>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</si>
  <si>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</si>
  <si>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</si>
  <si>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</si>
  <si>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</si>
  <si>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</si>
  <si>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</si>
  <si>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</si>
  <si>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</si>
  <si>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</si>
  <si>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</si>
  <si>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</si>
  <si>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</si>
  <si>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</si>
  <si>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</si>
  <si>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</si>
  <si>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</si>
  <si>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</si>
  <si>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</si>
  <si>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</si>
  <si>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</si>
  <si>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</si>
  <si>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</si>
  <si>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</si>
  <si>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</si>
  <si>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</si>
  <si>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</si>
  <si>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</si>
  <si>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</si>
  <si>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</si>
  <si>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</si>
  <si>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</si>
  <si>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</si>
  <si>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</si>
  <si>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</si>
  <si>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</si>
  <si>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</si>
  <si>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</si>
  <si>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</si>
  <si>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</si>
  <si>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</si>
  <si>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</si>
  <si>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</si>
  <si>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</si>
  <si>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</si>
  <si>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</si>
  <si>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</si>
  <si>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</si>
  <si>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</si>
  <si>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</si>
  <si>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</si>
  <si>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</si>
  <si>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</si>
  <si>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</si>
  <si>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</si>
  <si>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</si>
  <si>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</si>
  <si>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</si>
  <si>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</si>
  <si>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</si>
  <si>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</si>
  <si>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</si>
  <si>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</si>
  <si>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</si>
  <si>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</si>
  <si>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</si>
  <si>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</si>
  <si>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</si>
  <si>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</si>
  <si>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</si>
  <si>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</si>
  <si>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</si>
  <si>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</si>
  <si>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</si>
  <si>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</si>
  <si>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</si>
  <si>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</si>
  <si>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</si>
  <si>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</si>
  <si>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</si>
  <si>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</si>
  <si>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</si>
  <si>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</si>
  <si>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</si>
  <si>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</si>
  <si>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</si>
  <si>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</si>
  <si>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</si>
  <si>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</si>
  <si>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</si>
  <si>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</si>
  <si>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</si>
  <si>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</si>
  <si>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</si>
  <si>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</si>
  <si>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</si>
  <si>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</si>
  <si>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</si>
  <si>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</si>
  <si>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</si>
  <si>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</si>
  <si>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</si>
  <si>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</si>
  <si>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</si>
  <si>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</si>
  <si>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</si>
  <si>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</si>
  <si>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</si>
  <si>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</si>
  <si>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</si>
  <si>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</si>
  <si>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</si>
  <si>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</si>
  <si>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</si>
  <si>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</si>
  <si>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</si>
  <si>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</si>
  <si>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</si>
  <si>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</si>
  <si>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</si>
  <si>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</si>
  <si>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</si>
  <si>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</si>
  <si>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</si>
  <si>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</si>
  <si>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</si>
  <si>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</si>
  <si>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</si>
  <si>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</si>
  <si>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</si>
  <si>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</si>
  <si>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</si>
  <si>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</si>
  <si>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</si>
  <si>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</si>
  <si>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</si>
  <si>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</si>
  <si>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</si>
  <si>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</si>
  <si>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</si>
  <si>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</si>
  <si>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</si>
  <si>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</si>
  <si>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</si>
  <si>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</si>
  <si>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</si>
  <si>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</si>
  <si>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</si>
  <si>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</si>
  <si>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</si>
  <si>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</si>
  <si>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</si>
  <si>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</si>
  <si>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</si>
  <si>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</si>
  <si>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</si>
  <si>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</si>
  <si>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</si>
  <si>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</si>
  <si>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</si>
  <si>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</si>
  <si>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</si>
  <si>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</si>
  <si>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</si>
  <si>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</si>
  <si>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</si>
  <si>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</si>
  <si>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</si>
  <si>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</si>
  <si>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</si>
  <si>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</si>
  <si>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</si>
  <si>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</si>
  <si>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</si>
  <si>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</si>
  <si>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</si>
  <si>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</si>
  <si>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</si>
  <si>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</si>
  <si>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</si>
  <si>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</si>
  <si>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</si>
  <si>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</si>
  <si>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</si>
  <si>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</si>
  <si>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</si>
  <si>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</si>
  <si>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</si>
  <si>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</si>
  <si>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</si>
  <si>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</si>
  <si>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</si>
  <si>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</si>
  <si>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</si>
  <si>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</si>
  <si>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</si>
  <si>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</si>
  <si>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</si>
  <si>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</si>
  <si>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</si>
  <si>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</si>
  <si>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</si>
  <si>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</si>
  <si>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</si>
  <si>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</si>
  <si>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</si>
  <si>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</si>
  <si>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</si>
  <si>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</si>
  <si>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</si>
  <si>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</si>
  <si>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</si>
  <si>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</si>
  <si>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</si>
  <si>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</si>
  <si>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</si>
  <si>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</si>
  <si>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</si>
  <si>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</si>
  <si>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</si>
  <si>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</si>
  <si>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</si>
  <si>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</si>
  <si>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</si>
  <si>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</si>
  <si>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</si>
  <si>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</si>
  <si>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</si>
  <si>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</si>
  <si>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</si>
  <si>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</si>
  <si>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</si>
  <si>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</si>
  <si>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</si>
  <si>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</si>
  <si>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</si>
  <si>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</si>
  <si>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</si>
  <si>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</si>
  <si>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</si>
  <si>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</si>
  <si>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</si>
  <si>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</si>
  <si>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</si>
  <si>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</si>
  <si>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</si>
  <si>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</si>
  <si>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</si>
  <si>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</si>
  <si>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</si>
  <si>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</si>
  <si>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</si>
  <si>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</si>
  <si>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</si>
  <si>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</si>
  <si>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</si>
  <si>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</si>
  <si>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</si>
  <si>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</si>
  <si>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</si>
  <si>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</si>
  <si>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</si>
  <si>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</si>
  <si>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</si>
  <si>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</si>
  <si>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</si>
  <si>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</si>
  <si>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</si>
  <si>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</si>
  <si>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</si>
  <si>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</si>
  <si>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</si>
  <si>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</si>
  <si>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</si>
  <si>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</si>
  <si>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</si>
  <si>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</si>
  <si>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</si>
  <si>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</si>
  <si>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</si>
  <si>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</si>
  <si>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</si>
  <si>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</si>
  <si>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</si>
  <si>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</si>
  <si>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</si>
  <si>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</si>
  <si>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</si>
  <si>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</si>
  <si>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</si>
  <si>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</si>
  <si>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</si>
  <si>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</si>
  <si>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</si>
  <si>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</si>
  <si>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</si>
  <si>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</si>
  <si>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</si>
  <si>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</si>
  <si>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</si>
  <si>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</si>
  <si>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</si>
  <si>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</si>
  <si>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</si>
  <si>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</si>
  <si>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</si>
  <si>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</si>
  <si>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</si>
  <si>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</si>
  <si>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</si>
  <si>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</si>
  <si>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</si>
  <si>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</si>
  <si>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</si>
  <si>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</si>
  <si>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</si>
  <si>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</si>
  <si>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</si>
  <si>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</si>
  <si>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</si>
  <si>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</si>
  <si>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</si>
  <si>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</si>
  <si>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</si>
  <si>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</si>
  <si>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</si>
  <si>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</si>
  <si>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</si>
  <si>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</si>
  <si>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</si>
  <si>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</si>
  <si>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</si>
  <si>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</si>
  <si>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</si>
  <si>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</si>
  <si>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</si>
  <si>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</si>
  <si>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</si>
  <si>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</si>
  <si>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</si>
  <si>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</si>
  <si>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</si>
  <si>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</si>
  <si>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</si>
  <si>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</si>
  <si>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</si>
  <si>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</si>
  <si>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</si>
  <si>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</si>
  <si>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</si>
  <si>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</si>
  <si>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</si>
  <si>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</si>
  <si>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</si>
  <si>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</si>
  <si>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</si>
  <si>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</si>
  <si>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</si>
  <si>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</si>
  <si>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</si>
  <si>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</si>
  <si>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</si>
  <si>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</si>
  <si>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</si>
  <si>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</si>
  <si>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</si>
  <si>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</si>
  <si>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</si>
  <si>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</si>
  <si>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</si>
  <si>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</si>
  <si>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</si>
  <si>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</si>
  <si>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</si>
  <si>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</si>
  <si>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</si>
  <si>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</si>
  <si>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</si>
  <si>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</si>
  <si>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</si>
  <si>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</si>
  <si>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</si>
  <si>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</si>
  <si>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</si>
  <si>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</si>
  <si>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</si>
  <si>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</si>
  <si>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</si>
  <si>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</si>
  <si>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</si>
  <si>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</si>
  <si>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</si>
  <si>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</si>
  <si>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</si>
  <si>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</si>
  <si>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</si>
  <si>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</si>
  <si>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</si>
  <si>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</si>
  <si>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</si>
  <si>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</si>
  <si>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</si>
  <si>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</si>
  <si>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</si>
  <si>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</si>
  <si>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</si>
  <si>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</si>
  <si>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</si>
  <si>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</si>
  <si>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</si>
  <si>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</si>
  <si>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</si>
  <si>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</si>
  <si>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</si>
  <si>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</si>
  <si>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</si>
  <si>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</si>
  <si>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</si>
  <si>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</si>
  <si>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</si>
  <si>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</si>
  <si>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</si>
  <si>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</si>
  <si>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</si>
  <si>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</si>
  <si>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</si>
  <si>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</si>
  <si>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</si>
  <si>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</si>
  <si>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</si>
  <si>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</si>
  <si>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</si>
  <si>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</si>
  <si>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</si>
  <si>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</si>
  <si>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</si>
  <si>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</si>
  <si>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</si>
  <si>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</si>
  <si>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</si>
  <si>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</si>
  <si>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</si>
  <si>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</si>
  <si>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</si>
  <si>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</si>
  <si>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</si>
  <si>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</si>
  <si>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</si>
  <si>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</si>
  <si>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</si>
  <si>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</si>
  <si>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</si>
  <si>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</si>
  <si>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</si>
  <si>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</si>
  <si>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</si>
  <si>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</si>
  <si>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</si>
  <si>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</si>
  <si>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</si>
  <si>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</si>
  <si>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</si>
  <si>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</si>
  <si>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</si>
  <si>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</si>
  <si>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</si>
  <si>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</si>
  <si>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</si>
  <si>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</si>
  <si>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</si>
  <si>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</si>
  <si>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</si>
  <si>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</si>
  <si>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</si>
  <si>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</si>
  <si>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</si>
  <si>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</si>
  <si>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</si>
  <si>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</si>
  <si>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</si>
  <si>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</si>
  <si>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</si>
  <si>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</si>
  <si>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</si>
  <si>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</si>
  <si>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</si>
  <si>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</si>
  <si>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</si>
  <si>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</si>
  <si>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</si>
  <si>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</si>
  <si>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</si>
  <si>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</si>
  <si>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</si>
  <si>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</si>
  <si>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</si>
  <si>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</si>
  <si>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</si>
  <si>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</si>
  <si>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</si>
  <si>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</si>
  <si>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</si>
  <si>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</si>
  <si>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</si>
  <si>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</si>
  <si>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</si>
  <si>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</si>
  <si>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</si>
  <si>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</si>
  <si>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</si>
  <si>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</si>
  <si>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</si>
  <si>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</si>
  <si>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</si>
  <si>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</si>
  <si>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</si>
  <si>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</si>
  <si>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</si>
  <si>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</si>
  <si>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</si>
  <si>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</si>
  <si>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</si>
  <si>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</si>
  <si>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</si>
  <si>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</si>
  <si>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</si>
  <si>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</si>
  <si>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</si>
  <si>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</si>
  <si>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</si>
  <si>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</si>
  <si>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</si>
  <si>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</si>
  <si>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</si>
  <si>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</si>
  <si>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</si>
  <si>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</si>
  <si>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</si>
  <si>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</si>
  <si>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</si>
  <si>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</si>
  <si>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</si>
  <si>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</si>
  <si>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</si>
  <si>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</si>
  <si>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</si>
  <si>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</si>
  <si>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</si>
  <si>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</si>
  <si>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</si>
  <si>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</si>
  <si>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</si>
  <si>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</si>
  <si>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</si>
  <si>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</si>
  <si>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</si>
  <si>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</si>
  <si>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</si>
  <si>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</si>
  <si>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</si>
  <si>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</si>
  <si>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</si>
  <si>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</si>
  <si>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</si>
  <si>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</si>
  <si>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</si>
  <si>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</si>
  <si>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</si>
  <si>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</si>
  <si>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</si>
  <si>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</si>
  <si>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</si>
  <si>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</si>
  <si>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</si>
  <si>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</si>
  <si>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</si>
  <si>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</si>
  <si>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</si>
  <si>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</si>
  <si>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</si>
  <si>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</si>
  <si>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</si>
  <si>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</si>
  <si>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</si>
  <si>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</si>
  <si>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</si>
  <si>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</si>
  <si>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</si>
  <si>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</si>
  <si>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</si>
  <si>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</si>
  <si>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</si>
  <si>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</si>
  <si>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</si>
  <si>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</si>
  <si>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</si>
  <si>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</si>
  <si>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</si>
  <si>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</si>
  <si>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</si>
  <si>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</si>
  <si>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</si>
  <si>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</si>
  <si>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</si>
  <si>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</si>
  <si>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</si>
  <si>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</si>
  <si>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</si>
  <si>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</si>
  <si>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</si>
  <si>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</si>
  <si>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</si>
  <si>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</si>
  <si>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</si>
  <si>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</si>
  <si>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</si>
  <si>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</si>
  <si>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</si>
  <si>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</si>
  <si>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</si>
  <si>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</si>
  <si>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</si>
  <si>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</si>
  <si>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</si>
  <si>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</si>
  <si>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</si>
  <si>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</si>
  <si>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</si>
  <si>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</si>
  <si>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</si>
  <si>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</si>
  <si>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</si>
  <si>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</si>
  <si>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</si>
  <si>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</si>
  <si>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</si>
  <si>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</si>
  <si>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</si>
  <si>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</si>
  <si>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</si>
  <si>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</si>
  <si>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</si>
  <si>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</si>
  <si>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</si>
  <si>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</si>
  <si>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</si>
  <si>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</si>
  <si>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</si>
  <si>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</si>
  <si>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</si>
  <si>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</si>
  <si>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</si>
  <si>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</si>
  <si>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</si>
  <si>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</si>
  <si>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</si>
  <si>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</si>
  <si>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</si>
  <si>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</si>
  <si>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</si>
  <si>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</si>
  <si>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</si>
  <si>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</si>
  <si>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</si>
  <si>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</si>
  <si>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</si>
  <si>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</si>
  <si>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</si>
  <si>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</si>
  <si>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</si>
  <si>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</si>
  <si>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</si>
  <si>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</si>
  <si>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</si>
  <si>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</si>
  <si>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</si>
  <si>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</si>
  <si>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</si>
  <si>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</si>
  <si>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</si>
  <si>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</si>
  <si>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</si>
  <si>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</si>
  <si>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</si>
  <si>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</si>
  <si>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</si>
  <si>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</si>
  <si>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</si>
  <si>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</si>
  <si>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</si>
  <si>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</si>
  <si>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</si>
  <si>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</si>
  <si>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</si>
  <si>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</si>
  <si>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</si>
  <si>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</si>
  <si>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</si>
  <si>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</si>
  <si>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</si>
  <si>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</si>
  <si>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</si>
  <si>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</si>
  <si>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</si>
  <si>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</si>
  <si>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</si>
  <si>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</si>
  <si>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</si>
  <si>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</si>
  <si>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</si>
  <si>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</si>
  <si>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</si>
  <si>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</si>
  <si>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</si>
  <si>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</si>
  <si>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</si>
  <si>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</si>
  <si>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</si>
  <si>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</si>
  <si>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</si>
  <si>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</si>
  <si>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</si>
  <si>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</si>
  <si>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</si>
  <si>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</si>
  <si>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</si>
  <si>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</si>
  <si>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</si>
  <si>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</si>
  <si>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</si>
  <si>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</si>
  <si>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</si>
  <si>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</si>
  <si>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</si>
  <si>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</si>
  <si>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</si>
  <si>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</si>
  <si>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</si>
  <si>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</si>
  <si>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</si>
  <si>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</si>
  <si>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</si>
  <si>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</si>
  <si>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</si>
  <si>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</si>
  <si>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</si>
  <si>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</si>
  <si>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</si>
  <si>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</si>
  <si>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</si>
  <si>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</si>
  <si>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</si>
  <si>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</si>
  <si>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</si>
  <si>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</si>
  <si>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</si>
  <si>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</si>
  <si>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</si>
  <si>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</si>
  <si>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</si>
  <si>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</si>
  <si>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</si>
  <si>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</si>
  <si>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</si>
  <si>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</si>
  <si>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</si>
  <si>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</si>
  <si>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</si>
  <si>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</si>
  <si>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</si>
  <si>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</si>
  <si>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</si>
  <si>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</si>
  <si>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</si>
  <si>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</si>
  <si>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</si>
  <si>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</si>
  <si>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</si>
  <si>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</si>
  <si>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</si>
  <si>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</si>
  <si>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</si>
  <si>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</si>
  <si>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</si>
  <si>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</si>
  <si>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</si>
  <si>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</si>
  <si>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</si>
  <si>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</si>
  <si>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</si>
  <si>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</si>
  <si>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</si>
  <si>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</si>
  <si>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</si>
  <si>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</si>
  <si>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</si>
  <si>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</si>
  <si>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</si>
  <si>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</si>
  <si>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</si>
  <si>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</si>
  <si>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</si>
  <si>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</si>
  <si>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</si>
  <si>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</si>
  <si>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</si>
  <si>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</si>
  <si>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</si>
  <si>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</si>
  <si>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</si>
  <si>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</si>
  <si>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</si>
  <si>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</si>
  <si>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</si>
  <si>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</si>
  <si>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</si>
  <si>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</si>
  <si>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</si>
  <si>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</si>
  <si>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</si>
  <si>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</si>
  <si>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</si>
  <si>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</si>
  <si>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</si>
  <si>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</si>
  <si>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</si>
  <si>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</si>
  <si>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</si>
  <si>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</si>
  <si>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</si>
  <si>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</si>
  <si>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</si>
  <si>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</si>
  <si>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</si>
  <si>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</si>
  <si>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</si>
  <si>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</si>
  <si>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</si>
  <si>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</si>
  <si>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</si>
  <si>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</si>
  <si>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</si>
  <si>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</si>
  <si>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</si>
  <si>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</si>
  <si>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</si>
  <si>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</si>
  <si>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</si>
  <si>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</si>
  <si>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</si>
  <si>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</si>
  <si>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</si>
  <si>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</si>
  <si>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</si>
  <si>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</si>
  <si>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</si>
  <si>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</si>
  <si>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</si>
  <si>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</si>
  <si>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</si>
  <si>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</si>
  <si>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</si>
  <si>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</si>
  <si>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</si>
  <si>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</si>
  <si>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</si>
  <si>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</si>
  <si>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</si>
  <si>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</si>
  <si>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</si>
  <si>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</si>
  <si>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</si>
  <si>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</si>
  <si>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</si>
  <si>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</si>
  <si>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</si>
  <si>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</si>
  <si>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</si>
  <si>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</si>
  <si>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</si>
  <si>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</si>
  <si>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</si>
  <si>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</si>
  <si>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</si>
  <si>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</si>
  <si>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</si>
  <si>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</si>
  <si>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</si>
  <si>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</si>
  <si>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</si>
  <si>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</si>
  <si>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</si>
  <si>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</si>
  <si>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</si>
  <si>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</si>
  <si>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</si>
  <si>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</si>
  <si>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</si>
  <si>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</si>
  <si>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</si>
  <si>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</si>
  <si>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</si>
  <si>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</si>
  <si>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</si>
  <si>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</si>
  <si>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</si>
  <si>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</si>
  <si>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</si>
  <si>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</si>
  <si>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</si>
  <si>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</si>
  <si>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</si>
  <si>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</si>
  <si>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</si>
  <si>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</si>
  <si>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</si>
  <si>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</si>
  <si>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</si>
  <si>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</si>
  <si>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</si>
  <si>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</si>
  <si>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</si>
  <si>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</si>
  <si>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</si>
  <si>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</si>
  <si>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</si>
  <si>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</si>
  <si>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</si>
  <si>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</si>
  <si>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</si>
  <si>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</si>
  <si>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</si>
  <si>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</si>
  <si>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</si>
  <si>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</si>
  <si>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</si>
  <si>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</si>
  <si>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</si>
  <si>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</si>
  <si>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</si>
  <si>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</si>
  <si>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</si>
  <si>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</si>
  <si>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</si>
  <si>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</si>
  <si>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</si>
  <si>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</si>
  <si>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</si>
  <si>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</si>
  <si>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</si>
  <si>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</si>
  <si>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</si>
  <si>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</si>
  <si>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</si>
  <si>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</si>
  <si>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</si>
  <si>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</si>
  <si>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</si>
  <si>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</si>
  <si>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</si>
  <si>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</si>
  <si>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</si>
  <si>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</si>
  <si>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</si>
  <si>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</si>
  <si>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</si>
  <si>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</si>
  <si>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</si>
  <si>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</si>
  <si>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</si>
  <si>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</si>
  <si>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</si>
  <si>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</si>
  <si>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</si>
  <si>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</si>
  <si>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</si>
  <si>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</si>
  <si>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</si>
  <si>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</si>
  <si>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</si>
  <si>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</si>
  <si>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</si>
  <si>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</si>
  <si>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</si>
  <si>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</si>
  <si>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</si>
  <si>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</si>
  <si>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</si>
  <si>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</si>
  <si>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</si>
  <si>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</si>
  <si>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</si>
  <si>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</si>
  <si>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</si>
  <si>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</si>
  <si>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</si>
  <si>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</si>
  <si>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</si>
  <si>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</si>
  <si>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</si>
  <si>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</si>
  <si>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</si>
  <si>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</si>
  <si>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</si>
  <si>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</si>
  <si>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</si>
  <si>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</si>
  <si>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</si>
  <si>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</si>
  <si>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</si>
  <si>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</si>
  <si>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</si>
  <si>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</si>
  <si>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</si>
  <si>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</si>
  <si>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</si>
  <si>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</si>
  <si>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</si>
  <si>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</si>
  <si>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</si>
  <si>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</si>
  <si>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</si>
  <si>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</si>
  <si>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</si>
  <si>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</si>
  <si>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</si>
  <si>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</si>
  <si>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</si>
  <si>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</si>
  <si>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</si>
  <si>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</si>
  <si>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</si>
  <si>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</si>
  <si>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</si>
  <si>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</si>
  <si>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</si>
  <si>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</si>
  <si>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</si>
  <si>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</si>
  <si>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</si>
  <si>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</si>
  <si>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</si>
  <si>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</si>
  <si>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</si>
  <si>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</si>
  <si>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</si>
  <si>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</si>
  <si>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</si>
  <si>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</si>
  <si>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</si>
  <si>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</si>
  <si>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</si>
  <si>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</si>
  <si>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</si>
  <si>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</si>
  <si>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</si>
  <si>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</si>
  <si>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</si>
  <si>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</si>
  <si>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</si>
  <si>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</si>
  <si>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</si>
  <si>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</si>
  <si>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</si>
  <si>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</si>
  <si>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</si>
  <si>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</si>
  <si>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</si>
  <si>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</si>
  <si>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</si>
  <si>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</si>
  <si>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</si>
  <si>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</si>
  <si>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</si>
  <si>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</si>
  <si>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</si>
  <si>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</si>
  <si>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</si>
  <si>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</si>
  <si>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</si>
  <si>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</si>
  <si>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</si>
  <si>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</si>
  <si>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</si>
  <si>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</si>
  <si>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Average of Age</t>
  </si>
  <si>
    <t>Average Age</t>
  </si>
  <si>
    <t>Sum of CF_attrition count</t>
  </si>
  <si>
    <t>Total Employee</t>
  </si>
  <si>
    <t xml:space="preserve">Attrition Count </t>
  </si>
  <si>
    <t>Active Employees</t>
  </si>
  <si>
    <t>Attrition Rate</t>
  </si>
  <si>
    <t>Average of Job Satisfaction</t>
  </si>
  <si>
    <t>Rating</t>
  </si>
  <si>
    <t>Balance Rating</t>
  </si>
  <si>
    <t>Row Labels</t>
  </si>
  <si>
    <t>Grand Total</t>
  </si>
  <si>
    <t>Sum of Employee Count</t>
  </si>
  <si>
    <t xml:space="preserve"> </t>
  </si>
  <si>
    <t>Sum of CF_attrition counts</t>
  </si>
  <si>
    <t>Count of CF_attrition label</t>
  </si>
  <si>
    <t xml:space="preserve">maritial status </t>
  </si>
  <si>
    <t>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</si>
</sst>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theme="0" tint="-4.9989318521683403E-2"/>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1" fontId="0" fillId="0" borderId="0" xfId="0" applyNumberFormat="1" applyAlignment="1">
      <alignment horizontal="center"/>
    </xf>
    <xf numFmtId="0" fontId="0" fillId="0" borderId="4" xfId="0" applyNumberFormat="1" applyBorder="1"/>
    <xf numFmtId="0" fontId="0" fillId="0" borderId="3" xfId="0" applyNumberFormat="1" applyBorder="1"/>
    <xf numFmtId="0" fontId="0" fillId="0" borderId="10" xfId="0" applyNumberFormat="1" applyBorder="1"/>
    <xf numFmtId="0" fontId="0" fillId="0" borderId="6" xfId="0" applyNumberFormat="1" applyBorder="1"/>
    <xf numFmtId="0" fontId="0" fillId="0" borderId="7" xfId="0" applyNumberFormat="1" applyBorder="1"/>
    <xf numFmtId="10" fontId="0" fillId="0" borderId="3" xfId="0" applyNumberFormat="1" applyBorder="1"/>
    <xf numFmtId="10" fontId="0" fillId="0" borderId="10" xfId="0" applyNumberFormat="1" applyBorder="1"/>
    <xf numFmtId="10" fontId="0" fillId="0" borderId="4" xfId="0" applyNumberFormat="1" applyBorder="1"/>
    <xf numFmtId="0" fontId="0" fillId="0" borderId="9" xfId="0" applyNumberFormat="1" applyBorder="1"/>
  </cellXfs>
  <cellStyles count="2">
    <cellStyle name="Normal" xfId="0" builtinId="0"/>
    <cellStyle name="Percent" xfId="1" builtinId="5"/>
  </cellStyles>
  <dxfs count="14">
    <dxf>
      <fill>
        <patternFill patternType="solid">
          <bgColor theme="0" tint="-4.9989318521683403E-2"/>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13"/>
      <tableStyleElement type="firstRowStripe" dxfId="12"/>
      <tableStyleElement type="secondRowStripe" dxfId="11"/>
    </tableStyle>
    <tableStyle name="education slicer" pivot="0" table="0" count="4" xr9:uid="{D07034B1-04E8-409F-A086-0A882D36BCCA}">
      <tableStyleElement type="wholeTable" dxfId="0"/>
    </tableStyle>
    <tableStyle name="Invisible" pivot="0" table="0" count="0" xr9:uid="{3AA37BCF-5E38-4D69-BB27-B38FE506374D}"/>
  </tableStyles>
  <colors>
    <mruColors>
      <color rgb="FFF1995D"/>
      <color rgb="FFFF7C80"/>
      <color rgb="FF905BD7"/>
      <color rgb="FFF1F59B"/>
      <color rgb="FF5761E7"/>
      <color rgb="FF725AE8"/>
      <color rgb="FFA4D133"/>
      <color rgb="FFE2ADE3"/>
      <color rgb="FFE1A3D5"/>
      <color rgb="FFD67CD0"/>
    </mruColors>
  </colors>
  <extLst>
    <ext xmlns:x14="http://schemas.microsoft.com/office/spreadsheetml/2009/9/main" uri="{46F421CA-312F-682f-3DD2-61675219B42D}">
      <x14:dxfs count="11">
        <dxf>
          <fill>
            <gradientFill>
              <stop position="0">
                <color theme="0" tint="-0.34900967436750391"/>
              </stop>
              <stop position="1">
                <color theme="0" tint="-0.49803155613879818"/>
              </stop>
            </gradientFill>
          </fill>
        </dxf>
        <dxf>
          <fill>
            <gradientFill>
              <stop position="0">
                <color theme="5" tint="0.59999389629810485"/>
              </stop>
              <stop position="1">
                <color theme="5" tint="0.40000610370189521"/>
              </stop>
            </gradientFill>
          </fill>
        </dxf>
        <dxf>
          <fill>
            <gradientFill>
              <stop position="0">
                <color theme="0" tint="-0.34900967436750391"/>
              </stop>
              <stop position="1">
                <color theme="0" tint="-0.49803155613879818"/>
              </stop>
            </gradientFill>
          </fill>
        </dxf>
        <dxf>
          <fill>
            <gradientFill>
              <stop position="0">
                <color theme="0" tint="-0.34900967436750391"/>
              </stop>
              <stop position="1">
                <color theme="0" tint="-0.49803155613879818"/>
              </stop>
            </gradientFill>
          </fill>
        </dxf>
        <dxf>
          <fill>
            <gradientFill>
              <stop position="0">
                <color theme="0" tint="-0.34900967436750391"/>
              </stop>
              <stop position="1">
                <color theme="0" tint="-0.49803155613879818"/>
              </stop>
            </gradientFill>
          </fill>
        </dxf>
        <dxf>
          <fill>
            <gradientFill>
              <stop position="0">
                <color theme="5" tint="0.59999389629810485"/>
              </stop>
              <stop position="1">
                <color theme="5" tint="0.40000610370189521"/>
              </stop>
            </gradientFill>
          </fill>
        </dxf>
        <dxf>
          <fill>
            <gradientFill>
              <stop position="0">
                <color theme="5" tint="0.59999389629810485"/>
              </stop>
              <stop position="1">
                <color theme="5" tint="0.40000610370189521"/>
              </stop>
            </gradientFill>
          </fill>
        </dxf>
        <dxf>
          <fill>
            <gradientFill degree="90">
              <stop position="0">
                <color theme="5" tint="-0.25098422193060094"/>
              </stop>
              <stop position="1">
                <color theme="5" tint="-0.25098422193060094"/>
              </stop>
            </gradientFill>
          </fill>
        </dxf>
        <dxf>
          <fill>
            <gradientFill degree="90">
              <stop position="0">
                <color theme="5" tint="-0.25098422193060094"/>
              </stop>
              <stop position="1">
                <color theme="5" tint="-0.25098422193060094"/>
              </stop>
            </gradientFill>
          </fill>
        </dxf>
        <dxf>
          <fill>
            <gradientFill degree="90">
              <stop position="0">
                <color theme="5" tint="-0.25098422193060094"/>
              </stop>
              <stop position="1">
                <color theme="5" tint="-0.25098422193060094"/>
              </stop>
            </gradientFill>
          </fill>
        </dxf>
        <dxf>
          <fill>
            <gradientFill degree="90">
              <stop position="0">
                <color theme="5" tint="-0.49803155613879818"/>
              </stop>
              <stop position="1">
                <color theme="5" tint="-0.49803155613879818"/>
              </stop>
            </gradientFill>
          </fill>
        </dxf>
      </x14:dxfs>
    </ext>
    <ext xmlns:x14="http://schemas.microsoft.com/office/spreadsheetml/2009/9/main" uri="{EB79DEF2-80B8-43e5-95BD-54CBDDF9020C}">
      <x14:slicerStyles defaultSlicerStyle="SlicerStyleLight1">
        <x14:slicerStyle name="education 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005321252651636"/>
          <c:y val="6.1302706651263222E-2"/>
          <c:w val="0.75989309555483642"/>
          <c:h val="0.85014893929691215"/>
        </c:manualLayout>
      </c:layout>
      <c:doughnut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C764-47A6-9358-A92696222420}"/>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C764-47A6-9358-A92696222420}"/>
              </c:ext>
            </c:extLst>
          </c:dPt>
          <c:val>
            <c:numRef>
              <c:f>Sheet3!$C$6:$C$7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431C-40A0-8E42-6481EBA680B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7D-4126-B3C8-8D0A7CCF320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7D-4126-B3C8-8D0A7CCF3209}"/>
              </c:ext>
            </c:extLst>
          </c:dPt>
          <c:val>
            <c:numRef>
              <c:f>Sheet4!$C$9:$C$10</c:f>
              <c:numCache>
                <c:formatCode>0%</c:formatCode>
                <c:ptCount val="2"/>
                <c:pt idx="0">
                  <c:v>0.4</c:v>
                </c:pt>
                <c:pt idx="1">
                  <c:v>0.6</c:v>
                </c:pt>
              </c:numCache>
            </c:numRef>
          </c:val>
          <c:extLst>
            <c:ext xmlns:c16="http://schemas.microsoft.com/office/drawing/2014/chart" uri="{C3380CC4-5D6E-409C-BE32-E72D297353CC}">
              <c16:uniqueId val="{00000000-EE9C-4176-A3E1-45EFE41EC71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DATA_Excel.xlsx]Sheet1!Education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0735466387151"/>
          <c:y val="5.3576879946369428E-2"/>
          <c:w val="0.78013816686340387"/>
          <c:h val="0.8928462401072611"/>
        </c:manualLayout>
      </c:layout>
      <c:barChart>
        <c:barDir val="bar"/>
        <c:grouping val="clustered"/>
        <c:varyColors val="0"/>
        <c:ser>
          <c:idx val="0"/>
          <c:order val="0"/>
          <c:tx>
            <c:strRef>
              <c:f>Sheet1!$B$3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Doctoral Degree</c:v>
                </c:pt>
                <c:pt idx="1">
                  <c:v>High School</c:v>
                </c:pt>
                <c:pt idx="2">
                  <c:v>Associates Degree</c:v>
                </c:pt>
                <c:pt idx="3">
                  <c:v>Master's Degree</c:v>
                </c:pt>
                <c:pt idx="4">
                  <c:v>Bachelor's Degree</c:v>
                </c:pt>
              </c:strCache>
            </c:strRef>
          </c:cat>
          <c:val>
            <c:numRef>
              <c:f>Sheet1!$B$4:$B$9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89BB-4621-B9AE-C996427F9E68}"/>
            </c:ext>
          </c:extLst>
        </c:ser>
        <c:dLbls>
          <c:dLblPos val="outEnd"/>
          <c:showLegendKey val="0"/>
          <c:showVal val="1"/>
          <c:showCatName val="0"/>
          <c:showSerName val="0"/>
          <c:showPercent val="0"/>
          <c:showBubbleSize val="0"/>
        </c:dLbls>
        <c:gapWidth val="182"/>
        <c:axId val="2116625455"/>
        <c:axId val="2116622095"/>
      </c:barChart>
      <c:catAx>
        <c:axId val="21166254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622095"/>
        <c:crosses val="autoZero"/>
        <c:auto val="1"/>
        <c:lblAlgn val="ctr"/>
        <c:lblOffset val="100"/>
        <c:noMultiLvlLbl val="0"/>
      </c:catAx>
      <c:valAx>
        <c:axId val="2116622095"/>
        <c:scaling>
          <c:orientation val="minMax"/>
        </c:scaling>
        <c:delete val="1"/>
        <c:axPos val="b"/>
        <c:numFmt formatCode="General" sourceLinked="1"/>
        <c:majorTickMark val="out"/>
        <c:minorTickMark val="none"/>
        <c:tickLblPos val="nextTo"/>
        <c:crossAx val="211662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DATA_Excel.xlsx]Sheet5!PivotTable3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Sheet5!$B$3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Sheet5!$A$4:$A$7</c:f>
              <c:strCache>
                <c:ptCount val="3"/>
                <c:pt idx="0">
                  <c:v>HR</c:v>
                </c:pt>
                <c:pt idx="1">
                  <c:v>Sales</c:v>
                </c:pt>
                <c:pt idx="2">
                  <c:v>R&amp;D</c:v>
                </c:pt>
              </c:strCache>
            </c:strRef>
          </c:cat>
          <c:val>
            <c:numRef>
              <c:f>Sheet5!$B$4:$B$7</c:f>
              <c:numCache>
                <c:formatCode>0.00%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0-0B24-4A41-9430-60BC4AB331E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DATA_Excel.xlsx]Sheet6!Attrition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1"/>
            </a:solidFill>
            <a:ln>
              <a:noFill/>
            </a:ln>
            <a:effectLst/>
          </c:spPr>
          <c:invertIfNegative val="0"/>
          <c:cat>
            <c:strRef>
              <c:f>Sheet6!$A$4:$A$9</c:f>
              <c:strCache>
                <c:ptCount val="5"/>
                <c:pt idx="0">
                  <c:v>25 - 34</c:v>
                </c:pt>
                <c:pt idx="1">
                  <c:v>35 - 44</c:v>
                </c:pt>
                <c:pt idx="2">
                  <c:v>Under 25</c:v>
                </c:pt>
                <c:pt idx="3">
                  <c:v>45 - 54</c:v>
                </c:pt>
                <c:pt idx="4">
                  <c:v>Over 55</c:v>
                </c:pt>
              </c:strCache>
            </c:strRef>
          </c:cat>
          <c:val>
            <c:numRef>
              <c:f>Sheet6!$B$4:$B$9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ABC-4A77-8DC8-E60F65456B89}"/>
            </c:ext>
          </c:extLst>
        </c:ser>
        <c:dLbls>
          <c:showLegendKey val="0"/>
          <c:showVal val="0"/>
          <c:showCatName val="0"/>
          <c:showSerName val="0"/>
          <c:showPercent val="0"/>
          <c:showBubbleSize val="0"/>
        </c:dLbls>
        <c:gapWidth val="182"/>
        <c:axId val="701197295"/>
        <c:axId val="701196335"/>
      </c:barChart>
      <c:catAx>
        <c:axId val="70119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196335"/>
        <c:crosses val="autoZero"/>
        <c:auto val="1"/>
        <c:lblAlgn val="ctr"/>
        <c:lblOffset val="100"/>
        <c:noMultiLvlLbl val="0"/>
      </c:catAx>
      <c:valAx>
        <c:axId val="70119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19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703797286562518E-2"/>
          <c:y val="0"/>
          <c:w val="0.99493395470466328"/>
          <c:h val="1"/>
        </c:manualLayout>
      </c:layout>
      <c:doughnutChart>
        <c:varyColors val="1"/>
        <c:ser>
          <c:idx val="0"/>
          <c:order val="0"/>
          <c:spPr>
            <a:ln>
              <a:solidFill>
                <a:srgbClr val="7F7F7F">
                  <a:alpha val="93000"/>
                </a:srgbClr>
              </a:solidFill>
            </a:ln>
          </c:spPr>
          <c:dPt>
            <c:idx val="0"/>
            <c:bubble3D val="0"/>
            <c:spPr>
              <a:gradFill>
                <a:gsLst>
                  <a:gs pos="0">
                    <a:schemeClr val="accent1">
                      <a:lumMod val="64000"/>
                      <a:alpha val="84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rgbClr val="7F7F7F">
                    <a:alpha val="93000"/>
                  </a:srgbClr>
                </a:solidFill>
              </a:ln>
              <a:effectLst/>
            </c:spPr>
            <c:extLst>
              <c:ext xmlns:c16="http://schemas.microsoft.com/office/drawing/2014/chart" uri="{C3380CC4-5D6E-409C-BE32-E72D297353CC}">
                <c16:uniqueId val="{00000001-64A7-4B4B-BD0B-2D839B3158DA}"/>
              </c:ext>
            </c:extLst>
          </c:dPt>
          <c:dPt>
            <c:idx val="1"/>
            <c:bubble3D val="0"/>
            <c:spPr>
              <a:noFill/>
              <a:ln w="19050">
                <a:noFill/>
              </a:ln>
              <a:effectLst/>
            </c:spPr>
            <c:extLst>
              <c:ext xmlns:c16="http://schemas.microsoft.com/office/drawing/2014/chart" uri="{C3380CC4-5D6E-409C-BE32-E72D297353CC}">
                <c16:uniqueId val="{00000003-64A7-4B4B-BD0B-2D839B3158DA}"/>
              </c:ext>
            </c:extLst>
          </c:dPt>
          <c:val>
            <c:numRef>
              <c:f>Sheet3!$C$6:$C$7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64A7-4B4B-BD0B-2D839B3158DA}"/>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771642600889668E-3"/>
          <c:y val="7.7300023411031454E-2"/>
          <c:w val="0.6674815528779342"/>
          <c:h val="0.80488837796889423"/>
        </c:manualLayout>
      </c:layout>
      <c:doughnutChart>
        <c:varyColors val="1"/>
        <c:ser>
          <c:idx val="0"/>
          <c:order val="0"/>
          <c:dPt>
            <c:idx val="0"/>
            <c:bubble3D val="0"/>
            <c:spPr>
              <a:gradFill>
                <a:gsLst>
                  <a:gs pos="0">
                    <a:srgbClr val="D67CD0"/>
                  </a:gs>
                  <a:gs pos="100000">
                    <a:srgbClr val="E1A3D5"/>
                  </a:gs>
                  <a:gs pos="98000">
                    <a:srgbClr val="E2ADE3"/>
                  </a:gs>
                  <a:gs pos="98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1-7833-47D6-B5DB-24F3C89E582D}"/>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7833-47D6-B5DB-24F3C89E582D}"/>
              </c:ext>
            </c:extLst>
          </c:dPt>
          <c:val>
            <c:numRef>
              <c:f>Sheet4!$C$9:$C$10</c:f>
              <c:numCache>
                <c:formatCode>0%</c:formatCode>
                <c:ptCount val="2"/>
                <c:pt idx="0">
                  <c:v>0.4</c:v>
                </c:pt>
                <c:pt idx="1">
                  <c:v>0.6</c:v>
                </c:pt>
              </c:numCache>
            </c:numRef>
          </c:val>
          <c:extLst>
            <c:ext xmlns:c16="http://schemas.microsoft.com/office/drawing/2014/chart" uri="{C3380CC4-5D6E-409C-BE32-E72D297353CC}">
              <c16:uniqueId val="{00000004-7833-47D6-B5DB-24F3C89E582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7592762201480134"/>
          <c:y val="0.12238072552958072"/>
          <c:w val="0.61333204787650142"/>
          <c:h val="0.83964222812108502"/>
        </c:manualLayout>
      </c:layout>
      <c:doughnutChart>
        <c:varyColors val="1"/>
        <c:ser>
          <c:idx val="0"/>
          <c:order val="0"/>
          <c:explosion val="1"/>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6D0D-4D4C-9B6E-0E7DA7ABBF39}"/>
              </c:ext>
            </c:extLst>
          </c:dPt>
          <c:dPt>
            <c:idx val="1"/>
            <c:bubble3D val="0"/>
            <c:spPr>
              <a:gradFill>
                <a:gsLst>
                  <a:gs pos="0">
                    <a:srgbClr val="0070C0"/>
                  </a:gs>
                  <a:gs pos="100000">
                    <a:srgbClr val="725AE8"/>
                  </a:gs>
                  <a:gs pos="71000">
                    <a:srgbClr val="5761E7"/>
                  </a:gs>
                  <a:gs pos="38000">
                    <a:srgbClr val="5761E7"/>
                  </a:gs>
                </a:gsLst>
                <a:lin ang="5400000" scaled="1"/>
              </a:gradFill>
              <a:ln w="19050">
                <a:solidFill>
                  <a:schemeClr val="lt1"/>
                </a:solidFill>
              </a:ln>
              <a:effectLst/>
            </c:spPr>
            <c:extLst>
              <c:ext xmlns:c16="http://schemas.microsoft.com/office/drawing/2014/chart" uri="{C3380CC4-5D6E-409C-BE32-E72D297353CC}">
                <c16:uniqueId val="{00000003-6D0D-4D4C-9B6E-0E7DA7ABBF39}"/>
              </c:ext>
            </c:extLst>
          </c:dPt>
          <c:val>
            <c:numRef>
              <c:f>Sheet4!$C$9:$C$10</c:f>
              <c:numCache>
                <c:formatCode>0%</c:formatCode>
                <c:ptCount val="2"/>
                <c:pt idx="0">
                  <c:v>0.4</c:v>
                </c:pt>
                <c:pt idx="1">
                  <c:v>0.6</c:v>
                </c:pt>
              </c:numCache>
            </c:numRef>
          </c:val>
          <c:extLst>
            <c:ext xmlns:c16="http://schemas.microsoft.com/office/drawing/2014/chart" uri="{C3380CC4-5D6E-409C-BE32-E72D297353CC}">
              <c16:uniqueId val="{00000004-6D0D-4D4C-9B6E-0E7DA7ABBF3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DATA_Excel.xlsx]Sheet1!Education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5000"/>
                  <a:lumOff val="95000"/>
                </a:schemeClr>
              </a:gs>
              <a:gs pos="32000">
                <a:schemeClr val="accent1">
                  <a:lumMod val="45000"/>
                  <a:lumOff val="55000"/>
                </a:schemeClr>
              </a:gs>
              <a:gs pos="49000">
                <a:schemeClr val="accent1">
                  <a:lumMod val="45000"/>
                  <a:lumOff val="5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0735466387151"/>
          <c:y val="4.1336520343695927E-2"/>
          <c:w val="0.79724113146623032"/>
          <c:h val="0.90508652636753095"/>
        </c:manualLayout>
      </c:layout>
      <c:barChart>
        <c:barDir val="bar"/>
        <c:grouping val="clustered"/>
        <c:varyColors val="0"/>
        <c:ser>
          <c:idx val="0"/>
          <c:order val="0"/>
          <c:tx>
            <c:strRef>
              <c:f>Sheet1!$B$3</c:f>
              <c:strCache>
                <c:ptCount val="1"/>
                <c:pt idx="0">
                  <c:v>Total</c:v>
                </c:pt>
              </c:strCache>
            </c:strRef>
          </c:tx>
          <c:spPr>
            <a:gradFill>
              <a:gsLst>
                <a:gs pos="0">
                  <a:schemeClr val="accent1">
                    <a:lumMod val="5000"/>
                    <a:lumOff val="95000"/>
                  </a:schemeClr>
                </a:gs>
                <a:gs pos="32000">
                  <a:schemeClr val="accent1">
                    <a:lumMod val="45000"/>
                    <a:lumOff val="55000"/>
                  </a:schemeClr>
                </a:gs>
                <a:gs pos="49000">
                  <a:schemeClr val="accent1">
                    <a:lumMod val="45000"/>
                    <a:lumOff val="5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Doctoral Degree</c:v>
                </c:pt>
                <c:pt idx="1">
                  <c:v>High School</c:v>
                </c:pt>
                <c:pt idx="2">
                  <c:v>Associates Degree</c:v>
                </c:pt>
                <c:pt idx="3">
                  <c:v>Master's Degree</c:v>
                </c:pt>
                <c:pt idx="4">
                  <c:v>Bachelor's Degree</c:v>
                </c:pt>
              </c:strCache>
            </c:strRef>
          </c:cat>
          <c:val>
            <c:numRef>
              <c:f>Sheet1!$B$4:$B$9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F05-4F5C-88D9-4D04ABC399EB}"/>
            </c:ext>
          </c:extLst>
        </c:ser>
        <c:dLbls>
          <c:dLblPos val="outEnd"/>
          <c:showLegendKey val="0"/>
          <c:showVal val="1"/>
          <c:showCatName val="0"/>
          <c:showSerName val="0"/>
          <c:showPercent val="0"/>
          <c:showBubbleSize val="0"/>
        </c:dLbls>
        <c:gapWidth val="62"/>
        <c:axId val="2116625455"/>
        <c:axId val="2116622095"/>
      </c:barChart>
      <c:catAx>
        <c:axId val="21166254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116622095"/>
        <c:crosses val="autoZero"/>
        <c:auto val="1"/>
        <c:lblAlgn val="ctr"/>
        <c:lblOffset val="100"/>
        <c:noMultiLvlLbl val="0"/>
      </c:catAx>
      <c:valAx>
        <c:axId val="2116622095"/>
        <c:scaling>
          <c:orientation val="minMax"/>
        </c:scaling>
        <c:delete val="1"/>
        <c:axPos val="b"/>
        <c:numFmt formatCode="General" sourceLinked="1"/>
        <c:majorTickMark val="out"/>
        <c:minorTickMark val="none"/>
        <c:tickLblPos val="nextTo"/>
        <c:crossAx val="211662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DATA_Excel.xlsx]Sheet5!PivotTable3</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gradFill>
            <a:gsLst>
              <a:gs pos="0">
                <a:schemeClr val="accent1">
                  <a:lumMod val="5000"/>
                  <a:lumOff val="95000"/>
                </a:schemeClr>
              </a:gs>
              <a:gs pos="32000">
                <a:schemeClr val="accent1">
                  <a:lumMod val="45000"/>
                  <a:lumOff val="55000"/>
                </a:schemeClr>
              </a:gs>
              <a:gs pos="49000">
                <a:schemeClr val="accent1">
                  <a:lumMod val="45000"/>
                  <a:lumOff val="55000"/>
                </a:schemeClr>
              </a:gs>
            </a:gsLst>
            <a:lin ang="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0"/>
          <c:showBubbleSize val="0"/>
          <c:separator> </c:separator>
          <c:extLst>
            <c:ext xmlns:c15="http://schemas.microsoft.com/office/drawing/2012/chart" uri="{CE6537A1-D6FC-4f65-9D91-7224C49458BB}"/>
          </c:extLst>
        </c:dLbl>
      </c:pivotFmt>
      <c:pivotFmt>
        <c:idx val="6"/>
        <c:spPr>
          <a:gradFill>
            <a:gsLst>
              <a:gs pos="0">
                <a:srgbClr val="FFC000"/>
              </a:gs>
              <a:gs pos="98000">
                <a:srgbClr val="F1F59B"/>
              </a:gs>
            </a:gsLst>
            <a:lin ang="10200000" scaled="0"/>
          </a:gradFill>
          <a:ln w="19050">
            <a:solidFill>
              <a:schemeClr val="lt1"/>
            </a:solidFill>
          </a:ln>
          <a:effectLst/>
        </c:spPr>
      </c:pivotFmt>
      <c:pivotFmt>
        <c:idx val="7"/>
        <c:spPr>
          <a:gradFill>
            <a:gsLst>
              <a:gs pos="0">
                <a:schemeClr val="accent1">
                  <a:lumMod val="5000"/>
                  <a:lumOff val="95000"/>
                </a:schemeClr>
              </a:gs>
              <a:gs pos="79000">
                <a:srgbClr val="A4D133"/>
              </a:gs>
            </a:gsLst>
            <a:lin ang="3000000" scaled="0"/>
          </a:gradFill>
          <a:ln w="19050">
            <a:solidFill>
              <a:schemeClr val="lt1"/>
            </a:solidFill>
          </a:ln>
          <a:effectLst/>
        </c:spPr>
        <c:dLbl>
          <c:idx val="0"/>
          <c:layout>
            <c:manualLayout>
              <c:x val="-3.3880477332553942E-2"/>
              <c:y val="2.2447909315514908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0"/>
          <c:showBubbleSize val="0"/>
          <c:separator> </c:separator>
          <c:extLst>
            <c:ext xmlns:c15="http://schemas.microsoft.com/office/drawing/2012/chart" uri="{CE6537A1-D6FC-4f65-9D91-7224C49458BB}"/>
          </c:extLst>
        </c:dLbl>
      </c:pivotFmt>
      <c:pivotFmt>
        <c:idx val="8"/>
        <c:spPr>
          <a:gradFill>
            <a:gsLst>
              <a:gs pos="36000">
                <a:srgbClr val="5761E7"/>
              </a:gs>
              <a:gs pos="100000">
                <a:schemeClr val="accent1">
                  <a:lumMod val="45000"/>
                  <a:lumOff val="55000"/>
                </a:schemeClr>
              </a:gs>
            </a:gsLst>
            <a:lin ang="1800000" scaled="0"/>
          </a:gradFill>
          <a:ln w="19050">
            <a:solidFill>
              <a:schemeClr val="lt1"/>
            </a:solidFill>
          </a:ln>
          <a:effectLst/>
        </c:spPr>
        <c:dLbl>
          <c:idx val="0"/>
          <c:layout>
            <c:manualLayout>
              <c:x val="-1.0127832932155642E-2"/>
              <c:y val="-7.1115333850704107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0"/>
          <c:showBubbleSize val="0"/>
          <c:separator> </c:separator>
          <c:extLst>
            <c:ext xmlns:c15="http://schemas.microsoft.com/office/drawing/2012/chart" uri="{CE6537A1-D6FC-4f65-9D91-7224C49458BB}"/>
          </c:extLst>
        </c:dLbl>
      </c:pivotFmt>
    </c:pivotFmts>
    <c:plotArea>
      <c:layout/>
      <c:pieChart>
        <c:varyColors val="1"/>
        <c:ser>
          <c:idx val="0"/>
          <c:order val="0"/>
          <c:tx>
            <c:strRef>
              <c:f>Sheet5!$B$3</c:f>
              <c:strCache>
                <c:ptCount val="1"/>
                <c:pt idx="0">
                  <c:v>Total</c:v>
                </c:pt>
              </c:strCache>
            </c:strRef>
          </c:tx>
          <c:spPr>
            <a:gradFill>
              <a:gsLst>
                <a:gs pos="0">
                  <a:schemeClr val="accent1">
                    <a:lumMod val="5000"/>
                    <a:lumOff val="95000"/>
                  </a:schemeClr>
                </a:gs>
                <a:gs pos="32000">
                  <a:schemeClr val="accent1">
                    <a:lumMod val="45000"/>
                    <a:lumOff val="55000"/>
                  </a:schemeClr>
                </a:gs>
                <a:gs pos="49000">
                  <a:schemeClr val="accent1">
                    <a:lumMod val="45000"/>
                    <a:lumOff val="55000"/>
                  </a:schemeClr>
                </a:gs>
              </a:gsLst>
              <a:lin ang="0" scaled="0"/>
            </a:gradFill>
          </c:spPr>
          <c:dPt>
            <c:idx val="0"/>
            <c:bubble3D val="0"/>
            <c:spPr>
              <a:gradFill>
                <a:gsLst>
                  <a:gs pos="0">
                    <a:srgbClr val="FFC000"/>
                  </a:gs>
                  <a:gs pos="98000">
                    <a:srgbClr val="F1F59B"/>
                  </a:gs>
                </a:gsLst>
                <a:lin ang="10200000" scaled="0"/>
              </a:gradFill>
              <a:ln w="19050">
                <a:solidFill>
                  <a:schemeClr val="lt1"/>
                </a:solidFill>
              </a:ln>
              <a:effectLst/>
            </c:spPr>
            <c:extLst>
              <c:ext xmlns:c16="http://schemas.microsoft.com/office/drawing/2014/chart" uri="{C3380CC4-5D6E-409C-BE32-E72D297353CC}">
                <c16:uniqueId val="{00000001-4507-4C9E-AD7A-CF7E75042629}"/>
              </c:ext>
            </c:extLst>
          </c:dPt>
          <c:dPt>
            <c:idx val="1"/>
            <c:bubble3D val="0"/>
            <c:spPr>
              <a:gradFill>
                <a:gsLst>
                  <a:gs pos="0">
                    <a:schemeClr val="accent1">
                      <a:lumMod val="5000"/>
                      <a:lumOff val="95000"/>
                    </a:schemeClr>
                  </a:gs>
                  <a:gs pos="79000">
                    <a:srgbClr val="A4D133"/>
                  </a:gs>
                </a:gsLst>
                <a:lin ang="3000000" scaled="0"/>
              </a:gradFill>
              <a:ln w="19050">
                <a:solidFill>
                  <a:schemeClr val="lt1"/>
                </a:solidFill>
              </a:ln>
              <a:effectLst/>
            </c:spPr>
            <c:extLst>
              <c:ext xmlns:c16="http://schemas.microsoft.com/office/drawing/2014/chart" uri="{C3380CC4-5D6E-409C-BE32-E72D297353CC}">
                <c16:uniqueId val="{00000003-4507-4C9E-AD7A-CF7E75042629}"/>
              </c:ext>
            </c:extLst>
          </c:dPt>
          <c:dPt>
            <c:idx val="2"/>
            <c:bubble3D val="0"/>
            <c:spPr>
              <a:gradFill>
                <a:gsLst>
                  <a:gs pos="36000">
                    <a:srgbClr val="5761E7"/>
                  </a:gs>
                  <a:gs pos="100000">
                    <a:schemeClr val="accent1">
                      <a:lumMod val="45000"/>
                      <a:lumOff val="55000"/>
                    </a:schemeClr>
                  </a:gs>
                </a:gsLst>
                <a:lin ang="1800000" scaled="0"/>
              </a:gradFill>
              <a:ln w="19050">
                <a:solidFill>
                  <a:schemeClr val="lt1"/>
                </a:solidFill>
              </a:ln>
              <a:effectLst/>
            </c:spPr>
            <c:extLst>
              <c:ext xmlns:c16="http://schemas.microsoft.com/office/drawing/2014/chart" uri="{C3380CC4-5D6E-409C-BE32-E72D297353CC}">
                <c16:uniqueId val="{00000005-4507-4C9E-AD7A-CF7E75042629}"/>
              </c:ext>
            </c:extLst>
          </c:dPt>
          <c:dLbls>
            <c:dLbl>
              <c:idx val="1"/>
              <c:layout>
                <c:manualLayout>
                  <c:x val="-3.3880477332553942E-2"/>
                  <c:y val="2.2447909315514908E-2"/>
                </c:manualLayout>
              </c:layout>
              <c:showLegendKey val="1"/>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4507-4C9E-AD7A-CF7E75042629}"/>
                </c:ext>
              </c:extLst>
            </c:dLbl>
            <c:dLbl>
              <c:idx val="2"/>
              <c:layout>
                <c:manualLayout>
                  <c:x val="-1.0127832932155642E-2"/>
                  <c:y val="-7.1115333850704107E-2"/>
                </c:manualLayout>
              </c:layout>
              <c:showLegendKey val="1"/>
              <c:showVal val="1"/>
              <c:showCatName val="1"/>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4507-4C9E-AD7A-CF7E75042629}"/>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Sheet5!$A$4:$A$7</c:f>
              <c:strCache>
                <c:ptCount val="3"/>
                <c:pt idx="0">
                  <c:v>HR</c:v>
                </c:pt>
                <c:pt idx="1">
                  <c:v>Sales</c:v>
                </c:pt>
                <c:pt idx="2">
                  <c:v>R&amp;D</c:v>
                </c:pt>
              </c:strCache>
            </c:strRef>
          </c:cat>
          <c:val>
            <c:numRef>
              <c:f>Sheet5!$B$4:$B$7</c:f>
              <c:numCache>
                <c:formatCode>0.00%</c:formatCode>
                <c:ptCount val="3"/>
                <c:pt idx="0">
                  <c:v>5.0632911392405063E-2</c:v>
                </c:pt>
                <c:pt idx="1">
                  <c:v>0.3881856540084388</c:v>
                </c:pt>
                <c:pt idx="2">
                  <c:v>0.56118143459915615</c:v>
                </c:pt>
              </c:numCache>
            </c:numRef>
          </c:val>
          <c:extLst>
            <c:ext xmlns:c16="http://schemas.microsoft.com/office/drawing/2014/chart" uri="{C3380CC4-5D6E-409C-BE32-E72D297353CC}">
              <c16:uniqueId val="{00000006-4507-4C9E-AD7A-CF7E7504262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DATA_Excel.xlsx]Sheet6!Attrition By Age</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2000">
                <a:schemeClr val="bg1"/>
              </a:gs>
              <a:gs pos="90000">
                <a:srgbClr val="905BD7"/>
              </a:gs>
            </a:gsLst>
            <a:lin ang="15000000" scaled="0"/>
          </a:gra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8290653198501467E-2"/>
          <c:y val="7.9816383424202261E-2"/>
          <c:w val="0.88320722866755252"/>
          <c:h val="0.79769664138173557"/>
        </c:manualLayout>
      </c:layout>
      <c:barChart>
        <c:barDir val="col"/>
        <c:grouping val="clustered"/>
        <c:varyColors val="0"/>
        <c:ser>
          <c:idx val="0"/>
          <c:order val="0"/>
          <c:tx>
            <c:strRef>
              <c:f>Sheet6!$B$3</c:f>
              <c:strCache>
                <c:ptCount val="1"/>
                <c:pt idx="0">
                  <c:v>Total</c:v>
                </c:pt>
              </c:strCache>
            </c:strRef>
          </c:tx>
          <c:spPr>
            <a:gradFill>
              <a:gsLst>
                <a:gs pos="2000">
                  <a:schemeClr val="bg1"/>
                </a:gs>
                <a:gs pos="90000">
                  <a:srgbClr val="905BD7"/>
                </a:gs>
              </a:gsLst>
              <a:lin ang="15000000" scaled="0"/>
            </a:gra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25 - 34</c:v>
                </c:pt>
                <c:pt idx="1">
                  <c:v>35 - 44</c:v>
                </c:pt>
                <c:pt idx="2">
                  <c:v>Under 25</c:v>
                </c:pt>
                <c:pt idx="3">
                  <c:v>45 - 54</c:v>
                </c:pt>
                <c:pt idx="4">
                  <c:v>Over 55</c:v>
                </c:pt>
              </c:strCache>
            </c:strRef>
          </c:cat>
          <c:val>
            <c:numRef>
              <c:f>Sheet6!$B$4:$B$9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194-4706-A33C-A6614C8EA64E}"/>
            </c:ext>
          </c:extLst>
        </c:ser>
        <c:dLbls>
          <c:dLblPos val="outEnd"/>
          <c:showLegendKey val="0"/>
          <c:showVal val="1"/>
          <c:showCatName val="0"/>
          <c:showSerName val="0"/>
          <c:showPercent val="0"/>
          <c:showBubbleSize val="0"/>
        </c:dLbls>
        <c:gapWidth val="127"/>
        <c:axId val="701197295"/>
        <c:axId val="701196335"/>
      </c:barChart>
      <c:catAx>
        <c:axId val="70119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01196335"/>
        <c:crosses val="autoZero"/>
        <c:auto val="1"/>
        <c:lblAlgn val="ctr"/>
        <c:lblOffset val="100"/>
        <c:noMultiLvlLbl val="0"/>
      </c:catAx>
      <c:valAx>
        <c:axId val="70119633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70119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29595A98-FCB4-4E6C-9A0C-97CD740B87C3}">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90CD3FF7-4F6E-40AB-8C10-1788C57CEAC4}">
          <cx:tx>
            <cx:txData>
              <cx:f>_xlchart.v2.4</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treemap" uniqueId="{29595A98-FCB4-4E6C-9A0C-97CD740B87C3}">
          <cx:tx>
            <cx:txData>
              <cx:f>_xlchart.v1.13</cx:f>
              <cx:v>Attrition</cx:v>
            </cx:txData>
          </cx:tx>
          <cx:dataLabels pos="inEnd">
            <cx:txPr>
              <a:bodyPr spcFirstLastPara="1" vertOverflow="ellipsis" horzOverflow="overflow" wrap="square" lIns="0" tIns="0" rIns="0" bIns="0" anchor="ctr" anchorCtr="1"/>
              <a:lstStyle/>
              <a:p>
                <a:pPr algn="ctr" rtl="0">
                  <a:defRPr sz="1050"/>
                </a:pPr>
                <a:endParaRPr lang="en-US" sz="1050" b="0"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plotSurface>
          <cx:spPr>
            <a:noFill/>
            <a:ln>
              <a:noFill/>
            </a:ln>
          </cx:spPr>
        </cx:plotSurface>
        <cx:series layoutId="funnel" uniqueId="{90CD3FF7-4F6E-40AB-8C10-1788C57CEAC4}">
          <cx:tx>
            <cx:txData>
              <cx:f>_xlchart.v2.7</cx:f>
              <cx:v>attrition</cx:v>
            </cx:txData>
          </cx:tx>
          <cx:dataLabels>
            <cx:spPr>
              <a:noFill/>
              <a:ln>
                <a:solidFill>
                  <a:srgbClr val="7F7F7F"/>
                </a:solidFill>
              </a:ln>
            </cx:spPr>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ea typeface="Calibri"/>
                  <a:cs typeface="Calibri"/>
                </a:endParaRPr>
              </a:p>
            </cx:txPr>
            <cx:visibility seriesName="0" categoryName="0" value="1"/>
          </cx:dataLabels>
          <cx:dataId val="0"/>
        </cx:series>
      </cx:plotAreaRegion>
      <cx:axis id="0">
        <cx:catScaling gapWidth="0.159999996"/>
        <cx:tickLabels/>
        <cx:spPr>
          <a:ln>
            <a:noFill/>
          </a:ln>
        </cx:spPr>
        <cx:txPr>
          <a:bodyPr spcFirstLastPara="1" vertOverflow="ellipsis" horzOverflow="overflow" wrap="square" lIns="0" tIns="0" rIns="0" bIns="0" anchor="ctr" anchorCtr="1"/>
          <a:lstStyle/>
          <a:p>
            <a:pPr algn="ctr" rtl="0">
              <a:defRPr sz="1200"/>
            </a:pPr>
            <a:endParaRPr lang="en-US" sz="1200" b="0"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17" Type="http://schemas.microsoft.com/office/2014/relationships/chartEx" Target="../charts/chartEx4.xml"/><Relationship Id="rId2" Type="http://schemas.openxmlformats.org/officeDocument/2006/relationships/image" Target="../media/image2.png"/><Relationship Id="rId16"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7.xml"/><Relationship Id="rId1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7</xdr:col>
      <xdr:colOff>295274</xdr:colOff>
      <xdr:row>6</xdr:row>
      <xdr:rowOff>0</xdr:rowOff>
    </xdr:from>
    <xdr:to>
      <xdr:col>10</xdr:col>
      <xdr:colOff>209550</xdr:colOff>
      <xdr:row>11</xdr:row>
      <xdr:rowOff>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E26CA9D2-092E-4437-E29F-8A2AF039707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67649" y="1200150"/>
              <a:ext cx="1971676"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xdr:colOff>
      <xdr:row>3</xdr:row>
      <xdr:rowOff>180975</xdr:rowOff>
    </xdr:from>
    <xdr:to>
      <xdr:col>7</xdr:col>
      <xdr:colOff>152400</xdr:colOff>
      <xdr:row>13</xdr:row>
      <xdr:rowOff>100013</xdr:rowOff>
    </xdr:to>
    <xdr:graphicFrame macro="">
      <xdr:nvGraphicFramePr>
        <xdr:cNvPr id="2" name="Chart 1">
          <a:extLst>
            <a:ext uri="{FF2B5EF4-FFF2-40B4-BE49-F238E27FC236}">
              <a16:creationId xmlns:a16="http://schemas.microsoft.com/office/drawing/2014/main" id="{FC8698EF-1FF0-F66C-07F8-E4ABA6CC1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342900</xdr:colOff>
      <xdr:row>6</xdr:row>
      <xdr:rowOff>66674</xdr:rowOff>
    </xdr:from>
    <xdr:to>
      <xdr:col>10</xdr:col>
      <xdr:colOff>114300</xdr:colOff>
      <xdr:row>11</xdr:row>
      <xdr:rowOff>185738</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AAFDCA9-BE7F-BBEC-FEDC-EDE41D5C99C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191250" y="1266824"/>
              <a:ext cx="1828800" cy="11191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157163</xdr:colOff>
      <xdr:row>4</xdr:row>
      <xdr:rowOff>195262</xdr:rowOff>
    </xdr:from>
    <xdr:to>
      <xdr:col>12</xdr:col>
      <xdr:colOff>614363</xdr:colOff>
      <xdr:row>18</xdr:row>
      <xdr:rowOff>61912</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7DAA9BB2-4FA7-BC5A-B5DA-42AAB2BB8C7F}"/>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101013" y="995362"/>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280988</xdr:colOff>
      <xdr:row>6</xdr:row>
      <xdr:rowOff>95249</xdr:rowOff>
    </xdr:from>
    <xdr:to>
      <xdr:col>14</xdr:col>
      <xdr:colOff>52388</xdr:colOff>
      <xdr:row>11</xdr:row>
      <xdr:rowOff>161925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D9F2246E-ED4F-B99A-80EB-418AB7EAAB8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910638" y="1295399"/>
              <a:ext cx="1828800" cy="10668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152400</xdr:colOff>
      <xdr:row>11</xdr:row>
      <xdr:rowOff>83343</xdr:rowOff>
    </xdr:from>
    <xdr:to>
      <xdr:col>8</xdr:col>
      <xdr:colOff>609600</xdr:colOff>
      <xdr:row>25</xdr:row>
      <xdr:rowOff>26193</xdr:rowOff>
    </xdr:to>
    <xdr:graphicFrame macro="">
      <xdr:nvGraphicFramePr>
        <xdr:cNvPr id="4" name="Chart 3">
          <a:extLst>
            <a:ext uri="{FF2B5EF4-FFF2-40B4-BE49-F238E27FC236}">
              <a16:creationId xmlns:a16="http://schemas.microsoft.com/office/drawing/2014/main" id="{FFA11499-7AE5-7755-6467-9320485D09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528638</xdr:colOff>
      <xdr:row>6</xdr:row>
      <xdr:rowOff>152400</xdr:rowOff>
    </xdr:from>
    <xdr:to>
      <xdr:col>9</xdr:col>
      <xdr:colOff>19050</xdr:colOff>
      <xdr:row>19</xdr:row>
      <xdr:rowOff>159543</xdr:rowOff>
    </xdr:to>
    <xdr:graphicFrame macro="">
      <xdr:nvGraphicFramePr>
        <xdr:cNvPr id="2" name="Chart 1">
          <a:extLst>
            <a:ext uri="{FF2B5EF4-FFF2-40B4-BE49-F238E27FC236}">
              <a16:creationId xmlns:a16="http://schemas.microsoft.com/office/drawing/2014/main" id="{BDE271C5-2D9D-191E-E279-7D93F317A8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490536</xdr:colOff>
      <xdr:row>6</xdr:row>
      <xdr:rowOff>52388</xdr:rowOff>
    </xdr:from>
    <xdr:to>
      <xdr:col>11</xdr:col>
      <xdr:colOff>552449</xdr:colOff>
      <xdr:row>25</xdr:row>
      <xdr:rowOff>9526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DE4F2F4-3F52-61DD-0F08-BDB6923C19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81749" y="1252538"/>
              <a:ext cx="4862513" cy="37576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457200</xdr:colOff>
      <xdr:row>7</xdr:row>
      <xdr:rowOff>142874</xdr:rowOff>
    </xdr:from>
    <xdr:to>
      <xdr:col>8</xdr:col>
      <xdr:colOff>500062</xdr:colOff>
      <xdr:row>21</xdr:row>
      <xdr:rowOff>73817</xdr:rowOff>
    </xdr:to>
    <xdr:graphicFrame macro="">
      <xdr:nvGraphicFramePr>
        <xdr:cNvPr id="2" name="Chart 1">
          <a:extLst>
            <a:ext uri="{FF2B5EF4-FFF2-40B4-BE49-F238E27FC236}">
              <a16:creationId xmlns:a16="http://schemas.microsoft.com/office/drawing/2014/main" id="{C89FAC03-323A-52DD-6977-0DE1A89F98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57150</xdr:colOff>
      <xdr:row>8</xdr:row>
      <xdr:rowOff>142875</xdr:rowOff>
    </xdr:from>
    <xdr:to>
      <xdr:col>8</xdr:col>
      <xdr:colOff>500062</xdr:colOff>
      <xdr:row>21</xdr:row>
      <xdr:rowOff>73818</xdr:rowOff>
    </xdr:to>
    <xdr:graphicFrame macro="">
      <xdr:nvGraphicFramePr>
        <xdr:cNvPr id="2" name="Chart 1">
          <a:extLst>
            <a:ext uri="{FF2B5EF4-FFF2-40B4-BE49-F238E27FC236}">
              <a16:creationId xmlns:a16="http://schemas.microsoft.com/office/drawing/2014/main" id="{BD16D517-C87A-1B7A-F0E5-53FF219252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328612</xdr:colOff>
      <xdr:row>7</xdr:row>
      <xdr:rowOff>38099</xdr:rowOff>
    </xdr:from>
    <xdr:to>
      <xdr:col>15</xdr:col>
      <xdr:colOff>100012</xdr:colOff>
      <xdr:row>20</xdr:row>
      <xdr:rowOff>104774</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BA5205FC-49C2-7BEA-B6A1-B061A332CB4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9820275" y="1438274"/>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423862</xdr:colOff>
      <xdr:row>8</xdr:row>
      <xdr:rowOff>42862</xdr:rowOff>
    </xdr:from>
    <xdr:to>
      <xdr:col>11</xdr:col>
      <xdr:colOff>195262</xdr:colOff>
      <xdr:row>21</xdr:row>
      <xdr:rowOff>109537</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A5F17D4E-3D7A-B279-844D-D845173E5194}"/>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7172325" y="1643062"/>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33337</xdr:colOff>
      <xdr:row>7</xdr:row>
      <xdr:rowOff>130968</xdr:rowOff>
    </xdr:from>
    <xdr:to>
      <xdr:col>8</xdr:col>
      <xdr:colOff>157162</xdr:colOff>
      <xdr:row>21</xdr:row>
      <xdr:rowOff>73818</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C4EA4DC-EB12-7598-6F31-90E5017C96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43400" y="1531143"/>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3</xdr:col>
      <xdr:colOff>160563</xdr:colOff>
      <xdr:row>1</xdr:row>
      <xdr:rowOff>187097</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2119992" y="377597"/>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70959" y="1194378"/>
              <a:ext cx="13264266" cy="1020184"/>
              <a:chOff x="1871173" y="1194378"/>
              <a:chExt cx="13378352" cy="1020184"/>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71173" y="1194378"/>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chemeClr val="bg1"/>
                  </a:solidFill>
                </a:endParaRPr>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65584" y="1208602"/>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292553</xdr:colOff>
      <xdr:row>7</xdr:row>
      <xdr:rowOff>74840</xdr:rowOff>
    </xdr:from>
    <xdr:to>
      <xdr:col>6</xdr:col>
      <xdr:colOff>435429</xdr:colOff>
      <xdr:row>9</xdr:row>
      <xdr:rowOff>74840</xdr:rowOff>
    </xdr:to>
    <xdr:sp macro="" textlink="">
      <xdr:nvSpPr>
        <xdr:cNvPr id="3" name="TextBox 2">
          <a:extLst>
            <a:ext uri="{FF2B5EF4-FFF2-40B4-BE49-F238E27FC236}">
              <a16:creationId xmlns:a16="http://schemas.microsoft.com/office/drawing/2014/main" id="{5DFE6BA3-229C-554F-8900-00B130B25BFC}"/>
            </a:ext>
          </a:extLst>
        </xdr:cNvPr>
        <xdr:cNvSpPr txBox="1"/>
      </xdr:nvSpPr>
      <xdr:spPr>
        <a:xfrm>
          <a:off x="2251982" y="1408340"/>
          <a:ext cx="2102304"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t>Total</a:t>
          </a:r>
          <a:r>
            <a:rPr lang="en-IN" sz="1600" baseline="0"/>
            <a:t> Employees</a:t>
          </a:r>
          <a:endParaRPr lang="en-IN" sz="1600"/>
        </a:p>
      </xdr:txBody>
    </xdr:sp>
    <xdr:clientData/>
  </xdr:twoCellAnchor>
  <xdr:twoCellAnchor>
    <xdr:from>
      <xdr:col>3</xdr:col>
      <xdr:colOff>489858</xdr:colOff>
      <xdr:row>9</xdr:row>
      <xdr:rowOff>6804</xdr:rowOff>
    </xdr:from>
    <xdr:to>
      <xdr:col>5</xdr:col>
      <xdr:colOff>537483</xdr:colOff>
      <xdr:row>11</xdr:row>
      <xdr:rowOff>68036</xdr:rowOff>
    </xdr:to>
    <xdr:sp macro="" textlink="KPI!A8">
      <xdr:nvSpPr>
        <xdr:cNvPr id="5" name="TextBox 4">
          <a:extLst>
            <a:ext uri="{FF2B5EF4-FFF2-40B4-BE49-F238E27FC236}">
              <a16:creationId xmlns:a16="http://schemas.microsoft.com/office/drawing/2014/main" id="{70DC391C-E7B6-4954-B1F7-484A4F25559E}"/>
            </a:ext>
          </a:extLst>
        </xdr:cNvPr>
        <xdr:cNvSpPr txBox="1"/>
      </xdr:nvSpPr>
      <xdr:spPr>
        <a:xfrm>
          <a:off x="2449287" y="1721304"/>
          <a:ext cx="1353910"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C7AE05-7433-42FC-B9B1-AFA4EBD0B456}" type="TxLink">
            <a:rPr lang="en-US" sz="1800" b="0" i="0" u="none" strike="noStrike">
              <a:solidFill>
                <a:srgbClr val="000000"/>
              </a:solidFill>
              <a:latin typeface="Calibri"/>
              <a:ea typeface="Calibri"/>
              <a:cs typeface="Calibri"/>
            </a:rPr>
            <a:pPr/>
            <a:t>1470</a:t>
          </a:fld>
          <a:endParaRPr lang="en-IN" sz="1800"/>
        </a:p>
      </xdr:txBody>
    </xdr:sp>
    <xdr:clientData/>
  </xdr:twoCellAnchor>
  <xdr:twoCellAnchor>
    <xdr:from>
      <xdr:col>8</xdr:col>
      <xdr:colOff>330653</xdr:colOff>
      <xdr:row>9</xdr:row>
      <xdr:rowOff>51027</xdr:rowOff>
    </xdr:from>
    <xdr:to>
      <xdr:col>10</xdr:col>
      <xdr:colOff>378277</xdr:colOff>
      <xdr:row>11</xdr:row>
      <xdr:rowOff>112259</xdr:rowOff>
    </xdr:to>
    <xdr:sp macro="" textlink="KPI!B8">
      <xdr:nvSpPr>
        <xdr:cNvPr id="7" name="TextBox 6">
          <a:extLst>
            <a:ext uri="{FF2B5EF4-FFF2-40B4-BE49-F238E27FC236}">
              <a16:creationId xmlns:a16="http://schemas.microsoft.com/office/drawing/2014/main" id="{8418369B-DC64-4119-92E1-AE5AC390FEDA}"/>
            </a:ext>
          </a:extLst>
        </xdr:cNvPr>
        <xdr:cNvSpPr txBox="1"/>
      </xdr:nvSpPr>
      <xdr:spPr>
        <a:xfrm>
          <a:off x="5555796" y="1765527"/>
          <a:ext cx="1353910"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134EFB-695B-4106-9F79-AF35A141F7B3}" type="TxLink">
            <a:rPr lang="en-US" sz="1800" b="0" i="0" u="none" strike="noStrike">
              <a:solidFill>
                <a:srgbClr val="000000"/>
              </a:solidFill>
              <a:latin typeface="Calibri"/>
              <a:ea typeface="Calibri"/>
              <a:cs typeface="Calibri"/>
            </a:rPr>
            <a:pPr/>
            <a:t>237</a:t>
          </a:fld>
          <a:endParaRPr lang="en-IN" sz="1800"/>
        </a:p>
      </xdr:txBody>
    </xdr:sp>
    <xdr:clientData/>
  </xdr:twoCellAnchor>
  <xdr:twoCellAnchor>
    <xdr:from>
      <xdr:col>8</xdr:col>
      <xdr:colOff>269421</xdr:colOff>
      <xdr:row>7</xdr:row>
      <xdr:rowOff>37419</xdr:rowOff>
    </xdr:from>
    <xdr:to>
      <xdr:col>10</xdr:col>
      <xdr:colOff>317045</xdr:colOff>
      <xdr:row>9</xdr:row>
      <xdr:rowOff>98651</xdr:rowOff>
    </xdr:to>
    <xdr:sp macro="" textlink="">
      <xdr:nvSpPr>
        <xdr:cNvPr id="8" name="TextBox 7">
          <a:extLst>
            <a:ext uri="{FF2B5EF4-FFF2-40B4-BE49-F238E27FC236}">
              <a16:creationId xmlns:a16="http://schemas.microsoft.com/office/drawing/2014/main" id="{3198CEB3-C747-43A7-99BA-62CB91023005}"/>
            </a:ext>
          </a:extLst>
        </xdr:cNvPr>
        <xdr:cNvSpPr txBox="1"/>
      </xdr:nvSpPr>
      <xdr:spPr>
        <a:xfrm>
          <a:off x="5494564" y="1370919"/>
          <a:ext cx="1353910"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0" i="0" u="none" strike="noStrike">
              <a:solidFill>
                <a:srgbClr val="000000"/>
              </a:solidFill>
              <a:latin typeface="Calibri"/>
              <a:ea typeface="Calibri"/>
              <a:cs typeface="Calibri"/>
            </a:rPr>
            <a:t>Attrition</a:t>
          </a:r>
        </a:p>
      </xdr:txBody>
    </xdr:sp>
    <xdr:clientData/>
  </xdr:twoCellAnchor>
  <xdr:twoCellAnchor>
    <xdr:from>
      <xdr:col>13</xdr:col>
      <xdr:colOff>167367</xdr:colOff>
      <xdr:row>9</xdr:row>
      <xdr:rowOff>91848</xdr:rowOff>
    </xdr:from>
    <xdr:to>
      <xdr:col>15</xdr:col>
      <xdr:colOff>214991</xdr:colOff>
      <xdr:row>11</xdr:row>
      <xdr:rowOff>153080</xdr:rowOff>
    </xdr:to>
    <xdr:sp macro="" textlink="KPI!D8">
      <xdr:nvSpPr>
        <xdr:cNvPr id="125" name="TextBox 124">
          <a:extLst>
            <a:ext uri="{FF2B5EF4-FFF2-40B4-BE49-F238E27FC236}">
              <a16:creationId xmlns:a16="http://schemas.microsoft.com/office/drawing/2014/main" id="{F16DCBBE-94D7-4418-AF94-4781EF3CBA07}"/>
            </a:ext>
          </a:extLst>
        </xdr:cNvPr>
        <xdr:cNvSpPr txBox="1"/>
      </xdr:nvSpPr>
      <xdr:spPr>
        <a:xfrm>
          <a:off x="8658224" y="1806348"/>
          <a:ext cx="1353910"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9E8FF5E-E0B7-4BB5-8D81-65F5CB25EEA9}" type="TxLink">
            <a:rPr lang="en-US" sz="1800" b="0" i="0" u="none" strike="noStrike">
              <a:solidFill>
                <a:srgbClr val="000000"/>
              </a:solidFill>
              <a:latin typeface="Calibri"/>
              <a:ea typeface="Calibri"/>
              <a:cs typeface="Calibri"/>
            </a:rPr>
            <a:pPr/>
            <a:t>1233</a:t>
          </a:fld>
          <a:endParaRPr lang="en-IN" sz="1800"/>
        </a:p>
      </xdr:txBody>
    </xdr:sp>
    <xdr:clientData/>
  </xdr:twoCellAnchor>
  <xdr:twoCellAnchor>
    <xdr:from>
      <xdr:col>12</xdr:col>
      <xdr:colOff>357868</xdr:colOff>
      <xdr:row>7</xdr:row>
      <xdr:rowOff>54428</xdr:rowOff>
    </xdr:from>
    <xdr:to>
      <xdr:col>15</xdr:col>
      <xdr:colOff>299357</xdr:colOff>
      <xdr:row>9</xdr:row>
      <xdr:rowOff>105455</xdr:rowOff>
    </xdr:to>
    <xdr:sp macro="" textlink="KPI!B8">
      <xdr:nvSpPr>
        <xdr:cNvPr id="126" name="TextBox 125">
          <a:extLst>
            <a:ext uri="{FF2B5EF4-FFF2-40B4-BE49-F238E27FC236}">
              <a16:creationId xmlns:a16="http://schemas.microsoft.com/office/drawing/2014/main" id="{83F1DE74-9DE9-4FD9-BEF9-370311F58E87}"/>
            </a:ext>
          </a:extLst>
        </xdr:cNvPr>
        <xdr:cNvSpPr txBox="1"/>
      </xdr:nvSpPr>
      <xdr:spPr>
        <a:xfrm>
          <a:off x="8195582" y="1387928"/>
          <a:ext cx="1900918" cy="432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Active</a:t>
          </a:r>
          <a:r>
            <a:rPr lang="en-IN" sz="1800" baseline="0"/>
            <a:t> Employees</a:t>
          </a:r>
          <a:endParaRPr lang="en-IN" sz="1800"/>
        </a:p>
      </xdr:txBody>
    </xdr:sp>
    <xdr:clientData/>
  </xdr:twoCellAnchor>
  <xdr:twoCellAnchor>
    <xdr:from>
      <xdr:col>17</xdr:col>
      <xdr:colOff>208188</xdr:colOff>
      <xdr:row>7</xdr:row>
      <xdr:rowOff>57830</xdr:rowOff>
    </xdr:from>
    <xdr:to>
      <xdr:col>19</xdr:col>
      <xdr:colOff>585107</xdr:colOff>
      <xdr:row>9</xdr:row>
      <xdr:rowOff>119062</xdr:rowOff>
    </xdr:to>
    <xdr:sp macro="" textlink="KPI!B8">
      <xdr:nvSpPr>
        <xdr:cNvPr id="127" name="TextBox 126">
          <a:extLst>
            <a:ext uri="{FF2B5EF4-FFF2-40B4-BE49-F238E27FC236}">
              <a16:creationId xmlns:a16="http://schemas.microsoft.com/office/drawing/2014/main" id="{C5509B24-FF53-4321-B825-C5CFD2CC9CE9}"/>
            </a:ext>
          </a:extLst>
        </xdr:cNvPr>
        <xdr:cNvSpPr txBox="1"/>
      </xdr:nvSpPr>
      <xdr:spPr>
        <a:xfrm>
          <a:off x="11311617" y="1391330"/>
          <a:ext cx="1683204"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Attrition</a:t>
          </a:r>
          <a:r>
            <a:rPr lang="en-IN" sz="1800" baseline="0"/>
            <a:t> Rate</a:t>
          </a:r>
          <a:endParaRPr lang="en-IN" sz="1800"/>
        </a:p>
      </xdr:txBody>
    </xdr:sp>
    <xdr:clientData/>
  </xdr:twoCellAnchor>
  <xdr:twoCellAnchor>
    <xdr:from>
      <xdr:col>17</xdr:col>
      <xdr:colOff>265338</xdr:colOff>
      <xdr:row>9</xdr:row>
      <xdr:rowOff>33337</xdr:rowOff>
    </xdr:from>
    <xdr:to>
      <xdr:col>19</xdr:col>
      <xdr:colOff>312963</xdr:colOff>
      <xdr:row>11</xdr:row>
      <xdr:rowOff>94569</xdr:rowOff>
    </xdr:to>
    <xdr:sp macro="" textlink="KPI!F8">
      <xdr:nvSpPr>
        <xdr:cNvPr id="128" name="TextBox 127">
          <a:extLst>
            <a:ext uri="{FF2B5EF4-FFF2-40B4-BE49-F238E27FC236}">
              <a16:creationId xmlns:a16="http://schemas.microsoft.com/office/drawing/2014/main" id="{59B8A4DA-1F85-4B9E-A848-123DAFE32A02}"/>
            </a:ext>
          </a:extLst>
        </xdr:cNvPr>
        <xdr:cNvSpPr txBox="1"/>
      </xdr:nvSpPr>
      <xdr:spPr>
        <a:xfrm>
          <a:off x="11368767" y="1747837"/>
          <a:ext cx="1353910"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2E9F0D4-E297-48BE-BC47-9756A071E669}" type="TxLink">
            <a:rPr lang="en-US" sz="1800" b="0" i="0" u="none" strike="noStrike">
              <a:solidFill>
                <a:srgbClr val="000000"/>
              </a:solidFill>
              <a:latin typeface="Calibri"/>
              <a:ea typeface="Calibri"/>
              <a:cs typeface="Calibri"/>
            </a:rPr>
            <a:pPr/>
            <a:t>16.12%</a:t>
          </a:fld>
          <a:endParaRPr lang="en-IN" sz="1800"/>
        </a:p>
      </xdr:txBody>
    </xdr:sp>
    <xdr:clientData/>
  </xdr:twoCellAnchor>
  <xdr:twoCellAnchor>
    <xdr:from>
      <xdr:col>21</xdr:col>
      <xdr:colOff>527957</xdr:colOff>
      <xdr:row>9</xdr:row>
      <xdr:rowOff>112259</xdr:rowOff>
    </xdr:from>
    <xdr:to>
      <xdr:col>23</xdr:col>
      <xdr:colOff>575581</xdr:colOff>
      <xdr:row>11</xdr:row>
      <xdr:rowOff>173491</xdr:rowOff>
    </xdr:to>
    <xdr:sp macro="" textlink="KPI!C8">
      <xdr:nvSpPr>
        <xdr:cNvPr id="129" name="TextBox 128">
          <a:extLst>
            <a:ext uri="{FF2B5EF4-FFF2-40B4-BE49-F238E27FC236}">
              <a16:creationId xmlns:a16="http://schemas.microsoft.com/office/drawing/2014/main" id="{57B0C0C3-33E3-4643-9DB2-B60E21937BA8}"/>
            </a:ext>
          </a:extLst>
        </xdr:cNvPr>
        <xdr:cNvSpPr txBox="1"/>
      </xdr:nvSpPr>
      <xdr:spPr>
        <a:xfrm>
          <a:off x="14243957" y="1826759"/>
          <a:ext cx="1353910"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63DB5C-9E5D-40C6-83F1-53C83CF88278}" type="TxLink">
            <a:rPr lang="en-US" sz="1800" b="0" i="0" u="none" strike="noStrike">
              <a:solidFill>
                <a:srgbClr val="000000"/>
              </a:solidFill>
              <a:latin typeface="Calibri"/>
              <a:ea typeface="Calibri"/>
              <a:cs typeface="Calibri"/>
            </a:rPr>
            <a:pPr/>
            <a:t>37</a:t>
          </a:fld>
          <a:endParaRPr lang="en-IN" sz="1800"/>
        </a:p>
      </xdr:txBody>
    </xdr:sp>
    <xdr:clientData/>
  </xdr:twoCellAnchor>
  <xdr:twoCellAnchor>
    <xdr:from>
      <xdr:col>21</xdr:col>
      <xdr:colOff>408213</xdr:colOff>
      <xdr:row>7</xdr:row>
      <xdr:rowOff>60551</xdr:rowOff>
    </xdr:from>
    <xdr:to>
      <xdr:col>23</xdr:col>
      <xdr:colOff>455837</xdr:colOff>
      <xdr:row>9</xdr:row>
      <xdr:rowOff>121783</xdr:rowOff>
    </xdr:to>
    <xdr:sp macro="" textlink="KPI!B8">
      <xdr:nvSpPr>
        <xdr:cNvPr id="130" name="TextBox 129">
          <a:extLst>
            <a:ext uri="{FF2B5EF4-FFF2-40B4-BE49-F238E27FC236}">
              <a16:creationId xmlns:a16="http://schemas.microsoft.com/office/drawing/2014/main" id="{B2448AE7-FAC6-4192-86D8-4912FF8592B4}"/>
            </a:ext>
          </a:extLst>
        </xdr:cNvPr>
        <xdr:cNvSpPr txBox="1"/>
      </xdr:nvSpPr>
      <xdr:spPr>
        <a:xfrm>
          <a:off x="14124213" y="1394051"/>
          <a:ext cx="1353910" cy="442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t>Average</a:t>
          </a:r>
          <a:r>
            <a:rPr lang="en-IN" sz="1800" baseline="0"/>
            <a:t> Age</a:t>
          </a:r>
          <a:endParaRPr lang="en-IN" sz="1800"/>
        </a:p>
      </xdr:txBody>
    </xdr:sp>
    <xdr:clientData/>
  </xdr:twoCellAnchor>
  <xdr:twoCellAnchor editAs="oneCell">
    <xdr:from>
      <xdr:col>5</xdr:col>
      <xdr:colOff>523875</xdr:colOff>
      <xdr:row>7</xdr:row>
      <xdr:rowOff>54428</xdr:rowOff>
    </xdr:from>
    <xdr:to>
      <xdr:col>7</xdr:col>
      <xdr:colOff>262016</xdr:colOff>
      <xdr:row>11</xdr:row>
      <xdr:rowOff>20409</xdr:rowOff>
    </xdr:to>
    <xdr:pic>
      <xdr:nvPicPr>
        <xdr:cNvPr id="134" name="Picture 133">
          <a:extLst>
            <a:ext uri="{FF2B5EF4-FFF2-40B4-BE49-F238E27FC236}">
              <a16:creationId xmlns:a16="http://schemas.microsoft.com/office/drawing/2014/main" id="{ED068E08-465D-CB38-B879-7F1AB79D0F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89589" y="1387928"/>
          <a:ext cx="1044427" cy="7279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224517</xdr:colOff>
      <xdr:row>7</xdr:row>
      <xdr:rowOff>100100</xdr:rowOff>
    </xdr:from>
    <xdr:to>
      <xdr:col>11</xdr:col>
      <xdr:colOff>620128</xdr:colOff>
      <xdr:row>11</xdr:row>
      <xdr:rowOff>142874</xdr:rowOff>
    </xdr:to>
    <xdr:pic>
      <xdr:nvPicPr>
        <xdr:cNvPr id="135" name="Picture 134">
          <a:extLst>
            <a:ext uri="{FF2B5EF4-FFF2-40B4-BE49-F238E27FC236}">
              <a16:creationId xmlns:a16="http://schemas.microsoft.com/office/drawing/2014/main" id="{26A92C89-6367-07AB-70C4-B55EED73734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755946" y="1433600"/>
          <a:ext cx="1048753" cy="8047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170089</xdr:colOff>
      <xdr:row>7</xdr:row>
      <xdr:rowOff>98043</xdr:rowOff>
    </xdr:from>
    <xdr:to>
      <xdr:col>16</xdr:col>
      <xdr:colOff>421821</xdr:colOff>
      <xdr:row>11</xdr:row>
      <xdr:rowOff>134711</xdr:rowOff>
    </xdr:to>
    <xdr:pic>
      <xdr:nvPicPr>
        <xdr:cNvPr id="136" name="Picture 135">
          <a:extLst>
            <a:ext uri="{FF2B5EF4-FFF2-40B4-BE49-F238E27FC236}">
              <a16:creationId xmlns:a16="http://schemas.microsoft.com/office/drawing/2014/main" id="{4AAC94A7-5507-F470-7604-5A07A314290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967232" y="1431543"/>
          <a:ext cx="904875" cy="7986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428626</xdr:colOff>
      <xdr:row>7</xdr:row>
      <xdr:rowOff>108857</xdr:rowOff>
    </xdr:from>
    <xdr:to>
      <xdr:col>21</xdr:col>
      <xdr:colOff>56443</xdr:colOff>
      <xdr:row>11</xdr:row>
      <xdr:rowOff>164645</xdr:rowOff>
    </xdr:to>
    <xdr:pic>
      <xdr:nvPicPr>
        <xdr:cNvPr id="137" name="Picture 136">
          <a:extLst>
            <a:ext uri="{FF2B5EF4-FFF2-40B4-BE49-F238E27FC236}">
              <a16:creationId xmlns:a16="http://schemas.microsoft.com/office/drawing/2014/main" id="{D96C8C71-F37D-F44A-034F-E8298EB8D39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2838340" y="1442357"/>
          <a:ext cx="934103" cy="8177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61232</xdr:colOff>
      <xdr:row>7</xdr:row>
      <xdr:rowOff>102053</xdr:rowOff>
    </xdr:from>
    <xdr:to>
      <xdr:col>25</xdr:col>
      <xdr:colOff>262234</xdr:colOff>
      <xdr:row>12</xdr:row>
      <xdr:rowOff>10884</xdr:rowOff>
    </xdr:to>
    <xdr:pic>
      <xdr:nvPicPr>
        <xdr:cNvPr id="138" name="Picture 137">
          <a:extLst>
            <a:ext uri="{FF2B5EF4-FFF2-40B4-BE49-F238E27FC236}">
              <a16:creationId xmlns:a16="http://schemas.microsoft.com/office/drawing/2014/main" id="{BA06B0D7-002B-9FB9-22DC-B3F324E4435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5736661" y="1435553"/>
          <a:ext cx="854144" cy="8613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13608</xdr:colOff>
      <xdr:row>2</xdr:row>
      <xdr:rowOff>163287</xdr:rowOff>
    </xdr:from>
    <xdr:to>
      <xdr:col>14</xdr:col>
      <xdr:colOff>401411</xdr:colOff>
      <xdr:row>6</xdr:row>
      <xdr:rowOff>20411</xdr:rowOff>
    </xdr:to>
    <xdr:sp macro="" textlink="">
      <xdr:nvSpPr>
        <xdr:cNvPr id="139" name="TextBox 138">
          <a:extLst>
            <a:ext uri="{FF2B5EF4-FFF2-40B4-BE49-F238E27FC236}">
              <a16:creationId xmlns:a16="http://schemas.microsoft.com/office/drawing/2014/main" id="{DA1B81BD-C753-79B5-E069-0A4F360B05B2}"/>
            </a:ext>
          </a:extLst>
        </xdr:cNvPr>
        <xdr:cNvSpPr txBox="1"/>
      </xdr:nvSpPr>
      <xdr:spPr>
        <a:xfrm>
          <a:off x="3932465" y="544287"/>
          <a:ext cx="5612946" cy="619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chemeClr val="accent1">
                  <a:lumMod val="75000"/>
                </a:schemeClr>
              </a:solidFill>
            </a:rPr>
            <a:t>HR ANALYTICS</a:t>
          </a:r>
          <a:r>
            <a:rPr lang="en-IN" sz="3600" baseline="0">
              <a:solidFill>
                <a:schemeClr val="accent1">
                  <a:lumMod val="75000"/>
                </a:schemeClr>
              </a:solidFill>
            </a:rPr>
            <a:t> DASHBOARD</a:t>
          </a:r>
          <a:endParaRPr lang="en-IN" sz="3600">
            <a:solidFill>
              <a:schemeClr val="accent1">
                <a:lumMod val="75000"/>
              </a:schemeClr>
            </a:solidFill>
          </a:endParaRPr>
        </a:p>
      </xdr:txBody>
    </xdr:sp>
    <xdr:clientData/>
  </xdr:twoCellAnchor>
  <xdr:twoCellAnchor editAs="oneCell">
    <xdr:from>
      <xdr:col>4</xdr:col>
      <xdr:colOff>145726</xdr:colOff>
      <xdr:row>2</xdr:row>
      <xdr:rowOff>95250</xdr:rowOff>
    </xdr:from>
    <xdr:to>
      <xdr:col>5</xdr:col>
      <xdr:colOff>381001</xdr:colOff>
      <xdr:row>6</xdr:row>
      <xdr:rowOff>104048</xdr:rowOff>
    </xdr:to>
    <xdr:pic>
      <xdr:nvPicPr>
        <xdr:cNvPr id="140" name="Picture 139">
          <a:extLst>
            <a:ext uri="{FF2B5EF4-FFF2-40B4-BE49-F238E27FC236}">
              <a16:creationId xmlns:a16="http://schemas.microsoft.com/office/drawing/2014/main" id="{304B2D8A-6A86-545C-B6BE-13B4C985C14B}"/>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758297" y="476250"/>
          <a:ext cx="888418" cy="7707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18</xdr:col>
      <xdr:colOff>129268</xdr:colOff>
      <xdr:row>3</xdr:row>
      <xdr:rowOff>1</xdr:rowOff>
    </xdr:from>
    <xdr:to>
      <xdr:col>24</xdr:col>
      <xdr:colOff>6803</xdr:colOff>
      <xdr:row>5</xdr:row>
      <xdr:rowOff>136071</xdr:rowOff>
    </xdr:to>
    <xdr:sp macro="" textlink="">
      <xdr:nvSpPr>
        <xdr:cNvPr id="143" name="TextBox 142">
          <a:extLst>
            <a:ext uri="{FF2B5EF4-FFF2-40B4-BE49-F238E27FC236}">
              <a16:creationId xmlns:a16="http://schemas.microsoft.com/office/drawing/2014/main" id="{A9BDB5B5-7746-B17A-9237-33B4403D2D74}"/>
            </a:ext>
          </a:extLst>
        </xdr:cNvPr>
        <xdr:cNvSpPr txBox="1"/>
      </xdr:nvSpPr>
      <xdr:spPr>
        <a:xfrm>
          <a:off x="11885839" y="571501"/>
          <a:ext cx="3796393" cy="517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accent1">
                  <a:lumMod val="75000"/>
                </a:schemeClr>
              </a:solidFill>
            </a:rPr>
            <a:t>Employee</a:t>
          </a:r>
          <a:r>
            <a:rPr lang="en-IN" sz="2400" baseline="0">
              <a:solidFill>
                <a:schemeClr val="accent1">
                  <a:lumMod val="75000"/>
                </a:schemeClr>
              </a:solidFill>
            </a:rPr>
            <a:t> Satisfaction Rating</a:t>
          </a:r>
          <a:endParaRPr lang="en-IN" sz="2400">
            <a:solidFill>
              <a:schemeClr val="accent1">
                <a:lumMod val="75000"/>
              </a:schemeClr>
            </a:solidFill>
          </a:endParaRPr>
        </a:p>
      </xdr:txBody>
    </xdr:sp>
    <xdr:clientData/>
  </xdr:twoCellAnchor>
  <xdr:twoCellAnchor editAs="oneCell">
    <xdr:from>
      <xdr:col>16</xdr:col>
      <xdr:colOff>449035</xdr:colOff>
      <xdr:row>2</xdr:row>
      <xdr:rowOff>96049</xdr:rowOff>
    </xdr:from>
    <xdr:to>
      <xdr:col>18</xdr:col>
      <xdr:colOff>108857</xdr:colOff>
      <xdr:row>6</xdr:row>
      <xdr:rowOff>68037</xdr:rowOff>
    </xdr:to>
    <xdr:pic>
      <xdr:nvPicPr>
        <xdr:cNvPr id="144" name="Picture 143">
          <a:extLst>
            <a:ext uri="{FF2B5EF4-FFF2-40B4-BE49-F238E27FC236}">
              <a16:creationId xmlns:a16="http://schemas.microsoft.com/office/drawing/2014/main" id="{CD7035C9-9AB1-C0F8-9C10-BA93BDAA5161}"/>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0899321" y="477049"/>
          <a:ext cx="966107" cy="73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24</xdr:col>
      <xdr:colOff>47624</xdr:colOff>
      <xdr:row>2</xdr:row>
      <xdr:rowOff>95249</xdr:rowOff>
    </xdr:from>
    <xdr:to>
      <xdr:col>25</xdr:col>
      <xdr:colOff>285750</xdr:colOff>
      <xdr:row>6</xdr:row>
      <xdr:rowOff>47624</xdr:rowOff>
    </xdr:to>
    <xdr:graphicFrame macro="">
      <xdr:nvGraphicFramePr>
        <xdr:cNvPr id="145" name="Chart 144">
          <a:extLst>
            <a:ext uri="{FF2B5EF4-FFF2-40B4-BE49-F238E27FC236}">
              <a16:creationId xmlns:a16="http://schemas.microsoft.com/office/drawing/2014/main" id="{EC0BAA8A-589C-422B-93EB-1B50A87648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224517</xdr:colOff>
      <xdr:row>3</xdr:row>
      <xdr:rowOff>81643</xdr:rowOff>
    </xdr:from>
    <xdr:to>
      <xdr:col>25</xdr:col>
      <xdr:colOff>183697</xdr:colOff>
      <xdr:row>5</xdr:row>
      <xdr:rowOff>20411</xdr:rowOff>
    </xdr:to>
    <xdr:sp macro="" textlink="Sheet3!B6">
      <xdr:nvSpPr>
        <xdr:cNvPr id="146" name="TextBox 145">
          <a:extLst>
            <a:ext uri="{FF2B5EF4-FFF2-40B4-BE49-F238E27FC236}">
              <a16:creationId xmlns:a16="http://schemas.microsoft.com/office/drawing/2014/main" id="{7CC13960-226E-2120-EB4F-EB290E73A682}"/>
            </a:ext>
          </a:extLst>
        </xdr:cNvPr>
        <xdr:cNvSpPr txBox="1"/>
      </xdr:nvSpPr>
      <xdr:spPr>
        <a:xfrm>
          <a:off x="15899946" y="653143"/>
          <a:ext cx="612322" cy="31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839EF3-5592-45F4-9051-A36F2F750E7D}" type="TxLink">
            <a:rPr lang="en-US" sz="1400" b="0" i="0" u="none" strike="noStrike">
              <a:solidFill>
                <a:srgbClr val="000000"/>
              </a:solidFill>
              <a:latin typeface="Calibri"/>
              <a:ea typeface="Calibri"/>
              <a:cs typeface="Calibri"/>
            </a:rPr>
            <a:pPr/>
            <a:t>2.6</a:t>
          </a:fld>
          <a:r>
            <a:rPr lang="en-US" sz="1400" b="0" i="0" u="none" strike="noStrike">
              <a:solidFill>
                <a:srgbClr val="000000"/>
              </a:solidFill>
              <a:latin typeface="Calibri"/>
              <a:ea typeface="Calibri"/>
              <a:cs typeface="Calibri"/>
            </a:rPr>
            <a:t>/4</a:t>
          </a:r>
          <a:endParaRPr lang="en-IN" sz="1400"/>
        </a:p>
      </xdr:txBody>
    </xdr:sp>
    <xdr:clientData/>
  </xdr:twoCellAnchor>
  <xdr:twoCellAnchor>
    <xdr:from>
      <xdr:col>3</xdr:col>
      <xdr:colOff>306161</xdr:colOff>
      <xdr:row>18</xdr:row>
      <xdr:rowOff>7480</xdr:rowOff>
    </xdr:from>
    <xdr:to>
      <xdr:col>6</xdr:col>
      <xdr:colOff>530678</xdr:colOff>
      <xdr:row>27</xdr:row>
      <xdr:rowOff>104092</xdr:rowOff>
    </xdr:to>
    <xdr:graphicFrame macro="">
      <xdr:nvGraphicFramePr>
        <xdr:cNvPr id="147" name="Chart 146">
          <a:extLst>
            <a:ext uri="{FF2B5EF4-FFF2-40B4-BE49-F238E27FC236}">
              <a16:creationId xmlns:a16="http://schemas.microsoft.com/office/drawing/2014/main" id="{0E43011C-EBB7-4AEB-A511-07643170A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578304</xdr:colOff>
      <xdr:row>17</xdr:row>
      <xdr:rowOff>128246</xdr:rowOff>
    </xdr:from>
    <xdr:to>
      <xdr:col>9</xdr:col>
      <xdr:colOff>330650</xdr:colOff>
      <xdr:row>26</xdr:row>
      <xdr:rowOff>160222</xdr:rowOff>
    </xdr:to>
    <xdr:graphicFrame macro="">
      <xdr:nvGraphicFramePr>
        <xdr:cNvPr id="148" name="Chart 147">
          <a:extLst>
            <a:ext uri="{FF2B5EF4-FFF2-40B4-BE49-F238E27FC236}">
              <a16:creationId xmlns:a16="http://schemas.microsoft.com/office/drawing/2014/main" id="{10905A73-651A-46CD-80C8-4E4B0A8E94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7</xdr:col>
      <xdr:colOff>639536</xdr:colOff>
      <xdr:row>14</xdr:row>
      <xdr:rowOff>40821</xdr:rowOff>
    </xdr:from>
    <xdr:to>
      <xdr:col>8</xdr:col>
      <xdr:colOff>518430</xdr:colOff>
      <xdr:row>18</xdr:row>
      <xdr:rowOff>160562</xdr:rowOff>
    </xdr:to>
    <xdr:pic>
      <xdr:nvPicPr>
        <xdr:cNvPr id="149" name="Picture 148">
          <a:extLst>
            <a:ext uri="{FF2B5EF4-FFF2-40B4-BE49-F238E27FC236}">
              <a16:creationId xmlns:a16="http://schemas.microsoft.com/office/drawing/2014/main" id="{0EB8185A-44A0-E978-171C-EA1E6882C644}"/>
            </a:ext>
          </a:extLst>
        </xdr:cNvPr>
        <xdr:cNvPicPr>
          <a:picLocks noChangeAspect="1" noChangeArrowheads="1"/>
        </xdr:cNvPicPr>
      </xdr:nvPicPr>
      <xdr:blipFill>
        <a:blip xmlns:r="http://schemas.openxmlformats.org/officeDocument/2006/relationships" r:embed="rId11" cstate="print">
          <a:clrChange>
            <a:clrFrom>
              <a:srgbClr val="FCFAFA"/>
            </a:clrFrom>
            <a:clrTo>
              <a:srgbClr val="FCFAFA">
                <a:alpha val="0"/>
              </a:srgbClr>
            </a:clrTo>
          </a:clrChange>
          <a:extLst>
            <a:ext uri="{28A0092B-C50C-407E-A947-70E740481C1C}">
              <a14:useLocalDpi xmlns:a14="http://schemas.microsoft.com/office/drawing/2010/main" val="0"/>
            </a:ext>
          </a:extLst>
        </a:blip>
        <a:srcRect/>
        <a:stretch>
          <a:fillRect/>
        </a:stretch>
      </xdr:blipFill>
      <xdr:spPr bwMode="auto">
        <a:xfrm>
          <a:off x="5211536" y="2707821"/>
          <a:ext cx="532037" cy="881741"/>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149678</xdr:colOff>
      <xdr:row>14</xdr:row>
      <xdr:rowOff>56129</xdr:rowOff>
    </xdr:from>
    <xdr:to>
      <xdr:col>5</xdr:col>
      <xdr:colOff>20410</xdr:colOff>
      <xdr:row>18</xdr:row>
      <xdr:rowOff>189081</xdr:rowOff>
    </xdr:to>
    <xdr:pic>
      <xdr:nvPicPr>
        <xdr:cNvPr id="150" name="Picture 149">
          <a:extLst>
            <a:ext uri="{FF2B5EF4-FFF2-40B4-BE49-F238E27FC236}">
              <a16:creationId xmlns:a16="http://schemas.microsoft.com/office/drawing/2014/main" id="{8CE3504C-B922-5BD5-152F-7CB7A1844DB1}"/>
            </a:ext>
          </a:extLst>
        </xdr:cNvPr>
        <xdr:cNvPicPr>
          <a:picLocks noChangeAspect="1" noChangeArrowheads="1"/>
        </xdr:cNvPicPr>
      </xdr:nvPicPr>
      <xdr:blipFill>
        <a:blip xmlns:r="http://schemas.openxmlformats.org/officeDocument/2006/relationships" r:embed="rId12" cstate="print">
          <a:clrChange>
            <a:clrFrom>
              <a:srgbClr val="FBFAF9"/>
            </a:clrFrom>
            <a:clrTo>
              <a:srgbClr val="FBFAF9">
                <a:alpha val="0"/>
              </a:srgbClr>
            </a:clrTo>
          </a:clrChange>
          <a:extLst>
            <a:ext uri="{28A0092B-C50C-407E-A947-70E740481C1C}">
              <a14:useLocalDpi xmlns:a14="http://schemas.microsoft.com/office/drawing/2010/main" val="0"/>
            </a:ext>
          </a:extLst>
        </a:blip>
        <a:srcRect/>
        <a:stretch>
          <a:fillRect/>
        </a:stretch>
      </xdr:blipFill>
      <xdr:spPr bwMode="auto">
        <a:xfrm>
          <a:off x="2762249" y="2723129"/>
          <a:ext cx="523875" cy="894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265339</xdr:colOff>
      <xdr:row>12</xdr:row>
      <xdr:rowOff>102055</xdr:rowOff>
    </xdr:from>
    <xdr:to>
      <xdr:col>9</xdr:col>
      <xdr:colOff>619124</xdr:colOff>
      <xdr:row>14</xdr:row>
      <xdr:rowOff>54429</xdr:rowOff>
    </xdr:to>
    <xdr:sp macro="" textlink="">
      <xdr:nvSpPr>
        <xdr:cNvPr id="151" name="TextBox 150">
          <a:extLst>
            <a:ext uri="{FF2B5EF4-FFF2-40B4-BE49-F238E27FC236}">
              <a16:creationId xmlns:a16="http://schemas.microsoft.com/office/drawing/2014/main" id="{AA6D0890-6964-FD44-E320-9F169389844C}"/>
            </a:ext>
          </a:extLst>
        </xdr:cNvPr>
        <xdr:cNvSpPr txBox="1"/>
      </xdr:nvSpPr>
      <xdr:spPr>
        <a:xfrm>
          <a:off x="2877910" y="2388055"/>
          <a:ext cx="3619500" cy="33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a:t>Gender</a:t>
          </a:r>
          <a:r>
            <a:rPr lang="en-IN" sz="2100" baseline="0"/>
            <a:t> Disparity Metrics</a:t>
          </a:r>
          <a:endParaRPr lang="en-IN" sz="2100"/>
        </a:p>
      </xdr:txBody>
    </xdr:sp>
    <xdr:clientData/>
  </xdr:twoCellAnchor>
  <xdr:twoCellAnchor editAs="oneCell">
    <xdr:from>
      <xdr:col>5</xdr:col>
      <xdr:colOff>68036</xdr:colOff>
      <xdr:row>15</xdr:row>
      <xdr:rowOff>23812</xdr:rowOff>
    </xdr:from>
    <xdr:to>
      <xdr:col>7</xdr:col>
      <xdr:colOff>564695</xdr:colOff>
      <xdr:row>18</xdr:row>
      <xdr:rowOff>163285</xdr:rowOff>
    </xdr:to>
    <mc:AlternateContent xmlns:mc="http://schemas.openxmlformats.org/markup-compatibility/2006" xmlns:a14="http://schemas.microsoft.com/office/drawing/2010/main">
      <mc:Choice Requires="a14">
        <xdr:graphicFrame macro="">
          <xdr:nvGraphicFramePr>
            <xdr:cNvPr id="155" name="Gender 3">
              <a:extLst>
                <a:ext uri="{FF2B5EF4-FFF2-40B4-BE49-F238E27FC236}">
                  <a16:creationId xmlns:a16="http://schemas.microsoft.com/office/drawing/2014/main" id="{3DA52F86-6063-4E30-A859-7B46F479AB3B}"/>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333750" y="2881312"/>
              <a:ext cx="1802945" cy="7109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95250</xdr:colOff>
      <xdr:row>14</xdr:row>
      <xdr:rowOff>163286</xdr:rowOff>
    </xdr:from>
    <xdr:to>
      <xdr:col>18</xdr:col>
      <xdr:colOff>68036</xdr:colOff>
      <xdr:row>25</xdr:row>
      <xdr:rowOff>142876</xdr:rowOff>
    </xdr:to>
    <xdr:graphicFrame macro="">
      <xdr:nvGraphicFramePr>
        <xdr:cNvPr id="6" name="Chart 5">
          <a:extLst>
            <a:ext uri="{FF2B5EF4-FFF2-40B4-BE49-F238E27FC236}">
              <a16:creationId xmlns:a16="http://schemas.microsoft.com/office/drawing/2014/main" id="{90B1CA06-7F44-427F-B176-DC093A68CA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244927</xdr:colOff>
      <xdr:row>12</xdr:row>
      <xdr:rowOff>102052</xdr:rowOff>
    </xdr:from>
    <xdr:to>
      <xdr:col>18</xdr:col>
      <xdr:colOff>204108</xdr:colOff>
      <xdr:row>14</xdr:row>
      <xdr:rowOff>136071</xdr:rowOff>
    </xdr:to>
    <xdr:sp macro="" textlink="">
      <xdr:nvSpPr>
        <xdr:cNvPr id="9" name="TextBox 8">
          <a:extLst>
            <a:ext uri="{FF2B5EF4-FFF2-40B4-BE49-F238E27FC236}">
              <a16:creationId xmlns:a16="http://schemas.microsoft.com/office/drawing/2014/main" id="{2205D7E9-767D-73C5-E3F7-DDD033A93405}"/>
            </a:ext>
          </a:extLst>
        </xdr:cNvPr>
        <xdr:cNvSpPr txBox="1"/>
      </xdr:nvSpPr>
      <xdr:spPr>
        <a:xfrm>
          <a:off x="6776356" y="2388052"/>
          <a:ext cx="5184323" cy="4150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Attrition </a:t>
          </a:r>
          <a:r>
            <a:rPr lang="en-IN" sz="2100"/>
            <a:t>Trends</a:t>
          </a:r>
          <a:r>
            <a:rPr lang="en-IN" sz="2000"/>
            <a:t> By</a:t>
          </a:r>
          <a:r>
            <a:rPr lang="en-IN" sz="2000" baseline="0"/>
            <a:t> </a:t>
          </a:r>
          <a:r>
            <a:rPr lang="en-IN" sz="2000" b="0" baseline="0"/>
            <a:t>Educational</a:t>
          </a:r>
          <a:r>
            <a:rPr lang="en-IN" sz="2000" baseline="0"/>
            <a:t> Qualification</a:t>
          </a:r>
          <a:endParaRPr lang="en-IN" sz="2000"/>
        </a:p>
      </xdr:txBody>
    </xdr:sp>
    <xdr:clientData/>
  </xdr:twoCellAnchor>
  <xdr:twoCellAnchor>
    <xdr:from>
      <xdr:col>18</xdr:col>
      <xdr:colOff>210911</xdr:colOff>
      <xdr:row>14</xdr:row>
      <xdr:rowOff>115661</xdr:rowOff>
    </xdr:from>
    <xdr:to>
      <xdr:col>25</xdr:col>
      <xdr:colOff>435430</xdr:colOff>
      <xdr:row>26</xdr:row>
      <xdr:rowOff>85722</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D6DBA0C5-84AD-4543-B7BA-92B4D4DFD0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1967482" y="2782661"/>
              <a:ext cx="4796519" cy="22560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210912</xdr:colOff>
      <xdr:row>12</xdr:row>
      <xdr:rowOff>102053</xdr:rowOff>
    </xdr:from>
    <xdr:to>
      <xdr:col>25</xdr:col>
      <xdr:colOff>374197</xdr:colOff>
      <xdr:row>14</xdr:row>
      <xdr:rowOff>81642</xdr:rowOff>
    </xdr:to>
    <xdr:sp macro="" textlink="">
      <xdr:nvSpPr>
        <xdr:cNvPr id="12" name="TextBox 11">
          <a:extLst>
            <a:ext uri="{FF2B5EF4-FFF2-40B4-BE49-F238E27FC236}">
              <a16:creationId xmlns:a16="http://schemas.microsoft.com/office/drawing/2014/main" id="{BB3F8735-4424-B531-2EF7-1A1E8E2E0848}"/>
            </a:ext>
          </a:extLst>
        </xdr:cNvPr>
        <xdr:cNvSpPr txBox="1"/>
      </xdr:nvSpPr>
      <xdr:spPr>
        <a:xfrm>
          <a:off x="12620626" y="2388053"/>
          <a:ext cx="4082142" cy="360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a:t>Attrition</a:t>
          </a:r>
          <a:r>
            <a:rPr lang="en-IN" sz="2100" baseline="0"/>
            <a:t> Trends By Job Role</a:t>
          </a:r>
          <a:endParaRPr lang="en-IN" sz="2100"/>
        </a:p>
      </xdr:txBody>
    </xdr:sp>
    <xdr:clientData/>
  </xdr:twoCellAnchor>
  <xdr:twoCellAnchor>
    <xdr:from>
      <xdr:col>3</xdr:col>
      <xdr:colOff>265340</xdr:colOff>
      <xdr:row>29</xdr:row>
      <xdr:rowOff>142874</xdr:rowOff>
    </xdr:from>
    <xdr:to>
      <xdr:col>9</xdr:col>
      <xdr:colOff>483054</xdr:colOff>
      <xdr:row>41</xdr:row>
      <xdr:rowOff>74497</xdr:rowOff>
    </xdr:to>
    <xdr:graphicFrame macro="">
      <xdr:nvGraphicFramePr>
        <xdr:cNvPr id="65" name="Chart 64">
          <a:extLst>
            <a:ext uri="{FF2B5EF4-FFF2-40B4-BE49-F238E27FC236}">
              <a16:creationId xmlns:a16="http://schemas.microsoft.com/office/drawing/2014/main" id="{D4E90814-8F4B-42E5-929E-344171D7A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469447</xdr:colOff>
      <xdr:row>26</xdr:row>
      <xdr:rowOff>163286</xdr:rowOff>
    </xdr:from>
    <xdr:to>
      <xdr:col>9</xdr:col>
      <xdr:colOff>503464</xdr:colOff>
      <xdr:row>29</xdr:row>
      <xdr:rowOff>163286</xdr:rowOff>
    </xdr:to>
    <xdr:sp macro="" textlink="">
      <xdr:nvSpPr>
        <xdr:cNvPr id="66" name="TextBox 65">
          <a:extLst>
            <a:ext uri="{FF2B5EF4-FFF2-40B4-BE49-F238E27FC236}">
              <a16:creationId xmlns:a16="http://schemas.microsoft.com/office/drawing/2014/main" id="{33CDDCF3-D319-1A84-62E7-7CDFB12D4476}"/>
            </a:ext>
          </a:extLst>
        </xdr:cNvPr>
        <xdr:cNvSpPr txBox="1"/>
      </xdr:nvSpPr>
      <xdr:spPr>
        <a:xfrm>
          <a:off x="2428876" y="5116286"/>
          <a:ext cx="3952874"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a:t>Attrition</a:t>
          </a:r>
          <a:r>
            <a:rPr lang="en-IN" sz="2100" baseline="0"/>
            <a:t> Trends By Department</a:t>
          </a:r>
          <a:endParaRPr lang="en-IN" sz="2100"/>
        </a:p>
      </xdr:txBody>
    </xdr:sp>
    <xdr:clientData/>
  </xdr:twoCellAnchor>
  <xdr:twoCellAnchor>
    <xdr:from>
      <xdr:col>10</xdr:col>
      <xdr:colOff>95250</xdr:colOff>
      <xdr:row>28</xdr:row>
      <xdr:rowOff>156482</xdr:rowOff>
    </xdr:from>
    <xdr:to>
      <xdr:col>15</xdr:col>
      <xdr:colOff>646339</xdr:colOff>
      <xdr:row>40</xdr:row>
      <xdr:rowOff>64971</xdr:rowOff>
    </xdr:to>
    <xdr:graphicFrame macro="">
      <xdr:nvGraphicFramePr>
        <xdr:cNvPr id="67" name="Chart 66">
          <a:extLst>
            <a:ext uri="{FF2B5EF4-FFF2-40B4-BE49-F238E27FC236}">
              <a16:creationId xmlns:a16="http://schemas.microsoft.com/office/drawing/2014/main" id="{5FD5BA4B-C9C1-475F-A07E-C6AD91368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224517</xdr:colOff>
      <xdr:row>26</xdr:row>
      <xdr:rowOff>149678</xdr:rowOff>
    </xdr:from>
    <xdr:to>
      <xdr:col>15</xdr:col>
      <xdr:colOff>510266</xdr:colOff>
      <xdr:row>28</xdr:row>
      <xdr:rowOff>142875</xdr:rowOff>
    </xdr:to>
    <xdr:sp macro="" textlink="">
      <xdr:nvSpPr>
        <xdr:cNvPr id="68" name="TextBox 67">
          <a:extLst>
            <a:ext uri="{FF2B5EF4-FFF2-40B4-BE49-F238E27FC236}">
              <a16:creationId xmlns:a16="http://schemas.microsoft.com/office/drawing/2014/main" id="{B5EDBA7E-DFFF-08EE-62C0-7FCDBC3117AC}"/>
            </a:ext>
          </a:extLst>
        </xdr:cNvPr>
        <xdr:cNvSpPr txBox="1"/>
      </xdr:nvSpPr>
      <xdr:spPr>
        <a:xfrm>
          <a:off x="6755946" y="5102678"/>
          <a:ext cx="3551463" cy="374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a:t>Attrition</a:t>
          </a:r>
          <a:r>
            <a:rPr lang="en-IN" sz="2100" baseline="0"/>
            <a:t> Trends By Age Group</a:t>
          </a:r>
          <a:endParaRPr lang="en-IN" sz="2100"/>
        </a:p>
      </xdr:txBody>
    </xdr:sp>
    <xdr:clientData/>
  </xdr:twoCellAnchor>
  <xdr:twoCellAnchor>
    <xdr:from>
      <xdr:col>16</xdr:col>
      <xdr:colOff>74837</xdr:colOff>
      <xdr:row>28</xdr:row>
      <xdr:rowOff>190499</xdr:rowOff>
    </xdr:from>
    <xdr:to>
      <xdr:col>21</xdr:col>
      <xdr:colOff>20410</xdr:colOff>
      <xdr:row>40</xdr:row>
      <xdr:rowOff>31974</xdr:rowOff>
    </xdr:to>
    <mc:AlternateContent xmlns:mc="http://schemas.openxmlformats.org/markup-compatibility/2006">
      <mc:Choice xmlns:cx2="http://schemas.microsoft.com/office/drawing/2015/10/21/chartex" Requires="cx2">
        <xdr:graphicFrame macro="">
          <xdr:nvGraphicFramePr>
            <xdr:cNvPr id="69" name="Chart 68">
              <a:extLst>
                <a:ext uri="{FF2B5EF4-FFF2-40B4-BE49-F238E27FC236}">
                  <a16:creationId xmlns:a16="http://schemas.microsoft.com/office/drawing/2014/main" id="{B9868BD0-7FAA-478A-8B2F-CB05E4E2A4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525123" y="5524499"/>
              <a:ext cx="3211287" cy="21274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149677</xdr:colOff>
      <xdr:row>26</xdr:row>
      <xdr:rowOff>149678</xdr:rowOff>
    </xdr:from>
    <xdr:to>
      <xdr:col>21</xdr:col>
      <xdr:colOff>176892</xdr:colOff>
      <xdr:row>28</xdr:row>
      <xdr:rowOff>176893</xdr:rowOff>
    </xdr:to>
    <xdr:sp macro="" textlink="">
      <xdr:nvSpPr>
        <xdr:cNvPr id="70" name="TextBox 69">
          <a:extLst>
            <a:ext uri="{FF2B5EF4-FFF2-40B4-BE49-F238E27FC236}">
              <a16:creationId xmlns:a16="http://schemas.microsoft.com/office/drawing/2014/main" id="{DBABB4FB-7BA9-CFA3-FAB8-2FD4F7ACE32F}"/>
            </a:ext>
          </a:extLst>
        </xdr:cNvPr>
        <xdr:cNvSpPr txBox="1"/>
      </xdr:nvSpPr>
      <xdr:spPr>
        <a:xfrm>
          <a:off x="10599963" y="5102678"/>
          <a:ext cx="3292929" cy="4082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a:t>Attrition</a:t>
          </a:r>
          <a:r>
            <a:rPr lang="en-IN" sz="2100" baseline="0"/>
            <a:t> By Maritial Status</a:t>
          </a:r>
          <a:endParaRPr lang="en-IN" sz="2100"/>
        </a:p>
      </xdr:txBody>
    </xdr:sp>
    <xdr:clientData/>
  </xdr:twoCellAnchor>
  <xdr:twoCellAnchor editAs="oneCell">
    <xdr:from>
      <xdr:col>23</xdr:col>
      <xdr:colOff>333376</xdr:colOff>
      <xdr:row>28</xdr:row>
      <xdr:rowOff>176893</xdr:rowOff>
    </xdr:from>
    <xdr:to>
      <xdr:col>25</xdr:col>
      <xdr:colOff>425903</xdr:colOff>
      <xdr:row>39</xdr:row>
      <xdr:rowOff>176893</xdr:rowOff>
    </xdr:to>
    <mc:AlternateContent xmlns:mc="http://schemas.openxmlformats.org/markup-compatibility/2006">
      <mc:Choice xmlns:a14="http://schemas.microsoft.com/office/drawing/2010/main" Requires="a14">
        <xdr:graphicFrame macro="">
          <xdr:nvGraphicFramePr>
            <xdr:cNvPr id="71" name="Department 1">
              <a:extLst>
                <a:ext uri="{FF2B5EF4-FFF2-40B4-BE49-F238E27FC236}">
                  <a16:creationId xmlns:a16="http://schemas.microsoft.com/office/drawing/2014/main" id="{73FAE61E-F33F-4F37-8F12-0724766242C9}"/>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355662" y="5510893"/>
              <a:ext cx="1398812"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238125</xdr:colOff>
      <xdr:row>29</xdr:row>
      <xdr:rowOff>47625</xdr:rowOff>
    </xdr:from>
    <xdr:to>
      <xdr:col>23</xdr:col>
      <xdr:colOff>265339</xdr:colOff>
      <xdr:row>40</xdr:row>
      <xdr:rowOff>27214</xdr:rowOff>
    </xdr:to>
    <mc:AlternateContent xmlns:mc="http://schemas.openxmlformats.org/markup-compatibility/2006">
      <mc:Choice xmlns:a14="http://schemas.microsoft.com/office/drawing/2010/main" Requires="a14">
        <xdr:graphicFrame macro="">
          <xdr:nvGraphicFramePr>
            <xdr:cNvPr id="72" name="  ">
              <a:extLst>
                <a:ext uri="{FF2B5EF4-FFF2-40B4-BE49-F238E27FC236}">
                  <a16:creationId xmlns:a16="http://schemas.microsoft.com/office/drawing/2014/main" id="{FF602123-8D4F-4E6F-9B33-3B0969298CD3}"/>
                </a:ext>
              </a:extLst>
            </xdr:cNvPr>
            <xdr:cNvGraphicFramePr/>
          </xdr:nvGraphicFramePr>
          <xdr:xfrm>
            <a:off x="0" y="0"/>
            <a:ext cx="0" cy="0"/>
          </xdr:xfrm>
          <a:graphic>
            <a:graphicData uri="http://schemas.microsoft.com/office/drawing/2010/slicer">
              <sle:slicer xmlns:sle="http://schemas.microsoft.com/office/drawing/2010/slicer" name="  "/>
            </a:graphicData>
          </a:graphic>
        </xdr:graphicFrame>
      </mc:Choice>
      <mc:Fallback>
        <xdr:sp macro="" textlink="">
          <xdr:nvSpPr>
            <xdr:cNvPr id="0" name=""/>
            <xdr:cNvSpPr>
              <a:spLocks noTextEdit="1"/>
            </xdr:cNvSpPr>
          </xdr:nvSpPr>
          <xdr:spPr>
            <a:xfrm>
              <a:off x="13954125" y="5572125"/>
              <a:ext cx="1333500" cy="20750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0.19003</cdr:x>
      <cdr:y>0.45417</cdr:y>
    </cdr:from>
    <cdr:to>
      <cdr:x>0.48287</cdr:x>
      <cdr:y>0.58189</cdr:y>
    </cdr:to>
    <cdr:sp macro="" textlink="">
      <cdr:nvSpPr>
        <cdr:cNvPr id="2" name="TextBox 1">
          <a:extLst xmlns:a="http://schemas.openxmlformats.org/drawingml/2006/main">
            <a:ext uri="{FF2B5EF4-FFF2-40B4-BE49-F238E27FC236}">
              <a16:creationId xmlns:a16="http://schemas.microsoft.com/office/drawing/2014/main" id="{2C42DAED-014C-93CD-FAA1-3BED0FAFE3EC}"/>
            </a:ext>
          </a:extLst>
        </cdr:cNvPr>
        <cdr:cNvSpPr txBox="1"/>
      </cdr:nvSpPr>
      <cdr:spPr>
        <a:xfrm xmlns:a="http://schemas.openxmlformats.org/drawingml/2006/main">
          <a:off x="415017" y="822556"/>
          <a:ext cx="639536" cy="23132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0.21184</cdr:x>
      <cdr:y>0.37153</cdr:y>
    </cdr:from>
    <cdr:to>
      <cdr:x>0.49844</cdr:x>
      <cdr:y>0.59316</cdr:y>
    </cdr:to>
    <cdr:sp macro="" textlink="Sheet4!$B$9">
      <cdr:nvSpPr>
        <cdr:cNvPr id="3" name="TextBox 2">
          <a:extLst xmlns:a="http://schemas.openxmlformats.org/drawingml/2006/main">
            <a:ext uri="{FF2B5EF4-FFF2-40B4-BE49-F238E27FC236}">
              <a16:creationId xmlns:a16="http://schemas.microsoft.com/office/drawing/2014/main" id="{36AC5215-E727-EB9F-6367-DE503D7E8856}"/>
            </a:ext>
          </a:extLst>
        </cdr:cNvPr>
        <cdr:cNvSpPr txBox="1"/>
      </cdr:nvSpPr>
      <cdr:spPr>
        <a:xfrm xmlns:a="http://schemas.openxmlformats.org/drawingml/2006/main">
          <a:off x="462641" y="672877"/>
          <a:ext cx="625929" cy="40141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0303E6C7-6347-4A30-9429-831E0D726041}" type="TxLink">
            <a:rPr lang="en-US" sz="1800" b="0" i="0" u="none" strike="noStrike" kern="1200">
              <a:solidFill>
                <a:srgbClr val="000000"/>
              </a:solidFill>
              <a:latin typeface="Calibri"/>
              <a:ea typeface="Calibri"/>
              <a:cs typeface="Calibri"/>
            </a:rPr>
            <a:pPr/>
            <a:t>588</a:t>
          </a:fld>
          <a:endParaRPr lang="en-IN" sz="1800" kern="1200"/>
        </a:p>
      </cdr:txBody>
    </cdr:sp>
  </cdr:relSizeAnchor>
</c:userShapes>
</file>

<file path=xl/drawings/drawing11.xml><?xml version="1.0" encoding="utf-8"?>
<c:userShapes xmlns:c="http://schemas.openxmlformats.org/drawingml/2006/chart">
  <cdr:relSizeAnchor xmlns:cdr="http://schemas.openxmlformats.org/drawingml/2006/chartDrawing">
    <cdr:from>
      <cdr:x>0.56099</cdr:x>
      <cdr:y>0.48364</cdr:y>
    </cdr:from>
    <cdr:to>
      <cdr:x>0.84005</cdr:x>
      <cdr:y>0.65894</cdr:y>
    </cdr:to>
    <cdr:sp macro="" textlink="">
      <cdr:nvSpPr>
        <cdr:cNvPr id="4" name="TextBox 3">
          <a:extLst xmlns:a="http://schemas.openxmlformats.org/drawingml/2006/main">
            <a:ext uri="{FF2B5EF4-FFF2-40B4-BE49-F238E27FC236}">
              <a16:creationId xmlns:a16="http://schemas.microsoft.com/office/drawing/2014/main" id="{4663B74A-0861-E341-8520-A4A95E2CE0BB}"/>
            </a:ext>
          </a:extLst>
        </cdr:cNvPr>
        <cdr:cNvSpPr txBox="1"/>
      </cdr:nvSpPr>
      <cdr:spPr>
        <a:xfrm xmlns:a="http://schemas.openxmlformats.org/drawingml/2006/main">
          <a:off x="1326696" y="844665"/>
          <a:ext cx="659947" cy="30616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0.56674</cdr:x>
      <cdr:y>0.4291</cdr:y>
    </cdr:from>
    <cdr:to>
      <cdr:x>0.79689</cdr:x>
      <cdr:y>0.59272</cdr:y>
    </cdr:to>
    <cdr:sp macro="" textlink="Sheet4!$B$10">
      <cdr:nvSpPr>
        <cdr:cNvPr id="5" name="TextBox 4">
          <a:extLst xmlns:a="http://schemas.openxmlformats.org/drawingml/2006/main">
            <a:ext uri="{FF2B5EF4-FFF2-40B4-BE49-F238E27FC236}">
              <a16:creationId xmlns:a16="http://schemas.microsoft.com/office/drawing/2014/main" id="{16ECB92A-D2BD-B307-C62E-736C1EB8A225}"/>
            </a:ext>
          </a:extLst>
        </cdr:cNvPr>
        <cdr:cNvSpPr txBox="1"/>
      </cdr:nvSpPr>
      <cdr:spPr>
        <a:xfrm xmlns:a="http://schemas.openxmlformats.org/drawingml/2006/main">
          <a:off x="1340303" y="749415"/>
          <a:ext cx="544286"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482ECE43-56BB-4E9A-8E9A-41F051B49463}" type="TxLink">
            <a:rPr lang="en-US" sz="1800" b="0" i="0" u="none" strike="noStrike" kern="1200">
              <a:solidFill>
                <a:srgbClr val="000000"/>
              </a:solidFill>
              <a:latin typeface="Calibri"/>
              <a:ea typeface="Calibri"/>
              <a:cs typeface="Calibri"/>
            </a:rPr>
            <a:pPr/>
            <a:t>882</a:t>
          </a:fld>
          <a:endParaRPr lang="en-IN" sz="18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m singh" refreshedDate="45794.735347569447" createdVersion="8" refreshedVersion="8" minRefreshableVersion="3" recordCount="1470" xr:uid="{583A99EA-5469-429A-A4D1-5D1A9EA7F26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5822091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2E2F56-E64B-4650-A8CF-EA1AA6903380}" name="KPI"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D2A221C-9647-4616-8C36-D42B92F7EF8B}"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EDDF12-23A5-4712-A1C1-11088768DE2B}"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7FB11D-7A67-4185-9624-E8D7583468DD}" name="Education By Attrition"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3EC915-41F6-493E-9933-5394AF08CB8F}"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C07021-A82B-41B2-A579-C6840C893332}"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2"/>
    </i>
    <i>
      <x v="1"/>
    </i>
    <i t="grand">
      <x/>
    </i>
  </rowItems>
  <colItems count="1">
    <i/>
  </colItems>
  <dataFields count="1">
    <dataField name="Sum of CF_attrition counts" fld="18" baseField="0" baseItem="0" numFmtId="10">
      <extLst>
        <ext xmlns:x14="http://schemas.microsoft.com/office/spreadsheetml/2009/9/main" uri="{E15A36E0-9728-4e99-A89B-3F7291B0FE68}">
          <x14:dataField pivotShowAs="percentOfParentRow"/>
        </ext>
      </extLst>
    </dataField>
  </dataFields>
  <chartFormats count="5">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2"/>
          </reference>
        </references>
      </pivotArea>
    </chartFormat>
    <chartFormat chart="4" format="8">
      <pivotArea type="data" outline="0" fieldPosition="0">
        <references count="2">
          <reference field="4294967294" count="1" selected="0">
            <x v="0"/>
          </reference>
          <reference field="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C0F4B3-128E-4F6B-98EA-3A2F469382EA}" name="Attrition By Age"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9D545F-49A0-48E7-AF4E-CFD5A20B6F73}"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dataField="1"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label" fld="3"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C25E38C-01C8-4FA5-A2FD-894FACEC98D2}" sourceName="Gender">
  <pivotTables>
    <pivotTable tabId="10" name="PivotTable3"/>
    <pivotTable tabId="7" name="KPI"/>
    <pivotTable tabId="11" name="Education By Attrition"/>
    <pivotTable tabId="12" name="PivotTable2"/>
    <pivotTable tabId="9" name="PivotTable2"/>
    <pivotTable tabId="13" name="PivotTable3"/>
    <pivotTable tabId="14" name="Attrition By Age"/>
    <pivotTable tabId="16" name="PivotTable5"/>
  </pivotTables>
  <data>
    <tabular pivotCacheId="15822091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528BFF3-0CE3-47EE-9CD2-6510D834504E}" sourceName="Department">
  <pivotTables>
    <pivotTable tabId="14" name="Attrition By Age"/>
    <pivotTable tabId="7" name="KPI"/>
    <pivotTable tabId="11" name="Education By Attrition"/>
    <pivotTable tabId="12" name="PivotTable2"/>
    <pivotTable tabId="9" name="PivotTable2"/>
    <pivotTable tabId="10" name="PivotTable3"/>
    <pivotTable tabId="13" name="PivotTable3"/>
    <pivotTable tabId="16" name="PivotTable5"/>
  </pivotTables>
  <data>
    <tabular pivotCacheId="158220910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066EEB33-13C5-4C57-B1D1-0C78B23503DC}" sourceName="Education Field">
  <pivotTables>
    <pivotTable tabId="14" name="Attrition By Age"/>
    <pivotTable tabId="7" name="KPI"/>
    <pivotTable tabId="11" name="Education By Attrition"/>
    <pivotTable tabId="12" name="PivotTable2"/>
    <pivotTable tabId="9" name="PivotTable2"/>
    <pivotTable tabId="10" name="PivotTable3"/>
    <pivotTable tabId="13" name="PivotTable3"/>
    <pivotTable tabId="16" name="PivotTable5"/>
  </pivotTables>
  <data>
    <tabular pivotCacheId="158220910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FEE3400-02DB-48C8-9F23-18091219201F}"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D38EA07-0499-4BD0-B646-E59BBF5D0786}"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5C13CB3-E2A1-4972-A644-7E4AB0E89033}" cache="Slicer_Gender2" caption="Gender" rowHeight="257175"/>
  <slicer name="Education Field" xr10:uid="{9BE50538-53AB-4844-9083-00993EA4D8CB}" cache="Slicer_Education_Field1"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0FA5B77-FF88-4322-AC2F-296A16A593EA}" cache="Slicer_Department" caption="Department" rowHeight="257175"/>
  <slicer name="Education Field 1" xr10:uid="{7742B9B9-165A-46BE-87BF-7A3A8A38E8AF}" cache="Slicer_Education_Field1"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84411E1-8129-4D88-B18A-36E210D7B24E}" cache="Slicer_Gender2" columnCount="2" style="education slicer" rowHeight="257175"/>
  <slicer name="Department 1" xr10:uid="{B2CF1709-5651-475A-BB1C-A8A4EAFBD89C}" cache="Slicer_Department" style="education slicer" rowHeight="257175"/>
  <slicer name="  " xr10:uid="{856F2D32-74CB-44E7-A206-49CE533CA909}" cache="Slicer_Education_Field1" style="education 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Light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EBB27-363E-4AC8-B1D3-DD26895A1DF9}">
  <dimension ref="A3:F8"/>
  <sheetViews>
    <sheetView zoomScaleNormal="100" workbookViewId="0">
      <selection activeCell="C8" sqref="C8"/>
    </sheetView>
  </sheetViews>
  <sheetFormatPr defaultRowHeight="15.75" x14ac:dyDescent="0.5"/>
  <cols>
    <col min="1" max="1" width="23.625" bestFit="1" customWidth="1"/>
    <col min="2" max="2" width="21.9375" bestFit="1" customWidth="1"/>
    <col min="3" max="3" width="13.0625" bestFit="1" customWidth="1"/>
    <col min="6" max="6" width="13.75" customWidth="1"/>
  </cols>
  <sheetData>
    <row r="3" spans="1:6" x14ac:dyDescent="0.5">
      <c r="A3" s="2" t="s">
        <v>1554</v>
      </c>
      <c r="B3" s="5" t="s">
        <v>1557</v>
      </c>
      <c r="C3" s="4" t="s">
        <v>1555</v>
      </c>
    </row>
    <row r="4" spans="1:6" x14ac:dyDescent="0.5">
      <c r="A4" s="21">
        <v>1470</v>
      </c>
      <c r="B4" s="26">
        <v>237</v>
      </c>
      <c r="C4" s="22">
        <v>36.923809523809524</v>
      </c>
    </row>
    <row r="7" spans="1:6" x14ac:dyDescent="0.5">
      <c r="A7" t="s">
        <v>1558</v>
      </c>
      <c r="B7" t="s">
        <v>1559</v>
      </c>
      <c r="C7" t="s">
        <v>1556</v>
      </c>
      <c r="D7" t="s">
        <v>1560</v>
      </c>
      <c r="F7" t="s">
        <v>1561</v>
      </c>
    </row>
    <row r="8" spans="1:6" x14ac:dyDescent="0.5">
      <c r="A8" s="9">
        <f>GETPIVOTDATA("Count of Employee Number",$A$3)</f>
        <v>1470</v>
      </c>
      <c r="B8" s="9">
        <f>GETPIVOTDATA("Sum of CF_attrition count",$A$3)</f>
        <v>237</v>
      </c>
      <c r="C8" s="9">
        <f>GETPIVOTDATA("Average of Age",$A$3)</f>
        <v>36.923809523809524</v>
      </c>
      <c r="D8" s="17">
        <f>A8-B8</f>
        <v>1233</v>
      </c>
      <c r="E8" s="17"/>
      <c r="F8" s="7">
        <f>B8/A8</f>
        <v>0.16122448979591836</v>
      </c>
    </row>
  </sheetData>
  <mergeCells count="1">
    <mergeCell ref="D8:E8"/>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8EE3D-D41D-4E64-B024-641990EC6ABF}">
  <dimension ref="A3:C7"/>
  <sheetViews>
    <sheetView workbookViewId="0">
      <selection activeCell="B6" sqref="B6"/>
    </sheetView>
  </sheetViews>
  <sheetFormatPr defaultRowHeight="15.75" x14ac:dyDescent="0.5"/>
  <cols>
    <col min="1" max="1" width="22.75" bestFit="1" customWidth="1"/>
  </cols>
  <sheetData>
    <row r="3" spans="1:3" x14ac:dyDescent="0.5">
      <c r="A3" s="3" t="s">
        <v>1562</v>
      </c>
    </row>
    <row r="4" spans="1:3" x14ac:dyDescent="0.5">
      <c r="A4" s="11">
        <v>2.6265306122448981</v>
      </c>
    </row>
    <row r="6" spans="1:3" x14ac:dyDescent="0.5">
      <c r="A6" t="s">
        <v>1563</v>
      </c>
      <c r="B6" s="8">
        <f>GETPIVOTDATA("Job Satisfaction",$A$3)</f>
        <v>2.6265306122448981</v>
      </c>
      <c r="C6">
        <f>B6/4</f>
        <v>0.65663265306122454</v>
      </c>
    </row>
    <row r="7" spans="1:3" x14ac:dyDescent="0.5">
      <c r="A7" t="s">
        <v>1564</v>
      </c>
      <c r="B7" s="8">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D5C52-F93F-4D68-8940-E81F279A14D0}">
  <dimension ref="A3:C10"/>
  <sheetViews>
    <sheetView workbookViewId="0">
      <selection activeCell="C9" sqref="C9:C10"/>
    </sheetView>
  </sheetViews>
  <sheetFormatPr defaultRowHeight="15.75" x14ac:dyDescent="0.5"/>
  <cols>
    <col min="1" max="1" width="11.8125" bestFit="1" customWidth="1"/>
    <col min="2" max="2" width="20.4375" bestFit="1" customWidth="1"/>
  </cols>
  <sheetData>
    <row r="3" spans="1:3" x14ac:dyDescent="0.5">
      <c r="A3" s="12" t="s">
        <v>1565</v>
      </c>
      <c r="B3" s="3" t="s">
        <v>1567</v>
      </c>
    </row>
    <row r="4" spans="1:3" x14ac:dyDescent="0.5">
      <c r="A4" s="13" t="s">
        <v>51</v>
      </c>
      <c r="B4" s="19">
        <v>588</v>
      </c>
    </row>
    <row r="5" spans="1:3" x14ac:dyDescent="0.5">
      <c r="A5" s="14" t="s">
        <v>62</v>
      </c>
      <c r="B5" s="20">
        <v>882</v>
      </c>
    </row>
    <row r="6" spans="1:3" x14ac:dyDescent="0.5">
      <c r="A6" s="15" t="s">
        <v>1566</v>
      </c>
      <c r="B6" s="18">
        <v>1470</v>
      </c>
    </row>
    <row r="9" spans="1:3" x14ac:dyDescent="0.5">
      <c r="A9" s="16" t="s">
        <v>51</v>
      </c>
      <c r="B9">
        <f>IFERROR(GETPIVOTDATA("Employee Count",$A$3,"Gender","Female"),0)</f>
        <v>588</v>
      </c>
      <c r="C9" s="6">
        <f>IFERROR($B$9/($B$9+$B$10),0)</f>
        <v>0.4</v>
      </c>
    </row>
    <row r="10" spans="1:3" x14ac:dyDescent="0.5">
      <c r="A10" s="16" t="s">
        <v>62</v>
      </c>
      <c r="B10">
        <f>IFERROR(GETPIVOTDATA("Employee Count",$A$3,"Gender","Male"),0)</f>
        <v>882</v>
      </c>
      <c r="C10" s="6">
        <f>IFERROR(B10/($B$10+$B$9),0)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A0E30-7530-4191-AADC-BAE44B5027FB}">
  <dimension ref="A3:B9"/>
  <sheetViews>
    <sheetView workbookViewId="0">
      <selection activeCell="J10" sqref="J10"/>
    </sheetView>
  </sheetViews>
  <sheetFormatPr defaultRowHeight="15.75" x14ac:dyDescent="0.5"/>
  <cols>
    <col min="1" max="1" width="15.6875" bestFit="1" customWidth="1"/>
    <col min="2" max="3" width="22.75" bestFit="1" customWidth="1"/>
  </cols>
  <sheetData>
    <row r="3" spans="1:2" x14ac:dyDescent="0.5">
      <c r="A3" s="12" t="s">
        <v>1565</v>
      </c>
      <c r="B3" s="3" t="s">
        <v>1569</v>
      </c>
    </row>
    <row r="4" spans="1:2" x14ac:dyDescent="0.5">
      <c r="A4" s="13" t="s">
        <v>134</v>
      </c>
      <c r="B4" s="19">
        <v>5</v>
      </c>
    </row>
    <row r="5" spans="1:2" x14ac:dyDescent="0.5">
      <c r="A5" s="14" t="s">
        <v>65</v>
      </c>
      <c r="B5" s="20">
        <v>31</v>
      </c>
    </row>
    <row r="6" spans="1:2" x14ac:dyDescent="0.5">
      <c r="A6" s="14" t="s">
        <v>55</v>
      </c>
      <c r="B6" s="20">
        <v>44</v>
      </c>
    </row>
    <row r="7" spans="1:2" x14ac:dyDescent="0.5">
      <c r="A7" s="14" t="s">
        <v>71</v>
      </c>
      <c r="B7" s="20">
        <v>58</v>
      </c>
    </row>
    <row r="8" spans="1:2" x14ac:dyDescent="0.5">
      <c r="A8" s="14" t="s">
        <v>77</v>
      </c>
      <c r="B8" s="20">
        <v>99</v>
      </c>
    </row>
    <row r="9" spans="1:2" x14ac:dyDescent="0.5">
      <c r="A9" s="15" t="s">
        <v>1566</v>
      </c>
      <c r="B9" s="18">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5FCEC-25CA-4088-8BAD-44DC6BB2B1A6}">
  <dimension ref="A3:E13"/>
  <sheetViews>
    <sheetView workbookViewId="0">
      <selection activeCell="D3" sqref="D3:E12"/>
    </sheetView>
  </sheetViews>
  <sheetFormatPr defaultRowHeight="15.75" x14ac:dyDescent="0.5"/>
  <cols>
    <col min="1" max="1" width="22.5" bestFit="1" customWidth="1"/>
    <col min="2" max="2" width="22.75" bestFit="1" customWidth="1"/>
    <col min="4" max="4" width="23.0625" customWidth="1"/>
  </cols>
  <sheetData>
    <row r="3" spans="1:5" x14ac:dyDescent="0.5">
      <c r="A3" s="12" t="s">
        <v>1565</v>
      </c>
      <c r="B3" s="3" t="s">
        <v>1569</v>
      </c>
      <c r="D3" t="s">
        <v>9</v>
      </c>
      <c r="E3" t="s">
        <v>0</v>
      </c>
    </row>
    <row r="4" spans="1:5" x14ac:dyDescent="0.5">
      <c r="A4" s="13" t="s">
        <v>83</v>
      </c>
      <c r="B4" s="19">
        <v>9</v>
      </c>
      <c r="D4" t="str">
        <f>A4</f>
        <v>Healthcare Representative</v>
      </c>
      <c r="E4">
        <f>GETPIVOTDATA("CF_attrition counts",A3,"Job Role",A4)</f>
        <v>9</v>
      </c>
    </row>
    <row r="5" spans="1:5" x14ac:dyDescent="0.5">
      <c r="A5" s="14" t="s">
        <v>163</v>
      </c>
      <c r="B5" s="20">
        <v>12</v>
      </c>
      <c r="D5" t="str">
        <f t="shared" ref="D5:D12" si="0">A5</f>
        <v>Human Resources</v>
      </c>
      <c r="E5">
        <f t="shared" ref="E5:E12" si="1">GETPIVOTDATA("CF_attrition counts",A4,"Job Role",A5)</f>
        <v>12</v>
      </c>
    </row>
    <row r="6" spans="1:5" x14ac:dyDescent="0.5">
      <c r="A6" s="14" t="s">
        <v>68</v>
      </c>
      <c r="B6" s="20">
        <v>62</v>
      </c>
      <c r="D6" t="str">
        <f t="shared" si="0"/>
        <v>Laboratory Technician</v>
      </c>
      <c r="E6">
        <f t="shared" si="1"/>
        <v>62</v>
      </c>
    </row>
    <row r="7" spans="1:5" x14ac:dyDescent="0.5">
      <c r="A7" s="14" t="s">
        <v>95</v>
      </c>
      <c r="B7" s="20">
        <v>5</v>
      </c>
      <c r="D7" t="str">
        <f t="shared" si="0"/>
        <v>Manager</v>
      </c>
      <c r="E7">
        <f t="shared" si="1"/>
        <v>5</v>
      </c>
    </row>
    <row r="8" spans="1:5" x14ac:dyDescent="0.5">
      <c r="A8" s="14" t="s">
        <v>81</v>
      </c>
      <c r="B8" s="20">
        <v>10</v>
      </c>
      <c r="D8" t="str">
        <f t="shared" si="0"/>
        <v>Manufacturing Director</v>
      </c>
      <c r="E8">
        <f t="shared" si="1"/>
        <v>10</v>
      </c>
    </row>
    <row r="9" spans="1:5" x14ac:dyDescent="0.5">
      <c r="A9" s="14" t="s">
        <v>101</v>
      </c>
      <c r="B9" s="20">
        <v>2</v>
      </c>
      <c r="D9" t="str">
        <f t="shared" si="0"/>
        <v>Research Director</v>
      </c>
      <c r="E9">
        <f t="shared" si="1"/>
        <v>2</v>
      </c>
    </row>
    <row r="10" spans="1:5" x14ac:dyDescent="0.5">
      <c r="A10" s="14" t="s">
        <v>63</v>
      </c>
      <c r="B10" s="20">
        <v>47</v>
      </c>
      <c r="D10" t="str">
        <f t="shared" si="0"/>
        <v>Research Scientist</v>
      </c>
      <c r="E10">
        <f t="shared" si="1"/>
        <v>47</v>
      </c>
    </row>
    <row r="11" spans="1:5" x14ac:dyDescent="0.5">
      <c r="A11" s="14" t="s">
        <v>52</v>
      </c>
      <c r="B11" s="20">
        <v>57</v>
      </c>
      <c r="D11" t="str">
        <f t="shared" si="0"/>
        <v>Sales Executive</v>
      </c>
      <c r="E11">
        <f t="shared" si="1"/>
        <v>57</v>
      </c>
    </row>
    <row r="12" spans="1:5" x14ac:dyDescent="0.5">
      <c r="A12" s="14" t="s">
        <v>99</v>
      </c>
      <c r="B12" s="20">
        <v>33</v>
      </c>
      <c r="D12" t="str">
        <f t="shared" si="0"/>
        <v>Sales Representative</v>
      </c>
      <c r="E12">
        <f t="shared" si="1"/>
        <v>33</v>
      </c>
    </row>
    <row r="13" spans="1:5" x14ac:dyDescent="0.5">
      <c r="A13" s="15" t="s">
        <v>1566</v>
      </c>
      <c r="B13" s="1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E1298-CBB2-4339-ACCF-3D2B5D481B27}">
  <dimension ref="A3:B7"/>
  <sheetViews>
    <sheetView workbookViewId="0">
      <selection activeCell="B5" sqref="B5"/>
    </sheetView>
  </sheetViews>
  <sheetFormatPr defaultRowHeight="15.75" x14ac:dyDescent="0.5"/>
  <cols>
    <col min="1" max="1" width="11.8125" bestFit="1" customWidth="1"/>
    <col min="2" max="2" width="22.75" bestFit="1" customWidth="1"/>
  </cols>
  <sheetData>
    <row r="3" spans="1:2" x14ac:dyDescent="0.5">
      <c r="A3" s="12" t="s">
        <v>1565</v>
      </c>
      <c r="B3" s="3" t="s">
        <v>1569</v>
      </c>
    </row>
    <row r="4" spans="1:2" x14ac:dyDescent="0.5">
      <c r="A4" s="13" t="s">
        <v>161</v>
      </c>
      <c r="B4" s="23">
        <v>5.0632911392405063E-2</v>
      </c>
    </row>
    <row r="5" spans="1:2" x14ac:dyDescent="0.5">
      <c r="A5" s="14" t="s">
        <v>48</v>
      </c>
      <c r="B5" s="24">
        <v>0.3881856540084388</v>
      </c>
    </row>
    <row r="6" spans="1:2" x14ac:dyDescent="0.5">
      <c r="A6" s="14" t="s">
        <v>60</v>
      </c>
      <c r="B6" s="24">
        <v>0.56118143459915615</v>
      </c>
    </row>
    <row r="7" spans="1:2" x14ac:dyDescent="0.5">
      <c r="A7" s="15" t="s">
        <v>1566</v>
      </c>
      <c r="B7" s="2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1A69B-5BD2-429B-AFE1-CD4D9F540784}">
  <dimension ref="A3:B9"/>
  <sheetViews>
    <sheetView workbookViewId="0">
      <selection activeCell="A7" sqref="A7:B7"/>
      <pivotSelection pane="bottomRight" showHeader="1" extendable="1" start="3" max="6" activeRow="6" click="1" r:id="rId1">
        <pivotArea dataOnly="0" fieldPosition="0">
          <references count="1">
            <reference field="2" count="1">
              <x v="2"/>
            </reference>
          </references>
        </pivotArea>
      </pivotSelection>
    </sheetView>
  </sheetViews>
  <sheetFormatPr defaultRowHeight="15.75" x14ac:dyDescent="0.5"/>
  <cols>
    <col min="1" max="1" width="11.8125" bestFit="1" customWidth="1"/>
    <col min="2" max="2" width="22.75" bestFit="1" customWidth="1"/>
  </cols>
  <sheetData>
    <row r="3" spans="1:2" x14ac:dyDescent="0.5">
      <c r="A3" s="12" t="s">
        <v>1565</v>
      </c>
      <c r="B3" s="3" t="s">
        <v>1569</v>
      </c>
    </row>
    <row r="4" spans="1:2" x14ac:dyDescent="0.5">
      <c r="A4" s="13" t="s">
        <v>69</v>
      </c>
      <c r="B4" s="19">
        <v>112</v>
      </c>
    </row>
    <row r="5" spans="1:2" x14ac:dyDescent="0.5">
      <c r="A5" s="14" t="s">
        <v>46</v>
      </c>
      <c r="B5" s="20">
        <v>51</v>
      </c>
    </row>
    <row r="6" spans="1:2" x14ac:dyDescent="0.5">
      <c r="A6" s="14" t="s">
        <v>92</v>
      </c>
      <c r="B6" s="20">
        <v>38</v>
      </c>
    </row>
    <row r="7" spans="1:2" x14ac:dyDescent="0.5">
      <c r="A7" s="14" t="s">
        <v>58</v>
      </c>
      <c r="B7" s="20">
        <v>25</v>
      </c>
    </row>
    <row r="8" spans="1:2" x14ac:dyDescent="0.5">
      <c r="A8" s="14" t="s">
        <v>75</v>
      </c>
      <c r="B8" s="20">
        <v>11</v>
      </c>
    </row>
    <row r="9" spans="1:2" x14ac:dyDescent="0.5">
      <c r="A9" s="15" t="s">
        <v>1566</v>
      </c>
      <c r="B9" s="1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BF6F7-9DA4-4A36-B752-7C1054162117}">
  <dimension ref="A3:E7"/>
  <sheetViews>
    <sheetView workbookViewId="0">
      <selection activeCell="B5" sqref="B5"/>
    </sheetView>
  </sheetViews>
  <sheetFormatPr defaultRowHeight="15.75" x14ac:dyDescent="0.5"/>
  <cols>
    <col min="1" max="1" width="11.8125" bestFit="1" customWidth="1"/>
    <col min="2" max="4" width="22.375" bestFit="1" customWidth="1"/>
  </cols>
  <sheetData>
    <row r="3" spans="1:5" x14ac:dyDescent="0.5">
      <c r="A3" s="12" t="s">
        <v>1565</v>
      </c>
      <c r="B3" s="3" t="s">
        <v>1570</v>
      </c>
      <c r="D3" t="s">
        <v>1571</v>
      </c>
      <c r="E3" t="s">
        <v>1572</v>
      </c>
    </row>
    <row r="4" spans="1:5" x14ac:dyDescent="0.5">
      <c r="A4" s="13" t="s">
        <v>79</v>
      </c>
      <c r="B4" s="19">
        <v>327</v>
      </c>
      <c r="D4" t="str">
        <f>A4</f>
        <v>Divorced</v>
      </c>
      <c r="E4">
        <f>GETPIVOTDATA("CF_attrition label",$A$3,"Marital Status",A4)</f>
        <v>327</v>
      </c>
    </row>
    <row r="5" spans="1:5" x14ac:dyDescent="0.5">
      <c r="A5" s="14" t="s">
        <v>53</v>
      </c>
      <c r="B5" s="20">
        <v>470</v>
      </c>
      <c r="D5" t="str">
        <f t="shared" ref="D5:D6" si="0">A5</f>
        <v>Single</v>
      </c>
      <c r="E5">
        <f t="shared" ref="E5:E6" si="1">GETPIVOTDATA("CF_attrition label",$A$3,"Marital Status",A5)</f>
        <v>470</v>
      </c>
    </row>
    <row r="6" spans="1:5" x14ac:dyDescent="0.5">
      <c r="A6" s="14" t="s">
        <v>64</v>
      </c>
      <c r="B6" s="20">
        <v>673</v>
      </c>
      <c r="D6" t="str">
        <f t="shared" si="0"/>
        <v>Married</v>
      </c>
      <c r="E6">
        <f t="shared" si="1"/>
        <v>673</v>
      </c>
    </row>
    <row r="7" spans="1:5" x14ac:dyDescent="0.5">
      <c r="A7" s="15" t="s">
        <v>1566</v>
      </c>
      <c r="B7" s="18">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10" sqref="C10"/>
    </sheetView>
  </sheetViews>
  <sheetFormatPr defaultColWidth="11.25" defaultRowHeight="15" customHeight="1" x14ac:dyDescent="0.5"/>
  <cols>
    <col min="1" max="1" width="9.75" customWidth="1"/>
    <col min="2" max="2" width="15.4375" customWidth="1"/>
    <col min="3" max="3" width="13.3125" customWidth="1"/>
    <col min="4" max="4" width="17.5625" customWidth="1"/>
    <col min="5" max="5" width="12.75" customWidth="1"/>
    <col min="6" max="6" width="15.4375" customWidth="1"/>
    <col min="7" max="7" width="9" customWidth="1"/>
    <col min="8" max="8" width="18.125" customWidth="1"/>
    <col min="9" max="9" width="8.5625" customWidth="1"/>
    <col min="10" max="10" width="23.3125" customWidth="1"/>
    <col min="11" max="11" width="14.4375" customWidth="1"/>
    <col min="12" max="12" width="11.25" customWidth="1"/>
    <col min="13" max="13" width="8.5625" customWidth="1"/>
    <col min="14" max="14" width="22.75" customWidth="1"/>
    <col min="15" max="17" width="8.5625" customWidth="1"/>
    <col min="18" max="18" width="17.875" customWidth="1"/>
    <col min="19" max="19" width="18.6875" customWidth="1"/>
    <col min="20" max="20" width="16.4375" customWidth="1"/>
    <col min="21" max="21" width="20.4375" customWidth="1"/>
    <col min="22" max="22" width="11.125" customWidth="1"/>
    <col min="23" max="23" width="20.125" customWidth="1"/>
    <col min="24" max="24" width="16" customWidth="1"/>
    <col min="25" max="25" width="16.4375" customWidth="1"/>
    <col min="26" max="26" width="23.5625" customWidth="1"/>
    <col min="27" max="27" width="12.4375" customWidth="1"/>
    <col min="28" max="28" width="16.4375" customWidth="1"/>
    <col min="29" max="29" width="10.25" customWidth="1"/>
    <col min="30" max="30" width="15.6875" customWidth="1"/>
    <col min="31" max="31" width="16.3125" customWidth="1"/>
    <col min="32" max="32" width="14" customWidth="1"/>
    <col min="33" max="33" width="23.5625" customWidth="1"/>
    <col min="34" max="34" width="18.75" customWidth="1"/>
    <col min="35" max="35" width="19.125" customWidth="1"/>
    <col min="36" max="36" width="23.3125" customWidth="1"/>
    <col min="37" max="37" width="15.6875" customWidth="1"/>
    <col min="38" max="38" width="18.25" customWidth="1"/>
    <col min="39" max="39" width="19.4375" customWidth="1"/>
    <col min="40" max="40" width="17.5625" customWidth="1"/>
    <col min="41" max="41" width="17.875" customWidth="1"/>
    <col min="42" max="42" width="20.3125" customWidth="1"/>
    <col min="43" max="43" width="25.25" customWidth="1"/>
    <col min="44" max="44" width="23.6875" customWidth="1"/>
  </cols>
  <sheetData>
    <row r="1" spans="1:44" ht="15" customHeight="1"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 customHeight="1" x14ac:dyDescent="0.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 customHeight="1" x14ac:dyDescent="0.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 customHeight="1" x14ac:dyDescent="0.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 customHeight="1" x14ac:dyDescent="0.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 customHeight="1" x14ac:dyDescent="0.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 customHeight="1" x14ac:dyDescent="0.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 customHeight="1" x14ac:dyDescent="0.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 customHeight="1" x14ac:dyDescent="0.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 customHeight="1" x14ac:dyDescent="0.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 customHeight="1" x14ac:dyDescent="0.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 customHeight="1" x14ac:dyDescent="0.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 customHeight="1" x14ac:dyDescent="0.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 customHeight="1" x14ac:dyDescent="0.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 customHeight="1" x14ac:dyDescent="0.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 customHeight="1" x14ac:dyDescent="0.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 customHeight="1" x14ac:dyDescent="0.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 customHeight="1" x14ac:dyDescent="0.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 customHeight="1" x14ac:dyDescent="0.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 customHeight="1" x14ac:dyDescent="0.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 customHeight="1" x14ac:dyDescent="0.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 customHeight="1" x14ac:dyDescent="0.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 customHeight="1" x14ac:dyDescent="0.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 customHeight="1" x14ac:dyDescent="0.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 customHeight="1" x14ac:dyDescent="0.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 customHeight="1" x14ac:dyDescent="0.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 customHeight="1" x14ac:dyDescent="0.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 customHeight="1" x14ac:dyDescent="0.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 customHeight="1" x14ac:dyDescent="0.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 customHeight="1" x14ac:dyDescent="0.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 customHeight="1" x14ac:dyDescent="0.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4:AC32"/>
  <sheetViews>
    <sheetView showGridLines="0" tabSelected="1" zoomScale="70" zoomScaleNormal="70" workbookViewId="0">
      <selection activeCell="AB22" sqref="AB22"/>
    </sheetView>
  </sheetViews>
  <sheetFormatPr defaultColWidth="11.25" defaultRowHeight="15" customHeight="1" x14ac:dyDescent="0.5"/>
  <cols>
    <col min="1" max="26" width="8.5625" style="10" customWidth="1"/>
    <col min="27" max="16384" width="11.25" style="10"/>
  </cols>
  <sheetData>
    <row r="14" spans="1:28" ht="15" customHeight="1" x14ac:dyDescent="0.5">
      <c r="B14"/>
    </row>
    <row r="16" spans="1:28" ht="15" customHeight="1" x14ac:dyDescent="0.5">
      <c r="A16"/>
      <c r="AB16"/>
    </row>
    <row r="17" spans="2:29" ht="15" customHeight="1" x14ac:dyDescent="0.5">
      <c r="B17"/>
    </row>
    <row r="20" spans="2:29" ht="15" customHeight="1" x14ac:dyDescent="0.5">
      <c r="B20"/>
    </row>
    <row r="22" spans="2:29" ht="15" customHeight="1" x14ac:dyDescent="0.5">
      <c r="B22"/>
    </row>
    <row r="25" spans="2:29" ht="15" customHeight="1" x14ac:dyDescent="0.5">
      <c r="B25"/>
    </row>
    <row r="28" spans="2:29" ht="15" customHeight="1" x14ac:dyDescent="0.5">
      <c r="AC28"/>
    </row>
    <row r="32" spans="2:29" ht="15" customHeight="1" x14ac:dyDescent="0.5">
      <c r="B32" s="10" t="s">
        <v>1568</v>
      </c>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Sheet3</vt:lpstr>
      <vt:lpstr>Sheet4</vt:lpstr>
      <vt:lpstr>Sheet1</vt:lpstr>
      <vt:lpstr>Sheet2</vt:lpstr>
      <vt:lpstr>Sheet5</vt:lpstr>
      <vt:lpstr>Sheet6</vt:lpstr>
      <vt:lpstr>Sheet8</vt:lpstr>
      <vt:lpstr>Data</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subham singh</cp:lastModifiedBy>
  <dcterms:created xsi:type="dcterms:W3CDTF">2022-12-29T16:02:46Z</dcterms:created>
  <dcterms:modified xsi:type="dcterms:W3CDTF">2025-05-19T18:44:01Z</dcterms:modified>
</cp:coreProperties>
</file>