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PWC datasheet\"/>
    </mc:Choice>
  </mc:AlternateContent>
  <xr:revisionPtr revIDLastSave="0" documentId="13_ncr:1_{41C95ACE-A64F-4DBC-8F1E-7A657D5EC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arma Group AG" sheetId="11" r:id="rId1"/>
    <sheet name="Backing 1" sheetId="8" r:id="rId2"/>
    <sheet name="Backing 2" sheetId="12" r:id="rId3"/>
    <sheet name="Backing 3" sheetId="10" r:id="rId4"/>
    <sheet name="Backing 4" sheetId="9" r:id="rId5"/>
  </sheets>
  <definedNames>
    <definedName name="_xlnm._FilterDatabase" localSheetId="1" hidden="1">'Backing 1'!$A$1:$L$501</definedName>
    <definedName name="_xlnm._FilterDatabase" localSheetId="0" hidden="1">'Pharma Group AG'!$A$1:$AL$1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2" i="11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C123" i="11"/>
  <c r="AC124" i="11"/>
  <c r="AC125" i="11"/>
  <c r="AC126" i="11"/>
  <c r="AC127" i="11"/>
  <c r="AC128" i="11"/>
  <c r="AC129" i="1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1" i="11"/>
  <c r="AC152" i="11"/>
  <c r="AC153" i="11"/>
  <c r="AC154" i="11"/>
  <c r="AC155" i="11"/>
  <c r="AC156" i="11"/>
  <c r="AC157" i="11"/>
  <c r="AC158" i="11"/>
  <c r="AC159" i="11"/>
  <c r="AC160" i="11"/>
  <c r="AC161" i="11"/>
  <c r="AC162" i="11"/>
  <c r="AC163" i="11"/>
  <c r="AC164" i="11"/>
  <c r="AC165" i="11"/>
  <c r="AC166" i="11"/>
  <c r="AC167" i="11"/>
  <c r="AC168" i="11"/>
  <c r="AC169" i="11"/>
  <c r="AC170" i="11"/>
  <c r="AC171" i="11"/>
  <c r="AC172" i="11"/>
  <c r="AC173" i="11"/>
  <c r="AC174" i="11"/>
  <c r="AC175" i="11"/>
  <c r="AC176" i="11"/>
  <c r="AC177" i="11"/>
  <c r="AC178" i="11"/>
  <c r="AC179" i="11"/>
  <c r="AC180" i="11"/>
  <c r="AC181" i="11"/>
  <c r="AC182" i="11"/>
  <c r="AC183" i="11"/>
  <c r="AC184" i="11"/>
  <c r="AC185" i="11"/>
  <c r="AC186" i="11"/>
  <c r="AC187" i="11"/>
  <c r="AC188" i="11"/>
  <c r="AC189" i="11"/>
  <c r="AC190" i="11"/>
  <c r="AC191" i="11"/>
  <c r="AC192" i="11"/>
  <c r="AC193" i="11"/>
  <c r="AC194" i="11"/>
  <c r="AC195" i="11"/>
  <c r="AC196" i="11"/>
  <c r="AC197" i="11"/>
  <c r="AC198" i="11"/>
  <c r="AC199" i="11"/>
  <c r="AC200" i="11"/>
  <c r="AC201" i="11"/>
  <c r="AC202" i="11"/>
  <c r="AC203" i="11"/>
  <c r="AC204" i="11"/>
  <c r="AC205" i="11"/>
  <c r="AC206" i="11"/>
  <c r="AC207" i="11"/>
  <c r="AC208" i="11"/>
  <c r="AC209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AC221" i="11"/>
  <c r="AC222" i="11"/>
  <c r="AC223" i="11"/>
  <c r="AC224" i="11"/>
  <c r="AC225" i="11"/>
  <c r="AC226" i="11"/>
  <c r="AC227" i="11"/>
  <c r="AC228" i="11"/>
  <c r="AC229" i="11"/>
  <c r="AC230" i="11"/>
  <c r="AC231" i="11"/>
  <c r="AC232" i="11"/>
  <c r="AC233" i="11"/>
  <c r="AC234" i="11"/>
  <c r="AC235" i="11"/>
  <c r="AC236" i="11"/>
  <c r="AC237" i="11"/>
  <c r="AC238" i="11"/>
  <c r="AC239" i="11"/>
  <c r="AC240" i="11"/>
  <c r="AC241" i="11"/>
  <c r="AC242" i="11"/>
  <c r="AC243" i="11"/>
  <c r="AC244" i="11"/>
  <c r="AC245" i="11"/>
  <c r="AC246" i="11"/>
  <c r="AC247" i="11"/>
  <c r="AC248" i="11"/>
  <c r="AC249" i="11"/>
  <c r="AC250" i="11"/>
  <c r="AC251" i="11"/>
  <c r="AC252" i="11"/>
  <c r="AC253" i="11"/>
  <c r="AC254" i="11"/>
  <c r="AC255" i="11"/>
  <c r="AC256" i="11"/>
  <c r="AC257" i="11"/>
  <c r="AC258" i="11"/>
  <c r="AC259" i="11"/>
  <c r="AC260" i="11"/>
  <c r="AC261" i="11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275" i="11"/>
  <c r="AC276" i="11"/>
  <c r="AC277" i="11"/>
  <c r="AC278" i="11"/>
  <c r="AC279" i="11"/>
  <c r="AC280" i="11"/>
  <c r="AC281" i="11"/>
  <c r="AC282" i="11"/>
  <c r="AC283" i="11"/>
  <c r="AC284" i="11"/>
  <c r="AC285" i="11"/>
  <c r="AC286" i="11"/>
  <c r="AC287" i="11"/>
  <c r="AC288" i="11"/>
  <c r="AC289" i="11"/>
  <c r="AC290" i="11"/>
  <c r="AC291" i="11"/>
  <c r="AC292" i="11"/>
  <c r="AC293" i="11"/>
  <c r="AC294" i="11"/>
  <c r="AC295" i="11"/>
  <c r="AC296" i="11"/>
  <c r="AC297" i="11"/>
  <c r="AC298" i="11"/>
  <c r="AC299" i="11"/>
  <c r="AC300" i="11"/>
  <c r="AC301" i="11"/>
  <c r="AC302" i="11"/>
  <c r="AC303" i="11"/>
  <c r="AC304" i="11"/>
  <c r="AC305" i="11"/>
  <c r="AC306" i="11"/>
  <c r="AC307" i="11"/>
  <c r="AC308" i="11"/>
  <c r="AC309" i="11"/>
  <c r="AC310" i="11"/>
  <c r="AC311" i="11"/>
  <c r="AC312" i="11"/>
  <c r="AC313" i="11"/>
  <c r="AC314" i="11"/>
  <c r="AC315" i="11"/>
  <c r="AC316" i="11"/>
  <c r="AC317" i="11"/>
  <c r="AC318" i="11"/>
  <c r="AC319" i="11"/>
  <c r="AC320" i="11"/>
  <c r="AC321" i="11"/>
  <c r="AC322" i="11"/>
  <c r="AC323" i="11"/>
  <c r="AC324" i="11"/>
  <c r="AC325" i="11"/>
  <c r="AC326" i="11"/>
  <c r="AC327" i="11"/>
  <c r="AC328" i="11"/>
  <c r="AC329" i="11"/>
  <c r="AC330" i="11"/>
  <c r="AC331" i="11"/>
  <c r="AC332" i="11"/>
  <c r="AC333" i="11"/>
  <c r="AC334" i="11"/>
  <c r="AC335" i="11"/>
  <c r="AC336" i="11"/>
  <c r="AC337" i="11"/>
  <c r="AC338" i="11"/>
  <c r="AC339" i="11"/>
  <c r="AC340" i="11"/>
  <c r="AC341" i="11"/>
  <c r="AC342" i="11"/>
  <c r="AC343" i="11"/>
  <c r="AC344" i="11"/>
  <c r="AC345" i="11"/>
  <c r="AC346" i="11"/>
  <c r="AC347" i="11"/>
  <c r="AC348" i="11"/>
  <c r="AC349" i="11"/>
  <c r="AC350" i="11"/>
  <c r="AC351" i="11"/>
  <c r="AC352" i="11"/>
  <c r="AC353" i="11"/>
  <c r="AC354" i="11"/>
  <c r="AC355" i="11"/>
  <c r="AC356" i="11"/>
  <c r="AC357" i="11"/>
  <c r="AC358" i="11"/>
  <c r="AC359" i="11"/>
  <c r="AC360" i="11"/>
  <c r="AC361" i="11"/>
  <c r="AC362" i="11"/>
  <c r="AC363" i="11"/>
  <c r="AC364" i="11"/>
  <c r="AC365" i="11"/>
  <c r="AC366" i="11"/>
  <c r="AC367" i="11"/>
  <c r="AC368" i="11"/>
  <c r="AC369" i="11"/>
  <c r="AC370" i="11"/>
  <c r="AC371" i="11"/>
  <c r="AC372" i="11"/>
  <c r="AC373" i="11"/>
  <c r="AC374" i="11"/>
  <c r="AC375" i="11"/>
  <c r="AC376" i="11"/>
  <c r="AC377" i="11"/>
  <c r="AC378" i="11"/>
  <c r="AC379" i="11"/>
  <c r="AC380" i="11"/>
  <c r="AC381" i="11"/>
  <c r="AC382" i="11"/>
  <c r="AC383" i="11"/>
  <c r="AC384" i="11"/>
  <c r="AC385" i="11"/>
  <c r="AC386" i="11"/>
  <c r="AC387" i="11"/>
  <c r="AC388" i="11"/>
  <c r="AC389" i="11"/>
  <c r="AC390" i="11"/>
  <c r="AC391" i="11"/>
  <c r="AC392" i="11"/>
  <c r="AC393" i="11"/>
  <c r="AC394" i="11"/>
  <c r="AC395" i="11"/>
  <c r="AC396" i="11"/>
  <c r="AC397" i="11"/>
  <c r="AC398" i="11"/>
  <c r="AC399" i="11"/>
  <c r="AC400" i="11"/>
  <c r="AC401" i="11"/>
  <c r="AC402" i="11"/>
  <c r="AC403" i="11"/>
  <c r="AC404" i="11"/>
  <c r="AC405" i="11"/>
  <c r="AC406" i="11"/>
  <c r="AC407" i="11"/>
  <c r="AC408" i="11"/>
  <c r="AC409" i="11"/>
  <c r="AC410" i="11"/>
  <c r="AC411" i="11"/>
  <c r="AC412" i="11"/>
  <c r="AC413" i="11"/>
  <c r="AC414" i="11"/>
  <c r="AC415" i="11"/>
  <c r="AC416" i="11"/>
  <c r="AC417" i="11"/>
  <c r="AC418" i="11"/>
  <c r="AC419" i="11"/>
  <c r="AC420" i="11"/>
  <c r="AC421" i="11"/>
  <c r="AC422" i="11"/>
  <c r="AC423" i="11"/>
  <c r="AC424" i="11"/>
  <c r="AC425" i="11"/>
  <c r="AC426" i="11"/>
  <c r="AC427" i="11"/>
  <c r="AC428" i="11"/>
  <c r="AC429" i="11"/>
  <c r="AC430" i="11"/>
  <c r="AC431" i="11"/>
  <c r="AC432" i="11"/>
  <c r="AC433" i="11"/>
  <c r="AC434" i="11"/>
  <c r="AC435" i="11"/>
  <c r="AC436" i="11"/>
  <c r="AC437" i="11"/>
  <c r="AC438" i="11"/>
  <c r="AC439" i="11"/>
  <c r="AC440" i="11"/>
  <c r="AC441" i="11"/>
  <c r="AC442" i="11"/>
  <c r="AC443" i="11"/>
  <c r="AC444" i="11"/>
  <c r="AC445" i="11"/>
  <c r="AC446" i="11"/>
  <c r="AC447" i="11"/>
  <c r="AC448" i="11"/>
  <c r="AC449" i="11"/>
  <c r="AC450" i="11"/>
  <c r="AC451" i="11"/>
  <c r="AC452" i="11"/>
  <c r="AC453" i="11"/>
  <c r="AC454" i="11"/>
  <c r="AC455" i="11"/>
  <c r="AC456" i="11"/>
  <c r="AC457" i="11"/>
  <c r="AC458" i="11"/>
  <c r="AC459" i="11"/>
  <c r="AC460" i="11"/>
  <c r="AC461" i="11"/>
  <c r="AC462" i="11"/>
  <c r="AC463" i="11"/>
  <c r="AC464" i="11"/>
  <c r="AC465" i="11"/>
  <c r="AC466" i="11"/>
  <c r="AC467" i="11"/>
  <c r="AC468" i="11"/>
  <c r="AC469" i="11"/>
  <c r="AC470" i="11"/>
  <c r="AC471" i="11"/>
  <c r="AC472" i="11"/>
  <c r="AC473" i="11"/>
  <c r="AC474" i="11"/>
  <c r="AC475" i="11"/>
  <c r="AC476" i="11"/>
  <c r="AC477" i="11"/>
  <c r="AC478" i="11"/>
  <c r="AC479" i="11"/>
  <c r="AC480" i="11"/>
  <c r="AC481" i="11"/>
  <c r="AC482" i="11"/>
  <c r="AC483" i="11"/>
  <c r="AC484" i="11"/>
  <c r="AC485" i="11"/>
  <c r="AC486" i="11"/>
  <c r="AC487" i="11"/>
  <c r="AC488" i="11"/>
  <c r="AC489" i="11"/>
  <c r="AC490" i="11"/>
  <c r="AC491" i="11"/>
  <c r="AC492" i="11"/>
  <c r="AC493" i="11"/>
  <c r="AC494" i="11"/>
  <c r="AC495" i="11"/>
  <c r="AC496" i="11"/>
  <c r="AC497" i="11"/>
  <c r="AC498" i="11"/>
  <c r="AC499" i="11"/>
  <c r="AC500" i="11"/>
  <c r="AC501" i="11"/>
  <c r="AC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2" i="11"/>
  <c r="N2" i="11" a="1"/>
  <c r="N2" i="11" s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2" i="11"/>
  <c r="AL381" i="11"/>
  <c r="AL312" i="11"/>
  <c r="AL57" i="11"/>
  <c r="AL100" i="11"/>
  <c r="AL443" i="11"/>
  <c r="AL134" i="11"/>
  <c r="AL65" i="11"/>
  <c r="AL21" i="11"/>
  <c r="AL474" i="11"/>
  <c r="AL114" i="11"/>
  <c r="AL433" i="11"/>
  <c r="AL32" i="11"/>
  <c r="AL495" i="11"/>
  <c r="AL437" i="11"/>
  <c r="AL367" i="11"/>
  <c r="AL236" i="11"/>
  <c r="AL318" i="11"/>
  <c r="AL199" i="11"/>
  <c r="AL112" i="11"/>
  <c r="AL43" i="11"/>
  <c r="AL321" i="11"/>
  <c r="AL401" i="11"/>
  <c r="AL39" i="11"/>
  <c r="AL84" i="11"/>
  <c r="AL26" i="11"/>
  <c r="AL229" i="11"/>
  <c r="AL217" i="11"/>
  <c r="AL3" i="11"/>
  <c r="AL485" i="11"/>
  <c r="AL45" i="11"/>
  <c r="AL215" i="11"/>
  <c r="AL266" i="11"/>
  <c r="AL49" i="11"/>
  <c r="AL294" i="11"/>
  <c r="AL225" i="11"/>
  <c r="AL355" i="11"/>
  <c r="AL119" i="11"/>
  <c r="AL447" i="11"/>
  <c r="AL136" i="11"/>
  <c r="AL162" i="11"/>
  <c r="AL342" i="11"/>
  <c r="AL246" i="11"/>
  <c r="AL148" i="11"/>
  <c r="AL311" i="11"/>
  <c r="AL423" i="11"/>
  <c r="AL96" i="11"/>
  <c r="AL291" i="11"/>
  <c r="AL151" i="11"/>
  <c r="AL344" i="11"/>
  <c r="AL239" i="11"/>
  <c r="AL343" i="11"/>
  <c r="AL429" i="11"/>
  <c r="AL231" i="11"/>
  <c r="AL152" i="11"/>
  <c r="AL10" i="11"/>
  <c r="AL164" i="11"/>
  <c r="AL178" i="11"/>
  <c r="AL144" i="11"/>
  <c r="AL359" i="11"/>
  <c r="AL468" i="11"/>
  <c r="AL303" i="11"/>
  <c r="AL483" i="11"/>
  <c r="AL187" i="11"/>
  <c r="AL317" i="11"/>
  <c r="AL222" i="11"/>
  <c r="AL325" i="11"/>
  <c r="AL377" i="11"/>
  <c r="AL42" i="11"/>
  <c r="AL101" i="11"/>
  <c r="AL28" i="11"/>
  <c r="AL56" i="11"/>
  <c r="AL464" i="11"/>
  <c r="AL4" i="11"/>
  <c r="AL328" i="11"/>
  <c r="AL388" i="11"/>
  <c r="AL368" i="11"/>
  <c r="AL180" i="11"/>
  <c r="AL102" i="11"/>
  <c r="AL462" i="11"/>
  <c r="AL360" i="11"/>
  <c r="AL105" i="11"/>
  <c r="AL173" i="11"/>
  <c r="AL350" i="11"/>
  <c r="AL346" i="11"/>
  <c r="AL78" i="11"/>
  <c r="AL200" i="11"/>
  <c r="AL35" i="11"/>
  <c r="AL501" i="11"/>
  <c r="AL271" i="11"/>
  <c r="AL489" i="11"/>
  <c r="AL425" i="11"/>
  <c r="AL384" i="11"/>
  <c r="AL125" i="11"/>
  <c r="AL223" i="11"/>
  <c r="AL309" i="11"/>
  <c r="AL24" i="11"/>
  <c r="AL442" i="11"/>
  <c r="AL94" i="11"/>
  <c r="AL363" i="11"/>
  <c r="AL76" i="11"/>
  <c r="AL477" i="11"/>
  <c r="AL463" i="11"/>
  <c r="AL233" i="11"/>
  <c r="AL336" i="11"/>
  <c r="AL405" i="11"/>
  <c r="AL397" i="11"/>
  <c r="AL329" i="11"/>
  <c r="AL290" i="11"/>
  <c r="AL175" i="11"/>
  <c r="AL305" i="11"/>
  <c r="AL458" i="11"/>
  <c r="AL332" i="11"/>
  <c r="AL66" i="11"/>
  <c r="AL182" i="11"/>
  <c r="AL354" i="11"/>
  <c r="AL492" i="11"/>
  <c r="AL166" i="11"/>
  <c r="AL371" i="11"/>
  <c r="AL8" i="11"/>
  <c r="AL241" i="11"/>
  <c r="AL380" i="11"/>
  <c r="AL364" i="11"/>
  <c r="AL481" i="11"/>
  <c r="AL268" i="11"/>
  <c r="AL87" i="11"/>
  <c r="AL403" i="11"/>
  <c r="AL197" i="11"/>
  <c r="AL51" i="11"/>
  <c r="AL140" i="11"/>
  <c r="AL90" i="11"/>
  <c r="AL209" i="11"/>
  <c r="AL121" i="11"/>
  <c r="AL292" i="11"/>
  <c r="AL13" i="11"/>
  <c r="AL270" i="11"/>
  <c r="AL408" i="11"/>
  <c r="AL230" i="11"/>
  <c r="AL5" i="11"/>
  <c r="AL358" i="11"/>
  <c r="AL224" i="11"/>
  <c r="AL487" i="11"/>
  <c r="AL452" i="11"/>
  <c r="AL436" i="11"/>
  <c r="AL455" i="11"/>
  <c r="AL253" i="11"/>
  <c r="AL370" i="11"/>
  <c r="AL219" i="11"/>
  <c r="AL156" i="11"/>
  <c r="AL260" i="11"/>
  <c r="AL288" i="11"/>
  <c r="AL71" i="11"/>
  <c r="AL52" i="11"/>
  <c r="AL466" i="11"/>
  <c r="AL195" i="11"/>
  <c r="AL103" i="11"/>
  <c r="AL453" i="11"/>
  <c r="AL95" i="11"/>
  <c r="AL398" i="11"/>
  <c r="AL193" i="11"/>
  <c r="AL238" i="11"/>
  <c r="AL476" i="11"/>
  <c r="AL33" i="11"/>
  <c r="AL307" i="11"/>
  <c r="AL184" i="11"/>
  <c r="AL471" i="11"/>
  <c r="AL394" i="11"/>
  <c r="AL68" i="11"/>
  <c r="AL500" i="11"/>
  <c r="AL393" i="11"/>
  <c r="AL375" i="11"/>
  <c r="AL190" i="11"/>
  <c r="AL427" i="11"/>
  <c r="AL111" i="11"/>
  <c r="AL232" i="11"/>
  <c r="AL486" i="11"/>
  <c r="AL176" i="11"/>
  <c r="AL302" i="11"/>
  <c r="AL206" i="11"/>
  <c r="AL74" i="11"/>
  <c r="AL469" i="11"/>
  <c r="AL287" i="11"/>
  <c r="AL135" i="11"/>
  <c r="AL430" i="11"/>
  <c r="AL415" i="11"/>
  <c r="AL324" i="11"/>
  <c r="AL306" i="11"/>
  <c r="AL351" i="11"/>
  <c r="AL314" i="11"/>
  <c r="AL183" i="11"/>
  <c r="AL335" i="11"/>
  <c r="AL382" i="11"/>
  <c r="AL86" i="11"/>
  <c r="AL62" i="11"/>
  <c r="AL416" i="11"/>
  <c r="AL273" i="11"/>
  <c r="AL212" i="11"/>
  <c r="AL348" i="11"/>
  <c r="AL9" i="11"/>
  <c r="AL263" i="11"/>
  <c r="AL226" i="11"/>
  <c r="AL252" i="11"/>
  <c r="AL392" i="11"/>
  <c r="AL6" i="11"/>
  <c r="AL310" i="11"/>
  <c r="AL208" i="11"/>
  <c r="AL296" i="11"/>
  <c r="AL499" i="11"/>
  <c r="AL456" i="11"/>
  <c r="AL438" i="11"/>
  <c r="AL240" i="11"/>
  <c r="AL81" i="11"/>
  <c r="AL207" i="11"/>
  <c r="AL109" i="11"/>
  <c r="AL203" i="11"/>
  <c r="AL12" i="11"/>
  <c r="AL163" i="11"/>
  <c r="AL424" i="11"/>
  <c r="AL40" i="11"/>
  <c r="AL220" i="11"/>
  <c r="AL390" i="11"/>
  <c r="AL399" i="11"/>
  <c r="AL282" i="11"/>
  <c r="AL186" i="11"/>
  <c r="AL165" i="11"/>
  <c r="AL213" i="11"/>
  <c r="AL465" i="11"/>
  <c r="AL385" i="11"/>
  <c r="AL19" i="11"/>
  <c r="AL264" i="11"/>
  <c r="AL54" i="11"/>
  <c r="AL177" i="11"/>
  <c r="AL99" i="11"/>
  <c r="AL115" i="11"/>
  <c r="AL349" i="11"/>
  <c r="AL293" i="11"/>
  <c r="AL227" i="11"/>
  <c r="AL419" i="11"/>
  <c r="AL491" i="11"/>
  <c r="AL330" i="11"/>
  <c r="AL64" i="11"/>
  <c r="AL411" i="11"/>
  <c r="AL428" i="11"/>
  <c r="AL38" i="11"/>
  <c r="AL347" i="11"/>
  <c r="AL337" i="11"/>
  <c r="AL211" i="11"/>
  <c r="AL91" i="11"/>
  <c r="AL132" i="11"/>
  <c r="AL53" i="11"/>
  <c r="AL168" i="11"/>
  <c r="AL237" i="11"/>
  <c r="AL454" i="11"/>
  <c r="AL41" i="11"/>
  <c r="AL435" i="11"/>
  <c r="AL322" i="11"/>
  <c r="AL89" i="11"/>
  <c r="AL265" i="11"/>
  <c r="AL410" i="11"/>
  <c r="AL210" i="11"/>
  <c r="AL138" i="11"/>
  <c r="AL128" i="11"/>
  <c r="AL228" i="11"/>
  <c r="AL389" i="11"/>
  <c r="AL331" i="11"/>
  <c r="AL434" i="11"/>
  <c r="AL244" i="11"/>
  <c r="AL188" i="11"/>
  <c r="AL110" i="11"/>
  <c r="AL153" i="11"/>
  <c r="AL315" i="11"/>
  <c r="AL449" i="11"/>
  <c r="AL31" i="11"/>
  <c r="AL97" i="11"/>
  <c r="AL29" i="11"/>
  <c r="AL72" i="11"/>
  <c r="AL48" i="11"/>
  <c r="AL440" i="11"/>
  <c r="AL181" i="11"/>
  <c r="AL93" i="11"/>
  <c r="AL280" i="11"/>
  <c r="AL445" i="11"/>
  <c r="AL234" i="11"/>
  <c r="AL130" i="11"/>
  <c r="AL369" i="11"/>
  <c r="AL116" i="11"/>
  <c r="AL475" i="11"/>
  <c r="AL286" i="11"/>
  <c r="AL277" i="11"/>
  <c r="AL172" i="11"/>
  <c r="AL247" i="11"/>
  <c r="AL127" i="11"/>
  <c r="AL23" i="11"/>
  <c r="AL400" i="11"/>
  <c r="AL482" i="11"/>
  <c r="AL18" i="11"/>
  <c r="AL37" i="11"/>
  <c r="AL480" i="11"/>
  <c r="AL46" i="11"/>
  <c r="AL319" i="11"/>
  <c r="AL373" i="11"/>
  <c r="AL20" i="11"/>
  <c r="AL406" i="11"/>
  <c r="AL362" i="11"/>
  <c r="AL275" i="11"/>
  <c r="AL488" i="11"/>
  <c r="AL59" i="11"/>
  <c r="AL333" i="11"/>
  <c r="AL426" i="11"/>
  <c r="AL58" i="11"/>
  <c r="AL216" i="11"/>
  <c r="AL417" i="11"/>
  <c r="AL204" i="11"/>
  <c r="AL170" i="11"/>
  <c r="AL250" i="11"/>
  <c r="AL221" i="11"/>
  <c r="AL258" i="11"/>
  <c r="AL283" i="11"/>
  <c r="AL218" i="11"/>
  <c r="AL83" i="11"/>
  <c r="AL158" i="11"/>
  <c r="AL85" i="11"/>
  <c r="AL493" i="11"/>
  <c r="AL391" i="11"/>
  <c r="AL214" i="11"/>
  <c r="AL36" i="11"/>
  <c r="AL279" i="11"/>
  <c r="AL446" i="11"/>
  <c r="AL248" i="11"/>
  <c r="AL34" i="11"/>
  <c r="AL340" i="11"/>
  <c r="AL316" i="11"/>
  <c r="AL418" i="11"/>
  <c r="AL174" i="11"/>
  <c r="AL372" i="11"/>
  <c r="AL235" i="11"/>
  <c r="AL431" i="11"/>
  <c r="AL75" i="11"/>
  <c r="AL412" i="11"/>
  <c r="AL107" i="11"/>
  <c r="AL61" i="11"/>
  <c r="AL27" i="11"/>
  <c r="AL300" i="11"/>
  <c r="AL289" i="11"/>
  <c r="AL422" i="11"/>
  <c r="AL150" i="11"/>
  <c r="AL122" i="11"/>
  <c r="AL441" i="11"/>
  <c r="AL131" i="11"/>
  <c r="AL366" i="11"/>
  <c r="AL185" i="11"/>
  <c r="AL461" i="11"/>
  <c r="AL439" i="11"/>
  <c r="AL407" i="11"/>
  <c r="AL146" i="11"/>
  <c r="AL120" i="11"/>
  <c r="AL242" i="11"/>
  <c r="AL365" i="11"/>
  <c r="AL11" i="11"/>
  <c r="AL421" i="11"/>
  <c r="AL202" i="11"/>
  <c r="AL249" i="11"/>
  <c r="AL7" i="11"/>
  <c r="AL77" i="11"/>
  <c r="AL25" i="11"/>
  <c r="AL467" i="11"/>
  <c r="AL191" i="11"/>
  <c r="AL281" i="11"/>
  <c r="AL383" i="11"/>
  <c r="AL297" i="11"/>
  <c r="AL409" i="11"/>
  <c r="AL450" i="11"/>
  <c r="AL73" i="11"/>
  <c r="AL147" i="11"/>
  <c r="AL88" i="11"/>
  <c r="AL262" i="11"/>
  <c r="AL420" i="11"/>
  <c r="AL339" i="11"/>
  <c r="AL301" i="11"/>
  <c r="AL378" i="11"/>
  <c r="AL198" i="11"/>
  <c r="AL357" i="11"/>
  <c r="AL338" i="11"/>
  <c r="AL313" i="11"/>
  <c r="AL496" i="11"/>
  <c r="AL149" i="11"/>
  <c r="AL60" i="11"/>
  <c r="AL106" i="11"/>
  <c r="AL159" i="11"/>
  <c r="AL254" i="11"/>
  <c r="AL192" i="11"/>
  <c r="AL413" i="11"/>
  <c r="AL142" i="11"/>
  <c r="AL50" i="11"/>
  <c r="AL154" i="11"/>
  <c r="AL17" i="11"/>
  <c r="AL396" i="11"/>
  <c r="AL387" i="11"/>
  <c r="AL284" i="11"/>
  <c r="AL82" i="11"/>
  <c r="AL267" i="11"/>
  <c r="AL304" i="11"/>
  <c r="AL30" i="11"/>
  <c r="AL448" i="11"/>
  <c r="AL55" i="11"/>
  <c r="AL161" i="11"/>
  <c r="AL459" i="11"/>
  <c r="AL47" i="11"/>
  <c r="AL272" i="11"/>
  <c r="AL117" i="11"/>
  <c r="AL79" i="11"/>
  <c r="AL473" i="11"/>
  <c r="AL201" i="11"/>
  <c r="AL2" i="11"/>
  <c r="AL69" i="11"/>
  <c r="AL259" i="11"/>
  <c r="AL255" i="11"/>
  <c r="AL16" i="11"/>
  <c r="AL276" i="11"/>
  <c r="AL299" i="11"/>
  <c r="AL490" i="11"/>
  <c r="AL143" i="11"/>
  <c r="AL334" i="11"/>
  <c r="AL157" i="11"/>
  <c r="AL63" i="11"/>
  <c r="AL308" i="11"/>
  <c r="AL479" i="11"/>
  <c r="AL257" i="11"/>
  <c r="AL70" i="11"/>
  <c r="AL341" i="11"/>
  <c r="AL460" i="11"/>
  <c r="AL484" i="11"/>
  <c r="AL145" i="11"/>
  <c r="AL298" i="11"/>
  <c r="AL245" i="11"/>
  <c r="AL352" i="11"/>
  <c r="AL22" i="11"/>
  <c r="AL432" i="11"/>
  <c r="AL361" i="11"/>
  <c r="AL167" i="11"/>
  <c r="AL44" i="11"/>
  <c r="AL494" i="11"/>
  <c r="AL196" i="11"/>
  <c r="AL402" i="11"/>
  <c r="AL92" i="11"/>
  <c r="AL126" i="11"/>
  <c r="AL118" i="11"/>
  <c r="AL123" i="11"/>
  <c r="AL404" i="11"/>
  <c r="AL285" i="11"/>
  <c r="AL171" i="11"/>
  <c r="AL295" i="11"/>
  <c r="AL251" i="11"/>
  <c r="AL104" i="11"/>
  <c r="AL457" i="11"/>
  <c r="AL379" i="11"/>
  <c r="AL141" i="11"/>
  <c r="AL189" i="11"/>
  <c r="AL356" i="11"/>
  <c r="AL414" i="11"/>
  <c r="AL395" i="11"/>
  <c r="AL160" i="11"/>
  <c r="AL98" i="11"/>
  <c r="AL108" i="11"/>
  <c r="AL374" i="11"/>
  <c r="AL243" i="11"/>
  <c r="AL137" i="11"/>
  <c r="AL323" i="11"/>
  <c r="AL478" i="11"/>
  <c r="AL179" i="11"/>
  <c r="AL451" i="11"/>
  <c r="AL326" i="11"/>
  <c r="AL14" i="11"/>
  <c r="AL15" i="11"/>
  <c r="AL113" i="11"/>
  <c r="AL169" i="11"/>
  <c r="AL205" i="11"/>
  <c r="AL256" i="11"/>
  <c r="AL498" i="11"/>
  <c r="AL129" i="11"/>
  <c r="AL345" i="11"/>
  <c r="AL353" i="11"/>
  <c r="AL327" i="11"/>
  <c r="AL320" i="11"/>
  <c r="AL155" i="11"/>
  <c r="AL194" i="11"/>
  <c r="AL80" i="11"/>
  <c r="AL386" i="11"/>
  <c r="AL444" i="11"/>
  <c r="AL497" i="11"/>
  <c r="AL274" i="11"/>
  <c r="AL470" i="11"/>
  <c r="AL139" i="11"/>
  <c r="AL269" i="11"/>
  <c r="AL67" i="11"/>
  <c r="AL472" i="11"/>
  <c r="AL124" i="11"/>
  <c r="AL133" i="11"/>
  <c r="AL261" i="11"/>
  <c r="AL278" i="11"/>
  <c r="AL376" i="11"/>
  <c r="AA63" i="11"/>
  <c r="Y429" i="11"/>
  <c r="X429" i="11" s="1"/>
  <c r="Y181" i="11"/>
  <c r="X181" i="11" s="1"/>
  <c r="Y16" i="11"/>
  <c r="X16" i="11" s="1"/>
  <c r="Y46" i="11"/>
  <c r="X46" i="11" s="1"/>
  <c r="Y86" i="11"/>
  <c r="X86" i="11" s="1"/>
  <c r="Y157" i="11"/>
  <c r="X157" i="11" s="1"/>
  <c r="Y183" i="11"/>
  <c r="X183" i="11" s="1"/>
  <c r="Y243" i="11"/>
  <c r="X243" i="11" s="1"/>
  <c r="Y440" i="11"/>
  <c r="X440" i="11" s="1"/>
  <c r="Y2" i="11"/>
  <c r="X2" i="11" s="1"/>
  <c r="Y61" i="11"/>
  <c r="X61" i="11" s="1"/>
  <c r="Y63" i="11"/>
  <c r="X63" i="11" s="1"/>
  <c r="Y95" i="11"/>
  <c r="X95" i="11" s="1"/>
  <c r="Y96" i="11"/>
  <c r="X96" i="11" s="1"/>
  <c r="Y122" i="11"/>
  <c r="X122" i="11" s="1"/>
  <c r="Y144" i="11"/>
  <c r="X144" i="11" s="1"/>
  <c r="Y165" i="11"/>
  <c r="X165" i="11" s="1"/>
  <c r="Y194" i="11"/>
  <c r="X194" i="11" s="1"/>
  <c r="Y201" i="11"/>
  <c r="X201" i="11" s="1"/>
  <c r="Y231" i="11"/>
  <c r="X231" i="11" s="1"/>
  <c r="Y246" i="11"/>
  <c r="X246" i="11" s="1"/>
  <c r="Y251" i="11"/>
  <c r="X251" i="11" s="1"/>
  <c r="Y276" i="11"/>
  <c r="X276" i="11" s="1"/>
  <c r="Y331" i="11"/>
  <c r="X331" i="11" s="1"/>
  <c r="Y351" i="11"/>
  <c r="X351" i="11" s="1"/>
  <c r="Y480" i="11"/>
  <c r="X480" i="11" s="1"/>
  <c r="Y484" i="11"/>
  <c r="X484" i="11" s="1"/>
  <c r="Y487" i="11"/>
  <c r="X487" i="11" s="1"/>
  <c r="Y23" i="11"/>
  <c r="X23" i="11" s="1"/>
  <c r="Y192" i="11"/>
  <c r="X192" i="11" s="1"/>
  <c r="Y199" i="11"/>
  <c r="X199" i="11" s="1"/>
  <c r="Y228" i="11"/>
  <c r="X228" i="11" s="1"/>
  <c r="Y247" i="11"/>
  <c r="X247" i="11" s="1"/>
  <c r="Y310" i="11"/>
  <c r="X310" i="11" s="1"/>
  <c r="Y384" i="11"/>
  <c r="X384" i="11" s="1"/>
  <c r="Y22" i="11"/>
  <c r="X22" i="11" s="1"/>
  <c r="Y469" i="11"/>
  <c r="X469" i="11" s="1"/>
  <c r="Y128" i="11"/>
  <c r="X128" i="11" s="1"/>
  <c r="Y344" i="11"/>
  <c r="X344" i="11" s="1"/>
  <c r="Y88" i="11"/>
  <c r="X88" i="11" s="1"/>
  <c r="Y281" i="11"/>
  <c r="X281" i="11" s="1"/>
  <c r="Y317" i="11"/>
  <c r="X317" i="11" s="1"/>
  <c r="Y456" i="11"/>
  <c r="X456" i="11" s="1"/>
  <c r="Y129" i="11"/>
  <c r="X129" i="11" s="1"/>
  <c r="Y145" i="11"/>
  <c r="X145" i="11" s="1"/>
  <c r="Y258" i="11"/>
  <c r="X258" i="11" s="1"/>
  <c r="Y422" i="11"/>
  <c r="Y468" i="11"/>
  <c r="Y364" i="11"/>
  <c r="X364" i="11" s="1"/>
  <c r="Y405" i="11"/>
  <c r="X405" i="11" s="1"/>
  <c r="Y406" i="11"/>
  <c r="X406" i="11" s="1"/>
  <c r="Y426" i="11"/>
  <c r="X426" i="11" s="1"/>
  <c r="Y428" i="11"/>
  <c r="X428" i="11" s="1"/>
  <c r="Y223" i="11"/>
  <c r="Y485" i="11"/>
  <c r="X485" i="11" s="1"/>
  <c r="Y263" i="11"/>
  <c r="Y153" i="11"/>
  <c r="Y214" i="11"/>
  <c r="Y24" i="11"/>
  <c r="Y208" i="11"/>
  <c r="Y168" i="11"/>
  <c r="X168" i="11" s="1"/>
  <c r="Y283" i="11"/>
  <c r="Y325" i="11"/>
  <c r="X325" i="11" s="1"/>
  <c r="Y408" i="11"/>
  <c r="Y414" i="11"/>
  <c r="Y478" i="11"/>
  <c r="Y68" i="11"/>
  <c r="Y74" i="11"/>
  <c r="Y82" i="11"/>
  <c r="Y99" i="11"/>
  <c r="Y175" i="11"/>
  <c r="Y193" i="11"/>
  <c r="Y244" i="11"/>
  <c r="Y273" i="11"/>
  <c r="Y434" i="11"/>
  <c r="Y439" i="11"/>
  <c r="Y138" i="11"/>
  <c r="X138" i="11" s="1"/>
  <c r="Y65" i="11"/>
  <c r="Y66" i="11"/>
  <c r="Y94" i="11"/>
  <c r="Y107" i="11"/>
  <c r="Y386" i="11"/>
  <c r="X386" i="11" s="1"/>
  <c r="Y327" i="11"/>
  <c r="Y447" i="11"/>
  <c r="Y454" i="11"/>
  <c r="Y493" i="11"/>
  <c r="Y4" i="11"/>
  <c r="Y114" i="11"/>
  <c r="Y338" i="11"/>
  <c r="Y232" i="11"/>
  <c r="X232" i="11" s="1"/>
  <c r="Y491" i="11"/>
  <c r="X491" i="11" s="1"/>
  <c r="Y500" i="11"/>
  <c r="X500" i="11" s="1"/>
  <c r="Y173" i="11"/>
  <c r="X173" i="11" s="1"/>
  <c r="Y436" i="11"/>
  <c r="X436" i="11" s="1"/>
  <c r="Y90" i="11"/>
  <c r="X90" i="11" s="1"/>
  <c r="Y101" i="11"/>
  <c r="X101" i="11" s="1"/>
  <c r="Y177" i="11"/>
  <c r="X177" i="11" s="1"/>
  <c r="Y225" i="11"/>
  <c r="X225" i="11" s="1"/>
  <c r="Y230" i="11"/>
  <c r="X230" i="11" s="1"/>
  <c r="Y323" i="11"/>
  <c r="X323" i="11" s="1"/>
  <c r="Y362" i="11"/>
  <c r="X362" i="11" s="1"/>
  <c r="Y441" i="11"/>
  <c r="X441" i="11" s="1"/>
  <c r="Y77" i="11"/>
  <c r="X77" i="11" s="1"/>
  <c r="Y482" i="11"/>
  <c r="X482" i="11" s="1"/>
  <c r="Y8" i="11"/>
  <c r="X8" i="11" s="1"/>
  <c r="Y44" i="11"/>
  <c r="X44" i="11" s="1"/>
  <c r="Y109" i="11"/>
  <c r="X109" i="11" s="1"/>
  <c r="Y126" i="11"/>
  <c r="X126" i="11" s="1"/>
  <c r="Y142" i="11"/>
  <c r="X142" i="11" s="1"/>
  <c r="Y143" i="11"/>
  <c r="X143" i="11" s="1"/>
  <c r="Y197" i="11"/>
  <c r="X197" i="11" s="1"/>
  <c r="Y220" i="11"/>
  <c r="X220" i="11" s="1"/>
  <c r="Y151" i="11"/>
  <c r="X151" i="11" s="1"/>
  <c r="Y299" i="11"/>
  <c r="X299" i="11" s="1"/>
  <c r="Y463" i="11"/>
  <c r="X463" i="11" s="1"/>
  <c r="Y305" i="11"/>
  <c r="X305" i="11" s="1"/>
  <c r="Y319" i="11"/>
  <c r="X319" i="11" s="1"/>
  <c r="Y322" i="11"/>
  <c r="X322" i="11" s="1"/>
  <c r="Y348" i="11"/>
  <c r="X348" i="11" s="1"/>
  <c r="Y393" i="11"/>
  <c r="X393" i="11" s="1"/>
  <c r="Y407" i="11"/>
  <c r="X407" i="11" s="1"/>
  <c r="Y418" i="11"/>
  <c r="X418" i="11" s="1"/>
  <c r="Y430" i="11"/>
  <c r="X430" i="11" s="1"/>
  <c r="Y449" i="11"/>
  <c r="X449" i="11" s="1"/>
  <c r="Y216" i="11"/>
  <c r="X216" i="11" s="1"/>
  <c r="Y483" i="11"/>
  <c r="X483" i="11" s="1"/>
  <c r="Y501" i="11"/>
  <c r="X501" i="11" s="1"/>
  <c r="Y37" i="11"/>
  <c r="X37" i="11" s="1"/>
  <c r="Y67" i="11"/>
  <c r="X67" i="11" s="1"/>
  <c r="Y78" i="11"/>
  <c r="X78" i="11" s="1"/>
  <c r="Y119" i="11"/>
  <c r="X119" i="11" s="1"/>
  <c r="Y123" i="11"/>
  <c r="X123" i="11" s="1"/>
  <c r="Y141" i="11"/>
  <c r="X141" i="11" s="1"/>
  <c r="Y154" i="11"/>
  <c r="X154" i="11" s="1"/>
  <c r="Y160" i="11"/>
  <c r="X160" i="11" s="1"/>
  <c r="Y161" i="11"/>
  <c r="X161" i="11" s="1"/>
  <c r="Y206" i="11"/>
  <c r="X206" i="11" s="1"/>
  <c r="Y245" i="11"/>
  <c r="X245" i="11" s="1"/>
  <c r="Y279" i="11"/>
  <c r="X279" i="11" s="1"/>
  <c r="Y494" i="11"/>
  <c r="X494" i="11" s="1"/>
  <c r="Y373" i="11"/>
  <c r="X373" i="11" s="1"/>
  <c r="Y377" i="11"/>
  <c r="X377" i="11" s="1"/>
  <c r="Y33" i="11"/>
  <c r="X33" i="11" s="1"/>
  <c r="Y459" i="11"/>
  <c r="X459" i="11" s="1"/>
  <c r="Y466" i="11"/>
  <c r="X466" i="11" s="1"/>
  <c r="Y481" i="11"/>
  <c r="X481" i="11" s="1"/>
  <c r="Y417" i="11"/>
  <c r="X417" i="11" s="1"/>
  <c r="Y164" i="11"/>
  <c r="X164" i="11" s="1"/>
  <c r="Y176" i="11"/>
  <c r="X176" i="11" s="1"/>
  <c r="Y207" i="11"/>
  <c r="X207" i="11" s="1"/>
  <c r="Y343" i="11"/>
  <c r="X343" i="11" s="1"/>
  <c r="Y5" i="11"/>
  <c r="X5" i="11" s="1"/>
  <c r="Y48" i="11"/>
  <c r="X48" i="11" s="1"/>
  <c r="Y98" i="11"/>
  <c r="X98" i="11" s="1"/>
  <c r="Y262" i="11"/>
  <c r="X262" i="11" s="1"/>
  <c r="Y7" i="11"/>
  <c r="X7" i="11" s="1"/>
  <c r="Y118" i="11"/>
  <c r="X118" i="11" s="1"/>
  <c r="Y203" i="11"/>
  <c r="X203" i="11" s="1"/>
  <c r="Y236" i="11"/>
  <c r="X236" i="11" s="1"/>
  <c r="Y242" i="11"/>
  <c r="X242" i="11" s="1"/>
  <c r="Y229" i="11"/>
  <c r="X229" i="11" s="1"/>
  <c r="Y347" i="11"/>
  <c r="X347" i="11" s="1"/>
  <c r="Y35" i="11"/>
  <c r="X35" i="11" s="1"/>
  <c r="Y375" i="11"/>
  <c r="X375" i="11" s="1"/>
  <c r="Y392" i="11"/>
  <c r="X392" i="11" s="1"/>
  <c r="Y435" i="11"/>
  <c r="X435" i="11" s="1"/>
  <c r="Y438" i="11"/>
  <c r="X438" i="11" s="1"/>
  <c r="Y446" i="11"/>
  <c r="X446" i="11" s="1"/>
  <c r="Y488" i="11"/>
  <c r="X488" i="11" s="1"/>
  <c r="Y12" i="11"/>
  <c r="X12" i="11" s="1"/>
  <c r="Y26" i="11"/>
  <c r="X26" i="11" s="1"/>
  <c r="Y345" i="11"/>
  <c r="X345" i="11" s="1"/>
  <c r="Y59" i="11"/>
  <c r="X59" i="11" s="1"/>
  <c r="Y72" i="11"/>
  <c r="X72" i="11" s="1"/>
  <c r="Y92" i="11"/>
  <c r="X92" i="11" s="1"/>
  <c r="Y103" i="11"/>
  <c r="X103" i="11" s="1"/>
  <c r="Y134" i="11"/>
  <c r="X134" i="11" s="1"/>
  <c r="Y148" i="11"/>
  <c r="X148" i="11" s="1"/>
  <c r="Y162" i="11"/>
  <c r="X162" i="11" s="1"/>
  <c r="Y178" i="11"/>
  <c r="X178" i="11" s="1"/>
  <c r="Y249" i="11"/>
  <c r="X249" i="11" s="1"/>
  <c r="Y266" i="11"/>
  <c r="X266" i="11" s="1"/>
  <c r="Y287" i="11"/>
  <c r="X287" i="11" s="1"/>
  <c r="Y455" i="11"/>
  <c r="X455" i="11" s="1"/>
  <c r="Y295" i="11"/>
  <c r="X295" i="11" s="1"/>
  <c r="Y301" i="11"/>
  <c r="X301" i="11" s="1"/>
  <c r="Y304" i="11"/>
  <c r="X304" i="11" s="1"/>
  <c r="Y311" i="11"/>
  <c r="X311" i="11" s="1"/>
  <c r="Y374" i="11"/>
  <c r="X374" i="11" s="1"/>
  <c r="Y388" i="11"/>
  <c r="X388" i="11" s="1"/>
  <c r="Y395" i="11"/>
  <c r="X395" i="11" s="1"/>
  <c r="Y399" i="11"/>
  <c r="X399" i="11" s="1"/>
  <c r="Y412" i="11"/>
  <c r="X412" i="11" s="1"/>
  <c r="Y458" i="11"/>
  <c r="X458" i="11" s="1"/>
  <c r="Y432" i="11"/>
  <c r="X432" i="11" s="1"/>
  <c r="Y52" i="11"/>
  <c r="X52" i="11" s="1"/>
  <c r="Y55" i="11"/>
  <c r="X55" i="11" s="1"/>
  <c r="Y474" i="11"/>
  <c r="X474" i="11" s="1"/>
  <c r="Y486" i="11"/>
  <c r="X486" i="11" s="1"/>
  <c r="Y490" i="11"/>
  <c r="X490" i="11" s="1"/>
  <c r="Y443" i="11"/>
  <c r="X443" i="11" s="1"/>
  <c r="Y3" i="11"/>
  <c r="X3" i="11" s="1"/>
  <c r="Y34" i="11"/>
  <c r="X34" i="11" s="1"/>
  <c r="Y53" i="11"/>
  <c r="X53" i="11" s="1"/>
  <c r="Y58" i="11"/>
  <c r="X58" i="11" s="1"/>
  <c r="Y106" i="11"/>
  <c r="X106" i="11" s="1"/>
  <c r="Y115" i="11"/>
  <c r="X115" i="11" s="1"/>
  <c r="Y135" i="11"/>
  <c r="X135" i="11" s="1"/>
  <c r="Y146" i="11"/>
  <c r="X146" i="11" s="1"/>
  <c r="Y150" i="11"/>
  <c r="X150" i="11" s="1"/>
  <c r="Y171" i="11"/>
  <c r="X171" i="11" s="1"/>
  <c r="Y172" i="11"/>
  <c r="X172" i="11" s="1"/>
  <c r="Y211" i="11"/>
  <c r="X211" i="11" s="1"/>
  <c r="Y357" i="11"/>
  <c r="X357" i="11" s="1"/>
  <c r="Y240" i="11"/>
  <c r="X240" i="11" s="1"/>
  <c r="Y272" i="11"/>
  <c r="X272" i="11" s="1"/>
  <c r="Y292" i="11"/>
  <c r="X292" i="11" s="1"/>
  <c r="Y180" i="11"/>
  <c r="X180" i="11" s="1"/>
  <c r="Y328" i="11"/>
  <c r="X328" i="11" s="1"/>
  <c r="Y330" i="11"/>
  <c r="X330" i="11" s="1"/>
  <c r="Y340" i="11"/>
  <c r="X340" i="11" s="1"/>
  <c r="Y352" i="11"/>
  <c r="X352" i="11" s="1"/>
  <c r="Y366" i="11"/>
  <c r="X366" i="11" s="1"/>
  <c r="Y121" i="11"/>
  <c r="X121" i="11" s="1"/>
  <c r="Y398" i="11"/>
  <c r="X398" i="11" s="1"/>
  <c r="Y461" i="11"/>
  <c r="X461" i="11" s="1"/>
  <c r="Y475" i="11"/>
  <c r="X475" i="11" s="1"/>
  <c r="Y17" i="11"/>
  <c r="X17" i="11" s="1"/>
  <c r="Y270" i="11"/>
  <c r="X270" i="11" s="1"/>
  <c r="Y30" i="11"/>
  <c r="X30" i="11" s="1"/>
  <c r="Y112" i="11"/>
  <c r="X112" i="11" s="1"/>
  <c r="Y268" i="11"/>
  <c r="X268" i="11" s="1"/>
  <c r="Y9" i="11"/>
  <c r="X9" i="11" s="1"/>
  <c r="Y89" i="11"/>
  <c r="X89" i="11" s="1"/>
  <c r="Y202" i="11"/>
  <c r="X202" i="11" s="1"/>
  <c r="Y28" i="11"/>
  <c r="X28" i="11" s="1"/>
  <c r="Y353" i="11"/>
  <c r="X353" i="11" s="1"/>
  <c r="Y36" i="11"/>
  <c r="X36" i="11" s="1"/>
  <c r="Y40" i="11"/>
  <c r="X40" i="11" s="1"/>
  <c r="Y294" i="11"/>
  <c r="X294" i="11" s="1"/>
  <c r="Y111" i="11"/>
  <c r="X111" i="11" s="1"/>
  <c r="Y179" i="11"/>
  <c r="X179" i="11" s="1"/>
  <c r="Y341" i="11"/>
  <c r="X341" i="11" s="1"/>
  <c r="Y361" i="11"/>
  <c r="X361" i="11" s="1"/>
  <c r="Y457" i="11"/>
  <c r="X457" i="11" s="1"/>
  <c r="Y492" i="11"/>
  <c r="X492" i="11" s="1"/>
  <c r="Y14" i="11"/>
  <c r="X14" i="11" s="1"/>
  <c r="Y265" i="11"/>
  <c r="X265" i="11" s="1"/>
  <c r="Y21" i="11"/>
  <c r="X21" i="11" s="1"/>
  <c r="Y235" i="11"/>
  <c r="X235" i="11" s="1"/>
  <c r="Y73" i="11"/>
  <c r="X73" i="11" s="1"/>
  <c r="Y238" i="11"/>
  <c r="X238" i="11" s="1"/>
  <c r="Y81" i="11"/>
  <c r="X81" i="11" s="1"/>
  <c r="Y320" i="11"/>
  <c r="X320" i="11" s="1"/>
  <c r="Y158" i="11"/>
  <c r="X158" i="11" s="1"/>
  <c r="Y174" i="11"/>
  <c r="X174" i="11" s="1"/>
  <c r="Y182" i="11"/>
  <c r="X182" i="11" s="1"/>
  <c r="Y184" i="11"/>
  <c r="X184" i="11" s="1"/>
  <c r="Y191" i="11"/>
  <c r="X191" i="11" s="1"/>
  <c r="Y196" i="11"/>
  <c r="X196" i="11" s="1"/>
  <c r="Y217" i="11"/>
  <c r="X217" i="11" s="1"/>
  <c r="Y19" i="11"/>
  <c r="X19" i="11" s="1"/>
  <c r="Y257" i="11"/>
  <c r="X257" i="11" s="1"/>
  <c r="Y264" i="11"/>
  <c r="X264" i="11" s="1"/>
  <c r="Y267" i="11"/>
  <c r="X267" i="11" s="1"/>
  <c r="Y296" i="11"/>
  <c r="X296" i="11" s="1"/>
  <c r="Y313" i="11"/>
  <c r="X313" i="11" s="1"/>
  <c r="Y326" i="11"/>
  <c r="X326" i="11" s="1"/>
  <c r="Y329" i="11"/>
  <c r="X329" i="11" s="1"/>
  <c r="Y349" i="11"/>
  <c r="X349" i="11" s="1"/>
  <c r="Y359" i="11"/>
  <c r="X359" i="11" s="1"/>
  <c r="Y365" i="11"/>
  <c r="X365" i="11" s="1"/>
  <c r="Y376" i="11"/>
  <c r="X376" i="11" s="1"/>
  <c r="Y394" i="11"/>
  <c r="X394" i="11" s="1"/>
  <c r="Y403" i="11"/>
  <c r="X403" i="11" s="1"/>
  <c r="Y413" i="11"/>
  <c r="X413" i="11" s="1"/>
  <c r="Y415" i="11"/>
  <c r="X415" i="11" s="1"/>
  <c r="Y421" i="11"/>
  <c r="X421" i="11" s="1"/>
  <c r="Y451" i="11"/>
  <c r="X451" i="11" s="1"/>
  <c r="Y498" i="11"/>
  <c r="X498" i="11" s="1"/>
  <c r="Y252" i="11"/>
  <c r="X252" i="11" s="1"/>
  <c r="Y20" i="11"/>
  <c r="X20" i="11" s="1"/>
  <c r="Y25" i="11"/>
  <c r="X25" i="11" s="1"/>
  <c r="Y29" i="11"/>
  <c r="X29" i="11" s="1"/>
  <c r="Y54" i="11"/>
  <c r="X54" i="11" s="1"/>
  <c r="Y69" i="11"/>
  <c r="X69" i="11" s="1"/>
  <c r="Y71" i="11"/>
  <c r="X71" i="11" s="1"/>
  <c r="Y75" i="11"/>
  <c r="X75" i="11" s="1"/>
  <c r="Y79" i="11"/>
  <c r="X79" i="11" s="1"/>
  <c r="Y91" i="11"/>
  <c r="X91" i="11" s="1"/>
  <c r="Y105" i="11"/>
  <c r="X105" i="11" s="1"/>
  <c r="Y117" i="11"/>
  <c r="X117" i="11" s="1"/>
  <c r="Y306" i="11"/>
  <c r="X306" i="11" s="1"/>
  <c r="Y419" i="11"/>
  <c r="X419" i="11" s="1"/>
  <c r="Y152" i="11"/>
  <c r="X152" i="11" s="1"/>
  <c r="Y167" i="11"/>
  <c r="X167" i="11" s="1"/>
  <c r="Y169" i="11"/>
  <c r="X169" i="11" s="1"/>
  <c r="Y170" i="11"/>
  <c r="X170" i="11" s="1"/>
  <c r="Y188" i="11"/>
  <c r="X188" i="11" s="1"/>
  <c r="Y189" i="11"/>
  <c r="X189" i="11" s="1"/>
  <c r="Y213" i="11"/>
  <c r="X213" i="11" s="1"/>
  <c r="Y219" i="11"/>
  <c r="X219" i="11" s="1"/>
  <c r="Y221" i="11"/>
  <c r="X221" i="11" s="1"/>
  <c r="Y224" i="11"/>
  <c r="X224" i="11" s="1"/>
  <c r="Y226" i="11"/>
  <c r="X226" i="11" s="1"/>
  <c r="Y300" i="11"/>
  <c r="X300" i="11" s="1"/>
  <c r="Y261" i="11"/>
  <c r="X261" i="11" s="1"/>
  <c r="Y289" i="11"/>
  <c r="X289" i="11" s="1"/>
  <c r="Y290" i="11"/>
  <c r="X290" i="11" s="1"/>
  <c r="Y309" i="11"/>
  <c r="X309" i="11" s="1"/>
  <c r="Y321" i="11"/>
  <c r="X321" i="11" s="1"/>
  <c r="Y324" i="11"/>
  <c r="X324" i="11" s="1"/>
  <c r="Y354" i="11"/>
  <c r="X354" i="11" s="1"/>
  <c r="Y360" i="11"/>
  <c r="X360" i="11" s="1"/>
  <c r="Y368" i="11"/>
  <c r="X368" i="11" s="1"/>
  <c r="Y369" i="11"/>
  <c r="X369" i="11" s="1"/>
  <c r="Y370" i="11"/>
  <c r="X370" i="11" s="1"/>
  <c r="Y380" i="11"/>
  <c r="X380" i="11" s="1"/>
  <c r="Y409" i="11"/>
  <c r="X409" i="11" s="1"/>
  <c r="Y411" i="11"/>
  <c r="X411" i="11" s="1"/>
  <c r="Y431" i="11"/>
  <c r="X431" i="11" s="1"/>
  <c r="Y445" i="11"/>
  <c r="X445" i="11" s="1"/>
  <c r="Y452" i="11"/>
  <c r="X452" i="11" s="1"/>
  <c r="Y13" i="11"/>
  <c r="X13" i="11" s="1"/>
  <c r="Y222" i="11"/>
  <c r="X222" i="11" s="1"/>
  <c r="Y198" i="11"/>
  <c r="X198" i="11" s="1"/>
  <c r="Y254" i="11"/>
  <c r="X254" i="11" s="1"/>
  <c r="Y367" i="11"/>
  <c r="X367" i="11" s="1"/>
  <c r="Y382" i="11"/>
  <c r="X382" i="11" s="1"/>
  <c r="Y50" i="11"/>
  <c r="X50" i="11" s="1"/>
  <c r="Y139" i="11"/>
  <c r="X139" i="11" s="1"/>
  <c r="Y260" i="11"/>
  <c r="X260" i="11" s="1"/>
  <c r="Y387" i="11"/>
  <c r="X387" i="11" s="1"/>
  <c r="Y11" i="11"/>
  <c r="X11" i="11" s="1"/>
  <c r="Y27" i="11"/>
  <c r="X27" i="11" s="1"/>
  <c r="Y47" i="11"/>
  <c r="X47" i="11" s="1"/>
  <c r="Y83" i="11"/>
  <c r="X83" i="11" s="1"/>
  <c r="Y127" i="11"/>
  <c r="X127" i="11" s="1"/>
  <c r="Y133" i="11"/>
  <c r="X133" i="11" s="1"/>
  <c r="Y159" i="11"/>
  <c r="X159" i="11" s="1"/>
  <c r="Y185" i="11"/>
  <c r="X185" i="11" s="1"/>
  <c r="Y195" i="11"/>
  <c r="X195" i="11" s="1"/>
  <c r="Y200" i="11"/>
  <c r="X200" i="11" s="1"/>
  <c r="Y209" i="11"/>
  <c r="X209" i="11" s="1"/>
  <c r="Y255" i="11"/>
  <c r="X255" i="11" s="1"/>
  <c r="Y274" i="11"/>
  <c r="X274" i="11" s="1"/>
  <c r="Y288" i="11"/>
  <c r="X288" i="11" s="1"/>
  <c r="Y303" i="11"/>
  <c r="X303" i="11" s="1"/>
  <c r="Y335" i="11"/>
  <c r="X335" i="11" s="1"/>
  <c r="Y383" i="11"/>
  <c r="X383" i="11" s="1"/>
  <c r="Y391" i="11"/>
  <c r="X391" i="11" s="1"/>
  <c r="Y460" i="11"/>
  <c r="X460" i="11" s="1"/>
  <c r="Y472" i="11"/>
  <c r="X472" i="11" s="1"/>
  <c r="Y473" i="11"/>
  <c r="X473" i="11" s="1"/>
  <c r="Y15" i="11"/>
  <c r="X15" i="11" s="1"/>
  <c r="Y18" i="11"/>
  <c r="X18" i="11" s="1"/>
  <c r="Y31" i="11"/>
  <c r="X31" i="11" s="1"/>
  <c r="Y32" i="11"/>
  <c r="X32" i="11" s="1"/>
  <c r="Y38" i="11"/>
  <c r="X38" i="11" s="1"/>
  <c r="Y39" i="11"/>
  <c r="X39" i="11" s="1"/>
  <c r="Y41" i="11"/>
  <c r="X41" i="11" s="1"/>
  <c r="Y42" i="11"/>
  <c r="X42" i="11" s="1"/>
  <c r="Y43" i="11"/>
  <c r="X43" i="11" s="1"/>
  <c r="Y49" i="11"/>
  <c r="X49" i="11" s="1"/>
  <c r="Y51" i="11"/>
  <c r="X51" i="11" s="1"/>
  <c r="Y60" i="11"/>
  <c r="X60" i="11" s="1"/>
  <c r="Y70" i="11"/>
  <c r="X70" i="11" s="1"/>
  <c r="Y84" i="11"/>
  <c r="X84" i="11" s="1"/>
  <c r="Y85" i="11"/>
  <c r="X85" i="11" s="1"/>
  <c r="Y93" i="11"/>
  <c r="X93" i="11" s="1"/>
  <c r="Y97" i="11"/>
  <c r="X97" i="11" s="1"/>
  <c r="Y108" i="11"/>
  <c r="X108" i="11" s="1"/>
  <c r="Y113" i="11"/>
  <c r="X113" i="11" s="1"/>
  <c r="Y120" i="11"/>
  <c r="X120" i="11" s="1"/>
  <c r="Y125" i="11"/>
  <c r="X125" i="11" s="1"/>
  <c r="Y130" i="11"/>
  <c r="X130" i="11" s="1"/>
  <c r="Y136" i="11"/>
  <c r="X136" i="11" s="1"/>
  <c r="Y137" i="11"/>
  <c r="X137" i="11" s="1"/>
  <c r="Y149" i="11"/>
  <c r="X149" i="11" s="1"/>
  <c r="Y155" i="11"/>
  <c r="X155" i="11" s="1"/>
  <c r="Y156" i="11"/>
  <c r="X156" i="11" s="1"/>
  <c r="Y163" i="11"/>
  <c r="X163" i="11" s="1"/>
  <c r="Y166" i="11"/>
  <c r="X166" i="11" s="1"/>
  <c r="Y187" i="11"/>
  <c r="X187" i="11" s="1"/>
  <c r="Y190" i="11"/>
  <c r="X190" i="11" s="1"/>
  <c r="Y204" i="11"/>
  <c r="X204" i="11" s="1"/>
  <c r="Y210" i="11"/>
  <c r="X210" i="11" s="1"/>
  <c r="Y212" i="11"/>
  <c r="X212" i="11" s="1"/>
  <c r="Y233" i="11"/>
  <c r="X233" i="11" s="1"/>
  <c r="Y239" i="11"/>
  <c r="X239" i="11" s="1"/>
  <c r="Y241" i="11"/>
  <c r="X241" i="11" s="1"/>
  <c r="Y248" i="11"/>
  <c r="X248" i="11" s="1"/>
  <c r="Y250" i="11"/>
  <c r="X250" i="11" s="1"/>
  <c r="Y253" i="11"/>
  <c r="X253" i="11" s="1"/>
  <c r="Y256" i="11"/>
  <c r="X256" i="11" s="1"/>
  <c r="Y259" i="11"/>
  <c r="X259" i="11" s="1"/>
  <c r="Y269" i="11"/>
  <c r="X269" i="11" s="1"/>
  <c r="Y271" i="11"/>
  <c r="X271" i="11" s="1"/>
  <c r="Y275" i="11"/>
  <c r="X275" i="11" s="1"/>
  <c r="Y278" i="11"/>
  <c r="X278" i="11" s="1"/>
  <c r="Y282" i="11"/>
  <c r="X282" i="11" s="1"/>
  <c r="Y284" i="11"/>
  <c r="X284" i="11" s="1"/>
  <c r="Y285" i="11"/>
  <c r="X285" i="11" s="1"/>
  <c r="Y291" i="11"/>
  <c r="X291" i="11" s="1"/>
  <c r="Y302" i="11"/>
  <c r="X302" i="11" s="1"/>
  <c r="Y307" i="11"/>
  <c r="X307" i="11" s="1"/>
  <c r="Y308" i="11"/>
  <c r="X308" i="11" s="1"/>
  <c r="Y312" i="11"/>
  <c r="X312" i="11" s="1"/>
  <c r="Y314" i="11"/>
  <c r="X314" i="11" s="1"/>
  <c r="Y315" i="11"/>
  <c r="X315" i="11" s="1"/>
  <c r="Y316" i="11"/>
  <c r="X316" i="11" s="1"/>
  <c r="Y318" i="11"/>
  <c r="X318" i="11" s="1"/>
  <c r="Y333" i="11"/>
  <c r="X333" i="11" s="1"/>
  <c r="Y336" i="11"/>
  <c r="X336" i="11" s="1"/>
  <c r="Y339" i="11"/>
  <c r="X339" i="11" s="1"/>
  <c r="Y350" i="11"/>
  <c r="X350" i="11" s="1"/>
  <c r="Y355" i="11"/>
  <c r="X355" i="11" s="1"/>
  <c r="Y356" i="11"/>
  <c r="X356" i="11" s="1"/>
  <c r="Y358" i="11"/>
  <c r="X358" i="11" s="1"/>
  <c r="Y363" i="11"/>
  <c r="X363" i="11" s="1"/>
  <c r="Y371" i="11"/>
  <c r="X371" i="11" s="1"/>
  <c r="Y372" i="11"/>
  <c r="X372" i="11" s="1"/>
  <c r="Y379" i="11"/>
  <c r="X379" i="11" s="1"/>
  <c r="Y385" i="11"/>
  <c r="X385" i="11" s="1"/>
  <c r="Y390" i="11"/>
  <c r="X390" i="11" s="1"/>
  <c r="Y396" i="11"/>
  <c r="X396" i="11" s="1"/>
  <c r="Y401" i="11"/>
  <c r="X401" i="11" s="1"/>
  <c r="Y402" i="11"/>
  <c r="X402" i="11" s="1"/>
  <c r="Y423" i="11"/>
  <c r="X423" i="11" s="1"/>
  <c r="Y424" i="11"/>
  <c r="X424" i="11" s="1"/>
  <c r="Y425" i="11"/>
  <c r="X425" i="11" s="1"/>
  <c r="Y433" i="11"/>
  <c r="X433" i="11" s="1"/>
  <c r="Y437" i="11"/>
  <c r="X437" i="11" s="1"/>
  <c r="Y444" i="11"/>
  <c r="X444" i="11" s="1"/>
  <c r="Y450" i="11"/>
  <c r="X450" i="11" s="1"/>
  <c r="Y453" i="11"/>
  <c r="X453" i="11" s="1"/>
  <c r="Y462" i="11"/>
  <c r="X462" i="11" s="1"/>
  <c r="Y464" i="11"/>
  <c r="X464" i="11" s="1"/>
  <c r="Y471" i="11"/>
  <c r="X471" i="11" s="1"/>
  <c r="Y477" i="11"/>
  <c r="X477" i="11" s="1"/>
  <c r="Y479" i="11"/>
  <c r="X479" i="11" s="1"/>
  <c r="Y496" i="11"/>
  <c r="X496" i="11" s="1"/>
  <c r="Y6" i="11"/>
  <c r="X6" i="11" s="1"/>
  <c r="Y10" i="11"/>
  <c r="X10" i="11" s="1"/>
  <c r="Y45" i="11"/>
  <c r="X45" i="11" s="1"/>
  <c r="Y56" i="11"/>
  <c r="X56" i="11" s="1"/>
  <c r="Y57" i="11"/>
  <c r="X57" i="11" s="1"/>
  <c r="Y62" i="11"/>
  <c r="X62" i="11" s="1"/>
  <c r="Y64" i="11"/>
  <c r="X64" i="11" s="1"/>
  <c r="Y76" i="11"/>
  <c r="X76" i="11" s="1"/>
  <c r="Y80" i="11"/>
  <c r="X80" i="11" s="1"/>
  <c r="Y87" i="11"/>
  <c r="X87" i="11" s="1"/>
  <c r="Y100" i="11"/>
  <c r="X100" i="11" s="1"/>
  <c r="Y102" i="11"/>
  <c r="X102" i="11" s="1"/>
  <c r="Y104" i="11"/>
  <c r="X104" i="11" s="1"/>
  <c r="Y110" i="11"/>
  <c r="X110" i="11" s="1"/>
  <c r="Y124" i="11"/>
  <c r="X124" i="11" s="1"/>
  <c r="Y131" i="11"/>
  <c r="X131" i="11" s="1"/>
  <c r="Y132" i="11"/>
  <c r="X132" i="11" s="1"/>
  <c r="Y140" i="11"/>
  <c r="X140" i="11" s="1"/>
  <c r="Y147" i="11"/>
  <c r="X147" i="11" s="1"/>
  <c r="Y186" i="11"/>
  <c r="X186" i="11" s="1"/>
  <c r="Y205" i="11"/>
  <c r="X205" i="11" s="1"/>
  <c r="Y215" i="11"/>
  <c r="X215" i="11" s="1"/>
  <c r="Y218" i="11"/>
  <c r="X218" i="11" s="1"/>
  <c r="Y227" i="11"/>
  <c r="X227" i="11" s="1"/>
  <c r="Y237" i="11"/>
  <c r="X237" i="11" s="1"/>
  <c r="Y277" i="11"/>
  <c r="X277" i="11" s="1"/>
  <c r="Y280" i="11"/>
  <c r="X280" i="11" s="1"/>
  <c r="Y286" i="11"/>
  <c r="X286" i="11" s="1"/>
  <c r="Y293" i="11"/>
  <c r="X293" i="11" s="1"/>
  <c r="Y297" i="11"/>
  <c r="X297" i="11" s="1"/>
  <c r="Y298" i="11"/>
  <c r="X298" i="11" s="1"/>
  <c r="Y332" i="11"/>
  <c r="X332" i="11" s="1"/>
  <c r="Y334" i="11"/>
  <c r="X334" i="11" s="1"/>
  <c r="Y337" i="11"/>
  <c r="X337" i="11" s="1"/>
  <c r="Y342" i="11"/>
  <c r="X342" i="11" s="1"/>
  <c r="Y346" i="11"/>
  <c r="X346" i="11" s="1"/>
  <c r="Y381" i="11"/>
  <c r="X381" i="11" s="1"/>
  <c r="Y389" i="11"/>
  <c r="X389" i="11" s="1"/>
  <c r="Y397" i="11"/>
  <c r="X397" i="11" s="1"/>
  <c r="Y400" i="11"/>
  <c r="X400" i="11" s="1"/>
  <c r="Y404" i="11"/>
  <c r="X404" i="11" s="1"/>
  <c r="Y410" i="11"/>
  <c r="X410" i="11" s="1"/>
  <c r="Y416" i="11"/>
  <c r="X416" i="11" s="1"/>
  <c r="Y420" i="11"/>
  <c r="X420" i="11" s="1"/>
  <c r="Y427" i="11"/>
  <c r="X427" i="11" s="1"/>
  <c r="Y442" i="11"/>
  <c r="X442" i="11" s="1"/>
  <c r="Y448" i="11"/>
  <c r="X448" i="11" s="1"/>
  <c r="Y465" i="11"/>
  <c r="X465" i="11" s="1"/>
  <c r="Y467" i="11"/>
  <c r="X467" i="11" s="1"/>
  <c r="Y470" i="11"/>
  <c r="X470" i="11" s="1"/>
  <c r="Y476" i="11"/>
  <c r="X476" i="11" s="1"/>
  <c r="Y489" i="11"/>
  <c r="X489" i="11" s="1"/>
  <c r="Y495" i="11"/>
  <c r="X495" i="11" s="1"/>
  <c r="Y497" i="11"/>
  <c r="X497" i="11" s="1"/>
  <c r="Y499" i="11"/>
  <c r="X499" i="11" s="1"/>
  <c r="Y234" i="11"/>
  <c r="X234" i="11" s="1"/>
  <c r="Y378" i="11"/>
  <c r="X378" i="11" s="1"/>
  <c r="Y116" i="11"/>
  <c r="X116" i="11" s="1"/>
  <c r="W429" i="11"/>
  <c r="V429" i="11" s="1"/>
  <c r="W181" i="11"/>
  <c r="V181" i="11" s="1"/>
  <c r="W16" i="11"/>
  <c r="V16" i="11" s="1"/>
  <c r="W46" i="11"/>
  <c r="V46" i="11" s="1"/>
  <c r="W86" i="11"/>
  <c r="V86" i="11" s="1"/>
  <c r="W157" i="11"/>
  <c r="V157" i="11" s="1"/>
  <c r="W183" i="11"/>
  <c r="V183" i="11" s="1"/>
  <c r="W243" i="11"/>
  <c r="V243" i="11" s="1"/>
  <c r="W440" i="11"/>
  <c r="V440" i="11" s="1"/>
  <c r="W2" i="11"/>
  <c r="V2" i="11" s="1"/>
  <c r="W61" i="11"/>
  <c r="V61" i="11" s="1"/>
  <c r="W63" i="11"/>
  <c r="V63" i="11" s="1"/>
  <c r="W95" i="11"/>
  <c r="V95" i="11" s="1"/>
  <c r="W96" i="11"/>
  <c r="V96" i="11" s="1"/>
  <c r="W122" i="11"/>
  <c r="V122" i="11" s="1"/>
  <c r="W144" i="11"/>
  <c r="V144" i="11" s="1"/>
  <c r="W165" i="11"/>
  <c r="V165" i="11" s="1"/>
  <c r="W194" i="11"/>
  <c r="V194" i="11" s="1"/>
  <c r="W201" i="11"/>
  <c r="V201" i="11" s="1"/>
  <c r="W231" i="11"/>
  <c r="V231" i="11" s="1"/>
  <c r="W246" i="11"/>
  <c r="V246" i="11" s="1"/>
  <c r="W251" i="11"/>
  <c r="V251" i="11" s="1"/>
  <c r="W276" i="11"/>
  <c r="V276" i="11" s="1"/>
  <c r="W331" i="11"/>
  <c r="V331" i="11" s="1"/>
  <c r="W351" i="11"/>
  <c r="V351" i="11" s="1"/>
  <c r="W480" i="11"/>
  <c r="V480" i="11" s="1"/>
  <c r="W484" i="11"/>
  <c r="V484" i="11" s="1"/>
  <c r="W487" i="11"/>
  <c r="V487" i="11" s="1"/>
  <c r="W23" i="11"/>
  <c r="V23" i="11" s="1"/>
  <c r="W192" i="11"/>
  <c r="V192" i="11" s="1"/>
  <c r="W199" i="11"/>
  <c r="V199" i="11" s="1"/>
  <c r="W228" i="11"/>
  <c r="V228" i="11" s="1"/>
  <c r="W247" i="11"/>
  <c r="V247" i="11" s="1"/>
  <c r="W310" i="11"/>
  <c r="V310" i="11" s="1"/>
  <c r="W384" i="11"/>
  <c r="V384" i="11" s="1"/>
  <c r="W22" i="11"/>
  <c r="V22" i="11" s="1"/>
  <c r="W469" i="11"/>
  <c r="V469" i="11" s="1"/>
  <c r="W128" i="11"/>
  <c r="V128" i="11" s="1"/>
  <c r="W344" i="11"/>
  <c r="V344" i="11" s="1"/>
  <c r="W88" i="11"/>
  <c r="V88" i="11" s="1"/>
  <c r="W281" i="11"/>
  <c r="V281" i="11" s="1"/>
  <c r="W317" i="11"/>
  <c r="V317" i="11" s="1"/>
  <c r="W456" i="11"/>
  <c r="V456" i="11" s="1"/>
  <c r="W129" i="11"/>
  <c r="V129" i="11" s="1"/>
  <c r="W145" i="11"/>
  <c r="V145" i="11" s="1"/>
  <c r="W258" i="11"/>
  <c r="V258" i="11" s="1"/>
  <c r="W422" i="11"/>
  <c r="V422" i="11" s="1"/>
  <c r="W468" i="11"/>
  <c r="V468" i="11" s="1"/>
  <c r="W364" i="11"/>
  <c r="V364" i="11" s="1"/>
  <c r="W405" i="11"/>
  <c r="V405" i="11" s="1"/>
  <c r="W406" i="11"/>
  <c r="V406" i="11" s="1"/>
  <c r="W426" i="11"/>
  <c r="V426" i="11" s="1"/>
  <c r="W428" i="11"/>
  <c r="V428" i="11" s="1"/>
  <c r="W223" i="11"/>
  <c r="V223" i="11" s="1"/>
  <c r="W485" i="11"/>
  <c r="V485" i="11" s="1"/>
  <c r="W263" i="11"/>
  <c r="V263" i="11" s="1"/>
  <c r="W153" i="11"/>
  <c r="V153" i="11" s="1"/>
  <c r="W214" i="11"/>
  <c r="V214" i="11" s="1"/>
  <c r="W24" i="11"/>
  <c r="V24" i="11" s="1"/>
  <c r="W208" i="11"/>
  <c r="V208" i="11" s="1"/>
  <c r="W168" i="11"/>
  <c r="V168" i="11" s="1"/>
  <c r="W283" i="11"/>
  <c r="V283" i="11" s="1"/>
  <c r="W325" i="11"/>
  <c r="V325" i="11" s="1"/>
  <c r="W408" i="11"/>
  <c r="V408" i="11" s="1"/>
  <c r="W414" i="11"/>
  <c r="V414" i="11" s="1"/>
  <c r="W478" i="11"/>
  <c r="V478" i="11" s="1"/>
  <c r="W68" i="11"/>
  <c r="V68" i="11" s="1"/>
  <c r="W74" i="11"/>
  <c r="V74" i="11" s="1"/>
  <c r="W82" i="11"/>
  <c r="V82" i="11" s="1"/>
  <c r="W99" i="11"/>
  <c r="V99" i="11" s="1"/>
  <c r="W175" i="11"/>
  <c r="V175" i="11" s="1"/>
  <c r="W193" i="11"/>
  <c r="V193" i="11" s="1"/>
  <c r="W244" i="11"/>
  <c r="V244" i="11" s="1"/>
  <c r="W273" i="11"/>
  <c r="V273" i="11" s="1"/>
  <c r="W434" i="11"/>
  <c r="V434" i="11" s="1"/>
  <c r="W439" i="11"/>
  <c r="V439" i="11" s="1"/>
  <c r="W138" i="11"/>
  <c r="V138" i="11" s="1"/>
  <c r="W65" i="11"/>
  <c r="V65" i="11" s="1"/>
  <c r="W66" i="11"/>
  <c r="V66" i="11" s="1"/>
  <c r="W94" i="11"/>
  <c r="V94" i="11" s="1"/>
  <c r="W107" i="11"/>
  <c r="V107" i="11" s="1"/>
  <c r="W386" i="11"/>
  <c r="V386" i="11" s="1"/>
  <c r="W327" i="11"/>
  <c r="V327" i="11" s="1"/>
  <c r="W447" i="11"/>
  <c r="V447" i="11" s="1"/>
  <c r="W454" i="11"/>
  <c r="V454" i="11" s="1"/>
  <c r="W493" i="11"/>
  <c r="V493" i="11" s="1"/>
  <c r="W4" i="11"/>
  <c r="V4" i="11" s="1"/>
  <c r="W114" i="11"/>
  <c r="V114" i="11" s="1"/>
  <c r="W338" i="11"/>
  <c r="V338" i="11" s="1"/>
  <c r="W232" i="11"/>
  <c r="V232" i="11" s="1"/>
  <c r="W491" i="11"/>
  <c r="V491" i="11" s="1"/>
  <c r="W500" i="11"/>
  <c r="V500" i="11" s="1"/>
  <c r="W173" i="11"/>
  <c r="V173" i="11" s="1"/>
  <c r="W436" i="11"/>
  <c r="V436" i="11" s="1"/>
  <c r="W90" i="11"/>
  <c r="V90" i="11" s="1"/>
  <c r="W101" i="11"/>
  <c r="V101" i="11" s="1"/>
  <c r="W177" i="11"/>
  <c r="V177" i="11" s="1"/>
  <c r="W225" i="11"/>
  <c r="V225" i="11" s="1"/>
  <c r="W230" i="11"/>
  <c r="V230" i="11" s="1"/>
  <c r="W323" i="11"/>
  <c r="V323" i="11" s="1"/>
  <c r="W362" i="11"/>
  <c r="V362" i="11" s="1"/>
  <c r="W441" i="11"/>
  <c r="V441" i="11" s="1"/>
  <c r="W77" i="11"/>
  <c r="V77" i="11" s="1"/>
  <c r="W482" i="11"/>
  <c r="V482" i="11" s="1"/>
  <c r="W8" i="11"/>
  <c r="V8" i="11" s="1"/>
  <c r="W44" i="11"/>
  <c r="V44" i="11" s="1"/>
  <c r="W109" i="11"/>
  <c r="V109" i="11" s="1"/>
  <c r="W126" i="11"/>
  <c r="V126" i="11" s="1"/>
  <c r="W142" i="11"/>
  <c r="V142" i="11" s="1"/>
  <c r="W143" i="11"/>
  <c r="V143" i="11" s="1"/>
  <c r="W197" i="11"/>
  <c r="V197" i="11" s="1"/>
  <c r="W220" i="11"/>
  <c r="V220" i="11" s="1"/>
  <c r="W151" i="11"/>
  <c r="V151" i="11" s="1"/>
  <c r="W299" i="11"/>
  <c r="V299" i="11" s="1"/>
  <c r="W463" i="11"/>
  <c r="V463" i="11" s="1"/>
  <c r="W305" i="11"/>
  <c r="V305" i="11" s="1"/>
  <c r="W319" i="11"/>
  <c r="V319" i="11" s="1"/>
  <c r="W322" i="11"/>
  <c r="V322" i="11" s="1"/>
  <c r="W348" i="11"/>
  <c r="V348" i="11" s="1"/>
  <c r="W393" i="11"/>
  <c r="V393" i="11" s="1"/>
  <c r="W407" i="11"/>
  <c r="V407" i="11" s="1"/>
  <c r="W418" i="11"/>
  <c r="V418" i="11" s="1"/>
  <c r="W430" i="11"/>
  <c r="V430" i="11" s="1"/>
  <c r="W449" i="11"/>
  <c r="V449" i="11" s="1"/>
  <c r="W216" i="11"/>
  <c r="V216" i="11" s="1"/>
  <c r="W483" i="11"/>
  <c r="V483" i="11" s="1"/>
  <c r="W501" i="11"/>
  <c r="V501" i="11" s="1"/>
  <c r="W37" i="11"/>
  <c r="V37" i="11" s="1"/>
  <c r="W67" i="11"/>
  <c r="V67" i="11" s="1"/>
  <c r="W78" i="11"/>
  <c r="V78" i="11" s="1"/>
  <c r="W119" i="11"/>
  <c r="V119" i="11" s="1"/>
  <c r="W123" i="11"/>
  <c r="V123" i="11" s="1"/>
  <c r="W141" i="11"/>
  <c r="V141" i="11" s="1"/>
  <c r="W154" i="11"/>
  <c r="V154" i="11" s="1"/>
  <c r="W160" i="11"/>
  <c r="V160" i="11" s="1"/>
  <c r="W161" i="11"/>
  <c r="V161" i="11" s="1"/>
  <c r="W206" i="11"/>
  <c r="V206" i="11" s="1"/>
  <c r="W245" i="11"/>
  <c r="V245" i="11" s="1"/>
  <c r="W279" i="11"/>
  <c r="V279" i="11" s="1"/>
  <c r="W494" i="11"/>
  <c r="V494" i="11" s="1"/>
  <c r="W373" i="11"/>
  <c r="V373" i="11" s="1"/>
  <c r="W377" i="11"/>
  <c r="V377" i="11" s="1"/>
  <c r="W33" i="11"/>
  <c r="V33" i="11" s="1"/>
  <c r="W459" i="11"/>
  <c r="V459" i="11" s="1"/>
  <c r="W466" i="11"/>
  <c r="V466" i="11" s="1"/>
  <c r="W481" i="11"/>
  <c r="V481" i="11" s="1"/>
  <c r="W417" i="11"/>
  <c r="V417" i="11" s="1"/>
  <c r="W164" i="11"/>
  <c r="V164" i="11" s="1"/>
  <c r="W176" i="11"/>
  <c r="V176" i="11" s="1"/>
  <c r="W207" i="11"/>
  <c r="V207" i="11" s="1"/>
  <c r="W343" i="11"/>
  <c r="V343" i="11" s="1"/>
  <c r="W5" i="11"/>
  <c r="V5" i="11" s="1"/>
  <c r="W48" i="11"/>
  <c r="V48" i="11" s="1"/>
  <c r="W98" i="11"/>
  <c r="V98" i="11" s="1"/>
  <c r="W262" i="11"/>
  <c r="V262" i="11" s="1"/>
  <c r="W7" i="11"/>
  <c r="V7" i="11" s="1"/>
  <c r="W118" i="11"/>
  <c r="V118" i="11" s="1"/>
  <c r="W203" i="11"/>
  <c r="V203" i="11" s="1"/>
  <c r="W236" i="11"/>
  <c r="V236" i="11" s="1"/>
  <c r="W242" i="11"/>
  <c r="V242" i="11" s="1"/>
  <c r="W229" i="11"/>
  <c r="V229" i="11" s="1"/>
  <c r="W347" i="11"/>
  <c r="V347" i="11" s="1"/>
  <c r="W35" i="11"/>
  <c r="V35" i="11" s="1"/>
  <c r="W375" i="11"/>
  <c r="V375" i="11" s="1"/>
  <c r="W392" i="11"/>
  <c r="V392" i="11" s="1"/>
  <c r="W435" i="11"/>
  <c r="V435" i="11" s="1"/>
  <c r="W438" i="11"/>
  <c r="V438" i="11" s="1"/>
  <c r="W446" i="11"/>
  <c r="V446" i="11" s="1"/>
  <c r="W488" i="11"/>
  <c r="V488" i="11" s="1"/>
  <c r="W12" i="11"/>
  <c r="V12" i="11" s="1"/>
  <c r="W26" i="11"/>
  <c r="V26" i="11" s="1"/>
  <c r="W345" i="11"/>
  <c r="V345" i="11" s="1"/>
  <c r="W59" i="11"/>
  <c r="V59" i="11" s="1"/>
  <c r="W72" i="11"/>
  <c r="V72" i="11" s="1"/>
  <c r="W92" i="11"/>
  <c r="V92" i="11" s="1"/>
  <c r="W103" i="11"/>
  <c r="V103" i="11" s="1"/>
  <c r="W134" i="11"/>
  <c r="V134" i="11" s="1"/>
  <c r="W148" i="11"/>
  <c r="V148" i="11" s="1"/>
  <c r="W162" i="11"/>
  <c r="V162" i="11" s="1"/>
  <c r="W178" i="11"/>
  <c r="V178" i="11" s="1"/>
  <c r="W249" i="11"/>
  <c r="V249" i="11" s="1"/>
  <c r="W266" i="11"/>
  <c r="V266" i="11" s="1"/>
  <c r="W287" i="11"/>
  <c r="V287" i="11" s="1"/>
  <c r="W455" i="11"/>
  <c r="V455" i="11" s="1"/>
  <c r="W295" i="11"/>
  <c r="V295" i="11" s="1"/>
  <c r="W301" i="11"/>
  <c r="V301" i="11" s="1"/>
  <c r="W304" i="11"/>
  <c r="V304" i="11" s="1"/>
  <c r="W311" i="11"/>
  <c r="V311" i="11" s="1"/>
  <c r="W374" i="11"/>
  <c r="V374" i="11" s="1"/>
  <c r="W388" i="11"/>
  <c r="V388" i="11" s="1"/>
  <c r="W395" i="11"/>
  <c r="V395" i="11" s="1"/>
  <c r="W399" i="11"/>
  <c r="V399" i="11" s="1"/>
  <c r="W412" i="11"/>
  <c r="V412" i="11" s="1"/>
  <c r="W458" i="11"/>
  <c r="V458" i="11" s="1"/>
  <c r="W432" i="11"/>
  <c r="V432" i="11" s="1"/>
  <c r="W52" i="11"/>
  <c r="V52" i="11" s="1"/>
  <c r="W55" i="11"/>
  <c r="V55" i="11" s="1"/>
  <c r="W474" i="11"/>
  <c r="V474" i="11" s="1"/>
  <c r="W486" i="11"/>
  <c r="V486" i="11" s="1"/>
  <c r="W490" i="11"/>
  <c r="V490" i="11" s="1"/>
  <c r="W443" i="11"/>
  <c r="V443" i="11" s="1"/>
  <c r="W3" i="11"/>
  <c r="V3" i="11" s="1"/>
  <c r="W34" i="11"/>
  <c r="V34" i="11" s="1"/>
  <c r="W53" i="11"/>
  <c r="V53" i="11" s="1"/>
  <c r="W58" i="11"/>
  <c r="V58" i="11" s="1"/>
  <c r="W106" i="11"/>
  <c r="V106" i="11" s="1"/>
  <c r="W115" i="11"/>
  <c r="V115" i="11" s="1"/>
  <c r="W135" i="11"/>
  <c r="V135" i="11" s="1"/>
  <c r="W146" i="11"/>
  <c r="V146" i="11" s="1"/>
  <c r="W150" i="11"/>
  <c r="V150" i="11" s="1"/>
  <c r="W171" i="11"/>
  <c r="V171" i="11" s="1"/>
  <c r="W172" i="11"/>
  <c r="V172" i="11" s="1"/>
  <c r="W211" i="11"/>
  <c r="V211" i="11" s="1"/>
  <c r="W357" i="11"/>
  <c r="V357" i="11" s="1"/>
  <c r="W240" i="11"/>
  <c r="V240" i="11" s="1"/>
  <c r="W272" i="11"/>
  <c r="V272" i="11" s="1"/>
  <c r="W292" i="11"/>
  <c r="V292" i="11" s="1"/>
  <c r="W180" i="11"/>
  <c r="V180" i="11" s="1"/>
  <c r="W328" i="11"/>
  <c r="V328" i="11" s="1"/>
  <c r="W330" i="11"/>
  <c r="V330" i="11" s="1"/>
  <c r="W340" i="11"/>
  <c r="V340" i="11" s="1"/>
  <c r="W352" i="11"/>
  <c r="V352" i="11" s="1"/>
  <c r="W366" i="11"/>
  <c r="V366" i="11" s="1"/>
  <c r="W121" i="11"/>
  <c r="V121" i="11" s="1"/>
  <c r="W398" i="11"/>
  <c r="V398" i="11" s="1"/>
  <c r="W461" i="11"/>
  <c r="V461" i="11" s="1"/>
  <c r="W475" i="11"/>
  <c r="V475" i="11" s="1"/>
  <c r="W17" i="11"/>
  <c r="V17" i="11" s="1"/>
  <c r="W270" i="11"/>
  <c r="V270" i="11" s="1"/>
  <c r="W30" i="11"/>
  <c r="V30" i="11" s="1"/>
  <c r="W112" i="11"/>
  <c r="V112" i="11" s="1"/>
  <c r="W268" i="11"/>
  <c r="V268" i="11" s="1"/>
  <c r="W9" i="11"/>
  <c r="V9" i="11" s="1"/>
  <c r="W89" i="11"/>
  <c r="V89" i="11" s="1"/>
  <c r="W202" i="11"/>
  <c r="V202" i="11" s="1"/>
  <c r="W28" i="11"/>
  <c r="V28" i="11" s="1"/>
  <c r="W353" i="11"/>
  <c r="V353" i="11" s="1"/>
  <c r="W36" i="11"/>
  <c r="V36" i="11" s="1"/>
  <c r="W40" i="11"/>
  <c r="V40" i="11" s="1"/>
  <c r="W294" i="11"/>
  <c r="V294" i="11" s="1"/>
  <c r="W111" i="11"/>
  <c r="V111" i="11" s="1"/>
  <c r="W179" i="11"/>
  <c r="V179" i="11" s="1"/>
  <c r="W341" i="11"/>
  <c r="V341" i="11" s="1"/>
  <c r="W361" i="11"/>
  <c r="V361" i="11" s="1"/>
  <c r="W457" i="11"/>
  <c r="V457" i="11" s="1"/>
  <c r="W492" i="11"/>
  <c r="V492" i="11" s="1"/>
  <c r="W14" i="11"/>
  <c r="V14" i="11" s="1"/>
  <c r="W265" i="11"/>
  <c r="V265" i="11" s="1"/>
  <c r="W21" i="11"/>
  <c r="V21" i="11" s="1"/>
  <c r="W235" i="11"/>
  <c r="V235" i="11" s="1"/>
  <c r="W73" i="11"/>
  <c r="V73" i="11" s="1"/>
  <c r="W238" i="11"/>
  <c r="V238" i="11" s="1"/>
  <c r="W81" i="11"/>
  <c r="V81" i="11" s="1"/>
  <c r="W320" i="11"/>
  <c r="V320" i="11" s="1"/>
  <c r="W158" i="11"/>
  <c r="V158" i="11" s="1"/>
  <c r="W174" i="11"/>
  <c r="V174" i="11" s="1"/>
  <c r="W182" i="11"/>
  <c r="V182" i="11" s="1"/>
  <c r="W184" i="11"/>
  <c r="V184" i="11" s="1"/>
  <c r="W191" i="11"/>
  <c r="V191" i="11" s="1"/>
  <c r="W196" i="11"/>
  <c r="V196" i="11" s="1"/>
  <c r="W217" i="11"/>
  <c r="V217" i="11" s="1"/>
  <c r="W19" i="11"/>
  <c r="V19" i="11" s="1"/>
  <c r="W257" i="11"/>
  <c r="V257" i="11" s="1"/>
  <c r="W264" i="11"/>
  <c r="V264" i="11" s="1"/>
  <c r="W267" i="11"/>
  <c r="V267" i="11" s="1"/>
  <c r="W296" i="11"/>
  <c r="V296" i="11" s="1"/>
  <c r="W313" i="11"/>
  <c r="V313" i="11" s="1"/>
  <c r="W326" i="11"/>
  <c r="V326" i="11" s="1"/>
  <c r="W329" i="11"/>
  <c r="V329" i="11" s="1"/>
  <c r="W349" i="11"/>
  <c r="V349" i="11" s="1"/>
  <c r="W359" i="11"/>
  <c r="V359" i="11" s="1"/>
  <c r="W365" i="11"/>
  <c r="V365" i="11" s="1"/>
  <c r="W376" i="11"/>
  <c r="V376" i="11" s="1"/>
  <c r="W394" i="11"/>
  <c r="V394" i="11" s="1"/>
  <c r="W403" i="11"/>
  <c r="V403" i="11" s="1"/>
  <c r="W413" i="11"/>
  <c r="V413" i="11" s="1"/>
  <c r="W415" i="11"/>
  <c r="V415" i="11" s="1"/>
  <c r="W421" i="11"/>
  <c r="V421" i="11" s="1"/>
  <c r="W451" i="11"/>
  <c r="V451" i="11" s="1"/>
  <c r="W498" i="11"/>
  <c r="V498" i="11" s="1"/>
  <c r="W252" i="11"/>
  <c r="V252" i="11" s="1"/>
  <c r="W20" i="11"/>
  <c r="V20" i="11" s="1"/>
  <c r="W25" i="11"/>
  <c r="V25" i="11" s="1"/>
  <c r="W29" i="11"/>
  <c r="V29" i="11" s="1"/>
  <c r="W54" i="11"/>
  <c r="V54" i="11" s="1"/>
  <c r="W69" i="11"/>
  <c r="V69" i="11" s="1"/>
  <c r="W71" i="11"/>
  <c r="V71" i="11" s="1"/>
  <c r="W75" i="11"/>
  <c r="V75" i="11" s="1"/>
  <c r="W79" i="11"/>
  <c r="V79" i="11" s="1"/>
  <c r="W91" i="11"/>
  <c r="V91" i="11" s="1"/>
  <c r="W105" i="11"/>
  <c r="V105" i="11" s="1"/>
  <c r="W117" i="11"/>
  <c r="V117" i="11" s="1"/>
  <c r="W306" i="11"/>
  <c r="V306" i="11" s="1"/>
  <c r="W419" i="11"/>
  <c r="V419" i="11" s="1"/>
  <c r="W152" i="11"/>
  <c r="V152" i="11" s="1"/>
  <c r="W167" i="11"/>
  <c r="V167" i="11" s="1"/>
  <c r="W169" i="11"/>
  <c r="V169" i="11" s="1"/>
  <c r="W170" i="11"/>
  <c r="V170" i="11" s="1"/>
  <c r="W188" i="11"/>
  <c r="V188" i="11" s="1"/>
  <c r="W189" i="11"/>
  <c r="V189" i="11" s="1"/>
  <c r="W213" i="11"/>
  <c r="V213" i="11" s="1"/>
  <c r="W219" i="11"/>
  <c r="V219" i="11" s="1"/>
  <c r="W221" i="11"/>
  <c r="V221" i="11" s="1"/>
  <c r="W224" i="11"/>
  <c r="V224" i="11" s="1"/>
  <c r="W226" i="11"/>
  <c r="V226" i="11" s="1"/>
  <c r="W300" i="11"/>
  <c r="V300" i="11" s="1"/>
  <c r="W261" i="11"/>
  <c r="V261" i="11" s="1"/>
  <c r="W289" i="11"/>
  <c r="V289" i="11" s="1"/>
  <c r="W290" i="11"/>
  <c r="V290" i="11" s="1"/>
  <c r="W309" i="11"/>
  <c r="V309" i="11" s="1"/>
  <c r="W321" i="11"/>
  <c r="V321" i="11" s="1"/>
  <c r="W324" i="11"/>
  <c r="V324" i="11" s="1"/>
  <c r="W354" i="11"/>
  <c r="V354" i="11" s="1"/>
  <c r="W360" i="11"/>
  <c r="V360" i="11" s="1"/>
  <c r="W368" i="11"/>
  <c r="V368" i="11" s="1"/>
  <c r="W369" i="11"/>
  <c r="V369" i="11" s="1"/>
  <c r="W370" i="11"/>
  <c r="V370" i="11" s="1"/>
  <c r="W380" i="11"/>
  <c r="V380" i="11" s="1"/>
  <c r="W409" i="11"/>
  <c r="V409" i="11" s="1"/>
  <c r="W411" i="11"/>
  <c r="V411" i="11" s="1"/>
  <c r="W431" i="11"/>
  <c r="V431" i="11" s="1"/>
  <c r="W445" i="11"/>
  <c r="V445" i="11" s="1"/>
  <c r="W452" i="11"/>
  <c r="V452" i="11" s="1"/>
  <c r="W13" i="11"/>
  <c r="V13" i="11" s="1"/>
  <c r="W222" i="11"/>
  <c r="V222" i="11" s="1"/>
  <c r="W198" i="11"/>
  <c r="V198" i="11" s="1"/>
  <c r="W254" i="11"/>
  <c r="V254" i="11" s="1"/>
  <c r="W367" i="11"/>
  <c r="V367" i="11" s="1"/>
  <c r="W382" i="11"/>
  <c r="V382" i="11" s="1"/>
  <c r="W50" i="11"/>
  <c r="V50" i="11" s="1"/>
  <c r="W139" i="11"/>
  <c r="V139" i="11" s="1"/>
  <c r="W260" i="11"/>
  <c r="V260" i="11" s="1"/>
  <c r="W387" i="11"/>
  <c r="V387" i="11" s="1"/>
  <c r="W11" i="11"/>
  <c r="V11" i="11" s="1"/>
  <c r="W27" i="11"/>
  <c r="V27" i="11" s="1"/>
  <c r="W47" i="11"/>
  <c r="V47" i="11" s="1"/>
  <c r="W83" i="11"/>
  <c r="V83" i="11" s="1"/>
  <c r="W127" i="11"/>
  <c r="V127" i="11" s="1"/>
  <c r="W133" i="11"/>
  <c r="V133" i="11" s="1"/>
  <c r="W159" i="11"/>
  <c r="V159" i="11" s="1"/>
  <c r="W185" i="11"/>
  <c r="V185" i="11" s="1"/>
  <c r="W195" i="11"/>
  <c r="V195" i="11" s="1"/>
  <c r="W200" i="11"/>
  <c r="V200" i="11" s="1"/>
  <c r="W209" i="11"/>
  <c r="V209" i="11" s="1"/>
  <c r="W255" i="11"/>
  <c r="V255" i="11" s="1"/>
  <c r="W274" i="11"/>
  <c r="V274" i="11" s="1"/>
  <c r="W288" i="11"/>
  <c r="V288" i="11" s="1"/>
  <c r="W303" i="11"/>
  <c r="V303" i="11" s="1"/>
  <c r="W335" i="11"/>
  <c r="V335" i="11" s="1"/>
  <c r="W383" i="11"/>
  <c r="V383" i="11" s="1"/>
  <c r="W391" i="11"/>
  <c r="V391" i="11" s="1"/>
  <c r="W460" i="11"/>
  <c r="V460" i="11" s="1"/>
  <c r="W472" i="11"/>
  <c r="V472" i="11" s="1"/>
  <c r="W473" i="11"/>
  <c r="V473" i="11" s="1"/>
  <c r="W15" i="11"/>
  <c r="V15" i="11" s="1"/>
  <c r="W18" i="11"/>
  <c r="V18" i="11" s="1"/>
  <c r="W31" i="11"/>
  <c r="V31" i="11" s="1"/>
  <c r="W32" i="11"/>
  <c r="V32" i="11" s="1"/>
  <c r="W38" i="11"/>
  <c r="V38" i="11" s="1"/>
  <c r="W39" i="11"/>
  <c r="V39" i="11" s="1"/>
  <c r="W41" i="11"/>
  <c r="V41" i="11" s="1"/>
  <c r="W42" i="11"/>
  <c r="V42" i="11" s="1"/>
  <c r="W43" i="11"/>
  <c r="V43" i="11" s="1"/>
  <c r="W49" i="11"/>
  <c r="V49" i="11" s="1"/>
  <c r="W51" i="11"/>
  <c r="V51" i="11" s="1"/>
  <c r="W60" i="11"/>
  <c r="V60" i="11" s="1"/>
  <c r="W70" i="11"/>
  <c r="V70" i="11" s="1"/>
  <c r="W84" i="11"/>
  <c r="V84" i="11" s="1"/>
  <c r="W85" i="11"/>
  <c r="V85" i="11" s="1"/>
  <c r="W93" i="11"/>
  <c r="V93" i="11" s="1"/>
  <c r="W97" i="11"/>
  <c r="V97" i="11" s="1"/>
  <c r="W108" i="11"/>
  <c r="V108" i="11" s="1"/>
  <c r="W113" i="11"/>
  <c r="V113" i="11" s="1"/>
  <c r="W120" i="11"/>
  <c r="V120" i="11" s="1"/>
  <c r="W125" i="11"/>
  <c r="V125" i="11" s="1"/>
  <c r="W130" i="11"/>
  <c r="V130" i="11" s="1"/>
  <c r="W136" i="11"/>
  <c r="V136" i="11" s="1"/>
  <c r="W137" i="11"/>
  <c r="V137" i="11" s="1"/>
  <c r="W149" i="11"/>
  <c r="V149" i="11" s="1"/>
  <c r="W155" i="11"/>
  <c r="V155" i="11" s="1"/>
  <c r="W156" i="11"/>
  <c r="V156" i="11" s="1"/>
  <c r="W163" i="11"/>
  <c r="V163" i="11" s="1"/>
  <c r="W166" i="11"/>
  <c r="V166" i="11" s="1"/>
  <c r="W187" i="11"/>
  <c r="V187" i="11" s="1"/>
  <c r="W190" i="11"/>
  <c r="V190" i="11" s="1"/>
  <c r="W204" i="11"/>
  <c r="V204" i="11" s="1"/>
  <c r="W210" i="11"/>
  <c r="V210" i="11" s="1"/>
  <c r="W212" i="11"/>
  <c r="V212" i="11" s="1"/>
  <c r="W233" i="11"/>
  <c r="V233" i="11" s="1"/>
  <c r="W239" i="11"/>
  <c r="V239" i="11" s="1"/>
  <c r="W241" i="11"/>
  <c r="V241" i="11" s="1"/>
  <c r="W248" i="11"/>
  <c r="V248" i="11" s="1"/>
  <c r="W250" i="11"/>
  <c r="V250" i="11" s="1"/>
  <c r="W253" i="11"/>
  <c r="V253" i="11" s="1"/>
  <c r="W256" i="11"/>
  <c r="V256" i="11" s="1"/>
  <c r="W259" i="11"/>
  <c r="V259" i="11" s="1"/>
  <c r="W269" i="11"/>
  <c r="V269" i="11" s="1"/>
  <c r="W271" i="11"/>
  <c r="V271" i="11" s="1"/>
  <c r="W275" i="11"/>
  <c r="V275" i="11" s="1"/>
  <c r="W278" i="11"/>
  <c r="V278" i="11" s="1"/>
  <c r="W282" i="11"/>
  <c r="V282" i="11" s="1"/>
  <c r="W284" i="11"/>
  <c r="V284" i="11" s="1"/>
  <c r="W285" i="11"/>
  <c r="V285" i="11" s="1"/>
  <c r="W291" i="11"/>
  <c r="V291" i="11" s="1"/>
  <c r="W302" i="11"/>
  <c r="V302" i="11" s="1"/>
  <c r="W307" i="11"/>
  <c r="V307" i="11" s="1"/>
  <c r="W308" i="11"/>
  <c r="V308" i="11" s="1"/>
  <c r="W312" i="11"/>
  <c r="V312" i="11" s="1"/>
  <c r="W314" i="11"/>
  <c r="V314" i="11" s="1"/>
  <c r="W315" i="11"/>
  <c r="V315" i="11" s="1"/>
  <c r="W316" i="11"/>
  <c r="V316" i="11" s="1"/>
  <c r="W318" i="11"/>
  <c r="V318" i="11" s="1"/>
  <c r="W333" i="11"/>
  <c r="V333" i="11" s="1"/>
  <c r="W336" i="11"/>
  <c r="V336" i="11" s="1"/>
  <c r="W339" i="11"/>
  <c r="V339" i="11" s="1"/>
  <c r="W350" i="11"/>
  <c r="V350" i="11" s="1"/>
  <c r="W355" i="11"/>
  <c r="V355" i="11" s="1"/>
  <c r="W356" i="11"/>
  <c r="V356" i="11" s="1"/>
  <c r="W358" i="11"/>
  <c r="V358" i="11" s="1"/>
  <c r="W363" i="11"/>
  <c r="V363" i="11" s="1"/>
  <c r="W371" i="11"/>
  <c r="V371" i="11" s="1"/>
  <c r="W372" i="11"/>
  <c r="V372" i="11" s="1"/>
  <c r="W379" i="11"/>
  <c r="V379" i="11" s="1"/>
  <c r="W385" i="11"/>
  <c r="V385" i="11" s="1"/>
  <c r="W390" i="11"/>
  <c r="V390" i="11" s="1"/>
  <c r="W396" i="11"/>
  <c r="V396" i="11" s="1"/>
  <c r="W401" i="11"/>
  <c r="V401" i="11" s="1"/>
  <c r="W402" i="11"/>
  <c r="V402" i="11" s="1"/>
  <c r="W423" i="11"/>
  <c r="V423" i="11" s="1"/>
  <c r="W424" i="11"/>
  <c r="V424" i="11" s="1"/>
  <c r="W425" i="11"/>
  <c r="V425" i="11" s="1"/>
  <c r="W433" i="11"/>
  <c r="V433" i="11" s="1"/>
  <c r="W437" i="11"/>
  <c r="V437" i="11" s="1"/>
  <c r="W444" i="11"/>
  <c r="V444" i="11" s="1"/>
  <c r="W450" i="11"/>
  <c r="V450" i="11" s="1"/>
  <c r="W453" i="11"/>
  <c r="V453" i="11" s="1"/>
  <c r="W462" i="11"/>
  <c r="V462" i="11" s="1"/>
  <c r="W464" i="11"/>
  <c r="V464" i="11" s="1"/>
  <c r="W471" i="11"/>
  <c r="V471" i="11" s="1"/>
  <c r="W477" i="11"/>
  <c r="V477" i="11" s="1"/>
  <c r="W479" i="11"/>
  <c r="V479" i="11" s="1"/>
  <c r="W496" i="11"/>
  <c r="V496" i="11" s="1"/>
  <c r="W6" i="11"/>
  <c r="V6" i="11" s="1"/>
  <c r="W10" i="11"/>
  <c r="V10" i="11" s="1"/>
  <c r="W45" i="11"/>
  <c r="V45" i="11" s="1"/>
  <c r="W56" i="11"/>
  <c r="V56" i="11" s="1"/>
  <c r="W57" i="11"/>
  <c r="V57" i="11" s="1"/>
  <c r="W62" i="11"/>
  <c r="V62" i="11" s="1"/>
  <c r="W64" i="11"/>
  <c r="V64" i="11" s="1"/>
  <c r="W76" i="11"/>
  <c r="V76" i="11" s="1"/>
  <c r="W80" i="11"/>
  <c r="V80" i="11" s="1"/>
  <c r="W87" i="11"/>
  <c r="V87" i="11" s="1"/>
  <c r="W100" i="11"/>
  <c r="V100" i="11" s="1"/>
  <c r="W102" i="11"/>
  <c r="V102" i="11" s="1"/>
  <c r="W104" i="11"/>
  <c r="V104" i="11" s="1"/>
  <c r="W110" i="11"/>
  <c r="V110" i="11" s="1"/>
  <c r="W124" i="11"/>
  <c r="V124" i="11" s="1"/>
  <c r="W131" i="11"/>
  <c r="V131" i="11" s="1"/>
  <c r="W132" i="11"/>
  <c r="V132" i="11" s="1"/>
  <c r="W140" i="11"/>
  <c r="V140" i="11" s="1"/>
  <c r="W147" i="11"/>
  <c r="V147" i="11" s="1"/>
  <c r="W186" i="11"/>
  <c r="V186" i="11" s="1"/>
  <c r="W205" i="11"/>
  <c r="V205" i="11" s="1"/>
  <c r="W215" i="11"/>
  <c r="V215" i="11" s="1"/>
  <c r="W218" i="11"/>
  <c r="V218" i="11" s="1"/>
  <c r="W227" i="11"/>
  <c r="V227" i="11" s="1"/>
  <c r="W237" i="11"/>
  <c r="V237" i="11" s="1"/>
  <c r="W277" i="11"/>
  <c r="V277" i="11" s="1"/>
  <c r="W280" i="11"/>
  <c r="V280" i="11" s="1"/>
  <c r="W286" i="11"/>
  <c r="V286" i="11" s="1"/>
  <c r="W293" i="11"/>
  <c r="V293" i="11" s="1"/>
  <c r="W297" i="11"/>
  <c r="V297" i="11" s="1"/>
  <c r="W298" i="11"/>
  <c r="V298" i="11" s="1"/>
  <c r="W332" i="11"/>
  <c r="V332" i="11" s="1"/>
  <c r="W334" i="11"/>
  <c r="V334" i="11" s="1"/>
  <c r="W337" i="11"/>
  <c r="V337" i="11" s="1"/>
  <c r="W342" i="11"/>
  <c r="V342" i="11" s="1"/>
  <c r="W346" i="11"/>
  <c r="V346" i="11" s="1"/>
  <c r="W381" i="11"/>
  <c r="V381" i="11" s="1"/>
  <c r="W389" i="11"/>
  <c r="V389" i="11" s="1"/>
  <c r="W397" i="11"/>
  <c r="V397" i="11" s="1"/>
  <c r="W400" i="11"/>
  <c r="V400" i="11" s="1"/>
  <c r="W404" i="11"/>
  <c r="V404" i="11" s="1"/>
  <c r="W410" i="11"/>
  <c r="V410" i="11" s="1"/>
  <c r="W416" i="11"/>
  <c r="V416" i="11" s="1"/>
  <c r="W420" i="11"/>
  <c r="V420" i="11" s="1"/>
  <c r="W427" i="11"/>
  <c r="V427" i="11" s="1"/>
  <c r="W442" i="11"/>
  <c r="V442" i="11" s="1"/>
  <c r="W448" i="11"/>
  <c r="V448" i="11" s="1"/>
  <c r="W465" i="11"/>
  <c r="V465" i="11" s="1"/>
  <c r="W467" i="11"/>
  <c r="V467" i="11" s="1"/>
  <c r="W470" i="11"/>
  <c r="V470" i="11" s="1"/>
  <c r="W476" i="11"/>
  <c r="V476" i="11" s="1"/>
  <c r="W489" i="11"/>
  <c r="V489" i="11" s="1"/>
  <c r="W495" i="11"/>
  <c r="V495" i="11" s="1"/>
  <c r="W497" i="11"/>
  <c r="V497" i="11" s="1"/>
  <c r="W499" i="11"/>
  <c r="V499" i="11" s="1"/>
  <c r="W234" i="11"/>
  <c r="V234" i="11" s="1"/>
  <c r="W378" i="11"/>
  <c r="V378" i="11" s="1"/>
  <c r="W116" i="11"/>
  <c r="V116" i="11" s="1"/>
  <c r="AA3" i="1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AA103" i="11"/>
  <c r="AA104" i="11"/>
  <c r="AA105" i="11"/>
  <c r="AA106" i="11"/>
  <c r="AA107" i="11"/>
  <c r="AA108" i="11"/>
  <c r="AA109" i="11"/>
  <c r="AA110" i="11"/>
  <c r="AA111" i="11"/>
  <c r="AA112" i="11"/>
  <c r="AA113" i="11"/>
  <c r="AA114" i="11"/>
  <c r="AA115" i="11"/>
  <c r="AA116" i="11"/>
  <c r="AA117" i="11"/>
  <c r="AA118" i="11"/>
  <c r="AA119" i="11"/>
  <c r="AA120" i="11"/>
  <c r="AA121" i="11"/>
  <c r="AA122" i="11"/>
  <c r="AA123" i="11"/>
  <c r="AA124" i="11"/>
  <c r="AA125" i="11"/>
  <c r="AA126" i="11"/>
  <c r="AA127" i="11"/>
  <c r="AA128" i="11"/>
  <c r="AA129" i="11"/>
  <c r="AA130" i="11"/>
  <c r="AA131" i="11"/>
  <c r="AA132" i="11"/>
  <c r="AA133" i="11"/>
  <c r="AA134" i="11"/>
  <c r="AA135" i="11"/>
  <c r="AA136" i="11"/>
  <c r="AA137" i="11"/>
  <c r="AA138" i="11"/>
  <c r="AA139" i="11"/>
  <c r="AA140" i="11"/>
  <c r="AA141" i="11"/>
  <c r="AA142" i="11"/>
  <c r="AA143" i="11"/>
  <c r="AA144" i="11"/>
  <c r="AA145" i="11"/>
  <c r="AA146" i="11"/>
  <c r="AA147" i="11"/>
  <c r="AA148" i="11"/>
  <c r="AA149" i="11"/>
  <c r="AA150" i="11"/>
  <c r="AA151" i="11"/>
  <c r="AA152" i="11"/>
  <c r="AA153" i="11"/>
  <c r="AA154" i="11"/>
  <c r="AA155" i="11"/>
  <c r="AA156" i="11"/>
  <c r="AA157" i="11"/>
  <c r="AA158" i="11"/>
  <c r="AA159" i="11"/>
  <c r="AA160" i="11"/>
  <c r="AA161" i="11"/>
  <c r="AA162" i="11"/>
  <c r="AA163" i="11"/>
  <c r="AA164" i="11"/>
  <c r="AA165" i="11"/>
  <c r="AA166" i="11"/>
  <c r="AA167" i="11"/>
  <c r="AA168" i="11"/>
  <c r="AA169" i="11"/>
  <c r="AA170" i="11"/>
  <c r="AA171" i="11"/>
  <c r="AA172" i="11"/>
  <c r="AA173" i="11"/>
  <c r="AA174" i="11"/>
  <c r="AA175" i="11"/>
  <c r="AA176" i="11"/>
  <c r="AA177" i="11"/>
  <c r="AA178" i="11"/>
  <c r="AA179" i="11"/>
  <c r="AA180" i="11"/>
  <c r="AA181" i="11"/>
  <c r="AA182" i="11"/>
  <c r="AA183" i="11"/>
  <c r="AA184" i="11"/>
  <c r="AA185" i="11"/>
  <c r="AA186" i="11"/>
  <c r="AA187" i="11"/>
  <c r="AA188" i="11"/>
  <c r="AA189" i="11"/>
  <c r="AA190" i="11"/>
  <c r="AA191" i="11"/>
  <c r="AA192" i="11"/>
  <c r="AA193" i="11"/>
  <c r="AA194" i="11"/>
  <c r="AA195" i="11"/>
  <c r="AA196" i="11"/>
  <c r="AA197" i="11"/>
  <c r="AA198" i="11"/>
  <c r="AA199" i="11"/>
  <c r="AA200" i="11"/>
  <c r="AA201" i="11"/>
  <c r="AA202" i="11"/>
  <c r="AA203" i="11"/>
  <c r="AA204" i="11"/>
  <c r="AA205" i="11"/>
  <c r="AA206" i="11"/>
  <c r="AA207" i="11"/>
  <c r="AA208" i="11"/>
  <c r="AA209" i="11"/>
  <c r="AA210" i="11"/>
  <c r="AA211" i="11"/>
  <c r="AA212" i="11"/>
  <c r="AA213" i="11"/>
  <c r="AA214" i="11"/>
  <c r="AA215" i="11"/>
  <c r="AA216" i="11"/>
  <c r="AA217" i="11"/>
  <c r="AA218" i="11"/>
  <c r="AA219" i="11"/>
  <c r="AA220" i="11"/>
  <c r="AA221" i="11"/>
  <c r="AA222" i="11"/>
  <c r="AA223" i="11"/>
  <c r="AA224" i="11"/>
  <c r="AA225" i="11"/>
  <c r="AA226" i="11"/>
  <c r="AA227" i="11"/>
  <c r="AA228" i="11"/>
  <c r="AA229" i="11"/>
  <c r="AA230" i="11"/>
  <c r="AA231" i="11"/>
  <c r="AA232" i="11"/>
  <c r="AA233" i="11"/>
  <c r="AA234" i="11"/>
  <c r="AA235" i="11"/>
  <c r="AA236" i="11"/>
  <c r="AA237" i="11"/>
  <c r="AA238" i="11"/>
  <c r="AA239" i="11"/>
  <c r="AA240" i="11"/>
  <c r="AA241" i="11"/>
  <c r="AA242" i="11"/>
  <c r="AA243" i="11"/>
  <c r="AA244" i="11"/>
  <c r="AA245" i="11"/>
  <c r="AA246" i="11"/>
  <c r="AA247" i="11"/>
  <c r="AA248" i="11"/>
  <c r="AA249" i="11"/>
  <c r="AA250" i="11"/>
  <c r="AA251" i="11"/>
  <c r="AA252" i="11"/>
  <c r="AA253" i="11"/>
  <c r="AA254" i="11"/>
  <c r="AA255" i="11"/>
  <c r="AA256" i="11"/>
  <c r="AA257" i="11"/>
  <c r="AA258" i="11"/>
  <c r="AA259" i="11"/>
  <c r="AA260" i="11"/>
  <c r="AA261" i="11"/>
  <c r="AA262" i="11"/>
  <c r="AA263" i="11"/>
  <c r="AA264" i="11"/>
  <c r="AA265" i="11"/>
  <c r="AA266" i="11"/>
  <c r="AA267" i="11"/>
  <c r="AA268" i="11"/>
  <c r="AA269" i="11"/>
  <c r="AA270" i="11"/>
  <c r="AA271" i="11"/>
  <c r="AA272" i="11"/>
  <c r="AA273" i="11"/>
  <c r="AA274" i="11"/>
  <c r="AA275" i="11"/>
  <c r="AA276" i="11"/>
  <c r="AA277" i="11"/>
  <c r="AA278" i="11"/>
  <c r="AA279" i="11"/>
  <c r="AA280" i="11"/>
  <c r="AA281" i="11"/>
  <c r="AA282" i="11"/>
  <c r="AA283" i="11"/>
  <c r="AA284" i="11"/>
  <c r="AA285" i="11"/>
  <c r="AA286" i="11"/>
  <c r="AA287" i="11"/>
  <c r="AA288" i="11"/>
  <c r="AA289" i="11"/>
  <c r="AA290" i="11"/>
  <c r="AA291" i="11"/>
  <c r="AA292" i="11"/>
  <c r="AA293" i="11"/>
  <c r="AA294" i="11"/>
  <c r="AA295" i="11"/>
  <c r="AA296" i="11"/>
  <c r="AA297" i="11"/>
  <c r="AA298" i="11"/>
  <c r="AA299" i="11"/>
  <c r="AA300" i="11"/>
  <c r="AA301" i="11"/>
  <c r="AA302" i="11"/>
  <c r="AA303" i="11"/>
  <c r="AA304" i="11"/>
  <c r="AA305" i="11"/>
  <c r="AA306" i="11"/>
  <c r="AA307" i="11"/>
  <c r="AA308" i="11"/>
  <c r="AA309" i="11"/>
  <c r="AA310" i="11"/>
  <c r="AA311" i="11"/>
  <c r="AA312" i="11"/>
  <c r="AA313" i="11"/>
  <c r="AA314" i="11"/>
  <c r="AA315" i="11"/>
  <c r="AA316" i="11"/>
  <c r="AA317" i="11"/>
  <c r="AA318" i="11"/>
  <c r="AA319" i="11"/>
  <c r="AA320" i="11"/>
  <c r="AA321" i="11"/>
  <c r="AA322" i="11"/>
  <c r="AA323" i="11"/>
  <c r="AA324" i="11"/>
  <c r="AA325" i="11"/>
  <c r="AA326" i="11"/>
  <c r="AA327" i="11"/>
  <c r="AA328" i="11"/>
  <c r="AA329" i="11"/>
  <c r="AA330" i="11"/>
  <c r="AA331" i="11"/>
  <c r="AA332" i="11"/>
  <c r="AA333" i="11"/>
  <c r="AA334" i="11"/>
  <c r="AA335" i="11"/>
  <c r="AA336" i="11"/>
  <c r="AA337" i="11"/>
  <c r="AA338" i="11"/>
  <c r="AA339" i="11"/>
  <c r="AA340" i="11"/>
  <c r="AA341" i="11"/>
  <c r="AA342" i="11"/>
  <c r="AA343" i="11"/>
  <c r="AA344" i="11"/>
  <c r="AA345" i="11"/>
  <c r="AA346" i="11"/>
  <c r="AA347" i="11"/>
  <c r="AA348" i="11"/>
  <c r="AA349" i="11"/>
  <c r="AA350" i="11"/>
  <c r="AA351" i="11"/>
  <c r="AA352" i="11"/>
  <c r="AA353" i="11"/>
  <c r="AA354" i="11"/>
  <c r="AA355" i="11"/>
  <c r="AA356" i="11"/>
  <c r="AA357" i="11"/>
  <c r="AA358" i="11"/>
  <c r="AA359" i="11"/>
  <c r="AA360" i="11"/>
  <c r="AA361" i="11"/>
  <c r="AA362" i="11"/>
  <c r="AA363" i="11"/>
  <c r="AA364" i="11"/>
  <c r="AA365" i="11"/>
  <c r="AA366" i="11"/>
  <c r="AA367" i="11"/>
  <c r="AA368" i="11"/>
  <c r="AA369" i="11"/>
  <c r="AA370" i="11"/>
  <c r="AA371" i="11"/>
  <c r="AA372" i="11"/>
  <c r="AA373" i="11"/>
  <c r="AA374" i="11"/>
  <c r="AA375" i="11"/>
  <c r="AA376" i="11"/>
  <c r="AA377" i="11"/>
  <c r="AA378" i="11"/>
  <c r="AA379" i="11"/>
  <c r="AA380" i="11"/>
  <c r="AA381" i="11"/>
  <c r="AA382" i="11"/>
  <c r="AA383" i="11"/>
  <c r="AA384" i="11"/>
  <c r="AA385" i="11"/>
  <c r="AA386" i="11"/>
  <c r="AA387" i="11"/>
  <c r="AA388" i="11"/>
  <c r="AA389" i="11"/>
  <c r="AA390" i="11"/>
  <c r="AA391" i="11"/>
  <c r="AA392" i="11"/>
  <c r="AA393" i="11"/>
  <c r="AA394" i="11"/>
  <c r="AA395" i="11"/>
  <c r="AA396" i="11"/>
  <c r="AA397" i="11"/>
  <c r="AA398" i="11"/>
  <c r="AA399" i="11"/>
  <c r="AA400" i="11"/>
  <c r="AA401" i="11"/>
  <c r="AA402" i="11"/>
  <c r="AA403" i="11"/>
  <c r="AA404" i="11"/>
  <c r="AA405" i="11"/>
  <c r="AA406" i="11"/>
  <c r="AA407" i="11"/>
  <c r="AA408" i="11"/>
  <c r="AA409" i="11"/>
  <c r="AA410" i="11"/>
  <c r="AA411" i="11"/>
  <c r="AA412" i="11"/>
  <c r="AA413" i="11"/>
  <c r="AA414" i="11"/>
  <c r="AA415" i="11"/>
  <c r="AA416" i="11"/>
  <c r="AA417" i="11"/>
  <c r="AA418" i="11"/>
  <c r="AA419" i="11"/>
  <c r="AA420" i="11"/>
  <c r="AA421" i="11"/>
  <c r="AA422" i="11"/>
  <c r="AA423" i="11"/>
  <c r="AA424" i="11"/>
  <c r="AA425" i="11"/>
  <c r="AA426" i="11"/>
  <c r="AA427" i="11"/>
  <c r="AA428" i="11"/>
  <c r="AA429" i="11"/>
  <c r="AA430" i="11"/>
  <c r="AA431" i="11"/>
  <c r="AA432" i="11"/>
  <c r="AA433" i="11"/>
  <c r="AA434" i="11"/>
  <c r="AA435" i="11"/>
  <c r="AA436" i="11"/>
  <c r="AA437" i="11"/>
  <c r="AA438" i="11"/>
  <c r="AA439" i="11"/>
  <c r="AA440" i="11"/>
  <c r="AA441" i="11"/>
  <c r="AA442" i="11"/>
  <c r="AA443" i="11"/>
  <c r="AA444" i="11"/>
  <c r="AA445" i="11"/>
  <c r="AA446" i="11"/>
  <c r="AA447" i="11"/>
  <c r="AA448" i="11"/>
  <c r="AA449" i="11"/>
  <c r="AA450" i="11"/>
  <c r="AA451" i="11"/>
  <c r="AA452" i="11"/>
  <c r="AA453" i="11"/>
  <c r="AA454" i="11"/>
  <c r="AA455" i="11"/>
  <c r="AA456" i="11"/>
  <c r="AA457" i="11"/>
  <c r="AA458" i="11"/>
  <c r="AA459" i="11"/>
  <c r="AA460" i="11"/>
  <c r="AA461" i="11"/>
  <c r="AA462" i="11"/>
  <c r="AA463" i="11"/>
  <c r="AA464" i="11"/>
  <c r="AA465" i="11"/>
  <c r="AA466" i="11"/>
  <c r="AA467" i="11"/>
  <c r="AA468" i="11"/>
  <c r="AA469" i="11"/>
  <c r="AA470" i="11"/>
  <c r="AA471" i="11"/>
  <c r="AA472" i="11"/>
  <c r="AA473" i="11"/>
  <c r="AA474" i="11"/>
  <c r="AA475" i="11"/>
  <c r="AA476" i="11"/>
  <c r="AA477" i="11"/>
  <c r="AA478" i="11"/>
  <c r="AA479" i="11"/>
  <c r="AA480" i="11"/>
  <c r="AA481" i="11"/>
  <c r="AA482" i="11"/>
  <c r="AA483" i="11"/>
  <c r="AA484" i="11"/>
  <c r="AA485" i="11"/>
  <c r="AA486" i="11"/>
  <c r="AA487" i="11"/>
  <c r="AA488" i="11"/>
  <c r="AA489" i="11"/>
  <c r="AA490" i="11"/>
  <c r="AA491" i="11"/>
  <c r="AA492" i="11"/>
  <c r="AA493" i="11"/>
  <c r="AA494" i="11"/>
  <c r="AA495" i="11"/>
  <c r="AA496" i="11"/>
  <c r="AA497" i="11"/>
  <c r="AA498" i="11"/>
  <c r="AA499" i="11"/>
  <c r="AA500" i="11"/>
  <c r="AA501" i="11"/>
  <c r="AA2" i="11"/>
  <c r="E2" i="10"/>
  <c r="J2" i="9"/>
  <c r="I2" i="9"/>
  <c r="H2" i="9"/>
  <c r="G2" i="9"/>
  <c r="F2" i="9"/>
  <c r="E2" i="9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85" i="8"/>
  <c r="A139" i="8"/>
  <c r="A156" i="8"/>
  <c r="A166" i="8"/>
  <c r="A104" i="8"/>
  <c r="A64" i="8"/>
  <c r="A132" i="8"/>
  <c r="A334" i="8"/>
  <c r="A254" i="8"/>
  <c r="A335" i="8"/>
  <c r="A155" i="8"/>
  <c r="A51" i="8"/>
  <c r="A38" i="8"/>
  <c r="A185" i="8"/>
  <c r="A6" i="8"/>
  <c r="A318" i="8"/>
  <c r="A200" i="8"/>
  <c r="A269" i="8"/>
  <c r="A122" i="8"/>
  <c r="A81" i="8"/>
  <c r="A144" i="8"/>
  <c r="A174" i="8"/>
  <c r="A184" i="8"/>
  <c r="A234" i="8"/>
  <c r="A326" i="8"/>
  <c r="A19" i="8"/>
  <c r="A294" i="8"/>
  <c r="A75" i="8"/>
  <c r="A136" i="8"/>
  <c r="A241" i="8"/>
  <c r="A239" i="8"/>
  <c r="A259" i="8"/>
  <c r="A63" i="8"/>
  <c r="A199" i="8"/>
  <c r="A227" i="8"/>
  <c r="A137" i="8"/>
  <c r="A198" i="8"/>
  <c r="A79" i="8"/>
  <c r="A124" i="8"/>
  <c r="A285" i="8"/>
  <c r="A303" i="8"/>
  <c r="A218" i="8"/>
  <c r="A205" i="8"/>
  <c r="A15" i="8"/>
  <c r="A250" i="8"/>
  <c r="A183" i="8"/>
  <c r="A131" i="8"/>
  <c r="A219" i="8"/>
  <c r="A70" i="8"/>
  <c r="A41" i="8"/>
  <c r="A202" i="8"/>
  <c r="A235" i="8"/>
  <c r="A257" i="8"/>
  <c r="A14" i="8"/>
  <c r="A105" i="8"/>
  <c r="A2" i="8"/>
  <c r="A73" i="8"/>
  <c r="A187" i="8"/>
  <c r="A54" i="8"/>
  <c r="A332" i="8"/>
  <c r="A130" i="8"/>
  <c r="A286" i="8"/>
  <c r="A324" i="8"/>
  <c r="A296" i="8"/>
  <c r="A204" i="8"/>
  <c r="A209" i="8"/>
  <c r="A179" i="8"/>
  <c r="A288" i="8"/>
  <c r="A21" i="8"/>
  <c r="A84" i="8"/>
  <c r="A246" i="8"/>
  <c r="A49" i="8"/>
  <c r="A290" i="8"/>
  <c r="A267" i="8"/>
  <c r="A256" i="8"/>
  <c r="A341" i="8"/>
  <c r="A170" i="8"/>
  <c r="A313" i="8"/>
  <c r="A191" i="8"/>
  <c r="A167" i="8"/>
  <c r="A120" i="8"/>
  <c r="A159" i="8"/>
  <c r="A210" i="8"/>
  <c r="A125" i="8"/>
  <c r="A271" i="8"/>
  <c r="A172" i="8"/>
  <c r="A87" i="8"/>
  <c r="A312" i="8"/>
  <c r="A56" i="8"/>
  <c r="A111" i="8"/>
  <c r="A298" i="8"/>
  <c r="A221" i="8"/>
  <c r="A36" i="8"/>
  <c r="A186" i="8"/>
  <c r="A195" i="8"/>
  <c r="A309" i="8"/>
  <c r="A3" i="8"/>
  <c r="A16" i="8"/>
  <c r="A212" i="8"/>
  <c r="A157" i="8"/>
  <c r="A23" i="8"/>
  <c r="A112" i="8"/>
  <c r="A45" i="8"/>
  <c r="A39" i="8"/>
  <c r="A62" i="8"/>
  <c r="A314" i="8"/>
  <c r="A238" i="8"/>
  <c r="A211" i="8"/>
  <c r="A260" i="8"/>
  <c r="A217" i="8"/>
  <c r="A278" i="8"/>
  <c r="A18" i="8"/>
  <c r="A330" i="8"/>
  <c r="A93" i="8"/>
  <c r="A5" i="8"/>
  <c r="A32" i="8"/>
  <c r="A243" i="8"/>
  <c r="A182" i="8"/>
  <c r="A89" i="8"/>
  <c r="A60" i="8"/>
  <c r="A100" i="8"/>
  <c r="A147" i="8"/>
  <c r="A297" i="8"/>
  <c r="A189" i="8"/>
  <c r="A40" i="8"/>
  <c r="A25" i="8"/>
  <c r="A306" i="8"/>
  <c r="A336" i="8"/>
  <c r="A47" i="8"/>
  <c r="A261" i="8"/>
  <c r="A76" i="8"/>
  <c r="A163" i="8"/>
  <c r="A42" i="8"/>
  <c r="A13" i="8"/>
  <c r="A61" i="8"/>
  <c r="A169" i="8"/>
  <c r="A302" i="8"/>
  <c r="A50" i="8"/>
  <c r="A320" i="8"/>
  <c r="A158" i="8"/>
  <c r="A164" i="8"/>
  <c r="A165" i="8"/>
  <c r="A213" i="8"/>
  <c r="A20" i="8"/>
  <c r="A300" i="8"/>
  <c r="A284" i="8"/>
  <c r="A282" i="8"/>
  <c r="A83" i="8"/>
  <c r="A224" i="8"/>
  <c r="A133" i="8"/>
  <c r="A52" i="8"/>
  <c r="A268" i="8"/>
  <c r="A289" i="8"/>
  <c r="A80" i="8"/>
  <c r="A30" i="8"/>
  <c r="A91" i="8"/>
  <c r="A57" i="8"/>
  <c r="A307" i="8"/>
  <c r="A231" i="8"/>
  <c r="A188" i="8"/>
  <c r="A248" i="8"/>
  <c r="A117" i="8"/>
  <c r="A113" i="8"/>
  <c r="A295" i="8"/>
  <c r="A280" i="8"/>
  <c r="A222" i="8"/>
  <c r="A304" i="8"/>
  <c r="A26" i="8"/>
  <c r="A274" i="8"/>
  <c r="A190" i="8"/>
  <c r="A253" i="8"/>
  <c r="A265" i="8"/>
  <c r="A275" i="8"/>
  <c r="A43" i="8"/>
  <c r="A251" i="8"/>
  <c r="A308" i="8"/>
  <c r="A237" i="8"/>
  <c r="A203" i="8"/>
  <c r="A196" i="8"/>
  <c r="A333" i="8"/>
  <c r="A329" i="8"/>
  <c r="A92" i="8"/>
  <c r="A149" i="8"/>
  <c r="A102" i="8"/>
  <c r="A110" i="8"/>
  <c r="A293" i="8"/>
  <c r="A264" i="8"/>
  <c r="A127" i="8"/>
  <c r="A171" i="8"/>
  <c r="A287" i="8"/>
  <c r="A321" i="8"/>
  <c r="A192" i="8"/>
  <c r="A315" i="8"/>
  <c r="A310" i="8"/>
  <c r="A28" i="8"/>
  <c r="A201" i="8"/>
  <c r="A48" i="8"/>
  <c r="A340" i="8"/>
  <c r="A162" i="8"/>
  <c r="A152" i="8"/>
  <c r="A29" i="8"/>
  <c r="A27" i="8"/>
  <c r="A69" i="8"/>
  <c r="A292" i="8"/>
  <c r="A9" i="8"/>
  <c r="A233" i="8"/>
  <c r="A31" i="8"/>
  <c r="A339" i="8"/>
  <c r="A71" i="8"/>
  <c r="A252" i="8"/>
  <c r="A226" i="8"/>
  <c r="A17" i="8"/>
  <c r="A316" i="8"/>
  <c r="A301" i="8"/>
  <c r="A291" i="8"/>
  <c r="A255" i="8"/>
  <c r="A262" i="8"/>
  <c r="A230" i="8"/>
  <c r="A10" i="8"/>
  <c r="A240" i="8"/>
  <c r="A72" i="8"/>
  <c r="A95" i="8"/>
  <c r="A121" i="8"/>
  <c r="A98" i="8"/>
  <c r="A328" i="8"/>
  <c r="A34" i="8"/>
  <c r="A103" i="8"/>
  <c r="A134" i="8"/>
  <c r="A311" i="8"/>
  <c r="A180" i="8"/>
  <c r="A277" i="8"/>
  <c r="A266" i="8"/>
  <c r="A58" i="8"/>
  <c r="A146" i="8"/>
  <c r="A150" i="8"/>
  <c r="A176" i="8"/>
  <c r="A55" i="8"/>
  <c r="A207" i="8"/>
  <c r="A236" i="8"/>
  <c r="A178" i="8"/>
  <c r="A135" i="8"/>
  <c r="A272" i="8"/>
  <c r="A229" i="8"/>
  <c r="A270" i="8"/>
  <c r="A140" i="8"/>
  <c r="A118" i="8"/>
  <c r="A331" i="8"/>
  <c r="A108" i="8"/>
  <c r="A249" i="8"/>
  <c r="A35" i="8"/>
  <c r="A11" i="8"/>
  <c r="A7" i="8"/>
  <c r="A53" i="8"/>
  <c r="A67" i="8"/>
  <c r="A119" i="8"/>
  <c r="A151" i="8"/>
  <c r="A77" i="8"/>
  <c r="A101" i="8"/>
  <c r="A115" i="8"/>
  <c r="A154" i="8"/>
  <c r="A319" i="8"/>
  <c r="A194" i="8"/>
  <c r="A78" i="8"/>
  <c r="A177" i="8"/>
  <c r="A123" i="8"/>
  <c r="A337" i="8"/>
  <c r="A12" i="8"/>
  <c r="A22" i="8"/>
  <c r="A96" i="8"/>
  <c r="A59" i="8"/>
  <c r="A228" i="8"/>
  <c r="A247" i="8"/>
  <c r="A141" i="8"/>
  <c r="A245" i="8"/>
  <c r="A305" i="8"/>
  <c r="A173" i="8"/>
  <c r="A44" i="8"/>
  <c r="A33" i="8"/>
  <c r="A220" i="8"/>
  <c r="A106" i="8"/>
  <c r="A225" i="8"/>
  <c r="A322" i="8"/>
  <c r="A97" i="8"/>
  <c r="A148" i="8"/>
  <c r="A37" i="8"/>
  <c r="A90" i="8"/>
  <c r="A142" i="8"/>
  <c r="A232" i="8"/>
  <c r="A279" i="8"/>
  <c r="A206" i="8"/>
  <c r="A242" i="8"/>
  <c r="A109" i="8"/>
  <c r="A216" i="8"/>
  <c r="A160" i="8"/>
  <c r="A143" i="8"/>
  <c r="A126" i="8"/>
  <c r="A327" i="8"/>
  <c r="A8" i="8"/>
  <c r="A244" i="8"/>
  <c r="A94" i="8"/>
  <c r="A114" i="8"/>
  <c r="A299" i="8"/>
  <c r="A283" i="8"/>
  <c r="A325" i="8"/>
  <c r="A161" i="8"/>
  <c r="A323" i="8"/>
  <c r="A138" i="8"/>
  <c r="A175" i="8"/>
  <c r="A338" i="8"/>
  <c r="A273" i="8"/>
  <c r="A208" i="8"/>
  <c r="A197" i="8"/>
  <c r="A107" i="8"/>
  <c r="A68" i="8"/>
  <c r="A263" i="8"/>
  <c r="A181" i="8"/>
  <c r="A74" i="8"/>
  <c r="A46" i="8"/>
  <c r="A153" i="8"/>
  <c r="A193" i="8"/>
  <c r="A99" i="8"/>
  <c r="A276" i="8"/>
  <c r="A4" i="8"/>
  <c r="A116" i="8"/>
  <c r="A66" i="8"/>
  <c r="A223" i="8"/>
  <c r="A258" i="8"/>
  <c r="A168" i="8"/>
  <c r="A24" i="8"/>
  <c r="A86" i="8"/>
  <c r="A129" i="8"/>
  <c r="A88" i="8"/>
  <c r="A317" i="8"/>
  <c r="A214" i="8"/>
  <c r="A65" i="8"/>
  <c r="A82" i="8"/>
  <c r="A145" i="8"/>
  <c r="A281" i="8"/>
  <c r="A128" i="8"/>
  <c r="A215" i="8"/>
  <c r="Q5" i="9" l="1"/>
  <c r="Q6" i="9"/>
  <c r="Q7" i="9"/>
  <c r="Q12" i="9"/>
  <c r="Q28" i="9"/>
  <c r="Q10" i="9"/>
  <c r="Q16" i="9"/>
  <c r="Q22" i="9"/>
  <c r="Q26" i="9"/>
  <c r="Q4" i="9"/>
  <c r="Q29" i="9"/>
  <c r="Q8" i="9"/>
  <c r="Q21" i="9"/>
  <c r="Q25" i="9"/>
  <c r="Q27" i="9"/>
  <c r="Q14" i="9"/>
  <c r="Q3" i="9"/>
  <c r="Q31" i="9"/>
  <c r="Q11" i="9"/>
  <c r="Q30" i="9"/>
  <c r="Q19" i="9"/>
  <c r="Q15" i="9"/>
  <c r="Q13" i="9"/>
  <c r="Q20" i="9"/>
  <c r="Q23" i="9"/>
  <c r="Q18" i="9"/>
  <c r="Q32" i="9"/>
  <c r="Q9" i="9"/>
  <c r="Q17" i="9"/>
  <c r="Q2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<sst xmlns="http://schemas.openxmlformats.org/spreadsheetml/2006/main" count="10658" uniqueCount="144">
  <si>
    <t>GENDER</t>
  </si>
  <si>
    <t>GRADE</t>
  </si>
  <si>
    <t>OC_RATE</t>
  </si>
  <si>
    <t>PERFORM</t>
  </si>
  <si>
    <t>Y_GRADE</t>
  </si>
  <si>
    <t>AGE</t>
  </si>
  <si>
    <t>Y_SERVIC</t>
  </si>
  <si>
    <t>Female</t>
  </si>
  <si>
    <t>Male</t>
  </si>
  <si>
    <t>Employee ID</t>
  </si>
  <si>
    <t>RAND</t>
  </si>
  <si>
    <t>FUNCTION</t>
  </si>
  <si>
    <t>Finance</t>
  </si>
  <si>
    <t>HR</t>
  </si>
  <si>
    <t>Operations</t>
  </si>
  <si>
    <t>Internal Services</t>
  </si>
  <si>
    <t>Sales &amp; Marketing</t>
  </si>
  <si>
    <t>Strategy</t>
  </si>
  <si>
    <t>1 - Junior Officer</t>
  </si>
  <si>
    <t>2 -  Senior Officer</t>
  </si>
  <si>
    <t>3 - Manager</t>
  </si>
  <si>
    <t>4 - Senior Manager</t>
  </si>
  <si>
    <t>5 - Director</t>
  </si>
  <si>
    <t>6 - Executive</t>
  </si>
  <si>
    <t>Rank 2</t>
  </si>
  <si>
    <t>Switzerland</t>
  </si>
  <si>
    <t>Sweden</t>
  </si>
  <si>
    <t>Spain</t>
  </si>
  <si>
    <t>Hong Kong</t>
  </si>
  <si>
    <t>Romania</t>
  </si>
  <si>
    <t>Lebanon</t>
  </si>
  <si>
    <t>Japan</t>
  </si>
  <si>
    <t>Italy</t>
  </si>
  <si>
    <t>Israel</t>
  </si>
  <si>
    <t>Russia</t>
  </si>
  <si>
    <t>Greece</t>
  </si>
  <si>
    <t>Germany</t>
  </si>
  <si>
    <t>France</t>
  </si>
  <si>
    <t>Netherlands</t>
  </si>
  <si>
    <t>Denmark</t>
  </si>
  <si>
    <t>China</t>
  </si>
  <si>
    <t>Canada</t>
  </si>
  <si>
    <t>United Kingdom</t>
  </si>
  <si>
    <t>Belgium</t>
  </si>
  <si>
    <t>United States</t>
  </si>
  <si>
    <t>Austria</t>
  </si>
  <si>
    <t>Nationality</t>
  </si>
  <si>
    <t>Malaysia</t>
  </si>
  <si>
    <t>Portugal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</si>
  <si>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</si>
  <si>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</si>
  <si>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</si>
  <si>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</si>
  <si>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</si>
  <si>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</si>
  <si>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</si>
  <si>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</si>
  <si>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</si>
  <si>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Leaver FY</t>
  </si>
  <si>
    <t>FTE group</t>
  </si>
  <si>
    <t>Time type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</si>
  <si>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</si>
  <si>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</si>
  <si>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</si>
  <si>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</si>
  <si>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</si>
  <si>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</si>
  <si>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Job Level after FY21 promotions</t>
  </si>
  <si>
    <t>Age group</t>
  </si>
  <si>
    <t>Age @01.07.2020</t>
  </si>
  <si>
    <t>Nationality 1</t>
  </si>
  <si>
    <t>Region group: nationality 1</t>
  </si>
  <si>
    <t>Broad region group: nationality 1</t>
  </si>
  <si>
    <t>Part Time</t>
  </si>
  <si>
    <t>Full Time</t>
  </si>
  <si>
    <t>20 to 29</t>
  </si>
  <si>
    <t>30 to 39</t>
  </si>
  <si>
    <t>40 to 49</t>
  </si>
  <si>
    <t>50 to 59</t>
  </si>
  <si>
    <t>60 to 69</t>
  </si>
  <si>
    <t>Europe</t>
  </si>
  <si>
    <t>Americas</t>
  </si>
  <si>
    <t>Asia Pacific</t>
  </si>
  <si>
    <t>Middle East</t>
  </si>
  <si>
    <t>Elsewhere</t>
  </si>
  <si>
    <t>Y</t>
  </si>
  <si>
    <t>Yes</t>
  </si>
  <si>
    <t>N</t>
  </si>
  <si>
    <t>No</t>
  </si>
  <si>
    <t>FY20</t>
  </si>
  <si>
    <t>Years since last hire</t>
  </si>
  <si>
    <t>Last hire date</t>
  </si>
  <si>
    <t>6 - Junior Officer</t>
  </si>
  <si>
    <t>4 - Manager</t>
  </si>
  <si>
    <t>3 - Senior Manager</t>
  </si>
  <si>
    <t>2 - Director</t>
  </si>
  <si>
    <t>1 - Executive</t>
  </si>
  <si>
    <t>2 - Director &amp; Strategy</t>
  </si>
  <si>
    <t>2 - Director &amp; Finance</t>
  </si>
  <si>
    <t>2 - Director &amp; HR</t>
  </si>
  <si>
    <t>2 - Director &amp; Internal Services</t>
  </si>
  <si>
    <t>3 - Senior Manager &amp; Internal Services</t>
  </si>
  <si>
    <t>2 - Director &amp; Operations</t>
  </si>
  <si>
    <t>3 - Senior Manager &amp; Sales &amp; Marketing</t>
  </si>
  <si>
    <t>2 - Director &amp; Sales &amp; Marketing</t>
  </si>
  <si>
    <t>3 - Senior Manager &amp; Finance</t>
  </si>
  <si>
    <t>3 - Senior Manager &amp; HR</t>
  </si>
  <si>
    <t>4 - Manager &amp; HR</t>
  </si>
  <si>
    <t>4 - Manager &amp; Internal Services</t>
  </si>
  <si>
    <t>3 - Senior Manager &amp; Operations</t>
  </si>
  <si>
    <t>4 - Manager &amp; Operations</t>
  </si>
  <si>
    <t>4 - Manager &amp; Sales &amp; Marketing</t>
  </si>
  <si>
    <t>3 - Senior Manager &amp; Strategy</t>
  </si>
  <si>
    <t>4 - Manager &amp; Finance</t>
  </si>
  <si>
    <t>4 - Manager &amp; Strategy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</si>
  <si>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</si>
  <si>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</si>
  <si>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</si>
  <si>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</si>
  <si>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</si>
  <si>
    <t>6 - Junior Officer &amp; Finance</t>
  </si>
  <si>
    <t>M</t>
  </si>
  <si>
    <t>F</t>
  </si>
  <si>
    <t>Total</t>
  </si>
  <si>
    <t>Inconclusive</t>
  </si>
  <si>
    <t>Even</t>
  </si>
  <si>
    <t>Uneven - Men benefit</t>
  </si>
  <si>
    <t>5 - Senior Officer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</si>
  <si>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</si>
  <si>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</si>
  <si>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</si>
  <si>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</si>
  <si>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</si>
  <si>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</si>
  <si>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Rand</t>
  </si>
  <si>
    <t>16 to 19</t>
  </si>
  <si>
    <t>Department @01.07.2020</t>
  </si>
  <si>
    <t>Department &amp; JL group PRA status</t>
  </si>
  <si>
    <t>Department &amp; JL group for PRA</t>
  </si>
  <si>
    <t>Function</t>
  </si>
  <si>
    <t>FY 20 leaver</t>
  </si>
  <si>
    <t>New hire FY 20</t>
  </si>
  <si>
    <t>Promotion in FY 20</t>
  </si>
  <si>
    <t>Promotion in FY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</si>
</sst>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Unicode MS"/>
    </font>
    <font>
      <sz val="1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1"/>
  <sheetViews>
    <sheetView tabSelected="1" topLeftCell="H1" workbookViewId="0">
      <selection activeCell="J2" sqref="J2:J501"/>
    </sheetView>
  </sheetViews>
  <sheetFormatPr defaultRowHeight="12.5"/>
  <cols>
    <col min="1" max="1" width="11.453125" bestFit="1" customWidth="1"/>
    <col min="2" max="4" width="8.81640625" customWidth="1"/>
    <col min="5" max="5" width="28.26953125" customWidth="1"/>
    <col min="6" max="7" width="19.81640625" customWidth="1"/>
    <col min="8" max="8" width="22.7265625" customWidth="1"/>
    <col min="9" max="10" width="17.26953125" customWidth="1"/>
    <col min="11" max="11" width="29.26953125" customWidth="1"/>
    <col min="12" max="12" width="19.7265625" customWidth="1"/>
    <col min="13" max="14" width="17.7265625" customWidth="1"/>
    <col min="15" max="15" width="28.26953125" customWidth="1"/>
    <col min="16" max="16" width="26" customWidth="1"/>
    <col min="17" max="17" width="21.54296875" customWidth="1"/>
    <col min="18" max="18" width="27.453125" customWidth="1"/>
    <col min="19" max="19" width="21.1796875" bestFit="1" customWidth="1"/>
    <col min="20" max="20" width="19.7265625" customWidth="1"/>
    <col min="21" max="21" width="12.453125" customWidth="1"/>
    <col min="22" max="22" width="19.7265625" customWidth="1"/>
    <col min="23" max="23" width="21.1796875" customWidth="1"/>
    <col min="24" max="24" width="24.453125" customWidth="1"/>
    <col min="25" max="25" width="21.54296875" customWidth="1"/>
    <col min="26" max="26" width="26.54296875" bestFit="1" customWidth="1"/>
    <col min="27" max="27" width="29.7265625" customWidth="1"/>
    <col min="28" max="29" width="17.26953125" customWidth="1"/>
    <col min="30" max="30" width="23.1796875" customWidth="1"/>
    <col min="31" max="31" width="14.7265625" customWidth="1"/>
    <col min="32" max="32" width="15.453125" customWidth="1"/>
    <col min="33" max="33" width="12.26953125" customWidth="1"/>
    <col min="34" max="34" width="25.7265625" customWidth="1"/>
    <col min="35" max="35" width="30.453125" customWidth="1"/>
    <col min="36" max="36" width="16.7265625" customWidth="1"/>
    <col min="37" max="37" width="17.1796875" bestFit="1" customWidth="1"/>
  </cols>
  <sheetData>
    <row r="1" spans="1:38">
      <c r="A1" t="s">
        <v>9</v>
      </c>
      <c r="B1" t="s">
        <v>49</v>
      </c>
      <c r="C1" t="s">
        <v>8</v>
      </c>
      <c r="D1" t="s">
        <v>7</v>
      </c>
      <c r="E1" t="s">
        <v>50</v>
      </c>
      <c r="F1" t="s">
        <v>51</v>
      </c>
      <c r="G1" t="s">
        <v>141</v>
      </c>
      <c r="H1" t="s">
        <v>52</v>
      </c>
      <c r="I1" t="s">
        <v>53</v>
      </c>
      <c r="J1" t="s">
        <v>143</v>
      </c>
      <c r="K1" t="s">
        <v>54</v>
      </c>
      <c r="L1" t="s">
        <v>55</v>
      </c>
      <c r="M1" t="s">
        <v>56</v>
      </c>
      <c r="N1" t="s">
        <v>140</v>
      </c>
      <c r="O1" t="s">
        <v>57</v>
      </c>
      <c r="P1" t="s">
        <v>136</v>
      </c>
      <c r="Q1" t="s">
        <v>58</v>
      </c>
      <c r="R1" t="s">
        <v>67</v>
      </c>
      <c r="S1" t="s">
        <v>139</v>
      </c>
      <c r="T1" t="s">
        <v>59</v>
      </c>
      <c r="U1" t="s">
        <v>60</v>
      </c>
      <c r="V1" t="s">
        <v>137</v>
      </c>
      <c r="W1" t="s">
        <v>138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142</v>
      </c>
      <c r="AD1" t="s">
        <v>66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91</v>
      </c>
      <c r="AK1" t="s">
        <v>90</v>
      </c>
      <c r="AL1" t="s">
        <v>134</v>
      </c>
    </row>
    <row r="2" spans="1:38">
      <c r="A2">
        <v>1</v>
      </c>
      <c r="B2" t="s">
        <v>8</v>
      </c>
      <c r="C2">
        <f>IF(B2="Male",1,"")</f>
        <v>1</v>
      </c>
      <c r="D2" t="str">
        <f>IF(B2="Female",1,"")</f>
        <v/>
      </c>
      <c r="E2" s="4" t="s">
        <v>92</v>
      </c>
      <c r="F2" t="s">
        <v>87</v>
      </c>
      <c r="G2" t="str">
        <f>IF(F2="Y",1,"")</f>
        <v/>
      </c>
      <c r="H2">
        <v>2</v>
      </c>
      <c r="I2" t="s">
        <v>88</v>
      </c>
      <c r="J2" t="str">
        <f>IF(I2="Yes",1,"")</f>
        <v/>
      </c>
      <c r="K2" t="s">
        <v>88</v>
      </c>
      <c r="L2" s="2">
        <v>0.5</v>
      </c>
      <c r="M2" t="s">
        <v>86</v>
      </c>
      <c r="N2" cm="1">
        <f t="array" ref="N2:N501">IF(M2:M501="Yes",1,"")</f>
        <v>1</v>
      </c>
      <c r="O2" t="s">
        <v>85</v>
      </c>
      <c r="P2" t="s">
        <v>14</v>
      </c>
      <c r="Q2" t="s">
        <v>89</v>
      </c>
      <c r="S2" t="s">
        <v>14</v>
      </c>
      <c r="T2" s="1" t="s">
        <v>74</v>
      </c>
      <c r="U2" t="s">
        <v>74</v>
      </c>
      <c r="V2" t="str">
        <f>IF(W2="","",INDEX('Backing 4'!U:U,MATCH(W2,'Backing 4'!T:T,0)))</f>
        <v/>
      </c>
      <c r="W2" t="str">
        <f t="shared" ref="W2:W65" si="0">IF(R2="","",IF(E2="1 - Executive","",E2&amp;" &amp; "&amp;S2))</f>
        <v/>
      </c>
      <c r="X2" t="str">
        <f>IF(Y2="","",INDEX('Backing 4'!Z:Z,MATCH(Y2,'Backing 4'!Y:Y,0)))</f>
        <v/>
      </c>
      <c r="Y2" t="str">
        <f t="shared" ref="Y2:Y65" si="1">IF(R2="","",IF(E2="1 - Executive","",E2))</f>
        <v/>
      </c>
      <c r="Z2">
        <v>3</v>
      </c>
      <c r="AA2" t="str">
        <f>IF(F2="Y","",IF(AB2="Y",INDEX('Backing 2'!B:B,MATCH(E2,'Backing 2'!C:C,0)),E2))</f>
        <v>6 - Junior Officer</v>
      </c>
      <c r="AB2" t="s">
        <v>87</v>
      </c>
      <c r="AC2" t="str">
        <f>IF(AB2="Y",1,"")</f>
        <v/>
      </c>
      <c r="AD2">
        <v>3</v>
      </c>
      <c r="AE2" t="s">
        <v>76</v>
      </c>
      <c r="AF2">
        <v>37</v>
      </c>
      <c r="AG2" t="s">
        <v>27</v>
      </c>
      <c r="AH2" t="s">
        <v>80</v>
      </c>
      <c r="AI2" t="s">
        <v>80</v>
      </c>
      <c r="AJ2" s="3">
        <v>42826</v>
      </c>
      <c r="AK2">
        <v>3</v>
      </c>
      <c r="AL2">
        <f t="shared" ref="AL2:AL65" ca="1" si="2">RAND()</f>
        <v>0.31070616105667315</v>
      </c>
    </row>
    <row r="3" spans="1:38">
      <c r="A3">
        <v>2</v>
      </c>
      <c r="B3" t="s">
        <v>7</v>
      </c>
      <c r="C3" t="str">
        <f t="shared" ref="C3:C66" si="3">IF(B3="Male",1,"")</f>
        <v/>
      </c>
      <c r="D3">
        <f t="shared" ref="D3:D66" si="4">IF(B3="Female",1,"")</f>
        <v>1</v>
      </c>
      <c r="E3" t="s">
        <v>93</v>
      </c>
      <c r="F3" t="s">
        <v>87</v>
      </c>
      <c r="G3" t="str">
        <f t="shared" ref="G3:G66" si="5">IF(F3="Y",1,"")</f>
        <v/>
      </c>
      <c r="H3">
        <v>3</v>
      </c>
      <c r="I3" t="s">
        <v>88</v>
      </c>
      <c r="J3" t="str">
        <f t="shared" ref="J3:J66" si="6">IF(I3="Yes",1,"")</f>
        <v/>
      </c>
      <c r="K3" t="s">
        <v>86</v>
      </c>
      <c r="L3" s="2">
        <v>0.5</v>
      </c>
      <c r="M3" t="s">
        <v>88</v>
      </c>
      <c r="N3" t="str">
        <v/>
      </c>
      <c r="O3" t="s">
        <v>85</v>
      </c>
      <c r="P3" t="s">
        <v>16</v>
      </c>
      <c r="R3" t="s">
        <v>93</v>
      </c>
      <c r="S3" t="s">
        <v>16</v>
      </c>
      <c r="T3" s="1" t="s">
        <v>74</v>
      </c>
      <c r="U3" t="s">
        <v>74</v>
      </c>
      <c r="V3" t="str">
        <f>IF(W3="","",INDEX('Backing 4'!U:U,MATCH(W3,'Backing 4'!T:T,0)))</f>
        <v>Uneven - Men benefit</v>
      </c>
      <c r="W3" t="str">
        <f t="shared" si="0"/>
        <v>4 - Manager &amp; Sales &amp; Marketing</v>
      </c>
      <c r="X3" t="str">
        <f>IF(Y3="","",INDEX('Backing 4'!Z:Z,MATCH(Y3,'Backing 4'!Y:Y,0)))</f>
        <v>Even</v>
      </c>
      <c r="Y3" t="str">
        <f t="shared" si="1"/>
        <v>4 - Manager</v>
      </c>
      <c r="Z3">
        <v>3</v>
      </c>
      <c r="AA3" t="str">
        <f>IF(F3="Y","",IF(AB3="Y",INDEX('Backing 2'!B:B,MATCH(E3,'Backing 2'!C:C,0)),E3))</f>
        <v>4 - Manager</v>
      </c>
      <c r="AB3" t="s">
        <v>87</v>
      </c>
      <c r="AC3" t="str">
        <f t="shared" ref="AC3:AC66" si="7">IF(AB3="Y",1,"")</f>
        <v/>
      </c>
      <c r="AE3" t="s">
        <v>76</v>
      </c>
      <c r="AF3">
        <v>37</v>
      </c>
      <c r="AG3" t="s">
        <v>36</v>
      </c>
      <c r="AH3" t="s">
        <v>80</v>
      </c>
      <c r="AI3" t="s">
        <v>80</v>
      </c>
      <c r="AJ3" s="3">
        <v>42826</v>
      </c>
      <c r="AK3">
        <v>3</v>
      </c>
      <c r="AL3">
        <f t="shared" ca="1" si="2"/>
        <v>0.98761563302996525</v>
      </c>
    </row>
    <row r="4" spans="1:38">
      <c r="A4">
        <v>3</v>
      </c>
      <c r="B4" t="s">
        <v>8</v>
      </c>
      <c r="C4">
        <f t="shared" si="3"/>
        <v>1</v>
      </c>
      <c r="D4" t="str">
        <f t="shared" si="4"/>
        <v/>
      </c>
      <c r="E4" t="s">
        <v>95</v>
      </c>
      <c r="F4" t="s">
        <v>87</v>
      </c>
      <c r="G4" t="str">
        <f t="shared" si="5"/>
        <v/>
      </c>
      <c r="H4">
        <v>2</v>
      </c>
      <c r="I4" t="s">
        <v>88</v>
      </c>
      <c r="J4" t="str">
        <f t="shared" si="6"/>
        <v/>
      </c>
      <c r="K4" t="s">
        <v>86</v>
      </c>
      <c r="L4" s="2">
        <v>0.5</v>
      </c>
      <c r="M4" t="s">
        <v>88</v>
      </c>
      <c r="N4" t="str">
        <v/>
      </c>
      <c r="O4" t="s">
        <v>85</v>
      </c>
      <c r="P4" t="s">
        <v>17</v>
      </c>
      <c r="R4" t="s">
        <v>95</v>
      </c>
      <c r="S4" t="s">
        <v>17</v>
      </c>
      <c r="T4" s="1" t="s">
        <v>74</v>
      </c>
      <c r="U4" t="s">
        <v>74</v>
      </c>
      <c r="V4" t="str">
        <f>IF(W4="","",INDEX('Backing 4'!U:U,MATCH(W4,'Backing 4'!T:T,0)))</f>
        <v>Inconclusive</v>
      </c>
      <c r="W4" t="str">
        <f t="shared" si="0"/>
        <v>2 - Director &amp; Strategy</v>
      </c>
      <c r="X4" t="s">
        <v>126</v>
      </c>
      <c r="Y4" t="str">
        <f t="shared" si="1"/>
        <v>2 - Director</v>
      </c>
      <c r="Z4">
        <v>3</v>
      </c>
      <c r="AA4" t="str">
        <f>IF(F4="Y","",IF(AB4="Y",INDEX('Backing 2'!B:B,MATCH(E4,'Backing 2'!C:C,0)),E4))</f>
        <v>2 - Director</v>
      </c>
      <c r="AB4" t="s">
        <v>87</v>
      </c>
      <c r="AC4" t="str">
        <f t="shared" si="7"/>
        <v/>
      </c>
      <c r="AD4">
        <v>3</v>
      </c>
      <c r="AE4" t="s">
        <v>76</v>
      </c>
      <c r="AF4">
        <v>35</v>
      </c>
      <c r="AG4" t="s">
        <v>25</v>
      </c>
      <c r="AH4" t="s">
        <v>25</v>
      </c>
      <c r="AI4" t="s">
        <v>25</v>
      </c>
      <c r="AJ4" s="3">
        <v>42095</v>
      </c>
      <c r="AK4">
        <v>5</v>
      </c>
      <c r="AL4">
        <f t="shared" ca="1" si="2"/>
        <v>0.9681500911442934</v>
      </c>
    </row>
    <row r="5" spans="1:38">
      <c r="A5">
        <v>4</v>
      </c>
      <c r="B5" t="s">
        <v>8</v>
      </c>
      <c r="C5">
        <f t="shared" si="3"/>
        <v>1</v>
      </c>
      <c r="D5" t="str">
        <f t="shared" si="4"/>
        <v/>
      </c>
      <c r="E5" t="s">
        <v>93</v>
      </c>
      <c r="F5" t="s">
        <v>87</v>
      </c>
      <c r="G5" t="str">
        <f t="shared" si="5"/>
        <v/>
      </c>
      <c r="H5">
        <v>3</v>
      </c>
      <c r="I5" t="s">
        <v>88</v>
      </c>
      <c r="J5" t="str">
        <f t="shared" si="6"/>
        <v/>
      </c>
      <c r="K5" t="s">
        <v>86</v>
      </c>
      <c r="L5" s="2">
        <v>0.5</v>
      </c>
      <c r="M5" t="s">
        <v>88</v>
      </c>
      <c r="N5" t="str">
        <v/>
      </c>
      <c r="O5" t="s">
        <v>85</v>
      </c>
      <c r="P5" t="s">
        <v>13</v>
      </c>
      <c r="R5" t="s">
        <v>93</v>
      </c>
      <c r="S5" t="s">
        <v>13</v>
      </c>
      <c r="T5" s="1" t="s">
        <v>74</v>
      </c>
      <c r="U5" t="s">
        <v>74</v>
      </c>
      <c r="V5" t="str">
        <f>IF(W5="","",INDEX('Backing 4'!U:U,MATCH(W5,'Backing 4'!T:T,0)))</f>
        <v>Inconclusive</v>
      </c>
      <c r="W5" t="str">
        <f t="shared" si="0"/>
        <v>4 - Manager &amp; HR</v>
      </c>
      <c r="X5" t="str">
        <f>IF(Y5="","",INDEX('Backing 4'!Z:Z,MATCH(Y5,'Backing 4'!Y:Y,0)))</f>
        <v>Even</v>
      </c>
      <c r="Y5" t="str">
        <f t="shared" si="1"/>
        <v>4 - Manager</v>
      </c>
      <c r="Z5">
        <v>3</v>
      </c>
      <c r="AA5" t="str">
        <f>IF(F5="Y","",IF(AB5="Y",INDEX('Backing 2'!B:B,MATCH(E5,'Backing 2'!C:C,0)),E5))</f>
        <v>4 - Manager</v>
      </c>
      <c r="AB5" t="s">
        <v>87</v>
      </c>
      <c r="AC5" t="str">
        <f t="shared" si="7"/>
        <v/>
      </c>
      <c r="AD5">
        <v>3</v>
      </c>
      <c r="AE5" t="s">
        <v>76</v>
      </c>
      <c r="AF5">
        <v>32</v>
      </c>
      <c r="AG5" t="s">
        <v>36</v>
      </c>
      <c r="AH5" t="s">
        <v>80</v>
      </c>
      <c r="AI5" t="s">
        <v>80</v>
      </c>
      <c r="AJ5" s="3">
        <v>41000</v>
      </c>
      <c r="AK5">
        <v>8</v>
      </c>
      <c r="AL5">
        <f t="shared" ca="1" si="2"/>
        <v>0.85285349724950565</v>
      </c>
    </row>
    <row r="6" spans="1:38">
      <c r="A6">
        <v>5</v>
      </c>
      <c r="B6" t="s">
        <v>7</v>
      </c>
      <c r="C6" t="str">
        <f t="shared" si="3"/>
        <v/>
      </c>
      <c r="D6">
        <f t="shared" si="4"/>
        <v>1</v>
      </c>
      <c r="E6" t="s">
        <v>92</v>
      </c>
      <c r="F6" t="s">
        <v>87</v>
      </c>
      <c r="G6" t="str">
        <f t="shared" si="5"/>
        <v/>
      </c>
      <c r="H6">
        <v>2</v>
      </c>
      <c r="I6" t="s">
        <v>88</v>
      </c>
      <c r="J6" t="str">
        <f t="shared" si="6"/>
        <v/>
      </c>
      <c r="K6" t="s">
        <v>86</v>
      </c>
      <c r="L6" s="2">
        <v>0.5</v>
      </c>
      <c r="M6" t="s">
        <v>88</v>
      </c>
      <c r="N6" t="str">
        <v/>
      </c>
      <c r="O6" t="s">
        <v>85</v>
      </c>
      <c r="P6" t="s">
        <v>16</v>
      </c>
      <c r="R6" t="s">
        <v>92</v>
      </c>
      <c r="S6" t="s">
        <v>16</v>
      </c>
      <c r="T6" s="1" t="s">
        <v>74</v>
      </c>
      <c r="U6" t="s">
        <v>74</v>
      </c>
      <c r="V6" t="str">
        <f>IF(W6="","",INDEX('Backing 4'!U:U,MATCH(W6,'Backing 4'!T:T,0)))</f>
        <v>Even</v>
      </c>
      <c r="W6" t="str">
        <f t="shared" si="0"/>
        <v>6 - Junior Officer &amp; Sales &amp; Marketing</v>
      </c>
      <c r="X6" t="str">
        <f>IF(Y6="","",INDEX('Backing 4'!Z:Z,MATCH(Y6,'Backing 4'!Y:Y,0)))</f>
        <v>Even</v>
      </c>
      <c r="Y6" t="str">
        <f t="shared" si="1"/>
        <v>6 - Junior Officer</v>
      </c>
      <c r="Z6">
        <v>1</v>
      </c>
      <c r="AA6" t="str">
        <f>IF(F6="Y","",IF(AB6="Y",INDEX('Backing 2'!B:B,MATCH(E6,'Backing 2'!C:C,0)),E6))</f>
        <v>6 - Junior Officer</v>
      </c>
      <c r="AB6" t="s">
        <v>87</v>
      </c>
      <c r="AC6" t="str">
        <f t="shared" si="7"/>
        <v/>
      </c>
      <c r="AE6" t="s">
        <v>75</v>
      </c>
      <c r="AF6">
        <v>28</v>
      </c>
      <c r="AG6" t="s">
        <v>25</v>
      </c>
      <c r="AH6" t="s">
        <v>25</v>
      </c>
      <c r="AI6" t="s">
        <v>25</v>
      </c>
      <c r="AJ6" s="3">
        <v>43556</v>
      </c>
      <c r="AK6">
        <v>1</v>
      </c>
      <c r="AL6">
        <f t="shared" ca="1" si="2"/>
        <v>0.88320384029773491</v>
      </c>
    </row>
    <row r="7" spans="1:38">
      <c r="A7">
        <v>6</v>
      </c>
      <c r="B7" t="s">
        <v>7</v>
      </c>
      <c r="C7" t="str">
        <f t="shared" si="3"/>
        <v/>
      </c>
      <c r="D7">
        <f t="shared" si="4"/>
        <v>1</v>
      </c>
      <c r="E7" t="s">
        <v>93</v>
      </c>
      <c r="F7" t="s">
        <v>85</v>
      </c>
      <c r="G7">
        <f t="shared" si="5"/>
        <v>1</v>
      </c>
      <c r="I7" t="s">
        <v>88</v>
      </c>
      <c r="J7" t="str">
        <f t="shared" si="6"/>
        <v/>
      </c>
      <c r="K7" t="s">
        <v>88</v>
      </c>
      <c r="L7" s="2">
        <v>0.5</v>
      </c>
      <c r="M7" t="s">
        <v>88</v>
      </c>
      <c r="N7" t="str">
        <v/>
      </c>
      <c r="O7" t="s">
        <v>87</v>
      </c>
      <c r="P7" t="s">
        <v>15</v>
      </c>
      <c r="R7" t="s">
        <v>93</v>
      </c>
      <c r="S7" t="s">
        <v>15</v>
      </c>
      <c r="T7" s="1" t="s">
        <v>74</v>
      </c>
      <c r="U7" t="s">
        <v>74</v>
      </c>
      <c r="V7" t="str">
        <f>IF(W7="","",INDEX('Backing 4'!U:U,MATCH(W7,'Backing 4'!T:T,0)))</f>
        <v>Even</v>
      </c>
      <c r="W7" t="str">
        <f t="shared" si="0"/>
        <v>4 - Manager &amp; Internal Services</v>
      </c>
      <c r="X7" t="str">
        <f>IF(Y7="","",INDEX('Backing 4'!Z:Z,MATCH(Y7,'Backing 4'!Y:Y,0)))</f>
        <v>Even</v>
      </c>
      <c r="Y7" t="str">
        <f t="shared" si="1"/>
        <v>4 - Manager</v>
      </c>
      <c r="Z7">
        <v>0</v>
      </c>
      <c r="AA7" t="str">
        <f>IF(F7="Y","",IF(AB7="Y",INDEX('Backing 2'!B:B,MATCH(E7,'Backing 2'!C:C,0)),E7))</f>
        <v/>
      </c>
      <c r="AB7" t="s">
        <v>87</v>
      </c>
      <c r="AC7" t="str">
        <f t="shared" si="7"/>
        <v/>
      </c>
      <c r="AE7" t="s">
        <v>77</v>
      </c>
      <c r="AF7">
        <v>42</v>
      </c>
      <c r="AG7" t="s">
        <v>32</v>
      </c>
      <c r="AH7" t="s">
        <v>80</v>
      </c>
      <c r="AI7" t="s">
        <v>80</v>
      </c>
      <c r="AJ7" s="3">
        <v>43922</v>
      </c>
      <c r="AK7">
        <v>0</v>
      </c>
      <c r="AL7">
        <f t="shared" ca="1" si="2"/>
        <v>0.9471447087113104</v>
      </c>
    </row>
    <row r="8" spans="1:38">
      <c r="A8">
        <v>7</v>
      </c>
      <c r="B8" t="s">
        <v>8</v>
      </c>
      <c r="C8">
        <f t="shared" si="3"/>
        <v>1</v>
      </c>
      <c r="D8" t="str">
        <f t="shared" si="4"/>
        <v/>
      </c>
      <c r="E8" t="s">
        <v>94</v>
      </c>
      <c r="F8" t="s">
        <v>85</v>
      </c>
      <c r="G8">
        <f t="shared" si="5"/>
        <v>1</v>
      </c>
      <c r="I8" t="s">
        <v>88</v>
      </c>
      <c r="J8" t="str">
        <f t="shared" si="6"/>
        <v/>
      </c>
      <c r="K8" t="s">
        <v>88</v>
      </c>
      <c r="L8" s="2">
        <v>0.5</v>
      </c>
      <c r="M8" t="s">
        <v>88</v>
      </c>
      <c r="N8" t="str">
        <v/>
      </c>
      <c r="O8" t="s">
        <v>87</v>
      </c>
      <c r="P8" t="s">
        <v>14</v>
      </c>
      <c r="R8" t="s">
        <v>94</v>
      </c>
      <c r="S8" t="s">
        <v>14</v>
      </c>
      <c r="T8" s="1" t="s">
        <v>74</v>
      </c>
      <c r="U8" t="s">
        <v>74</v>
      </c>
      <c r="V8" t="str">
        <f>IF(W8="","",INDEX('Backing 4'!U:U,MATCH(W8,'Backing 4'!T:T,0)))</f>
        <v>Even</v>
      </c>
      <c r="W8" t="str">
        <f t="shared" si="0"/>
        <v>3 - Senior Manager &amp; Operations</v>
      </c>
      <c r="X8" t="str">
        <f>IF(Y8="","",INDEX('Backing 4'!Z:Z,MATCH(Y8,'Backing 4'!Y:Y,0)))</f>
        <v>Uneven - Men benefit</v>
      </c>
      <c r="Y8" t="str">
        <f t="shared" si="1"/>
        <v>3 - Senior Manager</v>
      </c>
      <c r="Z8">
        <v>0</v>
      </c>
      <c r="AA8" t="str">
        <f>IF(F8="Y","",IF(AB8="Y",INDEX('Backing 2'!B:B,MATCH(E8,'Backing 2'!C:C,0)),E8))</f>
        <v/>
      </c>
      <c r="AB8" t="s">
        <v>87</v>
      </c>
      <c r="AC8" t="str">
        <f t="shared" si="7"/>
        <v/>
      </c>
      <c r="AE8" t="s">
        <v>76</v>
      </c>
      <c r="AF8">
        <v>35</v>
      </c>
      <c r="AG8" t="s">
        <v>32</v>
      </c>
      <c r="AH8" t="s">
        <v>80</v>
      </c>
      <c r="AI8" t="s">
        <v>80</v>
      </c>
      <c r="AJ8" s="3">
        <v>43922</v>
      </c>
      <c r="AK8">
        <v>0</v>
      </c>
      <c r="AL8">
        <f t="shared" ca="1" si="2"/>
        <v>0.36220756246723917</v>
      </c>
    </row>
    <row r="9" spans="1:38">
      <c r="A9">
        <v>8</v>
      </c>
      <c r="B9" t="s">
        <v>7</v>
      </c>
      <c r="C9" t="str">
        <f t="shared" si="3"/>
        <v/>
      </c>
      <c r="D9">
        <f t="shared" si="4"/>
        <v>1</v>
      </c>
      <c r="E9" t="s">
        <v>127</v>
      </c>
      <c r="F9" t="s">
        <v>87</v>
      </c>
      <c r="G9" t="str">
        <f t="shared" si="5"/>
        <v/>
      </c>
      <c r="H9">
        <v>2</v>
      </c>
      <c r="I9" t="s">
        <v>88</v>
      </c>
      <c r="J9" t="str">
        <f t="shared" si="6"/>
        <v/>
      </c>
      <c r="K9" t="s">
        <v>86</v>
      </c>
      <c r="L9" s="2">
        <v>0.5</v>
      </c>
      <c r="M9" t="s">
        <v>88</v>
      </c>
      <c r="N9" t="str">
        <v/>
      </c>
      <c r="O9" t="s">
        <v>85</v>
      </c>
      <c r="P9" t="s">
        <v>13</v>
      </c>
      <c r="R9" t="s">
        <v>127</v>
      </c>
      <c r="S9" t="s">
        <v>13</v>
      </c>
      <c r="T9" s="1" t="s">
        <v>74</v>
      </c>
      <c r="U9" t="s">
        <v>74</v>
      </c>
      <c r="V9" t="str">
        <f>IF(W9="","",INDEX('Backing 4'!U:U,MATCH(W9,'Backing 4'!T:T,0)))</f>
        <v>Inconclusive</v>
      </c>
      <c r="W9" t="str">
        <f t="shared" si="0"/>
        <v>5 - Senior Officer &amp; HR</v>
      </c>
      <c r="X9" t="str">
        <f>IF(Y9="","",INDEX('Backing 4'!Z:Z,MATCH(Y9,'Backing 4'!Y:Y,0)))</f>
        <v>Even</v>
      </c>
      <c r="Y9" t="str">
        <f t="shared" si="1"/>
        <v>5 - Senior Officer</v>
      </c>
      <c r="Z9">
        <v>3</v>
      </c>
      <c r="AA9" t="str">
        <f>IF(F9="Y","",IF(AB9="Y",INDEX('Backing 2'!B:B,MATCH(E9,'Backing 2'!C:C,0)),E9))</f>
        <v>5 - Senior Officer</v>
      </c>
      <c r="AB9" t="s">
        <v>87</v>
      </c>
      <c r="AC9" t="str">
        <f t="shared" si="7"/>
        <v/>
      </c>
      <c r="AD9">
        <v>3</v>
      </c>
      <c r="AE9" t="s">
        <v>76</v>
      </c>
      <c r="AF9">
        <v>34</v>
      </c>
      <c r="AG9" t="s">
        <v>25</v>
      </c>
      <c r="AH9" t="s">
        <v>25</v>
      </c>
      <c r="AI9" t="s">
        <v>25</v>
      </c>
      <c r="AJ9" s="3">
        <v>41365</v>
      </c>
      <c r="AK9">
        <v>7</v>
      </c>
      <c r="AL9">
        <f t="shared" ca="1" si="2"/>
        <v>0.2444397584299115</v>
      </c>
    </row>
    <row r="10" spans="1:38">
      <c r="A10">
        <v>9</v>
      </c>
      <c r="B10" t="s">
        <v>7</v>
      </c>
      <c r="C10" t="str">
        <f t="shared" si="3"/>
        <v/>
      </c>
      <c r="D10">
        <f t="shared" si="4"/>
        <v>1</v>
      </c>
      <c r="E10" t="s">
        <v>92</v>
      </c>
      <c r="F10" t="s">
        <v>87</v>
      </c>
      <c r="G10" t="str">
        <f t="shared" si="5"/>
        <v/>
      </c>
      <c r="H10">
        <v>3</v>
      </c>
      <c r="I10" t="s">
        <v>88</v>
      </c>
      <c r="J10" t="str">
        <f t="shared" si="6"/>
        <v/>
      </c>
      <c r="K10" t="s">
        <v>86</v>
      </c>
      <c r="L10" s="2">
        <v>0.5</v>
      </c>
      <c r="M10" t="s">
        <v>88</v>
      </c>
      <c r="N10" t="str">
        <v/>
      </c>
      <c r="O10" t="s">
        <v>85</v>
      </c>
      <c r="P10" t="s">
        <v>16</v>
      </c>
      <c r="R10" t="s">
        <v>92</v>
      </c>
      <c r="S10" t="s">
        <v>16</v>
      </c>
      <c r="T10" s="1" t="s">
        <v>74</v>
      </c>
      <c r="U10" t="s">
        <v>74</v>
      </c>
      <c r="V10" t="str">
        <f>IF(W10="","",INDEX('Backing 4'!U:U,MATCH(W10,'Backing 4'!T:T,0)))</f>
        <v>Even</v>
      </c>
      <c r="W10" t="str">
        <f t="shared" si="0"/>
        <v>6 - Junior Officer &amp; Sales &amp; Marketing</v>
      </c>
      <c r="X10" t="str">
        <f>IF(Y10="","",INDEX('Backing 4'!Z:Z,MATCH(Y10,'Backing 4'!Y:Y,0)))</f>
        <v>Even</v>
      </c>
      <c r="Y10" t="str">
        <f t="shared" si="1"/>
        <v>6 - Junior Officer</v>
      </c>
      <c r="Z10">
        <v>1</v>
      </c>
      <c r="AA10" t="str">
        <f>IF(F10="Y","",IF(AB10="Y",INDEX('Backing 2'!B:B,MATCH(E10,'Backing 2'!C:C,0)),E10))</f>
        <v>6 - Junior Officer</v>
      </c>
      <c r="AB10" t="s">
        <v>87</v>
      </c>
      <c r="AC10" t="str">
        <f t="shared" si="7"/>
        <v/>
      </c>
      <c r="AE10" t="s">
        <v>75</v>
      </c>
      <c r="AF10">
        <v>26</v>
      </c>
      <c r="AG10" t="s">
        <v>44</v>
      </c>
      <c r="AH10" t="s">
        <v>81</v>
      </c>
      <c r="AI10" t="s">
        <v>84</v>
      </c>
      <c r="AJ10" s="3">
        <v>43556</v>
      </c>
      <c r="AK10">
        <v>1</v>
      </c>
      <c r="AL10">
        <f t="shared" ca="1" si="2"/>
        <v>0.33346738623920991</v>
      </c>
    </row>
    <row r="11" spans="1:38">
      <c r="A11">
        <v>10</v>
      </c>
      <c r="B11" t="s">
        <v>8</v>
      </c>
      <c r="C11">
        <f t="shared" si="3"/>
        <v>1</v>
      </c>
      <c r="D11" t="str">
        <f t="shared" si="4"/>
        <v/>
      </c>
      <c r="E11" t="s">
        <v>92</v>
      </c>
      <c r="F11" t="s">
        <v>87</v>
      </c>
      <c r="G11" t="str">
        <f t="shared" si="5"/>
        <v/>
      </c>
      <c r="H11">
        <v>3</v>
      </c>
      <c r="I11" t="s">
        <v>88</v>
      </c>
      <c r="J11" t="str">
        <f t="shared" si="6"/>
        <v/>
      </c>
      <c r="K11" t="s">
        <v>86</v>
      </c>
      <c r="L11" s="2">
        <v>0.5</v>
      </c>
      <c r="M11" t="s">
        <v>88</v>
      </c>
      <c r="N11" t="str">
        <v/>
      </c>
      <c r="O11" t="s">
        <v>85</v>
      </c>
      <c r="P11" t="s">
        <v>15</v>
      </c>
      <c r="R11" t="s">
        <v>92</v>
      </c>
      <c r="S11" t="s">
        <v>15</v>
      </c>
      <c r="T11" s="1" t="s">
        <v>74</v>
      </c>
      <c r="U11" t="s">
        <v>74</v>
      </c>
      <c r="V11" t="str">
        <f>IF(W11="","",INDEX('Backing 4'!U:U,MATCH(W11,'Backing 4'!T:T,0)))</f>
        <v>Even</v>
      </c>
      <c r="W11" t="str">
        <f t="shared" si="0"/>
        <v>6 - Junior Officer &amp; Internal Services</v>
      </c>
      <c r="X11" t="str">
        <f>IF(Y11="","",INDEX('Backing 4'!Z:Z,MATCH(Y11,'Backing 4'!Y:Y,0)))</f>
        <v>Even</v>
      </c>
      <c r="Y11" t="str">
        <f t="shared" si="1"/>
        <v>6 - Junior Officer</v>
      </c>
      <c r="Z11">
        <v>2</v>
      </c>
      <c r="AA11" t="str">
        <f>IF(F11="Y","",IF(AB11="Y",INDEX('Backing 2'!B:B,MATCH(E11,'Backing 2'!C:C,0)),E11))</f>
        <v>6 - Junior Officer</v>
      </c>
      <c r="AB11" t="s">
        <v>87</v>
      </c>
      <c r="AC11" t="str">
        <f t="shared" si="7"/>
        <v/>
      </c>
      <c r="AD11">
        <v>3</v>
      </c>
      <c r="AE11" t="s">
        <v>75</v>
      </c>
      <c r="AF11">
        <v>24</v>
      </c>
      <c r="AG11" t="s">
        <v>25</v>
      </c>
      <c r="AH11" t="s">
        <v>25</v>
      </c>
      <c r="AI11" t="s">
        <v>25</v>
      </c>
      <c r="AJ11" s="3">
        <v>43191</v>
      </c>
      <c r="AK11">
        <v>2</v>
      </c>
      <c r="AL11">
        <f t="shared" ca="1" si="2"/>
        <v>5.4708719807543105E-2</v>
      </c>
    </row>
    <row r="12" spans="1:38">
      <c r="A12">
        <v>11</v>
      </c>
      <c r="B12" t="s">
        <v>8</v>
      </c>
      <c r="C12">
        <f t="shared" si="3"/>
        <v>1</v>
      </c>
      <c r="D12" t="str">
        <f t="shared" si="4"/>
        <v/>
      </c>
      <c r="E12" t="s">
        <v>93</v>
      </c>
      <c r="F12" t="s">
        <v>87</v>
      </c>
      <c r="G12" t="str">
        <f t="shared" si="5"/>
        <v/>
      </c>
      <c r="H12">
        <v>3</v>
      </c>
      <c r="I12" t="s">
        <v>88</v>
      </c>
      <c r="J12" t="str">
        <f t="shared" si="6"/>
        <v/>
      </c>
      <c r="K12" t="s">
        <v>86</v>
      </c>
      <c r="L12" s="2">
        <v>0.5</v>
      </c>
      <c r="M12" t="s">
        <v>88</v>
      </c>
      <c r="N12" t="str">
        <v/>
      </c>
      <c r="O12" t="s">
        <v>85</v>
      </c>
      <c r="P12" t="s">
        <v>14</v>
      </c>
      <c r="R12" t="s">
        <v>93</v>
      </c>
      <c r="S12" t="s">
        <v>14</v>
      </c>
      <c r="T12" s="1" t="s">
        <v>74</v>
      </c>
      <c r="U12" t="s">
        <v>74</v>
      </c>
      <c r="V12" t="str">
        <f>IF(W12="","",INDEX('Backing 4'!U:U,MATCH(W12,'Backing 4'!T:T,0)))</f>
        <v>Even</v>
      </c>
      <c r="W12" t="str">
        <f t="shared" si="0"/>
        <v>4 - Manager &amp; Operations</v>
      </c>
      <c r="X12" t="str">
        <f>IF(Y12="","",INDEX('Backing 4'!Z:Z,MATCH(Y12,'Backing 4'!Y:Y,0)))</f>
        <v>Even</v>
      </c>
      <c r="Y12" t="str">
        <f t="shared" si="1"/>
        <v>4 - Manager</v>
      </c>
      <c r="Z12">
        <v>2</v>
      </c>
      <c r="AA12" t="str">
        <f>IF(F12="Y","",IF(AB12="Y",INDEX('Backing 2'!B:B,MATCH(E12,'Backing 2'!C:C,0)),E12))</f>
        <v>4 - Manager</v>
      </c>
      <c r="AB12" t="s">
        <v>87</v>
      </c>
      <c r="AC12" t="str">
        <f t="shared" si="7"/>
        <v/>
      </c>
      <c r="AD12">
        <v>2</v>
      </c>
      <c r="AE12" t="s">
        <v>76</v>
      </c>
      <c r="AF12">
        <v>34</v>
      </c>
      <c r="AG12" t="s">
        <v>25</v>
      </c>
      <c r="AH12" t="s">
        <v>25</v>
      </c>
      <c r="AI12" t="s">
        <v>25</v>
      </c>
      <c r="AJ12" s="3">
        <v>40634</v>
      </c>
      <c r="AK12">
        <v>9</v>
      </c>
      <c r="AL12">
        <f t="shared" ca="1" si="2"/>
        <v>0.47268276802156495</v>
      </c>
    </row>
    <row r="13" spans="1:38">
      <c r="A13">
        <v>12</v>
      </c>
      <c r="B13" t="s">
        <v>7</v>
      </c>
      <c r="C13" t="str">
        <f t="shared" si="3"/>
        <v/>
      </c>
      <c r="D13">
        <f t="shared" si="4"/>
        <v>1</v>
      </c>
      <c r="E13" t="s">
        <v>92</v>
      </c>
      <c r="F13" t="s">
        <v>87</v>
      </c>
      <c r="G13" t="str">
        <f t="shared" si="5"/>
        <v/>
      </c>
      <c r="H13">
        <v>2</v>
      </c>
      <c r="I13" t="s">
        <v>86</v>
      </c>
      <c r="J13">
        <f t="shared" si="6"/>
        <v>1</v>
      </c>
      <c r="K13" t="s">
        <v>86</v>
      </c>
      <c r="L13" s="2">
        <v>0.5</v>
      </c>
      <c r="M13" t="s">
        <v>88</v>
      </c>
      <c r="N13" t="str">
        <v/>
      </c>
      <c r="O13" t="s">
        <v>85</v>
      </c>
      <c r="P13" t="s">
        <v>17</v>
      </c>
      <c r="R13" t="s">
        <v>127</v>
      </c>
      <c r="S13" t="s">
        <v>17</v>
      </c>
      <c r="T13" s="1" t="s">
        <v>74</v>
      </c>
      <c r="U13" t="s">
        <v>74</v>
      </c>
      <c r="V13" t="str">
        <f>IF(W13="","",INDEX('Backing 4'!U:U,MATCH(W13,'Backing 4'!T:T,0)))</f>
        <v>Inconclusive</v>
      </c>
      <c r="W13" t="str">
        <f t="shared" si="0"/>
        <v>6 - Junior Officer &amp; Strategy</v>
      </c>
      <c r="X13" t="str">
        <f>IF(Y13="","",INDEX('Backing 4'!Z:Z,MATCH(Y13,'Backing 4'!Y:Y,0)))</f>
        <v>Even</v>
      </c>
      <c r="Y13" t="str">
        <f t="shared" si="1"/>
        <v>6 - Junior Officer</v>
      </c>
      <c r="Z13">
        <v>3</v>
      </c>
      <c r="AA13" t="str">
        <f>IF(F13="Y","",IF(AB13="Y",INDEX('Backing 2'!B:B,MATCH(E13,'Backing 2'!C:C,0)),E13))</f>
        <v>6 - Junior Officer</v>
      </c>
      <c r="AB13" t="s">
        <v>87</v>
      </c>
      <c r="AC13" t="str">
        <f t="shared" si="7"/>
        <v/>
      </c>
      <c r="AD13">
        <v>3</v>
      </c>
      <c r="AE13" t="s">
        <v>76</v>
      </c>
      <c r="AF13">
        <v>34</v>
      </c>
      <c r="AG13" t="s">
        <v>37</v>
      </c>
      <c r="AH13" t="s">
        <v>80</v>
      </c>
      <c r="AI13" t="s">
        <v>80</v>
      </c>
      <c r="AJ13" s="3">
        <v>42826</v>
      </c>
      <c r="AK13">
        <v>3</v>
      </c>
      <c r="AL13">
        <f t="shared" ca="1" si="2"/>
        <v>0.72660798477190602</v>
      </c>
    </row>
    <row r="14" spans="1:38">
      <c r="A14">
        <v>13</v>
      </c>
      <c r="B14" t="s">
        <v>8</v>
      </c>
      <c r="C14">
        <f t="shared" si="3"/>
        <v>1</v>
      </c>
      <c r="D14" t="str">
        <f t="shared" si="4"/>
        <v/>
      </c>
      <c r="E14" t="s">
        <v>127</v>
      </c>
      <c r="F14" t="s">
        <v>87</v>
      </c>
      <c r="G14" t="str">
        <f t="shared" si="5"/>
        <v/>
      </c>
      <c r="H14">
        <v>2</v>
      </c>
      <c r="I14" t="s">
        <v>88</v>
      </c>
      <c r="J14" t="str">
        <f t="shared" si="6"/>
        <v/>
      </c>
      <c r="K14" t="s">
        <v>86</v>
      </c>
      <c r="L14" s="2">
        <v>0.5</v>
      </c>
      <c r="M14" t="s">
        <v>88</v>
      </c>
      <c r="N14" t="str">
        <v/>
      </c>
      <c r="O14" t="s">
        <v>85</v>
      </c>
      <c r="P14" t="s">
        <v>14</v>
      </c>
      <c r="R14" t="s">
        <v>127</v>
      </c>
      <c r="S14" t="s">
        <v>14</v>
      </c>
      <c r="T14" s="1" t="s">
        <v>74</v>
      </c>
      <c r="U14" t="s">
        <v>74</v>
      </c>
      <c r="V14" t="str">
        <f>IF(W14="","",INDEX('Backing 4'!U:U,MATCH(W14,'Backing 4'!T:T,0)))</f>
        <v>Even</v>
      </c>
      <c r="W14" t="str">
        <f t="shared" si="0"/>
        <v>5 - Senior Officer &amp; Operations</v>
      </c>
      <c r="X14" t="str">
        <f>IF(Y14="","",INDEX('Backing 4'!Z:Z,MATCH(Y14,'Backing 4'!Y:Y,0)))</f>
        <v>Even</v>
      </c>
      <c r="Y14" t="str">
        <f t="shared" si="1"/>
        <v>5 - Senior Officer</v>
      </c>
      <c r="Z14">
        <v>3</v>
      </c>
      <c r="AA14" t="str">
        <f>IF(F14="Y","",IF(AB14="Y",INDEX('Backing 2'!B:B,MATCH(E14,'Backing 2'!C:C,0)),E14))</f>
        <v>5 - Senior Officer</v>
      </c>
      <c r="AB14" t="s">
        <v>87</v>
      </c>
      <c r="AC14" t="str">
        <f t="shared" si="7"/>
        <v/>
      </c>
      <c r="AD14">
        <v>3</v>
      </c>
      <c r="AE14" t="s">
        <v>75</v>
      </c>
      <c r="AF14">
        <v>29</v>
      </c>
      <c r="AG14" t="s">
        <v>36</v>
      </c>
      <c r="AH14" t="s">
        <v>80</v>
      </c>
      <c r="AI14" t="s">
        <v>80</v>
      </c>
      <c r="AJ14" s="3">
        <v>42095</v>
      </c>
      <c r="AK14">
        <v>5</v>
      </c>
      <c r="AL14">
        <f t="shared" ca="1" si="2"/>
        <v>0.6078977110696292</v>
      </c>
    </row>
    <row r="15" spans="1:38">
      <c r="A15">
        <v>14</v>
      </c>
      <c r="B15" t="s">
        <v>8</v>
      </c>
      <c r="C15">
        <f t="shared" si="3"/>
        <v>1</v>
      </c>
      <c r="D15" t="str">
        <f t="shared" si="4"/>
        <v/>
      </c>
      <c r="E15" t="s">
        <v>92</v>
      </c>
      <c r="F15" t="s">
        <v>87</v>
      </c>
      <c r="G15" t="str">
        <f t="shared" si="5"/>
        <v/>
      </c>
      <c r="H15">
        <v>2</v>
      </c>
      <c r="I15" t="s">
        <v>88</v>
      </c>
      <c r="J15" t="str">
        <f t="shared" si="6"/>
        <v/>
      </c>
      <c r="K15" t="s">
        <v>86</v>
      </c>
      <c r="L15" s="2">
        <v>0.5</v>
      </c>
      <c r="M15" t="s">
        <v>88</v>
      </c>
      <c r="N15" t="str">
        <v/>
      </c>
      <c r="O15" t="s">
        <v>85</v>
      </c>
      <c r="P15" t="s">
        <v>14</v>
      </c>
      <c r="R15" t="s">
        <v>92</v>
      </c>
      <c r="S15" t="s">
        <v>14</v>
      </c>
      <c r="T15" s="1" t="s">
        <v>74</v>
      </c>
      <c r="U15" t="s">
        <v>74</v>
      </c>
      <c r="V15" t="str">
        <f>IF(W15="","",INDEX('Backing 4'!U:U,MATCH(W15,'Backing 4'!T:T,0)))</f>
        <v>Even</v>
      </c>
      <c r="W15" t="str">
        <f t="shared" si="0"/>
        <v>6 - Junior Officer &amp; Operations</v>
      </c>
      <c r="X15" t="str">
        <f>IF(Y15="","",INDEX('Backing 4'!Z:Z,MATCH(Y15,'Backing 4'!Y:Y,0)))</f>
        <v>Even</v>
      </c>
      <c r="Y15" t="str">
        <f t="shared" si="1"/>
        <v>6 - Junior Officer</v>
      </c>
      <c r="Z15">
        <v>3</v>
      </c>
      <c r="AA15" t="str">
        <f>IF(F15="Y","",IF(AB15="Y",INDEX('Backing 2'!B:B,MATCH(E15,'Backing 2'!C:C,0)),E15))</f>
        <v>6 - Junior Officer</v>
      </c>
      <c r="AB15" t="s">
        <v>87</v>
      </c>
      <c r="AC15" t="str">
        <f t="shared" si="7"/>
        <v/>
      </c>
      <c r="AD15">
        <v>2</v>
      </c>
      <c r="AE15" t="s">
        <v>75</v>
      </c>
      <c r="AF15">
        <v>20</v>
      </c>
      <c r="AG15" t="s">
        <v>25</v>
      </c>
      <c r="AH15" t="s">
        <v>25</v>
      </c>
      <c r="AI15" t="s">
        <v>25</v>
      </c>
      <c r="AJ15" s="3">
        <v>42826</v>
      </c>
      <c r="AK15">
        <v>3</v>
      </c>
      <c r="AL15">
        <f t="shared" ca="1" si="2"/>
        <v>0.33088823813733914</v>
      </c>
    </row>
    <row r="16" spans="1:38">
      <c r="A16">
        <v>15</v>
      </c>
      <c r="B16" t="s">
        <v>8</v>
      </c>
      <c r="C16">
        <f t="shared" si="3"/>
        <v>1</v>
      </c>
      <c r="D16" t="str">
        <f t="shared" si="4"/>
        <v/>
      </c>
      <c r="E16" s="4" t="s">
        <v>92</v>
      </c>
      <c r="F16" t="s">
        <v>87</v>
      </c>
      <c r="G16" t="str">
        <f t="shared" si="5"/>
        <v/>
      </c>
      <c r="H16">
        <v>3</v>
      </c>
      <c r="I16" t="s">
        <v>88</v>
      </c>
      <c r="J16" t="str">
        <f t="shared" si="6"/>
        <v/>
      </c>
      <c r="K16" t="s">
        <v>88</v>
      </c>
      <c r="L16" s="2">
        <v>0.5</v>
      </c>
      <c r="M16" t="s">
        <v>86</v>
      </c>
      <c r="N16">
        <v>1</v>
      </c>
      <c r="O16" t="s">
        <v>85</v>
      </c>
      <c r="P16" t="s">
        <v>15</v>
      </c>
      <c r="Q16" t="s">
        <v>89</v>
      </c>
      <c r="S16" t="s">
        <v>15</v>
      </c>
      <c r="T16" s="1" t="s">
        <v>74</v>
      </c>
      <c r="U16" t="s">
        <v>74</v>
      </c>
      <c r="V16" t="str">
        <f>IF(W16="","",INDEX('Backing 4'!U:U,MATCH(W16,'Backing 4'!T:T,0)))</f>
        <v/>
      </c>
      <c r="W16" t="str">
        <f t="shared" si="0"/>
        <v/>
      </c>
      <c r="X16" t="str">
        <f>IF(Y16="","",INDEX('Backing 4'!Z:Z,MATCH(Y16,'Backing 4'!Y:Y,0)))</f>
        <v/>
      </c>
      <c r="Y16" t="str">
        <f t="shared" si="1"/>
        <v/>
      </c>
      <c r="Z16">
        <v>1</v>
      </c>
      <c r="AA16" t="str">
        <f>IF(F16="Y","",IF(AB16="Y",INDEX('Backing 2'!B:B,MATCH(E16,'Backing 2'!C:C,0)),E16))</f>
        <v>6 - Junior Officer</v>
      </c>
      <c r="AB16" t="s">
        <v>87</v>
      </c>
      <c r="AC16" t="str">
        <f t="shared" si="7"/>
        <v/>
      </c>
      <c r="AE16" t="s">
        <v>75</v>
      </c>
      <c r="AF16">
        <v>28</v>
      </c>
      <c r="AG16" t="s">
        <v>37</v>
      </c>
      <c r="AH16" t="s">
        <v>80</v>
      </c>
      <c r="AI16" t="s">
        <v>80</v>
      </c>
      <c r="AJ16" s="3">
        <v>43556</v>
      </c>
      <c r="AK16">
        <v>1</v>
      </c>
      <c r="AL16">
        <f t="shared" ca="1" si="2"/>
        <v>0.55544838497831572</v>
      </c>
    </row>
    <row r="17" spans="1:38">
      <c r="A17">
        <v>16</v>
      </c>
      <c r="B17" t="s">
        <v>8</v>
      </c>
      <c r="C17">
        <f t="shared" si="3"/>
        <v>1</v>
      </c>
      <c r="D17" t="str">
        <f t="shared" si="4"/>
        <v/>
      </c>
      <c r="E17" t="s">
        <v>93</v>
      </c>
      <c r="F17" t="s">
        <v>87</v>
      </c>
      <c r="G17" t="str">
        <f t="shared" si="5"/>
        <v/>
      </c>
      <c r="H17">
        <v>3</v>
      </c>
      <c r="I17" t="s">
        <v>88</v>
      </c>
      <c r="J17" t="str">
        <f t="shared" si="6"/>
        <v/>
      </c>
      <c r="K17" t="s">
        <v>86</v>
      </c>
      <c r="L17" s="2">
        <v>0.5</v>
      </c>
      <c r="M17" t="s">
        <v>88</v>
      </c>
      <c r="N17" t="str">
        <v/>
      </c>
      <c r="O17" t="s">
        <v>85</v>
      </c>
      <c r="P17" t="s">
        <v>17</v>
      </c>
      <c r="R17" t="s">
        <v>93</v>
      </c>
      <c r="S17" t="s">
        <v>17</v>
      </c>
      <c r="T17" s="1" t="s">
        <v>74</v>
      </c>
      <c r="U17" t="s">
        <v>74</v>
      </c>
      <c r="V17" t="str">
        <f>IF(W17="","",INDEX('Backing 4'!U:U,MATCH(W17,'Backing 4'!T:T,0)))</f>
        <v>Inconclusive</v>
      </c>
      <c r="W17" t="str">
        <f t="shared" si="0"/>
        <v>4 - Manager &amp; Strategy</v>
      </c>
      <c r="X17" t="str">
        <f>IF(Y17="","",INDEX('Backing 4'!Z:Z,MATCH(Y17,'Backing 4'!Y:Y,0)))</f>
        <v>Even</v>
      </c>
      <c r="Y17" t="str">
        <f t="shared" si="1"/>
        <v>4 - Manager</v>
      </c>
      <c r="Z17">
        <v>3</v>
      </c>
      <c r="AA17" t="str">
        <f>IF(F17="Y","",IF(AB17="Y",INDEX('Backing 2'!B:B,MATCH(E17,'Backing 2'!C:C,0)),E17))</f>
        <v>4 - Manager</v>
      </c>
      <c r="AB17" t="s">
        <v>87</v>
      </c>
      <c r="AC17" t="str">
        <f t="shared" si="7"/>
        <v/>
      </c>
      <c r="AD17">
        <v>3</v>
      </c>
      <c r="AE17" t="s">
        <v>76</v>
      </c>
      <c r="AF17">
        <v>34</v>
      </c>
      <c r="AG17" t="s">
        <v>36</v>
      </c>
      <c r="AH17" t="s">
        <v>80</v>
      </c>
      <c r="AI17" t="s">
        <v>80</v>
      </c>
      <c r="AJ17" s="3">
        <v>42095</v>
      </c>
      <c r="AK17">
        <v>5</v>
      </c>
      <c r="AL17">
        <f t="shared" ca="1" si="2"/>
        <v>0.94706354266971871</v>
      </c>
    </row>
    <row r="18" spans="1:38">
      <c r="A18">
        <v>17</v>
      </c>
      <c r="B18" t="s">
        <v>8</v>
      </c>
      <c r="C18">
        <f t="shared" si="3"/>
        <v>1</v>
      </c>
      <c r="D18" t="str">
        <f t="shared" si="4"/>
        <v/>
      </c>
      <c r="E18" t="s">
        <v>92</v>
      </c>
      <c r="F18" t="s">
        <v>87</v>
      </c>
      <c r="G18" t="str">
        <f t="shared" si="5"/>
        <v/>
      </c>
      <c r="H18">
        <v>3</v>
      </c>
      <c r="I18" t="s">
        <v>88</v>
      </c>
      <c r="J18" t="str">
        <f t="shared" si="6"/>
        <v/>
      </c>
      <c r="K18" t="s">
        <v>86</v>
      </c>
      <c r="L18" s="2">
        <v>0.5</v>
      </c>
      <c r="M18" t="s">
        <v>88</v>
      </c>
      <c r="N18" t="str">
        <v/>
      </c>
      <c r="O18" t="s">
        <v>85</v>
      </c>
      <c r="P18" t="s">
        <v>14</v>
      </c>
      <c r="R18" t="s">
        <v>92</v>
      </c>
      <c r="S18" t="s">
        <v>14</v>
      </c>
      <c r="T18" s="1" t="s">
        <v>74</v>
      </c>
      <c r="U18" t="s">
        <v>74</v>
      </c>
      <c r="V18" t="str">
        <f>IF(W18="","",INDEX('Backing 4'!U:U,MATCH(W18,'Backing 4'!T:T,0)))</f>
        <v>Even</v>
      </c>
      <c r="W18" t="str">
        <f t="shared" si="0"/>
        <v>6 - Junior Officer &amp; Operations</v>
      </c>
      <c r="X18" t="str">
        <f>IF(Y18="","",INDEX('Backing 4'!Z:Z,MATCH(Y18,'Backing 4'!Y:Y,0)))</f>
        <v>Even</v>
      </c>
      <c r="Y18" t="str">
        <f t="shared" si="1"/>
        <v>6 - Junior Officer</v>
      </c>
      <c r="Z18">
        <v>2</v>
      </c>
      <c r="AA18" t="str">
        <f>IF(F18="Y","",IF(AB18="Y",INDEX('Backing 2'!B:B,MATCH(E18,'Backing 2'!C:C,0)),E18))</f>
        <v>6 - Junior Officer</v>
      </c>
      <c r="AB18" t="s">
        <v>87</v>
      </c>
      <c r="AC18" t="str">
        <f t="shared" si="7"/>
        <v/>
      </c>
      <c r="AD18">
        <v>4</v>
      </c>
      <c r="AE18" t="s">
        <v>75</v>
      </c>
      <c r="AF18">
        <v>24</v>
      </c>
      <c r="AG18" t="s">
        <v>25</v>
      </c>
      <c r="AH18" t="s">
        <v>25</v>
      </c>
      <c r="AI18" t="s">
        <v>25</v>
      </c>
      <c r="AJ18" s="3">
        <v>43191</v>
      </c>
      <c r="AK18">
        <v>2</v>
      </c>
      <c r="AL18">
        <f t="shared" ca="1" si="2"/>
        <v>0.69996177262992321</v>
      </c>
    </row>
    <row r="19" spans="1:38">
      <c r="A19">
        <v>18</v>
      </c>
      <c r="B19" t="s">
        <v>7</v>
      </c>
      <c r="C19" t="str">
        <f t="shared" si="3"/>
        <v/>
      </c>
      <c r="D19">
        <f t="shared" si="4"/>
        <v>1</v>
      </c>
      <c r="E19" t="s">
        <v>92</v>
      </c>
      <c r="F19" t="s">
        <v>87</v>
      </c>
      <c r="G19" t="str">
        <f t="shared" si="5"/>
        <v/>
      </c>
      <c r="H19">
        <v>2</v>
      </c>
      <c r="I19" t="s">
        <v>86</v>
      </c>
      <c r="J19">
        <f t="shared" si="6"/>
        <v>1</v>
      </c>
      <c r="K19" t="s">
        <v>86</v>
      </c>
      <c r="L19" s="2">
        <v>0.5</v>
      </c>
      <c r="M19" t="s">
        <v>88</v>
      </c>
      <c r="N19" t="str">
        <v/>
      </c>
      <c r="O19" t="s">
        <v>85</v>
      </c>
      <c r="P19" t="s">
        <v>16</v>
      </c>
      <c r="R19" t="s">
        <v>127</v>
      </c>
      <c r="S19" t="s">
        <v>16</v>
      </c>
      <c r="T19" s="1">
        <v>0.8</v>
      </c>
      <c r="U19" t="s">
        <v>73</v>
      </c>
      <c r="V19" t="str">
        <f>IF(W19="","",INDEX('Backing 4'!U:U,MATCH(W19,'Backing 4'!T:T,0)))</f>
        <v>Even</v>
      </c>
      <c r="W19" t="str">
        <f t="shared" si="0"/>
        <v>6 - Junior Officer &amp; Sales &amp; Marketing</v>
      </c>
      <c r="X19" t="str">
        <f>IF(Y19="","",INDEX('Backing 4'!Z:Z,MATCH(Y19,'Backing 4'!Y:Y,0)))</f>
        <v>Even</v>
      </c>
      <c r="Y19" t="str">
        <f t="shared" si="1"/>
        <v>6 - Junior Officer</v>
      </c>
      <c r="Z19">
        <v>4</v>
      </c>
      <c r="AA19" t="str">
        <f>IF(F19="Y","",IF(AB19="Y",INDEX('Backing 2'!B:B,MATCH(E19,'Backing 2'!C:C,0)),E19))</f>
        <v>6 - Junior Officer</v>
      </c>
      <c r="AB19" t="s">
        <v>87</v>
      </c>
      <c r="AC19" t="str">
        <f t="shared" si="7"/>
        <v/>
      </c>
      <c r="AD19">
        <v>3</v>
      </c>
      <c r="AE19" t="s">
        <v>76</v>
      </c>
      <c r="AF19">
        <v>32</v>
      </c>
      <c r="AG19" t="s">
        <v>32</v>
      </c>
      <c r="AH19" t="s">
        <v>80</v>
      </c>
      <c r="AI19" t="s">
        <v>80</v>
      </c>
      <c r="AJ19" s="3">
        <v>42461</v>
      </c>
      <c r="AK19">
        <v>4</v>
      </c>
      <c r="AL19">
        <f t="shared" ca="1" si="2"/>
        <v>0.64252913228308817</v>
      </c>
    </row>
    <row r="20" spans="1:38">
      <c r="A20">
        <v>19</v>
      </c>
      <c r="B20" t="s">
        <v>8</v>
      </c>
      <c r="C20">
        <f t="shared" si="3"/>
        <v>1</v>
      </c>
      <c r="D20" t="str">
        <f t="shared" si="4"/>
        <v/>
      </c>
      <c r="E20" t="s">
        <v>127</v>
      </c>
      <c r="F20" t="s">
        <v>87</v>
      </c>
      <c r="G20" t="str">
        <f t="shared" si="5"/>
        <v/>
      </c>
      <c r="H20">
        <v>2</v>
      </c>
      <c r="I20" t="s">
        <v>88</v>
      </c>
      <c r="J20" t="str">
        <f t="shared" si="6"/>
        <v/>
      </c>
      <c r="K20" t="s">
        <v>86</v>
      </c>
      <c r="L20" s="2">
        <v>0.5</v>
      </c>
      <c r="M20" t="s">
        <v>88</v>
      </c>
      <c r="N20" t="str">
        <v/>
      </c>
      <c r="O20" t="s">
        <v>85</v>
      </c>
      <c r="P20" t="s">
        <v>16</v>
      </c>
      <c r="R20" t="s">
        <v>127</v>
      </c>
      <c r="S20" t="s">
        <v>16</v>
      </c>
      <c r="T20" s="1" t="s">
        <v>74</v>
      </c>
      <c r="U20" t="s">
        <v>74</v>
      </c>
      <c r="V20" t="str">
        <f>IF(W20="","",INDEX('Backing 4'!U:U,MATCH(W20,'Backing 4'!T:T,0)))</f>
        <v>Even</v>
      </c>
      <c r="W20" t="str">
        <f t="shared" si="0"/>
        <v>5 - Senior Officer &amp; Sales &amp; Marketing</v>
      </c>
      <c r="X20" t="str">
        <f>IF(Y20="","",INDEX('Backing 4'!Z:Z,MATCH(Y20,'Backing 4'!Y:Y,0)))</f>
        <v>Even</v>
      </c>
      <c r="Y20" t="str">
        <f t="shared" si="1"/>
        <v>5 - Senior Officer</v>
      </c>
      <c r="Z20">
        <v>3</v>
      </c>
      <c r="AA20" t="str">
        <f>IF(F20="Y","",IF(AB20="Y",INDEX('Backing 2'!B:B,MATCH(E20,'Backing 2'!C:C,0)),E20))</f>
        <v>5 - Senior Officer</v>
      </c>
      <c r="AB20" t="s">
        <v>87</v>
      </c>
      <c r="AC20" t="str">
        <f t="shared" si="7"/>
        <v/>
      </c>
      <c r="AE20" t="s">
        <v>76</v>
      </c>
      <c r="AF20">
        <v>30</v>
      </c>
      <c r="AG20" t="s">
        <v>25</v>
      </c>
      <c r="AH20" t="s">
        <v>25</v>
      </c>
      <c r="AI20" t="s">
        <v>25</v>
      </c>
      <c r="AJ20" s="3">
        <v>42826</v>
      </c>
      <c r="AK20">
        <v>3</v>
      </c>
      <c r="AL20">
        <f t="shared" ca="1" si="2"/>
        <v>0.90216880450971371</v>
      </c>
    </row>
    <row r="21" spans="1:38">
      <c r="A21">
        <v>20</v>
      </c>
      <c r="B21" t="s">
        <v>7</v>
      </c>
      <c r="C21" t="str">
        <f t="shared" si="3"/>
        <v/>
      </c>
      <c r="D21">
        <f t="shared" si="4"/>
        <v>1</v>
      </c>
      <c r="E21" t="s">
        <v>127</v>
      </c>
      <c r="F21" t="s">
        <v>87</v>
      </c>
      <c r="G21" t="str">
        <f t="shared" si="5"/>
        <v/>
      </c>
      <c r="H21">
        <v>2</v>
      </c>
      <c r="I21" t="s">
        <v>88</v>
      </c>
      <c r="J21" t="str">
        <f t="shared" si="6"/>
        <v/>
      </c>
      <c r="K21" t="s">
        <v>86</v>
      </c>
      <c r="L21" s="2">
        <v>0.5</v>
      </c>
      <c r="M21" t="s">
        <v>88</v>
      </c>
      <c r="N21" t="str">
        <v/>
      </c>
      <c r="O21" t="s">
        <v>85</v>
      </c>
      <c r="P21" t="s">
        <v>14</v>
      </c>
      <c r="R21" t="s">
        <v>127</v>
      </c>
      <c r="S21" t="s">
        <v>14</v>
      </c>
      <c r="T21" s="1" t="s">
        <v>74</v>
      </c>
      <c r="U21" t="s">
        <v>74</v>
      </c>
      <c r="V21" t="str">
        <f>IF(W21="","",INDEX('Backing 4'!U:U,MATCH(W21,'Backing 4'!T:T,0)))</f>
        <v>Even</v>
      </c>
      <c r="W21" t="str">
        <f t="shared" si="0"/>
        <v>5 - Senior Officer &amp; Operations</v>
      </c>
      <c r="X21" t="str">
        <f>IF(Y21="","",INDEX('Backing 4'!Z:Z,MATCH(Y21,'Backing 4'!Y:Y,0)))</f>
        <v>Even</v>
      </c>
      <c r="Y21" t="str">
        <f t="shared" si="1"/>
        <v>5 - Senior Officer</v>
      </c>
      <c r="Z21">
        <v>1</v>
      </c>
      <c r="AA21" t="str">
        <f>IF(F21="Y","",IF(AB21="Y",INDEX('Backing 2'!B:B,MATCH(E21,'Backing 2'!C:C,0)),E21))</f>
        <v>6 - Junior Officer</v>
      </c>
      <c r="AB21" t="s">
        <v>85</v>
      </c>
      <c r="AC21">
        <f t="shared" si="7"/>
        <v>1</v>
      </c>
      <c r="AD21">
        <v>1</v>
      </c>
      <c r="AE21" t="s">
        <v>76</v>
      </c>
      <c r="AF21">
        <v>32</v>
      </c>
      <c r="AG21" t="s">
        <v>36</v>
      </c>
      <c r="AH21" t="s">
        <v>80</v>
      </c>
      <c r="AI21" t="s">
        <v>80</v>
      </c>
      <c r="AJ21" s="3">
        <v>41000</v>
      </c>
      <c r="AK21">
        <v>8</v>
      </c>
      <c r="AL21">
        <f t="shared" ca="1" si="2"/>
        <v>0.31908259426637342</v>
      </c>
    </row>
    <row r="22" spans="1:38">
      <c r="A22">
        <v>21</v>
      </c>
      <c r="B22" t="s">
        <v>8</v>
      </c>
      <c r="C22">
        <f t="shared" si="3"/>
        <v>1</v>
      </c>
      <c r="D22" t="str">
        <f t="shared" si="4"/>
        <v/>
      </c>
      <c r="E22" s="4" t="s">
        <v>94</v>
      </c>
      <c r="F22" t="s">
        <v>87</v>
      </c>
      <c r="G22" t="str">
        <f t="shared" si="5"/>
        <v/>
      </c>
      <c r="H22">
        <v>3</v>
      </c>
      <c r="I22" t="s">
        <v>88</v>
      </c>
      <c r="J22" t="str">
        <f t="shared" si="6"/>
        <v/>
      </c>
      <c r="K22" t="s">
        <v>88</v>
      </c>
      <c r="L22" s="2">
        <v>0.5</v>
      </c>
      <c r="M22" t="s">
        <v>86</v>
      </c>
      <c r="N22">
        <v>1</v>
      </c>
      <c r="O22" t="s">
        <v>85</v>
      </c>
      <c r="P22" t="s">
        <v>17</v>
      </c>
      <c r="Q22" t="s">
        <v>89</v>
      </c>
      <c r="S22" t="s">
        <v>17</v>
      </c>
      <c r="T22" s="1" t="s">
        <v>74</v>
      </c>
      <c r="U22" t="s">
        <v>74</v>
      </c>
      <c r="V22" t="str">
        <f>IF(W22="","",INDEX('Backing 4'!U:U,MATCH(W22,'Backing 4'!T:T,0)))</f>
        <v/>
      </c>
      <c r="W22" t="str">
        <f t="shared" si="0"/>
        <v/>
      </c>
      <c r="X22" t="str">
        <f>IF(Y22="","",INDEX('Backing 4'!Z:Z,MATCH(Y22,'Backing 4'!Y:Y,0)))</f>
        <v/>
      </c>
      <c r="Y22" t="str">
        <f t="shared" si="1"/>
        <v/>
      </c>
      <c r="Z22">
        <v>7</v>
      </c>
      <c r="AA22" t="str">
        <f>IF(F22="Y","",IF(AB22="Y",INDEX('Backing 2'!B:B,MATCH(E22,'Backing 2'!C:C,0)),E22))</f>
        <v>3 - Senior Manager</v>
      </c>
      <c r="AB22" t="s">
        <v>87</v>
      </c>
      <c r="AC22" t="str">
        <f t="shared" si="7"/>
        <v/>
      </c>
      <c r="AD22">
        <v>3</v>
      </c>
      <c r="AE22" t="s">
        <v>76</v>
      </c>
      <c r="AF22">
        <v>31</v>
      </c>
      <c r="AG22" t="s">
        <v>25</v>
      </c>
      <c r="AH22" t="s">
        <v>25</v>
      </c>
      <c r="AI22" t="s">
        <v>25</v>
      </c>
      <c r="AJ22" s="3">
        <v>41365</v>
      </c>
      <c r="AK22">
        <v>7</v>
      </c>
      <c r="AL22">
        <f t="shared" ca="1" si="2"/>
        <v>0.22176716700430277</v>
      </c>
    </row>
    <row r="23" spans="1:38">
      <c r="A23">
        <v>22</v>
      </c>
      <c r="B23" t="s">
        <v>8</v>
      </c>
      <c r="C23">
        <f t="shared" si="3"/>
        <v>1</v>
      </c>
      <c r="D23" t="str">
        <f t="shared" si="4"/>
        <v/>
      </c>
      <c r="E23" s="4" t="s">
        <v>92</v>
      </c>
      <c r="F23" t="s">
        <v>87</v>
      </c>
      <c r="G23" t="str">
        <f t="shared" si="5"/>
        <v/>
      </c>
      <c r="H23">
        <v>3</v>
      </c>
      <c r="I23" t="s">
        <v>88</v>
      </c>
      <c r="J23" t="str">
        <f t="shared" si="6"/>
        <v/>
      </c>
      <c r="K23" t="s">
        <v>88</v>
      </c>
      <c r="L23" s="2">
        <v>0.5</v>
      </c>
      <c r="M23" t="s">
        <v>86</v>
      </c>
      <c r="N23">
        <v>1</v>
      </c>
      <c r="O23" t="s">
        <v>85</v>
      </c>
      <c r="P23" t="s">
        <v>16</v>
      </c>
      <c r="Q23" t="s">
        <v>89</v>
      </c>
      <c r="S23" t="s">
        <v>16</v>
      </c>
      <c r="T23" s="1" t="s">
        <v>74</v>
      </c>
      <c r="U23" t="s">
        <v>74</v>
      </c>
      <c r="V23" t="str">
        <f>IF(W23="","",INDEX('Backing 4'!U:U,MATCH(W23,'Backing 4'!T:T,0)))</f>
        <v/>
      </c>
      <c r="W23" t="str">
        <f t="shared" si="0"/>
        <v/>
      </c>
      <c r="X23" t="str">
        <f>IF(Y23="","",INDEX('Backing 4'!Z:Z,MATCH(Y23,'Backing 4'!Y:Y,0)))</f>
        <v/>
      </c>
      <c r="Y23" t="str">
        <f t="shared" si="1"/>
        <v/>
      </c>
      <c r="Z23">
        <v>3</v>
      </c>
      <c r="AA23" t="str">
        <f>IF(F23="Y","",IF(AB23="Y",INDEX('Backing 2'!B:B,MATCH(E23,'Backing 2'!C:C,0)),E23))</f>
        <v>6 - Junior Officer</v>
      </c>
      <c r="AB23" t="s">
        <v>87</v>
      </c>
      <c r="AC23" t="str">
        <f t="shared" si="7"/>
        <v/>
      </c>
      <c r="AD23">
        <v>3</v>
      </c>
      <c r="AE23" t="s">
        <v>75</v>
      </c>
      <c r="AF23">
        <v>26</v>
      </c>
      <c r="AG23" t="s">
        <v>25</v>
      </c>
      <c r="AH23" t="s">
        <v>25</v>
      </c>
      <c r="AI23" t="s">
        <v>25</v>
      </c>
      <c r="AJ23" s="3">
        <v>42826</v>
      </c>
      <c r="AK23">
        <v>3</v>
      </c>
      <c r="AL23">
        <f t="shared" ca="1" si="2"/>
        <v>0.88727514146521314</v>
      </c>
    </row>
    <row r="24" spans="1:38">
      <c r="A24">
        <v>23</v>
      </c>
      <c r="B24" t="s">
        <v>8</v>
      </c>
      <c r="C24">
        <f t="shared" si="3"/>
        <v>1</v>
      </c>
      <c r="D24" t="str">
        <f t="shared" si="4"/>
        <v/>
      </c>
      <c r="E24" t="s">
        <v>95</v>
      </c>
      <c r="F24" t="s">
        <v>87</v>
      </c>
      <c r="G24" t="str">
        <f t="shared" si="5"/>
        <v/>
      </c>
      <c r="H24">
        <v>3</v>
      </c>
      <c r="I24" t="s">
        <v>88</v>
      </c>
      <c r="J24" t="str">
        <f t="shared" si="6"/>
        <v/>
      </c>
      <c r="K24" t="s">
        <v>86</v>
      </c>
      <c r="L24" s="2">
        <v>0.5</v>
      </c>
      <c r="M24" t="s">
        <v>88</v>
      </c>
      <c r="N24" t="str">
        <v/>
      </c>
      <c r="O24" t="s">
        <v>85</v>
      </c>
      <c r="P24" t="s">
        <v>15</v>
      </c>
      <c r="R24" t="s">
        <v>95</v>
      </c>
      <c r="S24" t="s">
        <v>15</v>
      </c>
      <c r="T24" s="1" t="s">
        <v>74</v>
      </c>
      <c r="U24" t="s">
        <v>74</v>
      </c>
      <c r="V24" t="str">
        <f>IF(W24="","",INDEX('Backing 4'!U:U,MATCH(W24,'Backing 4'!T:T,0)))</f>
        <v>Inconclusive</v>
      </c>
      <c r="W24" t="str">
        <f t="shared" si="0"/>
        <v>2 - Director &amp; Internal Services</v>
      </c>
      <c r="X24" t="s">
        <v>126</v>
      </c>
      <c r="Y24" t="str">
        <f t="shared" si="1"/>
        <v>2 - Director</v>
      </c>
      <c r="Z24">
        <v>5</v>
      </c>
      <c r="AA24" t="str">
        <f>IF(F24="Y","",IF(AB24="Y",INDEX('Backing 2'!B:B,MATCH(E24,'Backing 2'!C:C,0)),E24))</f>
        <v>2 - Director</v>
      </c>
      <c r="AB24" t="s">
        <v>87</v>
      </c>
      <c r="AC24" t="str">
        <f t="shared" si="7"/>
        <v/>
      </c>
      <c r="AE24" t="s">
        <v>77</v>
      </c>
      <c r="AF24">
        <v>44</v>
      </c>
      <c r="AG24" t="s">
        <v>25</v>
      </c>
      <c r="AH24" t="s">
        <v>25</v>
      </c>
      <c r="AI24" t="s">
        <v>25</v>
      </c>
      <c r="AJ24" s="3">
        <v>42095</v>
      </c>
      <c r="AK24">
        <v>5</v>
      </c>
      <c r="AL24">
        <f t="shared" ca="1" si="2"/>
        <v>0.21133007427900852</v>
      </c>
    </row>
    <row r="25" spans="1:38">
      <c r="A25">
        <v>24</v>
      </c>
      <c r="B25" t="s">
        <v>8</v>
      </c>
      <c r="C25">
        <f t="shared" si="3"/>
        <v>1</v>
      </c>
      <c r="D25" t="str">
        <f t="shared" si="4"/>
        <v/>
      </c>
      <c r="E25" t="s">
        <v>127</v>
      </c>
      <c r="F25" t="s">
        <v>87</v>
      </c>
      <c r="G25" t="str">
        <f t="shared" si="5"/>
        <v/>
      </c>
      <c r="H25">
        <v>4</v>
      </c>
      <c r="I25" t="s">
        <v>88</v>
      </c>
      <c r="J25" t="str">
        <f t="shared" si="6"/>
        <v/>
      </c>
      <c r="K25" t="s">
        <v>86</v>
      </c>
      <c r="L25" s="2">
        <v>0.5</v>
      </c>
      <c r="M25" t="s">
        <v>88</v>
      </c>
      <c r="N25" t="str">
        <v/>
      </c>
      <c r="O25" t="s">
        <v>85</v>
      </c>
      <c r="P25" t="s">
        <v>16</v>
      </c>
      <c r="R25" t="s">
        <v>127</v>
      </c>
      <c r="S25" t="s">
        <v>16</v>
      </c>
      <c r="T25" s="1" t="s">
        <v>74</v>
      </c>
      <c r="U25" t="s">
        <v>74</v>
      </c>
      <c r="V25" t="str">
        <f>IF(W25="","",INDEX('Backing 4'!U:U,MATCH(W25,'Backing 4'!T:T,0)))</f>
        <v>Even</v>
      </c>
      <c r="W25" t="str">
        <f t="shared" si="0"/>
        <v>5 - Senior Officer &amp; Sales &amp; Marketing</v>
      </c>
      <c r="X25" t="str">
        <f>IF(Y25="","",INDEX('Backing 4'!Z:Z,MATCH(Y25,'Backing 4'!Y:Y,0)))</f>
        <v>Even</v>
      </c>
      <c r="Y25" t="str">
        <f t="shared" si="1"/>
        <v>5 - Senior Officer</v>
      </c>
      <c r="Z25">
        <v>3</v>
      </c>
      <c r="AA25" t="str">
        <f>IF(F25="Y","",IF(AB25="Y",INDEX('Backing 2'!B:B,MATCH(E25,'Backing 2'!C:C,0)),E25))</f>
        <v>5 - Senior Officer</v>
      </c>
      <c r="AB25" t="s">
        <v>87</v>
      </c>
      <c r="AC25" t="str">
        <f t="shared" si="7"/>
        <v/>
      </c>
      <c r="AD25">
        <v>3</v>
      </c>
      <c r="AE25" t="s">
        <v>75</v>
      </c>
      <c r="AF25">
        <v>26</v>
      </c>
      <c r="AG25" t="s">
        <v>42</v>
      </c>
      <c r="AH25" t="s">
        <v>80</v>
      </c>
      <c r="AI25" t="s">
        <v>80</v>
      </c>
      <c r="AJ25" s="3">
        <v>41730</v>
      </c>
      <c r="AK25">
        <v>6</v>
      </c>
      <c r="AL25">
        <f t="shared" ca="1" si="2"/>
        <v>0.71090868502447713</v>
      </c>
    </row>
    <row r="26" spans="1:38">
      <c r="A26">
        <v>25</v>
      </c>
      <c r="B26" t="s">
        <v>8</v>
      </c>
      <c r="C26">
        <f t="shared" si="3"/>
        <v>1</v>
      </c>
      <c r="D26" t="str">
        <f t="shared" si="4"/>
        <v/>
      </c>
      <c r="E26" t="s">
        <v>93</v>
      </c>
      <c r="F26" t="s">
        <v>87</v>
      </c>
      <c r="G26" t="str">
        <f t="shared" si="5"/>
        <v/>
      </c>
      <c r="H26">
        <v>2</v>
      </c>
      <c r="I26" t="s">
        <v>88</v>
      </c>
      <c r="J26" t="str">
        <f t="shared" si="6"/>
        <v/>
      </c>
      <c r="K26" t="s">
        <v>86</v>
      </c>
      <c r="L26" s="2">
        <v>0.5</v>
      </c>
      <c r="M26" t="s">
        <v>88</v>
      </c>
      <c r="N26" t="str">
        <v/>
      </c>
      <c r="O26" t="s">
        <v>85</v>
      </c>
      <c r="P26" t="s">
        <v>14</v>
      </c>
      <c r="R26" t="s">
        <v>93</v>
      </c>
      <c r="S26" t="s">
        <v>14</v>
      </c>
      <c r="T26" s="1" t="s">
        <v>74</v>
      </c>
      <c r="U26" t="s">
        <v>74</v>
      </c>
      <c r="V26" t="str">
        <f>IF(W26="","",INDEX('Backing 4'!U:U,MATCH(W26,'Backing 4'!T:T,0)))</f>
        <v>Even</v>
      </c>
      <c r="W26" t="str">
        <f t="shared" si="0"/>
        <v>4 - Manager &amp; Operations</v>
      </c>
      <c r="X26" t="str">
        <f>IF(Y26="","",INDEX('Backing 4'!Z:Z,MATCH(Y26,'Backing 4'!Y:Y,0)))</f>
        <v>Even</v>
      </c>
      <c r="Y26" t="str">
        <f t="shared" si="1"/>
        <v>4 - Manager</v>
      </c>
      <c r="Z26">
        <v>3</v>
      </c>
      <c r="AA26" t="str">
        <f>IF(F26="Y","",IF(AB26="Y",INDEX('Backing 2'!B:B,MATCH(E26,'Backing 2'!C:C,0)),E26))</f>
        <v>4 - Manager</v>
      </c>
      <c r="AB26" t="s">
        <v>87</v>
      </c>
      <c r="AC26" t="str">
        <f t="shared" si="7"/>
        <v/>
      </c>
      <c r="AD26">
        <v>3</v>
      </c>
      <c r="AE26" t="s">
        <v>76</v>
      </c>
      <c r="AF26">
        <v>36</v>
      </c>
      <c r="AG26" t="s">
        <v>37</v>
      </c>
      <c r="AH26" t="s">
        <v>80</v>
      </c>
      <c r="AI26" t="s">
        <v>80</v>
      </c>
      <c r="AJ26" s="3">
        <v>41730</v>
      </c>
      <c r="AK26">
        <v>6</v>
      </c>
      <c r="AL26">
        <f t="shared" ca="1" si="2"/>
        <v>0.664969719372421</v>
      </c>
    </row>
    <row r="27" spans="1:38">
      <c r="A27">
        <v>26</v>
      </c>
      <c r="B27" t="s">
        <v>8</v>
      </c>
      <c r="C27">
        <f t="shared" si="3"/>
        <v>1</v>
      </c>
      <c r="D27" t="str">
        <f t="shared" si="4"/>
        <v/>
      </c>
      <c r="E27" t="s">
        <v>92</v>
      </c>
      <c r="F27" t="s">
        <v>87</v>
      </c>
      <c r="G27" t="str">
        <f t="shared" si="5"/>
        <v/>
      </c>
      <c r="H27">
        <v>2</v>
      </c>
      <c r="I27" t="s">
        <v>88</v>
      </c>
      <c r="J27" t="str">
        <f t="shared" si="6"/>
        <v/>
      </c>
      <c r="K27" t="s">
        <v>86</v>
      </c>
      <c r="L27" s="2">
        <v>0.5</v>
      </c>
      <c r="M27" t="s">
        <v>88</v>
      </c>
      <c r="N27" t="str">
        <v/>
      </c>
      <c r="O27" t="s">
        <v>85</v>
      </c>
      <c r="P27" t="s">
        <v>15</v>
      </c>
      <c r="R27" t="s">
        <v>92</v>
      </c>
      <c r="S27" t="s">
        <v>15</v>
      </c>
      <c r="T27" s="1" t="s">
        <v>74</v>
      </c>
      <c r="U27" t="s">
        <v>74</v>
      </c>
      <c r="V27" t="str">
        <f>IF(W27="","",INDEX('Backing 4'!U:U,MATCH(W27,'Backing 4'!T:T,0)))</f>
        <v>Even</v>
      </c>
      <c r="W27" t="str">
        <f t="shared" si="0"/>
        <v>6 - Junior Officer &amp; Internal Services</v>
      </c>
      <c r="X27" t="str">
        <f>IF(Y27="","",INDEX('Backing 4'!Z:Z,MATCH(Y27,'Backing 4'!Y:Y,0)))</f>
        <v>Even</v>
      </c>
      <c r="Y27" t="str">
        <f t="shared" si="1"/>
        <v>6 - Junior Officer</v>
      </c>
      <c r="Z27">
        <v>2</v>
      </c>
      <c r="AA27" t="str">
        <f>IF(F27="Y","",IF(AB27="Y",INDEX('Backing 2'!B:B,MATCH(E27,'Backing 2'!C:C,0)),E27))</f>
        <v>6 - Junior Officer</v>
      </c>
      <c r="AB27" t="s">
        <v>87</v>
      </c>
      <c r="AC27" t="str">
        <f t="shared" si="7"/>
        <v/>
      </c>
      <c r="AD27">
        <v>3</v>
      </c>
      <c r="AE27" t="s">
        <v>75</v>
      </c>
      <c r="AF27">
        <v>22</v>
      </c>
      <c r="AG27" t="s">
        <v>25</v>
      </c>
      <c r="AH27" t="s">
        <v>25</v>
      </c>
      <c r="AI27" t="s">
        <v>25</v>
      </c>
      <c r="AJ27" s="3">
        <v>43191</v>
      </c>
      <c r="AK27">
        <v>2</v>
      </c>
      <c r="AL27">
        <f t="shared" ca="1" si="2"/>
        <v>0.15458988367476867</v>
      </c>
    </row>
    <row r="28" spans="1:38">
      <c r="A28">
        <v>27</v>
      </c>
      <c r="B28" t="s">
        <v>7</v>
      </c>
      <c r="C28" t="str">
        <f t="shared" si="3"/>
        <v/>
      </c>
      <c r="D28">
        <f t="shared" si="4"/>
        <v>1</v>
      </c>
      <c r="E28" t="s">
        <v>127</v>
      </c>
      <c r="F28" t="s">
        <v>87</v>
      </c>
      <c r="G28" t="str">
        <f t="shared" si="5"/>
        <v/>
      </c>
      <c r="H28">
        <v>3</v>
      </c>
      <c r="I28" t="s">
        <v>88</v>
      </c>
      <c r="J28" t="str">
        <f t="shared" si="6"/>
        <v/>
      </c>
      <c r="K28" t="s">
        <v>86</v>
      </c>
      <c r="L28" s="2">
        <v>0.5</v>
      </c>
      <c r="M28" t="s">
        <v>88</v>
      </c>
      <c r="N28" t="str">
        <v/>
      </c>
      <c r="O28" t="s">
        <v>85</v>
      </c>
      <c r="P28" t="s">
        <v>15</v>
      </c>
      <c r="R28" t="s">
        <v>127</v>
      </c>
      <c r="S28" t="s">
        <v>15</v>
      </c>
      <c r="T28" s="1" t="s">
        <v>74</v>
      </c>
      <c r="U28" t="s">
        <v>74</v>
      </c>
      <c r="V28" t="str">
        <f>IF(W28="","",INDEX('Backing 4'!U:U,MATCH(W28,'Backing 4'!T:T,0)))</f>
        <v>Even</v>
      </c>
      <c r="W28" t="str">
        <f t="shared" si="0"/>
        <v>5 - Senior Officer &amp; Internal Services</v>
      </c>
      <c r="X28" t="str">
        <f>IF(Y28="","",INDEX('Backing 4'!Z:Z,MATCH(Y28,'Backing 4'!Y:Y,0)))</f>
        <v>Even</v>
      </c>
      <c r="Y28" t="str">
        <f t="shared" si="1"/>
        <v>5 - Senior Officer</v>
      </c>
      <c r="Z28">
        <v>3</v>
      </c>
      <c r="AA28" t="str">
        <f>IF(F28="Y","",IF(AB28="Y",INDEX('Backing 2'!B:B,MATCH(E28,'Backing 2'!C:C,0)),E28))</f>
        <v>5 - Senior Officer</v>
      </c>
      <c r="AB28" t="s">
        <v>87</v>
      </c>
      <c r="AC28" t="str">
        <f t="shared" si="7"/>
        <v/>
      </c>
      <c r="AD28">
        <v>2</v>
      </c>
      <c r="AE28" t="s">
        <v>76</v>
      </c>
      <c r="AF28">
        <v>33</v>
      </c>
      <c r="AG28" t="s">
        <v>25</v>
      </c>
      <c r="AH28" t="s">
        <v>25</v>
      </c>
      <c r="AI28" t="s">
        <v>25</v>
      </c>
      <c r="AJ28" s="3">
        <v>42461</v>
      </c>
      <c r="AK28">
        <v>4</v>
      </c>
      <c r="AL28">
        <f t="shared" ca="1" si="2"/>
        <v>0.61762707095583558</v>
      </c>
    </row>
    <row r="29" spans="1:38">
      <c r="A29">
        <v>28</v>
      </c>
      <c r="B29" t="s">
        <v>8</v>
      </c>
      <c r="C29">
        <f t="shared" si="3"/>
        <v>1</v>
      </c>
      <c r="D29" t="str">
        <f t="shared" si="4"/>
        <v/>
      </c>
      <c r="E29" t="s">
        <v>127</v>
      </c>
      <c r="F29" t="s">
        <v>87</v>
      </c>
      <c r="G29" t="str">
        <f t="shared" si="5"/>
        <v/>
      </c>
      <c r="H29">
        <v>4</v>
      </c>
      <c r="I29" t="s">
        <v>88</v>
      </c>
      <c r="J29" t="str">
        <f t="shared" si="6"/>
        <v/>
      </c>
      <c r="K29" t="s">
        <v>86</v>
      </c>
      <c r="L29" s="2">
        <v>0.5</v>
      </c>
      <c r="M29" t="s">
        <v>88</v>
      </c>
      <c r="N29" t="str">
        <v/>
      </c>
      <c r="O29" t="s">
        <v>85</v>
      </c>
      <c r="P29" t="s">
        <v>16</v>
      </c>
      <c r="R29" t="s">
        <v>127</v>
      </c>
      <c r="S29" t="s">
        <v>16</v>
      </c>
      <c r="T29" s="1" t="s">
        <v>74</v>
      </c>
      <c r="U29" t="s">
        <v>74</v>
      </c>
      <c r="V29" t="str">
        <f>IF(W29="","",INDEX('Backing 4'!U:U,MATCH(W29,'Backing 4'!T:T,0)))</f>
        <v>Even</v>
      </c>
      <c r="W29" t="str">
        <f t="shared" si="0"/>
        <v>5 - Senior Officer &amp; Sales &amp; Marketing</v>
      </c>
      <c r="X29" t="str">
        <f>IF(Y29="","",INDEX('Backing 4'!Z:Z,MATCH(Y29,'Backing 4'!Y:Y,0)))</f>
        <v>Even</v>
      </c>
      <c r="Y29" t="str">
        <f t="shared" si="1"/>
        <v>5 - Senior Officer</v>
      </c>
      <c r="Z29">
        <v>2</v>
      </c>
      <c r="AA29" t="str">
        <f>IF(F29="Y","",IF(AB29="Y",INDEX('Backing 2'!B:B,MATCH(E29,'Backing 2'!C:C,0)),E29))</f>
        <v>5 - Senior Officer</v>
      </c>
      <c r="AB29" t="s">
        <v>87</v>
      </c>
      <c r="AC29" t="str">
        <f t="shared" si="7"/>
        <v/>
      </c>
      <c r="AD29">
        <v>2</v>
      </c>
      <c r="AE29" t="s">
        <v>75</v>
      </c>
      <c r="AF29">
        <v>27</v>
      </c>
      <c r="AG29" t="s">
        <v>32</v>
      </c>
      <c r="AH29" t="s">
        <v>80</v>
      </c>
      <c r="AI29" t="s">
        <v>80</v>
      </c>
      <c r="AJ29" s="3">
        <v>42461</v>
      </c>
      <c r="AK29">
        <v>4</v>
      </c>
      <c r="AL29">
        <f t="shared" ca="1" si="2"/>
        <v>0.34734730895650923</v>
      </c>
    </row>
    <row r="30" spans="1:38">
      <c r="A30">
        <v>29</v>
      </c>
      <c r="B30" t="s">
        <v>7</v>
      </c>
      <c r="C30" t="str">
        <f t="shared" si="3"/>
        <v/>
      </c>
      <c r="D30">
        <f t="shared" si="4"/>
        <v>1</v>
      </c>
      <c r="E30" t="s">
        <v>127</v>
      </c>
      <c r="F30" t="s">
        <v>87</v>
      </c>
      <c r="G30" t="str">
        <f t="shared" si="5"/>
        <v/>
      </c>
      <c r="H30">
        <v>2</v>
      </c>
      <c r="I30" t="s">
        <v>88</v>
      </c>
      <c r="J30" t="str">
        <f t="shared" si="6"/>
        <v/>
      </c>
      <c r="K30" t="s">
        <v>86</v>
      </c>
      <c r="L30" s="2">
        <v>0.5</v>
      </c>
      <c r="M30" t="s">
        <v>88</v>
      </c>
      <c r="N30" t="str">
        <v/>
      </c>
      <c r="O30" t="s">
        <v>85</v>
      </c>
      <c r="P30" t="s">
        <v>12</v>
      </c>
      <c r="R30" t="s">
        <v>127</v>
      </c>
      <c r="S30" t="s">
        <v>12</v>
      </c>
      <c r="T30" s="1" t="s">
        <v>74</v>
      </c>
      <c r="U30" t="s">
        <v>74</v>
      </c>
      <c r="V30" t="str">
        <f>IF(W30="","",INDEX('Backing 4'!U:U,MATCH(W30,'Backing 4'!T:T,0)))</f>
        <v>Inconclusive</v>
      </c>
      <c r="W30" t="str">
        <f t="shared" si="0"/>
        <v>5 - Senior Officer &amp; Finance</v>
      </c>
      <c r="X30" t="str">
        <f>IF(Y30="","",INDEX('Backing 4'!Z:Z,MATCH(Y30,'Backing 4'!Y:Y,0)))</f>
        <v>Even</v>
      </c>
      <c r="Y30" t="str">
        <f t="shared" si="1"/>
        <v>5 - Senior Officer</v>
      </c>
      <c r="Z30">
        <v>2</v>
      </c>
      <c r="AA30" t="str">
        <f>IF(F30="Y","",IF(AB30="Y",INDEX('Backing 2'!B:B,MATCH(E30,'Backing 2'!C:C,0)),E30))</f>
        <v>5 - Senior Officer</v>
      </c>
      <c r="AB30" t="s">
        <v>87</v>
      </c>
      <c r="AC30" t="str">
        <f t="shared" si="7"/>
        <v/>
      </c>
      <c r="AD30">
        <v>3</v>
      </c>
      <c r="AE30" t="s">
        <v>76</v>
      </c>
      <c r="AF30">
        <v>32</v>
      </c>
      <c r="AG30" t="s">
        <v>32</v>
      </c>
      <c r="AH30" t="s">
        <v>80</v>
      </c>
      <c r="AI30" t="s">
        <v>80</v>
      </c>
      <c r="AJ30" s="3">
        <v>42461</v>
      </c>
      <c r="AK30">
        <v>4</v>
      </c>
      <c r="AL30">
        <f t="shared" ca="1" si="2"/>
        <v>0.46063156265655181</v>
      </c>
    </row>
    <row r="31" spans="1:38">
      <c r="A31">
        <v>30</v>
      </c>
      <c r="B31" t="s">
        <v>8</v>
      </c>
      <c r="C31">
        <f t="shared" si="3"/>
        <v>1</v>
      </c>
      <c r="D31" t="str">
        <f t="shared" si="4"/>
        <v/>
      </c>
      <c r="E31" t="s">
        <v>92</v>
      </c>
      <c r="F31" t="s">
        <v>87</v>
      </c>
      <c r="G31" t="str">
        <f t="shared" si="5"/>
        <v/>
      </c>
      <c r="H31">
        <v>2</v>
      </c>
      <c r="I31" t="s">
        <v>88</v>
      </c>
      <c r="J31" t="str">
        <f t="shared" si="6"/>
        <v/>
      </c>
      <c r="K31" t="s">
        <v>86</v>
      </c>
      <c r="L31" s="2">
        <v>0.5</v>
      </c>
      <c r="M31" t="s">
        <v>88</v>
      </c>
      <c r="N31" t="str">
        <v/>
      </c>
      <c r="O31" t="s">
        <v>85</v>
      </c>
      <c r="P31" t="s">
        <v>14</v>
      </c>
      <c r="R31" t="s">
        <v>92</v>
      </c>
      <c r="S31" t="s">
        <v>14</v>
      </c>
      <c r="T31" s="1" t="s">
        <v>74</v>
      </c>
      <c r="U31" t="s">
        <v>74</v>
      </c>
      <c r="V31" t="str">
        <f>IF(W31="","",INDEX('Backing 4'!U:U,MATCH(W31,'Backing 4'!T:T,0)))</f>
        <v>Even</v>
      </c>
      <c r="W31" t="str">
        <f t="shared" si="0"/>
        <v>6 - Junior Officer &amp; Operations</v>
      </c>
      <c r="X31" t="str">
        <f>IF(Y31="","",INDEX('Backing 4'!Z:Z,MATCH(Y31,'Backing 4'!Y:Y,0)))</f>
        <v>Even</v>
      </c>
      <c r="Y31" t="str">
        <f t="shared" si="1"/>
        <v>6 - Junior Officer</v>
      </c>
      <c r="Z31">
        <v>1</v>
      </c>
      <c r="AA31" t="str">
        <f>IF(F31="Y","",IF(AB31="Y",INDEX('Backing 2'!B:B,MATCH(E31,'Backing 2'!C:C,0)),E31))</f>
        <v>6 - Junior Officer</v>
      </c>
      <c r="AB31" t="s">
        <v>87</v>
      </c>
      <c r="AC31" t="str">
        <f t="shared" si="7"/>
        <v/>
      </c>
      <c r="AE31" t="s">
        <v>75</v>
      </c>
      <c r="AF31">
        <v>25</v>
      </c>
      <c r="AG31" t="s">
        <v>25</v>
      </c>
      <c r="AH31" t="s">
        <v>25</v>
      </c>
      <c r="AI31" t="s">
        <v>25</v>
      </c>
      <c r="AJ31" s="3">
        <v>43556</v>
      </c>
      <c r="AK31">
        <v>1</v>
      </c>
      <c r="AL31">
        <f t="shared" ca="1" si="2"/>
        <v>0.60376716296994448</v>
      </c>
    </row>
    <row r="32" spans="1:38">
      <c r="A32">
        <v>31</v>
      </c>
      <c r="B32" t="s">
        <v>7</v>
      </c>
      <c r="C32" t="str">
        <f t="shared" si="3"/>
        <v/>
      </c>
      <c r="D32">
        <f t="shared" si="4"/>
        <v>1</v>
      </c>
      <c r="E32" t="s">
        <v>92</v>
      </c>
      <c r="F32" t="s">
        <v>87</v>
      </c>
      <c r="G32" t="str">
        <f t="shared" si="5"/>
        <v/>
      </c>
      <c r="H32">
        <v>2</v>
      </c>
      <c r="I32" t="s">
        <v>86</v>
      </c>
      <c r="J32">
        <f t="shared" si="6"/>
        <v>1</v>
      </c>
      <c r="K32" t="s">
        <v>86</v>
      </c>
      <c r="L32" s="2">
        <v>0.5</v>
      </c>
      <c r="M32" t="s">
        <v>88</v>
      </c>
      <c r="N32" t="str">
        <v/>
      </c>
      <c r="O32" t="s">
        <v>85</v>
      </c>
      <c r="P32" t="s">
        <v>14</v>
      </c>
      <c r="R32" t="s">
        <v>127</v>
      </c>
      <c r="S32" t="s">
        <v>14</v>
      </c>
      <c r="T32" s="1" t="s">
        <v>74</v>
      </c>
      <c r="U32" t="s">
        <v>74</v>
      </c>
      <c r="V32" t="str">
        <f>IF(W32="","",INDEX('Backing 4'!U:U,MATCH(W32,'Backing 4'!T:T,0)))</f>
        <v>Even</v>
      </c>
      <c r="W32" t="str">
        <f t="shared" si="0"/>
        <v>6 - Junior Officer &amp; Operations</v>
      </c>
      <c r="X32" t="str">
        <f>IF(Y32="","",INDEX('Backing 4'!Z:Z,MATCH(Y32,'Backing 4'!Y:Y,0)))</f>
        <v>Even</v>
      </c>
      <c r="Y32" t="str">
        <f t="shared" si="1"/>
        <v>6 - Junior Officer</v>
      </c>
      <c r="Z32">
        <v>3</v>
      </c>
      <c r="AA32" t="str">
        <f>IF(F32="Y","",IF(AB32="Y",INDEX('Backing 2'!B:B,MATCH(E32,'Backing 2'!C:C,0)),E32))</f>
        <v>6 - Junior Officer</v>
      </c>
      <c r="AB32" t="s">
        <v>87</v>
      </c>
      <c r="AC32" t="str">
        <f t="shared" si="7"/>
        <v/>
      </c>
      <c r="AD32">
        <v>2</v>
      </c>
      <c r="AE32" t="s">
        <v>76</v>
      </c>
      <c r="AF32">
        <v>33</v>
      </c>
      <c r="AG32" t="s">
        <v>25</v>
      </c>
      <c r="AH32" t="s">
        <v>25</v>
      </c>
      <c r="AI32" t="s">
        <v>25</v>
      </c>
      <c r="AJ32" s="3">
        <v>42826</v>
      </c>
      <c r="AK32">
        <v>3</v>
      </c>
      <c r="AL32">
        <f t="shared" ca="1" si="2"/>
        <v>0.6501568460118643</v>
      </c>
    </row>
    <row r="33" spans="1:38">
      <c r="A33">
        <v>32</v>
      </c>
      <c r="B33" t="s">
        <v>8</v>
      </c>
      <c r="C33">
        <f t="shared" si="3"/>
        <v>1</v>
      </c>
      <c r="D33" t="str">
        <f t="shared" si="4"/>
        <v/>
      </c>
      <c r="E33" t="s">
        <v>93</v>
      </c>
      <c r="F33" t="s">
        <v>87</v>
      </c>
      <c r="G33" t="str">
        <f t="shared" si="5"/>
        <v/>
      </c>
      <c r="H33">
        <v>1</v>
      </c>
      <c r="I33" t="s">
        <v>86</v>
      </c>
      <c r="J33">
        <f t="shared" si="6"/>
        <v>1</v>
      </c>
      <c r="K33" t="s">
        <v>86</v>
      </c>
      <c r="L33" s="2">
        <v>0.5</v>
      </c>
      <c r="M33" t="s">
        <v>88</v>
      </c>
      <c r="N33" t="str">
        <v/>
      </c>
      <c r="O33" t="s">
        <v>85</v>
      </c>
      <c r="P33" t="s">
        <v>16</v>
      </c>
      <c r="R33" t="s">
        <v>94</v>
      </c>
      <c r="S33" t="s">
        <v>16</v>
      </c>
      <c r="T33" s="1" t="s">
        <v>74</v>
      </c>
      <c r="U33" t="s">
        <v>74</v>
      </c>
      <c r="V33" t="str">
        <f>IF(W33="","",INDEX('Backing 4'!U:U,MATCH(W33,'Backing 4'!T:T,0)))</f>
        <v>Uneven - Men benefit</v>
      </c>
      <c r="W33" t="str">
        <f t="shared" si="0"/>
        <v>4 - Manager &amp; Sales &amp; Marketing</v>
      </c>
      <c r="X33" t="str">
        <f>IF(Y33="","",INDEX('Backing 4'!Z:Z,MATCH(Y33,'Backing 4'!Y:Y,0)))</f>
        <v>Even</v>
      </c>
      <c r="Y33" t="str">
        <f t="shared" si="1"/>
        <v>4 - Manager</v>
      </c>
      <c r="Z33">
        <v>2</v>
      </c>
      <c r="AA33" t="str">
        <f>IF(F33="Y","",IF(AB33="Y",INDEX('Backing 2'!B:B,MATCH(E33,'Backing 2'!C:C,0)),E33))</f>
        <v>4 - Manager</v>
      </c>
      <c r="AB33" t="s">
        <v>87</v>
      </c>
      <c r="AC33" t="str">
        <f t="shared" si="7"/>
        <v/>
      </c>
      <c r="AD33">
        <v>2</v>
      </c>
      <c r="AE33" t="s">
        <v>76</v>
      </c>
      <c r="AF33">
        <v>30</v>
      </c>
      <c r="AG33" t="s">
        <v>25</v>
      </c>
      <c r="AH33" t="s">
        <v>25</v>
      </c>
      <c r="AI33" t="s">
        <v>25</v>
      </c>
      <c r="AJ33" s="3">
        <v>41000</v>
      </c>
      <c r="AK33">
        <v>8</v>
      </c>
      <c r="AL33">
        <f t="shared" ca="1" si="2"/>
        <v>2.6965107873779592E-2</v>
      </c>
    </row>
    <row r="34" spans="1:38">
      <c r="A34">
        <v>33</v>
      </c>
      <c r="B34" t="s">
        <v>8</v>
      </c>
      <c r="C34">
        <f t="shared" si="3"/>
        <v>1</v>
      </c>
      <c r="D34" t="str">
        <f t="shared" si="4"/>
        <v/>
      </c>
      <c r="E34" t="s">
        <v>93</v>
      </c>
      <c r="F34" t="s">
        <v>87</v>
      </c>
      <c r="G34" t="str">
        <f t="shared" si="5"/>
        <v/>
      </c>
      <c r="H34">
        <v>2</v>
      </c>
      <c r="I34" t="s">
        <v>88</v>
      </c>
      <c r="J34" t="str">
        <f t="shared" si="6"/>
        <v/>
      </c>
      <c r="K34" t="s">
        <v>86</v>
      </c>
      <c r="L34" s="2">
        <v>0.5</v>
      </c>
      <c r="M34" t="s">
        <v>88</v>
      </c>
      <c r="N34" t="str">
        <v/>
      </c>
      <c r="O34" t="s">
        <v>85</v>
      </c>
      <c r="P34" t="s">
        <v>16</v>
      </c>
      <c r="R34" t="s">
        <v>93</v>
      </c>
      <c r="S34" t="s">
        <v>16</v>
      </c>
      <c r="T34" s="1" t="s">
        <v>74</v>
      </c>
      <c r="U34" t="s">
        <v>74</v>
      </c>
      <c r="V34" t="str">
        <f>IF(W34="","",INDEX('Backing 4'!U:U,MATCH(W34,'Backing 4'!T:T,0)))</f>
        <v>Uneven - Men benefit</v>
      </c>
      <c r="W34" t="str">
        <f t="shared" si="0"/>
        <v>4 - Manager &amp; Sales &amp; Marketing</v>
      </c>
      <c r="X34" t="str">
        <f>IF(Y34="","",INDEX('Backing 4'!Z:Z,MATCH(Y34,'Backing 4'!Y:Y,0)))</f>
        <v>Even</v>
      </c>
      <c r="Y34" t="str">
        <f t="shared" si="1"/>
        <v>4 - Manager</v>
      </c>
      <c r="Z34">
        <v>1</v>
      </c>
      <c r="AA34" t="str">
        <f>IF(F34="Y","",IF(AB34="Y",INDEX('Backing 2'!B:B,MATCH(E34,'Backing 2'!C:C,0)),E34))</f>
        <v>5 - Senior Officer</v>
      </c>
      <c r="AB34" t="s">
        <v>85</v>
      </c>
      <c r="AC34">
        <f t="shared" si="7"/>
        <v>1</v>
      </c>
      <c r="AD34">
        <v>1</v>
      </c>
      <c r="AE34" t="s">
        <v>76</v>
      </c>
      <c r="AF34">
        <v>33</v>
      </c>
      <c r="AG34" t="s">
        <v>36</v>
      </c>
      <c r="AH34" t="s">
        <v>80</v>
      </c>
      <c r="AI34" t="s">
        <v>80</v>
      </c>
      <c r="AJ34" s="3">
        <v>41730</v>
      </c>
      <c r="AK34">
        <v>6</v>
      </c>
      <c r="AL34">
        <f t="shared" ca="1" si="2"/>
        <v>0.75759611043105635</v>
      </c>
    </row>
    <row r="35" spans="1:38">
      <c r="A35">
        <v>34</v>
      </c>
      <c r="B35" t="s">
        <v>7</v>
      </c>
      <c r="C35" t="str">
        <f t="shared" si="3"/>
        <v/>
      </c>
      <c r="D35">
        <f t="shared" si="4"/>
        <v>1</v>
      </c>
      <c r="E35" t="s">
        <v>127</v>
      </c>
      <c r="F35" t="s">
        <v>87</v>
      </c>
      <c r="G35" t="str">
        <f t="shared" si="5"/>
        <v/>
      </c>
      <c r="H35">
        <v>1</v>
      </c>
      <c r="I35" t="s">
        <v>86</v>
      </c>
      <c r="J35">
        <f t="shared" si="6"/>
        <v>1</v>
      </c>
      <c r="K35" t="s">
        <v>86</v>
      </c>
      <c r="L35" s="2">
        <v>0.5</v>
      </c>
      <c r="M35" t="s">
        <v>88</v>
      </c>
      <c r="N35" t="str">
        <v/>
      </c>
      <c r="O35" t="s">
        <v>85</v>
      </c>
      <c r="P35" t="s">
        <v>15</v>
      </c>
      <c r="R35" t="s">
        <v>93</v>
      </c>
      <c r="S35" t="s">
        <v>15</v>
      </c>
      <c r="T35" s="1" t="s">
        <v>74</v>
      </c>
      <c r="U35" t="s">
        <v>74</v>
      </c>
      <c r="V35" t="str">
        <f>IF(W35="","",INDEX('Backing 4'!U:U,MATCH(W35,'Backing 4'!T:T,0)))</f>
        <v>Even</v>
      </c>
      <c r="W35" t="str">
        <f t="shared" si="0"/>
        <v>5 - Senior Officer &amp; Internal Services</v>
      </c>
      <c r="X35" t="str">
        <f>IF(Y35="","",INDEX('Backing 4'!Z:Z,MATCH(Y35,'Backing 4'!Y:Y,0)))</f>
        <v>Even</v>
      </c>
      <c r="Y35" t="str">
        <f t="shared" si="1"/>
        <v>5 - Senior Officer</v>
      </c>
      <c r="Z35">
        <v>5</v>
      </c>
      <c r="AA35" t="str">
        <f>IF(F35="Y","",IF(AB35="Y",INDEX('Backing 2'!B:B,MATCH(E35,'Backing 2'!C:C,0)),E35))</f>
        <v>5 - Senior Officer</v>
      </c>
      <c r="AB35" t="s">
        <v>87</v>
      </c>
      <c r="AC35" t="str">
        <f t="shared" si="7"/>
        <v/>
      </c>
      <c r="AD35">
        <v>2</v>
      </c>
      <c r="AE35" t="s">
        <v>76</v>
      </c>
      <c r="AF35">
        <v>37</v>
      </c>
      <c r="AG35" t="s">
        <v>25</v>
      </c>
      <c r="AH35" t="s">
        <v>25</v>
      </c>
      <c r="AI35" t="s">
        <v>25</v>
      </c>
      <c r="AJ35" s="3">
        <v>41730</v>
      </c>
      <c r="AK35">
        <v>6</v>
      </c>
      <c r="AL35">
        <f t="shared" ca="1" si="2"/>
        <v>0.3637192584926221</v>
      </c>
    </row>
    <row r="36" spans="1:38">
      <c r="A36">
        <v>35</v>
      </c>
      <c r="B36" t="s">
        <v>8</v>
      </c>
      <c r="C36">
        <f t="shared" si="3"/>
        <v>1</v>
      </c>
      <c r="D36" t="str">
        <f t="shared" si="4"/>
        <v/>
      </c>
      <c r="E36" t="s">
        <v>127</v>
      </c>
      <c r="F36" t="s">
        <v>87</v>
      </c>
      <c r="G36" t="str">
        <f t="shared" si="5"/>
        <v/>
      </c>
      <c r="H36">
        <v>3</v>
      </c>
      <c r="I36" t="s">
        <v>88</v>
      </c>
      <c r="J36" t="str">
        <f t="shared" si="6"/>
        <v/>
      </c>
      <c r="K36" t="s">
        <v>86</v>
      </c>
      <c r="L36" s="2">
        <v>0.5</v>
      </c>
      <c r="M36" t="s">
        <v>88</v>
      </c>
      <c r="N36" t="str">
        <v/>
      </c>
      <c r="O36" t="s">
        <v>85</v>
      </c>
      <c r="P36" t="s">
        <v>15</v>
      </c>
      <c r="R36" t="s">
        <v>127</v>
      </c>
      <c r="S36" t="s">
        <v>15</v>
      </c>
      <c r="T36" s="1" t="s">
        <v>74</v>
      </c>
      <c r="U36" t="s">
        <v>74</v>
      </c>
      <c r="V36" t="str">
        <f>IF(W36="","",INDEX('Backing 4'!U:U,MATCH(W36,'Backing 4'!T:T,0)))</f>
        <v>Even</v>
      </c>
      <c r="W36" t="str">
        <f t="shared" si="0"/>
        <v>5 - Senior Officer &amp; Internal Services</v>
      </c>
      <c r="X36" t="str">
        <f>IF(Y36="","",INDEX('Backing 4'!Z:Z,MATCH(Y36,'Backing 4'!Y:Y,0)))</f>
        <v>Even</v>
      </c>
      <c r="Y36" t="str">
        <f t="shared" si="1"/>
        <v>5 - Senior Officer</v>
      </c>
      <c r="Z36">
        <v>3</v>
      </c>
      <c r="AA36" t="str">
        <f>IF(F36="Y","",IF(AB36="Y",INDEX('Backing 2'!B:B,MATCH(E36,'Backing 2'!C:C,0)),E36))</f>
        <v>5 - Senior Officer</v>
      </c>
      <c r="AB36" t="s">
        <v>87</v>
      </c>
      <c r="AC36" t="str">
        <f t="shared" si="7"/>
        <v/>
      </c>
      <c r="AE36" t="s">
        <v>75</v>
      </c>
      <c r="AF36">
        <v>27</v>
      </c>
      <c r="AG36" t="s">
        <v>25</v>
      </c>
      <c r="AH36" t="s">
        <v>25</v>
      </c>
      <c r="AI36" t="s">
        <v>25</v>
      </c>
      <c r="AJ36" s="3">
        <v>42826</v>
      </c>
      <c r="AK36">
        <v>3</v>
      </c>
      <c r="AL36">
        <f t="shared" ca="1" si="2"/>
        <v>0.48571058882988338</v>
      </c>
    </row>
    <row r="37" spans="1:38">
      <c r="A37">
        <v>36</v>
      </c>
      <c r="B37" t="s">
        <v>8</v>
      </c>
      <c r="C37">
        <f t="shared" si="3"/>
        <v>1</v>
      </c>
      <c r="D37" t="str">
        <f t="shared" si="4"/>
        <v/>
      </c>
      <c r="E37" t="s">
        <v>94</v>
      </c>
      <c r="F37" t="s">
        <v>87</v>
      </c>
      <c r="G37" t="str">
        <f t="shared" si="5"/>
        <v/>
      </c>
      <c r="H37">
        <v>1</v>
      </c>
      <c r="I37" t="s">
        <v>88</v>
      </c>
      <c r="J37" t="str">
        <f t="shared" si="6"/>
        <v/>
      </c>
      <c r="K37" t="s">
        <v>86</v>
      </c>
      <c r="L37" s="2">
        <v>0.5</v>
      </c>
      <c r="M37" t="s">
        <v>88</v>
      </c>
      <c r="N37" t="str">
        <v/>
      </c>
      <c r="O37" t="s">
        <v>85</v>
      </c>
      <c r="P37" t="s">
        <v>16</v>
      </c>
      <c r="R37" t="s">
        <v>94</v>
      </c>
      <c r="S37" t="s">
        <v>16</v>
      </c>
      <c r="T37" s="1" t="s">
        <v>74</v>
      </c>
      <c r="U37" t="s">
        <v>74</v>
      </c>
      <c r="V37" t="str">
        <f>IF(W37="","",INDEX('Backing 4'!U:U,MATCH(W37,'Backing 4'!T:T,0)))</f>
        <v>Uneven - Men benefit</v>
      </c>
      <c r="W37" t="str">
        <f t="shared" si="0"/>
        <v>3 - Senior Manager &amp; Sales &amp; Marketing</v>
      </c>
      <c r="X37" t="str">
        <f>IF(Y37="","",INDEX('Backing 4'!Z:Z,MATCH(Y37,'Backing 4'!Y:Y,0)))</f>
        <v>Uneven - Men benefit</v>
      </c>
      <c r="Y37" t="str">
        <f t="shared" si="1"/>
        <v>3 - Senior Manager</v>
      </c>
      <c r="Z37">
        <v>3</v>
      </c>
      <c r="AA37" t="str">
        <f>IF(F37="Y","",IF(AB37="Y",INDEX('Backing 2'!B:B,MATCH(E37,'Backing 2'!C:C,0)),E37))</f>
        <v>3 - Senior Manager</v>
      </c>
      <c r="AB37" t="s">
        <v>87</v>
      </c>
      <c r="AC37" t="str">
        <f t="shared" si="7"/>
        <v/>
      </c>
      <c r="AD37">
        <v>3</v>
      </c>
      <c r="AE37" t="s">
        <v>76</v>
      </c>
      <c r="AF37">
        <v>39</v>
      </c>
      <c r="AG37" t="s">
        <v>48</v>
      </c>
      <c r="AH37" t="s">
        <v>80</v>
      </c>
      <c r="AI37" t="s">
        <v>80</v>
      </c>
      <c r="AJ37" s="3">
        <v>42095</v>
      </c>
      <c r="AK37">
        <v>5</v>
      </c>
      <c r="AL37">
        <f t="shared" ca="1" si="2"/>
        <v>0.72486112358974997</v>
      </c>
    </row>
    <row r="38" spans="1:38">
      <c r="A38">
        <v>37</v>
      </c>
      <c r="B38" t="s">
        <v>8</v>
      </c>
      <c r="C38">
        <f t="shared" si="3"/>
        <v>1</v>
      </c>
      <c r="D38" t="str">
        <f t="shared" si="4"/>
        <v/>
      </c>
      <c r="E38" t="s">
        <v>92</v>
      </c>
      <c r="F38" t="s">
        <v>87</v>
      </c>
      <c r="G38" t="str">
        <f t="shared" si="5"/>
        <v/>
      </c>
      <c r="H38">
        <v>2</v>
      </c>
      <c r="I38" t="s">
        <v>88</v>
      </c>
      <c r="J38" t="str">
        <f t="shared" si="6"/>
        <v/>
      </c>
      <c r="K38" t="s">
        <v>86</v>
      </c>
      <c r="L38" s="2">
        <v>0.5</v>
      </c>
      <c r="M38" t="s">
        <v>88</v>
      </c>
      <c r="N38" t="str">
        <v/>
      </c>
      <c r="O38" t="s">
        <v>85</v>
      </c>
      <c r="P38" t="s">
        <v>14</v>
      </c>
      <c r="R38" t="s">
        <v>92</v>
      </c>
      <c r="S38" t="s">
        <v>14</v>
      </c>
      <c r="T38" s="1" t="s">
        <v>74</v>
      </c>
      <c r="U38" t="s">
        <v>74</v>
      </c>
      <c r="V38" t="str">
        <f>IF(W38="","",INDEX('Backing 4'!U:U,MATCH(W38,'Backing 4'!T:T,0)))</f>
        <v>Even</v>
      </c>
      <c r="W38" t="str">
        <f t="shared" si="0"/>
        <v>6 - Junior Officer &amp; Operations</v>
      </c>
      <c r="X38" t="str">
        <f>IF(Y38="","",INDEX('Backing 4'!Z:Z,MATCH(Y38,'Backing 4'!Y:Y,0)))</f>
        <v>Even</v>
      </c>
      <c r="Y38" t="str">
        <f t="shared" si="1"/>
        <v>6 - Junior Officer</v>
      </c>
      <c r="Z38">
        <v>2</v>
      </c>
      <c r="AA38" t="str">
        <f>IF(F38="Y","",IF(AB38="Y",INDEX('Backing 2'!B:B,MATCH(E38,'Backing 2'!C:C,0)),E38))</f>
        <v>6 - Junior Officer</v>
      </c>
      <c r="AB38" t="s">
        <v>87</v>
      </c>
      <c r="AC38" t="str">
        <f t="shared" si="7"/>
        <v/>
      </c>
      <c r="AD38">
        <v>2</v>
      </c>
      <c r="AE38" t="s">
        <v>75</v>
      </c>
      <c r="AF38">
        <v>25</v>
      </c>
      <c r="AG38" t="s">
        <v>25</v>
      </c>
      <c r="AH38" t="s">
        <v>25</v>
      </c>
      <c r="AI38" t="s">
        <v>25</v>
      </c>
      <c r="AJ38" s="3">
        <v>43191</v>
      </c>
      <c r="AK38">
        <v>2</v>
      </c>
      <c r="AL38">
        <f t="shared" ca="1" si="2"/>
        <v>5.0848918025857448E-2</v>
      </c>
    </row>
    <row r="39" spans="1:38">
      <c r="A39">
        <v>38</v>
      </c>
      <c r="B39" t="s">
        <v>7</v>
      </c>
      <c r="C39" t="str">
        <f t="shared" si="3"/>
        <v/>
      </c>
      <c r="D39">
        <f t="shared" si="4"/>
        <v>1</v>
      </c>
      <c r="E39" t="s">
        <v>92</v>
      </c>
      <c r="F39" t="s">
        <v>85</v>
      </c>
      <c r="G39">
        <f t="shared" si="5"/>
        <v>1</v>
      </c>
      <c r="I39" t="s">
        <v>88</v>
      </c>
      <c r="J39" t="str">
        <f t="shared" si="6"/>
        <v/>
      </c>
      <c r="K39" t="s">
        <v>88</v>
      </c>
      <c r="L39" s="2">
        <v>0.5</v>
      </c>
      <c r="M39" t="s">
        <v>88</v>
      </c>
      <c r="N39" t="str">
        <v/>
      </c>
      <c r="O39" t="s">
        <v>87</v>
      </c>
      <c r="P39" t="s">
        <v>14</v>
      </c>
      <c r="R39" t="s">
        <v>92</v>
      </c>
      <c r="S39" t="s">
        <v>14</v>
      </c>
      <c r="T39" s="1" t="s">
        <v>74</v>
      </c>
      <c r="U39" t="s">
        <v>74</v>
      </c>
      <c r="V39" t="str">
        <f>IF(W39="","",INDEX('Backing 4'!U:U,MATCH(W39,'Backing 4'!T:T,0)))</f>
        <v>Even</v>
      </c>
      <c r="W39" t="str">
        <f t="shared" si="0"/>
        <v>6 - Junior Officer &amp; Operations</v>
      </c>
      <c r="X39" t="str">
        <f>IF(Y39="","",INDEX('Backing 4'!Z:Z,MATCH(Y39,'Backing 4'!Y:Y,0)))</f>
        <v>Even</v>
      </c>
      <c r="Y39" t="str">
        <f t="shared" si="1"/>
        <v>6 - Junior Officer</v>
      </c>
      <c r="Z39">
        <v>0</v>
      </c>
      <c r="AA39" t="str">
        <f>IF(F39="Y","",IF(AB39="Y",INDEX('Backing 2'!B:B,MATCH(E39,'Backing 2'!C:C,0)),E39))</f>
        <v/>
      </c>
      <c r="AB39" t="s">
        <v>87</v>
      </c>
      <c r="AC39" t="str">
        <f t="shared" si="7"/>
        <v/>
      </c>
      <c r="AE39" t="s">
        <v>75</v>
      </c>
      <c r="AF39">
        <v>27</v>
      </c>
      <c r="AG39" t="s">
        <v>32</v>
      </c>
      <c r="AH39" t="s">
        <v>80</v>
      </c>
      <c r="AI39" t="s">
        <v>80</v>
      </c>
      <c r="AJ39" s="3">
        <v>43922</v>
      </c>
      <c r="AK39">
        <v>0</v>
      </c>
      <c r="AL39">
        <f t="shared" ca="1" si="2"/>
        <v>0.79776291405432098</v>
      </c>
    </row>
    <row r="40" spans="1:38">
      <c r="A40">
        <v>39</v>
      </c>
      <c r="B40" t="s">
        <v>8</v>
      </c>
      <c r="C40">
        <f t="shared" si="3"/>
        <v>1</v>
      </c>
      <c r="D40" t="str">
        <f t="shared" si="4"/>
        <v/>
      </c>
      <c r="E40" t="s">
        <v>127</v>
      </c>
      <c r="F40" t="s">
        <v>87</v>
      </c>
      <c r="G40" t="str">
        <f t="shared" si="5"/>
        <v/>
      </c>
      <c r="H40">
        <v>3</v>
      </c>
      <c r="I40" t="s">
        <v>88</v>
      </c>
      <c r="J40" t="str">
        <f t="shared" si="6"/>
        <v/>
      </c>
      <c r="K40" t="s">
        <v>86</v>
      </c>
      <c r="L40" s="2">
        <v>0.5</v>
      </c>
      <c r="M40" t="s">
        <v>88</v>
      </c>
      <c r="N40" t="str">
        <v/>
      </c>
      <c r="O40" t="s">
        <v>85</v>
      </c>
      <c r="P40" t="s">
        <v>15</v>
      </c>
      <c r="R40" t="s">
        <v>127</v>
      </c>
      <c r="S40" t="s">
        <v>15</v>
      </c>
      <c r="T40" s="1" t="s">
        <v>74</v>
      </c>
      <c r="U40" t="s">
        <v>74</v>
      </c>
      <c r="V40" t="str">
        <f>IF(W40="","",INDEX('Backing 4'!U:U,MATCH(W40,'Backing 4'!T:T,0)))</f>
        <v>Even</v>
      </c>
      <c r="W40" t="str">
        <f t="shared" si="0"/>
        <v>5 - Senior Officer &amp; Internal Services</v>
      </c>
      <c r="X40" t="str">
        <f>IF(Y40="","",INDEX('Backing 4'!Z:Z,MATCH(Y40,'Backing 4'!Y:Y,0)))</f>
        <v>Even</v>
      </c>
      <c r="Y40" t="str">
        <f t="shared" si="1"/>
        <v>5 - Senior Officer</v>
      </c>
      <c r="Z40">
        <v>1</v>
      </c>
      <c r="AA40" t="str">
        <f>IF(F40="Y","",IF(AB40="Y",INDEX('Backing 2'!B:B,MATCH(E40,'Backing 2'!C:C,0)),E40))</f>
        <v>6 - Junior Officer</v>
      </c>
      <c r="AB40" t="s">
        <v>85</v>
      </c>
      <c r="AC40">
        <f t="shared" si="7"/>
        <v>1</v>
      </c>
      <c r="AD40">
        <v>2</v>
      </c>
      <c r="AE40" t="s">
        <v>75</v>
      </c>
      <c r="AF40">
        <v>24</v>
      </c>
      <c r="AG40" t="s">
        <v>25</v>
      </c>
      <c r="AH40" t="s">
        <v>25</v>
      </c>
      <c r="AI40" t="s">
        <v>25</v>
      </c>
      <c r="AJ40" s="3">
        <v>42095</v>
      </c>
      <c r="AK40">
        <v>5</v>
      </c>
      <c r="AL40">
        <f t="shared" ca="1" si="2"/>
        <v>0.61259459867005328</v>
      </c>
    </row>
    <row r="41" spans="1:38">
      <c r="A41">
        <v>40</v>
      </c>
      <c r="B41" t="s">
        <v>8</v>
      </c>
      <c r="C41">
        <f t="shared" si="3"/>
        <v>1</v>
      </c>
      <c r="D41" t="str">
        <f t="shared" si="4"/>
        <v/>
      </c>
      <c r="E41" t="s">
        <v>92</v>
      </c>
      <c r="F41" t="s">
        <v>87</v>
      </c>
      <c r="G41" t="str">
        <f t="shared" si="5"/>
        <v/>
      </c>
      <c r="H41">
        <v>3</v>
      </c>
      <c r="I41" t="s">
        <v>88</v>
      </c>
      <c r="J41" t="str">
        <f t="shared" si="6"/>
        <v/>
      </c>
      <c r="K41" t="s">
        <v>86</v>
      </c>
      <c r="L41" s="2">
        <v>0.5</v>
      </c>
      <c r="M41" t="s">
        <v>88</v>
      </c>
      <c r="N41" t="str">
        <v/>
      </c>
      <c r="O41" t="s">
        <v>85</v>
      </c>
      <c r="P41" t="s">
        <v>14</v>
      </c>
      <c r="R41" t="s">
        <v>92</v>
      </c>
      <c r="S41" t="s">
        <v>14</v>
      </c>
      <c r="T41" s="1" t="s">
        <v>74</v>
      </c>
      <c r="U41" t="s">
        <v>74</v>
      </c>
      <c r="V41" t="str">
        <f>IF(W41="","",INDEX('Backing 4'!U:U,MATCH(W41,'Backing 4'!T:T,0)))</f>
        <v>Even</v>
      </c>
      <c r="W41" t="str">
        <f t="shared" si="0"/>
        <v>6 - Junior Officer &amp; Operations</v>
      </c>
      <c r="X41" t="str">
        <f>IF(Y41="","",INDEX('Backing 4'!Z:Z,MATCH(Y41,'Backing 4'!Y:Y,0)))</f>
        <v>Even</v>
      </c>
      <c r="Y41" t="str">
        <f t="shared" si="1"/>
        <v>6 - Junior Officer</v>
      </c>
      <c r="Z41">
        <v>3</v>
      </c>
      <c r="AA41" t="str">
        <f>IF(F41="Y","",IF(AB41="Y",INDEX('Backing 2'!B:B,MATCH(E41,'Backing 2'!C:C,0)),E41))</f>
        <v>6 - Junior Officer</v>
      </c>
      <c r="AB41" t="s">
        <v>87</v>
      </c>
      <c r="AC41" t="str">
        <f t="shared" si="7"/>
        <v/>
      </c>
      <c r="AD41">
        <v>2</v>
      </c>
      <c r="AE41" t="s">
        <v>75</v>
      </c>
      <c r="AF41">
        <v>21</v>
      </c>
      <c r="AG41" t="s">
        <v>36</v>
      </c>
      <c r="AH41" t="s">
        <v>80</v>
      </c>
      <c r="AI41" t="s">
        <v>80</v>
      </c>
      <c r="AJ41" s="3">
        <v>42826</v>
      </c>
      <c r="AK41">
        <v>3</v>
      </c>
      <c r="AL41">
        <f t="shared" ca="1" si="2"/>
        <v>0.22180793612808503</v>
      </c>
    </row>
    <row r="42" spans="1:38">
      <c r="A42">
        <v>41</v>
      </c>
      <c r="B42" t="s">
        <v>7</v>
      </c>
      <c r="C42" t="str">
        <f t="shared" si="3"/>
        <v/>
      </c>
      <c r="D42">
        <f t="shared" si="4"/>
        <v>1</v>
      </c>
      <c r="E42" t="s">
        <v>92</v>
      </c>
      <c r="F42" t="s">
        <v>87</v>
      </c>
      <c r="G42" t="str">
        <f t="shared" si="5"/>
        <v/>
      </c>
      <c r="H42">
        <v>2</v>
      </c>
      <c r="I42" t="s">
        <v>88</v>
      </c>
      <c r="J42" t="str">
        <f t="shared" si="6"/>
        <v/>
      </c>
      <c r="K42" t="s">
        <v>86</v>
      </c>
      <c r="L42" s="2">
        <v>0.5</v>
      </c>
      <c r="M42" t="s">
        <v>88</v>
      </c>
      <c r="N42" t="str">
        <v/>
      </c>
      <c r="O42" t="s">
        <v>85</v>
      </c>
      <c r="P42" t="s">
        <v>14</v>
      </c>
      <c r="R42" t="s">
        <v>92</v>
      </c>
      <c r="S42" t="s">
        <v>14</v>
      </c>
      <c r="T42" s="1" t="s">
        <v>74</v>
      </c>
      <c r="U42" t="s">
        <v>74</v>
      </c>
      <c r="V42" t="str">
        <f>IF(W42="","",INDEX('Backing 4'!U:U,MATCH(W42,'Backing 4'!T:T,0)))</f>
        <v>Even</v>
      </c>
      <c r="W42" t="str">
        <f t="shared" si="0"/>
        <v>6 - Junior Officer &amp; Operations</v>
      </c>
      <c r="X42" t="str">
        <f>IF(Y42="","",INDEX('Backing 4'!Z:Z,MATCH(Y42,'Backing 4'!Y:Y,0)))</f>
        <v>Even</v>
      </c>
      <c r="Y42" t="str">
        <f t="shared" si="1"/>
        <v>6 - Junior Officer</v>
      </c>
      <c r="Z42">
        <v>2</v>
      </c>
      <c r="AA42" t="str">
        <f>IF(F42="Y","",IF(AB42="Y",INDEX('Backing 2'!B:B,MATCH(E42,'Backing 2'!C:C,0)),E42))</f>
        <v>6 - Junior Officer</v>
      </c>
      <c r="AB42" t="s">
        <v>87</v>
      </c>
      <c r="AC42" t="str">
        <f t="shared" si="7"/>
        <v/>
      </c>
      <c r="AD42">
        <v>3</v>
      </c>
      <c r="AE42" t="s">
        <v>75</v>
      </c>
      <c r="AF42">
        <v>27</v>
      </c>
      <c r="AG42" t="s">
        <v>37</v>
      </c>
      <c r="AH42" t="s">
        <v>80</v>
      </c>
      <c r="AI42" t="s">
        <v>80</v>
      </c>
      <c r="AJ42" s="3">
        <v>43191</v>
      </c>
      <c r="AK42">
        <v>2</v>
      </c>
      <c r="AL42">
        <f t="shared" ca="1" si="2"/>
        <v>0.11628054797077692</v>
      </c>
    </row>
    <row r="43" spans="1:38">
      <c r="A43">
        <v>42</v>
      </c>
      <c r="B43" t="s">
        <v>7</v>
      </c>
      <c r="C43" t="str">
        <f t="shared" si="3"/>
        <v/>
      </c>
      <c r="D43">
        <f t="shared" si="4"/>
        <v>1</v>
      </c>
      <c r="E43" t="s">
        <v>92</v>
      </c>
      <c r="F43" t="s">
        <v>87</v>
      </c>
      <c r="G43" t="str">
        <f t="shared" si="5"/>
        <v/>
      </c>
      <c r="H43">
        <v>3</v>
      </c>
      <c r="I43" t="s">
        <v>88</v>
      </c>
      <c r="J43" t="str">
        <f t="shared" si="6"/>
        <v/>
      </c>
      <c r="K43" t="s">
        <v>86</v>
      </c>
      <c r="L43" s="2">
        <v>0.5</v>
      </c>
      <c r="M43" t="s">
        <v>88</v>
      </c>
      <c r="N43" t="str">
        <v/>
      </c>
      <c r="O43" t="s">
        <v>85</v>
      </c>
      <c r="P43" t="s">
        <v>14</v>
      </c>
      <c r="R43" t="s">
        <v>92</v>
      </c>
      <c r="S43" t="s">
        <v>14</v>
      </c>
      <c r="T43" s="1" t="s">
        <v>74</v>
      </c>
      <c r="U43" t="s">
        <v>74</v>
      </c>
      <c r="V43" t="str">
        <f>IF(W43="","",INDEX('Backing 4'!U:U,MATCH(W43,'Backing 4'!T:T,0)))</f>
        <v>Even</v>
      </c>
      <c r="W43" t="str">
        <f t="shared" si="0"/>
        <v>6 - Junior Officer &amp; Operations</v>
      </c>
      <c r="X43" t="str">
        <f>IF(Y43="","",INDEX('Backing 4'!Z:Z,MATCH(Y43,'Backing 4'!Y:Y,0)))</f>
        <v>Even</v>
      </c>
      <c r="Y43" t="str">
        <f t="shared" si="1"/>
        <v>6 - Junior Officer</v>
      </c>
      <c r="Z43">
        <v>1</v>
      </c>
      <c r="AA43" t="str">
        <f>IF(F43="Y","",IF(AB43="Y",INDEX('Backing 2'!B:B,MATCH(E43,'Backing 2'!C:C,0)),E43))</f>
        <v>6 - Junior Officer</v>
      </c>
      <c r="AB43" t="s">
        <v>87</v>
      </c>
      <c r="AC43" t="str">
        <f t="shared" si="7"/>
        <v/>
      </c>
      <c r="AE43" t="s">
        <v>75</v>
      </c>
      <c r="AF43">
        <v>28</v>
      </c>
      <c r="AG43" t="s">
        <v>25</v>
      </c>
      <c r="AH43" t="s">
        <v>25</v>
      </c>
      <c r="AI43" t="s">
        <v>25</v>
      </c>
      <c r="AJ43" s="3">
        <v>43556</v>
      </c>
      <c r="AK43">
        <v>1</v>
      </c>
      <c r="AL43">
        <f t="shared" ca="1" si="2"/>
        <v>3.5444840590400872E-2</v>
      </c>
    </row>
    <row r="44" spans="1:38">
      <c r="A44">
        <v>43</v>
      </c>
      <c r="B44" t="s">
        <v>8</v>
      </c>
      <c r="C44">
        <f t="shared" si="3"/>
        <v>1</v>
      </c>
      <c r="D44" t="str">
        <f t="shared" si="4"/>
        <v/>
      </c>
      <c r="E44" t="s">
        <v>94</v>
      </c>
      <c r="F44" t="s">
        <v>87</v>
      </c>
      <c r="G44" t="str">
        <f t="shared" si="5"/>
        <v/>
      </c>
      <c r="H44">
        <v>2</v>
      </c>
      <c r="I44" t="s">
        <v>88</v>
      </c>
      <c r="J44" t="str">
        <f t="shared" si="6"/>
        <v/>
      </c>
      <c r="K44" t="s">
        <v>86</v>
      </c>
      <c r="L44" s="2">
        <v>0.5</v>
      </c>
      <c r="M44" t="s">
        <v>88</v>
      </c>
      <c r="N44" t="str">
        <v/>
      </c>
      <c r="O44" t="s">
        <v>85</v>
      </c>
      <c r="P44" t="s">
        <v>14</v>
      </c>
      <c r="R44" t="s">
        <v>94</v>
      </c>
      <c r="S44" t="s">
        <v>14</v>
      </c>
      <c r="T44" s="1" t="s">
        <v>74</v>
      </c>
      <c r="U44" t="s">
        <v>74</v>
      </c>
      <c r="V44" t="str">
        <f>IF(W44="","",INDEX('Backing 4'!U:U,MATCH(W44,'Backing 4'!T:T,0)))</f>
        <v>Even</v>
      </c>
      <c r="W44" t="str">
        <f t="shared" si="0"/>
        <v>3 - Senior Manager &amp; Operations</v>
      </c>
      <c r="X44" t="str">
        <f>IF(Y44="","",INDEX('Backing 4'!Z:Z,MATCH(Y44,'Backing 4'!Y:Y,0)))</f>
        <v>Uneven - Men benefit</v>
      </c>
      <c r="Y44" t="str">
        <f t="shared" si="1"/>
        <v>3 - Senior Manager</v>
      </c>
      <c r="Z44">
        <v>4</v>
      </c>
      <c r="AA44" t="str">
        <f>IF(F44="Y","",IF(AB44="Y",INDEX('Backing 2'!B:B,MATCH(E44,'Backing 2'!C:C,0)),E44))</f>
        <v>3 - Senior Manager</v>
      </c>
      <c r="AB44" t="s">
        <v>87</v>
      </c>
      <c r="AC44" t="str">
        <f t="shared" si="7"/>
        <v/>
      </c>
      <c r="AD44">
        <v>2</v>
      </c>
      <c r="AE44" t="s">
        <v>77</v>
      </c>
      <c r="AF44">
        <v>40</v>
      </c>
      <c r="AG44" t="s">
        <v>25</v>
      </c>
      <c r="AH44" t="s">
        <v>25</v>
      </c>
      <c r="AI44" t="s">
        <v>25</v>
      </c>
      <c r="AJ44" s="3">
        <v>42461</v>
      </c>
      <c r="AK44">
        <v>4</v>
      </c>
      <c r="AL44">
        <f t="shared" ca="1" si="2"/>
        <v>0.28344442112728119</v>
      </c>
    </row>
    <row r="45" spans="1:38">
      <c r="A45">
        <v>44</v>
      </c>
      <c r="B45" t="s">
        <v>7</v>
      </c>
      <c r="C45" t="str">
        <f t="shared" si="3"/>
        <v/>
      </c>
      <c r="D45">
        <f t="shared" si="4"/>
        <v>1</v>
      </c>
      <c r="E45" t="s">
        <v>92</v>
      </c>
      <c r="F45" t="s">
        <v>87</v>
      </c>
      <c r="G45" t="str">
        <f t="shared" si="5"/>
        <v/>
      </c>
      <c r="H45">
        <v>2</v>
      </c>
      <c r="I45" t="s">
        <v>88</v>
      </c>
      <c r="J45" t="str">
        <f t="shared" si="6"/>
        <v/>
      </c>
      <c r="K45" t="s">
        <v>86</v>
      </c>
      <c r="L45" s="2">
        <v>0.5</v>
      </c>
      <c r="M45" t="s">
        <v>88</v>
      </c>
      <c r="N45" t="str">
        <v/>
      </c>
      <c r="O45" t="s">
        <v>85</v>
      </c>
      <c r="P45" t="s">
        <v>16</v>
      </c>
      <c r="R45" t="s">
        <v>92</v>
      </c>
      <c r="S45" t="s">
        <v>16</v>
      </c>
      <c r="T45" s="1" t="s">
        <v>74</v>
      </c>
      <c r="U45" t="s">
        <v>74</v>
      </c>
      <c r="V45" t="str">
        <f>IF(W45="","",INDEX('Backing 4'!U:U,MATCH(W45,'Backing 4'!T:T,0)))</f>
        <v>Even</v>
      </c>
      <c r="W45" t="str">
        <f t="shared" si="0"/>
        <v>6 - Junior Officer &amp; Sales &amp; Marketing</v>
      </c>
      <c r="X45" t="str">
        <f>IF(Y45="","",INDEX('Backing 4'!Z:Z,MATCH(Y45,'Backing 4'!Y:Y,0)))</f>
        <v>Even</v>
      </c>
      <c r="Y45" t="str">
        <f t="shared" si="1"/>
        <v>6 - Junior Officer</v>
      </c>
      <c r="Z45">
        <v>2</v>
      </c>
      <c r="AA45" t="str">
        <f>IF(F45="Y","",IF(AB45="Y",INDEX('Backing 2'!B:B,MATCH(E45,'Backing 2'!C:C,0)),E45))</f>
        <v>6 - Junior Officer</v>
      </c>
      <c r="AB45" t="s">
        <v>87</v>
      </c>
      <c r="AC45" t="str">
        <f t="shared" si="7"/>
        <v/>
      </c>
      <c r="AD45">
        <v>2</v>
      </c>
      <c r="AE45" t="s">
        <v>75</v>
      </c>
      <c r="AF45">
        <v>23</v>
      </c>
      <c r="AG45" t="s">
        <v>32</v>
      </c>
      <c r="AH45" t="s">
        <v>80</v>
      </c>
      <c r="AI45" t="s">
        <v>80</v>
      </c>
      <c r="AJ45" s="3">
        <v>43191</v>
      </c>
      <c r="AK45">
        <v>2</v>
      </c>
      <c r="AL45">
        <f t="shared" ca="1" si="2"/>
        <v>0.31304920468361785</v>
      </c>
    </row>
    <row r="46" spans="1:38">
      <c r="A46">
        <v>45</v>
      </c>
      <c r="B46" t="s">
        <v>8</v>
      </c>
      <c r="C46">
        <f t="shared" si="3"/>
        <v>1</v>
      </c>
      <c r="D46" t="str">
        <f t="shared" si="4"/>
        <v/>
      </c>
      <c r="E46" s="4" t="s">
        <v>95</v>
      </c>
      <c r="F46" t="s">
        <v>87</v>
      </c>
      <c r="G46" t="str">
        <f t="shared" si="5"/>
        <v/>
      </c>
      <c r="H46">
        <v>2</v>
      </c>
      <c r="I46" t="s">
        <v>88</v>
      </c>
      <c r="J46" t="str">
        <f t="shared" si="6"/>
        <v/>
      </c>
      <c r="K46" t="s">
        <v>88</v>
      </c>
      <c r="L46" s="2">
        <v>0.5</v>
      </c>
      <c r="M46" t="s">
        <v>86</v>
      </c>
      <c r="N46">
        <v>1</v>
      </c>
      <c r="O46" t="s">
        <v>85</v>
      </c>
      <c r="P46" t="s">
        <v>15</v>
      </c>
      <c r="Q46" t="s">
        <v>89</v>
      </c>
      <c r="S46" t="s">
        <v>15</v>
      </c>
      <c r="T46" s="1" t="s">
        <v>74</v>
      </c>
      <c r="U46" t="s">
        <v>74</v>
      </c>
      <c r="V46" t="str">
        <f>IF(W46="","",INDEX('Backing 4'!U:U,MATCH(W46,'Backing 4'!T:T,0)))</f>
        <v/>
      </c>
      <c r="W46" t="str">
        <f t="shared" si="0"/>
        <v/>
      </c>
      <c r="X46" t="str">
        <f>IF(Y46="","",INDEX('Backing 4'!Z:Z,MATCH(Y46,'Backing 4'!Y:Y,0)))</f>
        <v/>
      </c>
      <c r="Y46" t="str">
        <f t="shared" si="1"/>
        <v/>
      </c>
      <c r="Z46">
        <v>3</v>
      </c>
      <c r="AA46" t="str">
        <f>IF(F46="Y","",IF(AB46="Y",INDEX('Backing 2'!B:B,MATCH(E46,'Backing 2'!C:C,0)),E46))</f>
        <v>2 - Director</v>
      </c>
      <c r="AB46" t="s">
        <v>87</v>
      </c>
      <c r="AC46" t="str">
        <f t="shared" si="7"/>
        <v/>
      </c>
      <c r="AD46">
        <v>3</v>
      </c>
      <c r="AE46" t="s">
        <v>78</v>
      </c>
      <c r="AF46">
        <v>54</v>
      </c>
      <c r="AG46" t="s">
        <v>25</v>
      </c>
      <c r="AH46" t="s">
        <v>25</v>
      </c>
      <c r="AI46" t="s">
        <v>25</v>
      </c>
      <c r="AJ46" s="3">
        <v>40634</v>
      </c>
      <c r="AK46">
        <v>9</v>
      </c>
      <c r="AL46">
        <f t="shared" ca="1" si="2"/>
        <v>0.96987595494241374</v>
      </c>
    </row>
    <row r="47" spans="1:38">
      <c r="A47">
        <v>46</v>
      </c>
      <c r="B47" t="s">
        <v>8</v>
      </c>
      <c r="C47">
        <f t="shared" si="3"/>
        <v>1</v>
      </c>
      <c r="D47" t="str">
        <f t="shared" si="4"/>
        <v/>
      </c>
      <c r="E47" t="s">
        <v>92</v>
      </c>
      <c r="F47" t="s">
        <v>87</v>
      </c>
      <c r="G47" t="str">
        <f t="shared" si="5"/>
        <v/>
      </c>
      <c r="H47">
        <v>2</v>
      </c>
      <c r="I47" t="s">
        <v>88</v>
      </c>
      <c r="J47" t="str">
        <f t="shared" si="6"/>
        <v/>
      </c>
      <c r="K47" t="s">
        <v>86</v>
      </c>
      <c r="L47" s="2">
        <v>0.5</v>
      </c>
      <c r="M47" t="s">
        <v>88</v>
      </c>
      <c r="N47" t="str">
        <v/>
      </c>
      <c r="O47" t="s">
        <v>85</v>
      </c>
      <c r="P47" t="s">
        <v>15</v>
      </c>
      <c r="R47" t="s">
        <v>92</v>
      </c>
      <c r="S47" t="s">
        <v>15</v>
      </c>
      <c r="T47" s="1" t="s">
        <v>74</v>
      </c>
      <c r="U47" t="s">
        <v>74</v>
      </c>
      <c r="V47" t="str">
        <f>IF(W47="","",INDEX('Backing 4'!U:U,MATCH(W47,'Backing 4'!T:T,0)))</f>
        <v>Even</v>
      </c>
      <c r="W47" t="str">
        <f t="shared" si="0"/>
        <v>6 - Junior Officer &amp; Internal Services</v>
      </c>
      <c r="X47" t="str">
        <f>IF(Y47="","",INDEX('Backing 4'!Z:Z,MATCH(Y47,'Backing 4'!Y:Y,0)))</f>
        <v>Even</v>
      </c>
      <c r="Y47" t="str">
        <f t="shared" si="1"/>
        <v>6 - Junior Officer</v>
      </c>
      <c r="Z47">
        <v>3</v>
      </c>
      <c r="AA47" t="str">
        <f>IF(F47="Y","",IF(AB47="Y",INDEX('Backing 2'!B:B,MATCH(E47,'Backing 2'!C:C,0)),E47))</f>
        <v>6 - Junior Officer</v>
      </c>
      <c r="AB47" t="s">
        <v>87</v>
      </c>
      <c r="AC47" t="str">
        <f t="shared" si="7"/>
        <v/>
      </c>
      <c r="AD47">
        <v>3</v>
      </c>
      <c r="AE47" t="s">
        <v>75</v>
      </c>
      <c r="AF47">
        <v>26</v>
      </c>
      <c r="AG47" t="s">
        <v>37</v>
      </c>
      <c r="AH47" t="s">
        <v>80</v>
      </c>
      <c r="AI47" t="s">
        <v>80</v>
      </c>
      <c r="AJ47" s="3">
        <v>42826</v>
      </c>
      <c r="AK47">
        <v>3</v>
      </c>
      <c r="AL47">
        <f t="shared" ca="1" si="2"/>
        <v>0.47222508382783757</v>
      </c>
    </row>
    <row r="48" spans="1:38">
      <c r="A48">
        <v>47</v>
      </c>
      <c r="B48" t="s">
        <v>7</v>
      </c>
      <c r="C48" t="str">
        <f t="shared" si="3"/>
        <v/>
      </c>
      <c r="D48">
        <f t="shared" si="4"/>
        <v>1</v>
      </c>
      <c r="E48" t="s">
        <v>93</v>
      </c>
      <c r="F48" t="s">
        <v>87</v>
      </c>
      <c r="G48" t="str">
        <f t="shared" si="5"/>
        <v/>
      </c>
      <c r="H48">
        <v>2</v>
      </c>
      <c r="I48" t="s">
        <v>88</v>
      </c>
      <c r="J48" t="str">
        <f t="shared" si="6"/>
        <v/>
      </c>
      <c r="K48" t="s">
        <v>86</v>
      </c>
      <c r="L48" s="2">
        <v>0.5</v>
      </c>
      <c r="M48" t="s">
        <v>88</v>
      </c>
      <c r="N48" t="str">
        <v/>
      </c>
      <c r="O48" t="s">
        <v>85</v>
      </c>
      <c r="P48" t="s">
        <v>13</v>
      </c>
      <c r="R48" t="s">
        <v>93</v>
      </c>
      <c r="S48" t="s">
        <v>13</v>
      </c>
      <c r="T48" s="1" t="s">
        <v>74</v>
      </c>
      <c r="U48" t="s">
        <v>74</v>
      </c>
      <c r="V48" t="str">
        <f>IF(W48="","",INDEX('Backing 4'!U:U,MATCH(W48,'Backing 4'!T:T,0)))</f>
        <v>Inconclusive</v>
      </c>
      <c r="W48" t="str">
        <f t="shared" si="0"/>
        <v>4 - Manager &amp; HR</v>
      </c>
      <c r="X48" t="str">
        <f>IF(Y48="","",INDEX('Backing 4'!Z:Z,MATCH(Y48,'Backing 4'!Y:Y,0)))</f>
        <v>Even</v>
      </c>
      <c r="Y48" t="str">
        <f t="shared" si="1"/>
        <v>4 - Manager</v>
      </c>
      <c r="Z48">
        <v>2</v>
      </c>
      <c r="AA48" t="str">
        <f>IF(F48="Y","",IF(AB48="Y",INDEX('Backing 2'!B:B,MATCH(E48,'Backing 2'!C:C,0)),E48))</f>
        <v>4 - Manager</v>
      </c>
      <c r="AB48" t="s">
        <v>87</v>
      </c>
      <c r="AC48" t="str">
        <f t="shared" si="7"/>
        <v/>
      </c>
      <c r="AD48">
        <v>3</v>
      </c>
      <c r="AE48" t="s">
        <v>76</v>
      </c>
      <c r="AF48">
        <v>36</v>
      </c>
      <c r="AG48" t="s">
        <v>45</v>
      </c>
      <c r="AH48" t="s">
        <v>80</v>
      </c>
      <c r="AI48" t="s">
        <v>80</v>
      </c>
      <c r="AJ48" s="3">
        <v>42461</v>
      </c>
      <c r="AK48">
        <v>4</v>
      </c>
      <c r="AL48">
        <f t="shared" ca="1" si="2"/>
        <v>0.52069861879116086</v>
      </c>
    </row>
    <row r="49" spans="1:38">
      <c r="A49">
        <v>48</v>
      </c>
      <c r="B49" t="s">
        <v>7</v>
      </c>
      <c r="C49" t="str">
        <f t="shared" si="3"/>
        <v/>
      </c>
      <c r="D49">
        <f t="shared" si="4"/>
        <v>1</v>
      </c>
      <c r="E49" t="s">
        <v>92</v>
      </c>
      <c r="F49" t="s">
        <v>87</v>
      </c>
      <c r="G49" t="str">
        <f t="shared" si="5"/>
        <v/>
      </c>
      <c r="H49">
        <v>3</v>
      </c>
      <c r="I49" t="s">
        <v>88</v>
      </c>
      <c r="J49" t="str">
        <f t="shared" si="6"/>
        <v/>
      </c>
      <c r="K49" t="s">
        <v>86</v>
      </c>
      <c r="L49" s="2">
        <v>0.5</v>
      </c>
      <c r="M49" t="s">
        <v>88</v>
      </c>
      <c r="N49" t="str">
        <v/>
      </c>
      <c r="O49" t="s">
        <v>85</v>
      </c>
      <c r="P49" t="s">
        <v>14</v>
      </c>
      <c r="R49" t="s">
        <v>92</v>
      </c>
      <c r="S49" t="s">
        <v>14</v>
      </c>
      <c r="T49" s="1" t="s">
        <v>74</v>
      </c>
      <c r="U49" t="s">
        <v>74</v>
      </c>
      <c r="V49" t="str">
        <f>IF(W49="","",INDEX('Backing 4'!U:U,MATCH(W49,'Backing 4'!T:T,0)))</f>
        <v>Even</v>
      </c>
      <c r="W49" t="str">
        <f t="shared" si="0"/>
        <v>6 - Junior Officer &amp; Operations</v>
      </c>
      <c r="X49" t="str">
        <f>IF(Y49="","",INDEX('Backing 4'!Z:Z,MATCH(Y49,'Backing 4'!Y:Y,0)))</f>
        <v>Even</v>
      </c>
      <c r="Y49" t="str">
        <f t="shared" si="1"/>
        <v>6 - Junior Officer</v>
      </c>
      <c r="Z49">
        <v>3</v>
      </c>
      <c r="AA49" t="str">
        <f>IF(F49="Y","",IF(AB49="Y",INDEX('Backing 2'!B:B,MATCH(E49,'Backing 2'!C:C,0)),E49))</f>
        <v>6 - Junior Officer</v>
      </c>
      <c r="AB49" t="s">
        <v>87</v>
      </c>
      <c r="AC49" t="str">
        <f t="shared" si="7"/>
        <v/>
      </c>
      <c r="AD49">
        <v>3</v>
      </c>
      <c r="AE49" t="s">
        <v>75</v>
      </c>
      <c r="AF49">
        <v>22</v>
      </c>
      <c r="AG49" t="s">
        <v>37</v>
      </c>
      <c r="AH49" t="s">
        <v>80</v>
      </c>
      <c r="AI49" t="s">
        <v>80</v>
      </c>
      <c r="AJ49" s="3">
        <v>42826</v>
      </c>
      <c r="AK49">
        <v>3</v>
      </c>
      <c r="AL49">
        <f t="shared" ca="1" si="2"/>
        <v>2.438190156371145E-2</v>
      </c>
    </row>
    <row r="50" spans="1:38">
      <c r="A50">
        <v>49</v>
      </c>
      <c r="B50" t="s">
        <v>7</v>
      </c>
      <c r="C50" t="str">
        <f t="shared" si="3"/>
        <v/>
      </c>
      <c r="D50">
        <f t="shared" si="4"/>
        <v>1</v>
      </c>
      <c r="E50" t="s">
        <v>92</v>
      </c>
      <c r="F50" t="s">
        <v>87</v>
      </c>
      <c r="G50" t="str">
        <f t="shared" si="5"/>
        <v/>
      </c>
      <c r="H50">
        <v>2</v>
      </c>
      <c r="I50" t="s">
        <v>88</v>
      </c>
      <c r="J50" t="str">
        <f t="shared" si="6"/>
        <v/>
      </c>
      <c r="K50" t="s">
        <v>86</v>
      </c>
      <c r="L50" s="2">
        <v>0.5</v>
      </c>
      <c r="M50" t="s">
        <v>88</v>
      </c>
      <c r="N50" t="str">
        <v/>
      </c>
      <c r="O50" t="s">
        <v>85</v>
      </c>
      <c r="P50" t="s">
        <v>13</v>
      </c>
      <c r="R50" t="s">
        <v>92</v>
      </c>
      <c r="S50" t="s">
        <v>13</v>
      </c>
      <c r="T50" s="1" t="s">
        <v>74</v>
      </c>
      <c r="U50" t="s">
        <v>74</v>
      </c>
      <c r="V50" t="str">
        <f>IF(W50="","",INDEX('Backing 4'!U:U,MATCH(W50,'Backing 4'!T:T,0)))</f>
        <v>Inconclusive</v>
      </c>
      <c r="W50" t="str">
        <f t="shared" si="0"/>
        <v>6 - Junior Officer &amp; HR</v>
      </c>
      <c r="X50" t="str">
        <f>IF(Y50="","",INDEX('Backing 4'!Z:Z,MATCH(Y50,'Backing 4'!Y:Y,0)))</f>
        <v>Even</v>
      </c>
      <c r="Y50" t="str">
        <f t="shared" si="1"/>
        <v>6 - Junior Officer</v>
      </c>
      <c r="Z50">
        <v>2</v>
      </c>
      <c r="AA50" t="str">
        <f>IF(F50="Y","",IF(AB50="Y",INDEX('Backing 2'!B:B,MATCH(E50,'Backing 2'!C:C,0)),E50))</f>
        <v>6 - Junior Officer</v>
      </c>
      <c r="AB50" t="s">
        <v>87</v>
      </c>
      <c r="AC50" t="str">
        <f t="shared" si="7"/>
        <v/>
      </c>
      <c r="AD50">
        <v>2</v>
      </c>
      <c r="AE50" t="s">
        <v>76</v>
      </c>
      <c r="AF50">
        <v>31</v>
      </c>
      <c r="AG50" t="s">
        <v>25</v>
      </c>
      <c r="AH50" t="s">
        <v>25</v>
      </c>
      <c r="AI50" t="s">
        <v>25</v>
      </c>
      <c r="AJ50" s="3">
        <v>43191</v>
      </c>
      <c r="AK50">
        <v>2</v>
      </c>
      <c r="AL50">
        <f t="shared" ca="1" si="2"/>
        <v>0.50159651004578398</v>
      </c>
    </row>
    <row r="51" spans="1:38">
      <c r="A51">
        <v>50</v>
      </c>
      <c r="B51" t="s">
        <v>7</v>
      </c>
      <c r="C51" t="str">
        <f t="shared" si="3"/>
        <v/>
      </c>
      <c r="D51">
        <f t="shared" si="4"/>
        <v>1</v>
      </c>
      <c r="E51" t="s">
        <v>92</v>
      </c>
      <c r="F51" t="s">
        <v>87</v>
      </c>
      <c r="G51" t="str">
        <f t="shared" si="5"/>
        <v/>
      </c>
      <c r="H51">
        <v>3</v>
      </c>
      <c r="I51" t="s">
        <v>88</v>
      </c>
      <c r="J51" t="str">
        <f t="shared" si="6"/>
        <v/>
      </c>
      <c r="K51" t="s">
        <v>86</v>
      </c>
      <c r="L51" s="2">
        <v>0.5</v>
      </c>
      <c r="M51" t="s">
        <v>88</v>
      </c>
      <c r="N51" t="str">
        <v/>
      </c>
      <c r="O51" t="s">
        <v>85</v>
      </c>
      <c r="P51" t="s">
        <v>14</v>
      </c>
      <c r="R51" t="s">
        <v>92</v>
      </c>
      <c r="S51" t="s">
        <v>14</v>
      </c>
      <c r="T51" s="1" t="s">
        <v>74</v>
      </c>
      <c r="U51" t="s">
        <v>74</v>
      </c>
      <c r="V51" t="str">
        <f>IF(W51="","",INDEX('Backing 4'!U:U,MATCH(W51,'Backing 4'!T:T,0)))</f>
        <v>Even</v>
      </c>
      <c r="W51" t="str">
        <f t="shared" si="0"/>
        <v>6 - Junior Officer &amp; Operations</v>
      </c>
      <c r="X51" t="str">
        <f>IF(Y51="","",INDEX('Backing 4'!Z:Z,MATCH(Y51,'Backing 4'!Y:Y,0)))</f>
        <v>Even</v>
      </c>
      <c r="Y51" t="str">
        <f t="shared" si="1"/>
        <v>6 - Junior Officer</v>
      </c>
      <c r="Z51">
        <v>2</v>
      </c>
      <c r="AA51" t="str">
        <f>IF(F51="Y","",IF(AB51="Y",INDEX('Backing 2'!B:B,MATCH(E51,'Backing 2'!C:C,0)),E51))</f>
        <v>6 - Junior Officer</v>
      </c>
      <c r="AB51" t="s">
        <v>87</v>
      </c>
      <c r="AC51" t="str">
        <f t="shared" si="7"/>
        <v/>
      </c>
      <c r="AD51">
        <v>3</v>
      </c>
      <c r="AE51" t="s">
        <v>75</v>
      </c>
      <c r="AF51">
        <v>22</v>
      </c>
      <c r="AG51" t="s">
        <v>45</v>
      </c>
      <c r="AH51" t="s">
        <v>80</v>
      </c>
      <c r="AI51" t="s">
        <v>80</v>
      </c>
      <c r="AJ51" s="3">
        <v>43191</v>
      </c>
      <c r="AK51">
        <v>2</v>
      </c>
      <c r="AL51">
        <f t="shared" ca="1" si="2"/>
        <v>0.52224819531671163</v>
      </c>
    </row>
    <row r="52" spans="1:38">
      <c r="A52">
        <v>51</v>
      </c>
      <c r="B52" t="s">
        <v>8</v>
      </c>
      <c r="C52">
        <f t="shared" si="3"/>
        <v>1</v>
      </c>
      <c r="D52" t="str">
        <f t="shared" si="4"/>
        <v/>
      </c>
      <c r="E52" t="s">
        <v>127</v>
      </c>
      <c r="F52" t="s">
        <v>87</v>
      </c>
      <c r="G52" t="str">
        <f t="shared" si="5"/>
        <v/>
      </c>
      <c r="H52">
        <v>2</v>
      </c>
      <c r="I52" t="s">
        <v>86</v>
      </c>
      <c r="J52">
        <f t="shared" si="6"/>
        <v>1</v>
      </c>
      <c r="K52" t="s">
        <v>86</v>
      </c>
      <c r="L52" s="2">
        <v>0.5</v>
      </c>
      <c r="M52" t="s">
        <v>88</v>
      </c>
      <c r="N52" t="str">
        <v/>
      </c>
      <c r="O52" t="s">
        <v>85</v>
      </c>
      <c r="P52" t="s">
        <v>14</v>
      </c>
      <c r="R52" t="s">
        <v>93</v>
      </c>
      <c r="S52" t="s">
        <v>14</v>
      </c>
      <c r="T52" s="1" t="s">
        <v>74</v>
      </c>
      <c r="U52" t="s">
        <v>74</v>
      </c>
      <c r="V52" t="str">
        <f>IF(W52="","",INDEX('Backing 4'!U:U,MATCH(W52,'Backing 4'!T:T,0)))</f>
        <v>Even</v>
      </c>
      <c r="W52" t="str">
        <f t="shared" si="0"/>
        <v>5 - Senior Officer &amp; Operations</v>
      </c>
      <c r="X52" t="str">
        <f>IF(Y52="","",INDEX('Backing 4'!Z:Z,MATCH(Y52,'Backing 4'!Y:Y,0)))</f>
        <v>Even</v>
      </c>
      <c r="Y52" t="str">
        <f t="shared" si="1"/>
        <v>5 - Senior Officer</v>
      </c>
      <c r="Z52">
        <v>6</v>
      </c>
      <c r="AA52" t="str">
        <f>IF(F52="Y","",IF(AB52="Y",INDEX('Backing 2'!B:B,MATCH(E52,'Backing 2'!C:C,0)),E52))</f>
        <v>5 - Senior Officer</v>
      </c>
      <c r="AB52" t="s">
        <v>87</v>
      </c>
      <c r="AC52" t="str">
        <f t="shared" si="7"/>
        <v/>
      </c>
      <c r="AD52">
        <v>3</v>
      </c>
      <c r="AE52" t="s">
        <v>76</v>
      </c>
      <c r="AF52">
        <v>31</v>
      </c>
      <c r="AG52" t="s">
        <v>25</v>
      </c>
      <c r="AH52" t="s">
        <v>25</v>
      </c>
      <c r="AI52" t="s">
        <v>25</v>
      </c>
      <c r="AJ52" s="3">
        <v>41000</v>
      </c>
      <c r="AK52">
        <v>8</v>
      </c>
      <c r="AL52">
        <f t="shared" ca="1" si="2"/>
        <v>0.35327468158165676</v>
      </c>
    </row>
    <row r="53" spans="1:38">
      <c r="A53">
        <v>52</v>
      </c>
      <c r="B53" t="s">
        <v>8</v>
      </c>
      <c r="C53">
        <f t="shared" si="3"/>
        <v>1</v>
      </c>
      <c r="D53" t="str">
        <f t="shared" si="4"/>
        <v/>
      </c>
      <c r="E53" t="s">
        <v>93</v>
      </c>
      <c r="F53" t="s">
        <v>87</v>
      </c>
      <c r="G53" t="str">
        <f t="shared" si="5"/>
        <v/>
      </c>
      <c r="H53">
        <v>2</v>
      </c>
      <c r="I53" t="s">
        <v>88</v>
      </c>
      <c r="J53" t="str">
        <f t="shared" si="6"/>
        <v/>
      </c>
      <c r="K53" t="s">
        <v>86</v>
      </c>
      <c r="L53" s="2">
        <v>0.5</v>
      </c>
      <c r="M53" t="s">
        <v>88</v>
      </c>
      <c r="N53" t="str">
        <v/>
      </c>
      <c r="O53" t="s">
        <v>85</v>
      </c>
      <c r="P53" t="s">
        <v>16</v>
      </c>
      <c r="R53" t="s">
        <v>93</v>
      </c>
      <c r="S53" t="s">
        <v>16</v>
      </c>
      <c r="T53" s="1" t="s">
        <v>74</v>
      </c>
      <c r="U53" t="s">
        <v>74</v>
      </c>
      <c r="V53" t="str">
        <f>IF(W53="","",INDEX('Backing 4'!U:U,MATCH(W53,'Backing 4'!T:T,0)))</f>
        <v>Uneven - Men benefit</v>
      </c>
      <c r="W53" t="str">
        <f t="shared" si="0"/>
        <v>4 - Manager &amp; Sales &amp; Marketing</v>
      </c>
      <c r="X53" t="str">
        <f>IF(Y53="","",INDEX('Backing 4'!Z:Z,MATCH(Y53,'Backing 4'!Y:Y,0)))</f>
        <v>Even</v>
      </c>
      <c r="Y53" t="str">
        <f t="shared" si="1"/>
        <v>4 - Manager</v>
      </c>
      <c r="Z53">
        <v>2</v>
      </c>
      <c r="AA53" t="str">
        <f>IF(F53="Y","",IF(AB53="Y",INDEX('Backing 2'!B:B,MATCH(E53,'Backing 2'!C:C,0)),E53))</f>
        <v>4 - Manager</v>
      </c>
      <c r="AB53" t="s">
        <v>87</v>
      </c>
      <c r="AC53" t="str">
        <f t="shared" si="7"/>
        <v/>
      </c>
      <c r="AD53">
        <v>3</v>
      </c>
      <c r="AE53" t="s">
        <v>76</v>
      </c>
      <c r="AF53">
        <v>32</v>
      </c>
      <c r="AG53" t="s">
        <v>37</v>
      </c>
      <c r="AH53" t="s">
        <v>80</v>
      </c>
      <c r="AI53" t="s">
        <v>80</v>
      </c>
      <c r="AJ53" s="3">
        <v>41000</v>
      </c>
      <c r="AK53">
        <v>8</v>
      </c>
      <c r="AL53">
        <f t="shared" ca="1" si="2"/>
        <v>0.35425591746649676</v>
      </c>
    </row>
    <row r="54" spans="1:38">
      <c r="A54">
        <v>53</v>
      </c>
      <c r="B54" t="s">
        <v>8</v>
      </c>
      <c r="C54">
        <f t="shared" si="3"/>
        <v>1</v>
      </c>
      <c r="D54" t="str">
        <f t="shared" si="4"/>
        <v/>
      </c>
      <c r="E54" t="s">
        <v>127</v>
      </c>
      <c r="F54" t="s">
        <v>87</v>
      </c>
      <c r="G54" t="str">
        <f t="shared" si="5"/>
        <v/>
      </c>
      <c r="H54">
        <v>2</v>
      </c>
      <c r="I54" t="s">
        <v>88</v>
      </c>
      <c r="J54" t="str">
        <f t="shared" si="6"/>
        <v/>
      </c>
      <c r="K54" t="s">
        <v>86</v>
      </c>
      <c r="L54" s="2">
        <v>0.5</v>
      </c>
      <c r="M54" t="s">
        <v>88</v>
      </c>
      <c r="N54" t="str">
        <v/>
      </c>
      <c r="O54" t="s">
        <v>85</v>
      </c>
      <c r="P54" t="s">
        <v>16</v>
      </c>
      <c r="R54" t="s">
        <v>127</v>
      </c>
      <c r="S54" t="s">
        <v>16</v>
      </c>
      <c r="T54" s="1" t="s">
        <v>74</v>
      </c>
      <c r="U54" t="s">
        <v>74</v>
      </c>
      <c r="V54" t="str">
        <f>IF(W54="","",INDEX('Backing 4'!U:U,MATCH(W54,'Backing 4'!T:T,0)))</f>
        <v>Even</v>
      </c>
      <c r="W54" t="str">
        <f t="shared" si="0"/>
        <v>5 - Senior Officer &amp; Sales &amp; Marketing</v>
      </c>
      <c r="X54" t="str">
        <f>IF(Y54="","",INDEX('Backing 4'!Z:Z,MATCH(Y54,'Backing 4'!Y:Y,0)))</f>
        <v>Even</v>
      </c>
      <c r="Y54" t="str">
        <f t="shared" si="1"/>
        <v>5 - Senior Officer</v>
      </c>
      <c r="Z54">
        <v>3</v>
      </c>
      <c r="AA54" t="str">
        <f>IF(F54="Y","",IF(AB54="Y",INDEX('Backing 2'!B:B,MATCH(E54,'Backing 2'!C:C,0)),E54))</f>
        <v>5 - Senior Officer</v>
      </c>
      <c r="AB54" t="s">
        <v>87</v>
      </c>
      <c r="AC54" t="str">
        <f t="shared" si="7"/>
        <v/>
      </c>
      <c r="AD54">
        <v>2</v>
      </c>
      <c r="AE54" t="s">
        <v>76</v>
      </c>
      <c r="AF54">
        <v>30</v>
      </c>
      <c r="AG54" t="s">
        <v>25</v>
      </c>
      <c r="AH54" t="s">
        <v>25</v>
      </c>
      <c r="AI54" t="s">
        <v>25</v>
      </c>
      <c r="AJ54" s="3">
        <v>41000</v>
      </c>
      <c r="AK54">
        <v>8</v>
      </c>
      <c r="AL54">
        <f t="shared" ca="1" si="2"/>
        <v>0.33852720991907626</v>
      </c>
    </row>
    <row r="55" spans="1:38">
      <c r="A55">
        <v>54</v>
      </c>
      <c r="B55" t="s">
        <v>8</v>
      </c>
      <c r="C55">
        <f t="shared" si="3"/>
        <v>1</v>
      </c>
      <c r="D55" t="str">
        <f t="shared" si="4"/>
        <v/>
      </c>
      <c r="E55" t="s">
        <v>127</v>
      </c>
      <c r="F55" t="s">
        <v>87</v>
      </c>
      <c r="G55" t="str">
        <f t="shared" si="5"/>
        <v/>
      </c>
      <c r="H55">
        <v>2</v>
      </c>
      <c r="I55" t="s">
        <v>86</v>
      </c>
      <c r="J55">
        <f t="shared" si="6"/>
        <v>1</v>
      </c>
      <c r="K55" t="s">
        <v>86</v>
      </c>
      <c r="L55" s="2">
        <v>0.5</v>
      </c>
      <c r="M55" t="s">
        <v>88</v>
      </c>
      <c r="N55" t="str">
        <v/>
      </c>
      <c r="O55" t="s">
        <v>85</v>
      </c>
      <c r="P55" t="s">
        <v>14</v>
      </c>
      <c r="R55" t="s">
        <v>93</v>
      </c>
      <c r="S55" t="s">
        <v>14</v>
      </c>
      <c r="T55" s="1" t="s">
        <v>74</v>
      </c>
      <c r="U55" t="s">
        <v>74</v>
      </c>
      <c r="V55" t="str">
        <f>IF(W55="","",INDEX('Backing 4'!U:U,MATCH(W55,'Backing 4'!T:T,0)))</f>
        <v>Even</v>
      </c>
      <c r="W55" t="str">
        <f t="shared" si="0"/>
        <v>5 - Senior Officer &amp; Operations</v>
      </c>
      <c r="X55" t="str">
        <f>IF(Y55="","",INDEX('Backing 4'!Z:Z,MATCH(Y55,'Backing 4'!Y:Y,0)))</f>
        <v>Even</v>
      </c>
      <c r="Y55" t="str">
        <f t="shared" si="1"/>
        <v>5 - Senior Officer</v>
      </c>
      <c r="Z55">
        <v>7</v>
      </c>
      <c r="AA55" t="str">
        <f>IF(F55="Y","",IF(AB55="Y",INDEX('Backing 2'!B:B,MATCH(E55,'Backing 2'!C:C,0)),E55))</f>
        <v>5 - Senior Officer</v>
      </c>
      <c r="AB55" t="s">
        <v>87</v>
      </c>
      <c r="AC55" t="str">
        <f t="shared" si="7"/>
        <v/>
      </c>
      <c r="AD55">
        <v>3</v>
      </c>
      <c r="AE55" t="s">
        <v>76</v>
      </c>
      <c r="AF55">
        <v>33</v>
      </c>
      <c r="AG55" t="s">
        <v>25</v>
      </c>
      <c r="AH55" t="s">
        <v>25</v>
      </c>
      <c r="AI55" t="s">
        <v>25</v>
      </c>
      <c r="AJ55" s="3">
        <v>41000</v>
      </c>
      <c r="AK55">
        <v>8</v>
      </c>
      <c r="AL55">
        <f t="shared" ca="1" si="2"/>
        <v>0.20476391778162784</v>
      </c>
    </row>
    <row r="56" spans="1:38">
      <c r="A56">
        <v>55</v>
      </c>
      <c r="B56" t="s">
        <v>7</v>
      </c>
      <c r="C56" t="str">
        <f t="shared" si="3"/>
        <v/>
      </c>
      <c r="D56">
        <f t="shared" si="4"/>
        <v>1</v>
      </c>
      <c r="E56" t="s">
        <v>92</v>
      </c>
      <c r="F56" t="s">
        <v>87</v>
      </c>
      <c r="G56" t="str">
        <f t="shared" si="5"/>
        <v/>
      </c>
      <c r="H56">
        <v>2</v>
      </c>
      <c r="I56" t="s">
        <v>88</v>
      </c>
      <c r="J56" t="str">
        <f t="shared" si="6"/>
        <v/>
      </c>
      <c r="K56" t="s">
        <v>86</v>
      </c>
      <c r="L56" s="2">
        <v>0.5</v>
      </c>
      <c r="M56" t="s">
        <v>88</v>
      </c>
      <c r="N56" t="str">
        <v/>
      </c>
      <c r="O56" t="s">
        <v>85</v>
      </c>
      <c r="P56" t="s">
        <v>16</v>
      </c>
      <c r="R56" t="s">
        <v>92</v>
      </c>
      <c r="S56" t="s">
        <v>16</v>
      </c>
      <c r="T56" s="1" t="s">
        <v>74</v>
      </c>
      <c r="U56" t="s">
        <v>74</v>
      </c>
      <c r="V56" t="str">
        <f>IF(W56="","",INDEX('Backing 4'!U:U,MATCH(W56,'Backing 4'!T:T,0)))</f>
        <v>Even</v>
      </c>
      <c r="W56" t="str">
        <f t="shared" si="0"/>
        <v>6 - Junior Officer &amp; Sales &amp; Marketing</v>
      </c>
      <c r="X56" t="str">
        <f>IF(Y56="","",INDEX('Backing 4'!Z:Z,MATCH(Y56,'Backing 4'!Y:Y,0)))</f>
        <v>Even</v>
      </c>
      <c r="Y56" t="str">
        <f t="shared" si="1"/>
        <v>6 - Junior Officer</v>
      </c>
      <c r="Z56">
        <v>3</v>
      </c>
      <c r="AA56" t="str">
        <f>IF(F56="Y","",IF(AB56="Y",INDEX('Backing 2'!B:B,MATCH(E56,'Backing 2'!C:C,0)),E56))</f>
        <v>6 - Junior Officer</v>
      </c>
      <c r="AB56" t="s">
        <v>87</v>
      </c>
      <c r="AC56" t="str">
        <f t="shared" si="7"/>
        <v/>
      </c>
      <c r="AD56">
        <v>3</v>
      </c>
      <c r="AE56" t="s">
        <v>75</v>
      </c>
      <c r="AF56">
        <v>25</v>
      </c>
      <c r="AG56" t="s">
        <v>25</v>
      </c>
      <c r="AH56" t="s">
        <v>25</v>
      </c>
      <c r="AI56" t="s">
        <v>25</v>
      </c>
      <c r="AJ56" s="3">
        <v>42826</v>
      </c>
      <c r="AK56">
        <v>3</v>
      </c>
      <c r="AL56">
        <f t="shared" ca="1" si="2"/>
        <v>0.85447393245979686</v>
      </c>
    </row>
    <row r="57" spans="1:38">
      <c r="A57">
        <v>56</v>
      </c>
      <c r="B57" t="s">
        <v>8</v>
      </c>
      <c r="C57">
        <f t="shared" si="3"/>
        <v>1</v>
      </c>
      <c r="D57" t="str">
        <f t="shared" si="4"/>
        <v/>
      </c>
      <c r="E57" t="s">
        <v>92</v>
      </c>
      <c r="F57" t="s">
        <v>85</v>
      </c>
      <c r="G57">
        <f t="shared" si="5"/>
        <v>1</v>
      </c>
      <c r="I57" t="s">
        <v>88</v>
      </c>
      <c r="J57" t="str">
        <f t="shared" si="6"/>
        <v/>
      </c>
      <c r="K57" t="s">
        <v>88</v>
      </c>
      <c r="L57" s="2">
        <v>0.5</v>
      </c>
      <c r="M57" t="s">
        <v>88</v>
      </c>
      <c r="N57" t="str">
        <v/>
      </c>
      <c r="O57" t="s">
        <v>87</v>
      </c>
      <c r="P57" t="s">
        <v>16</v>
      </c>
      <c r="R57" t="s">
        <v>92</v>
      </c>
      <c r="S57" t="s">
        <v>16</v>
      </c>
      <c r="T57" s="1" t="s">
        <v>74</v>
      </c>
      <c r="U57" t="s">
        <v>74</v>
      </c>
      <c r="V57" t="str">
        <f>IF(W57="","",INDEX('Backing 4'!U:U,MATCH(W57,'Backing 4'!T:T,0)))</f>
        <v>Even</v>
      </c>
      <c r="W57" t="str">
        <f t="shared" si="0"/>
        <v>6 - Junior Officer &amp; Sales &amp; Marketing</v>
      </c>
      <c r="X57" t="str">
        <f>IF(Y57="","",INDEX('Backing 4'!Z:Z,MATCH(Y57,'Backing 4'!Y:Y,0)))</f>
        <v>Even</v>
      </c>
      <c r="Y57" t="str">
        <f t="shared" si="1"/>
        <v>6 - Junior Officer</v>
      </c>
      <c r="Z57">
        <v>0</v>
      </c>
      <c r="AA57" t="str">
        <f>IF(F57="Y","",IF(AB57="Y",INDEX('Backing 2'!B:B,MATCH(E57,'Backing 2'!C:C,0)),E57))</f>
        <v/>
      </c>
      <c r="AB57" t="s">
        <v>87</v>
      </c>
      <c r="AC57" t="str">
        <f t="shared" si="7"/>
        <v/>
      </c>
      <c r="AE57" t="s">
        <v>75</v>
      </c>
      <c r="AF57">
        <v>25</v>
      </c>
      <c r="AG57" t="s">
        <v>25</v>
      </c>
      <c r="AH57" t="s">
        <v>25</v>
      </c>
      <c r="AI57" t="s">
        <v>25</v>
      </c>
      <c r="AJ57" s="3">
        <v>43922</v>
      </c>
      <c r="AK57">
        <v>0</v>
      </c>
      <c r="AL57">
        <f t="shared" ca="1" si="2"/>
        <v>5.4950755148675534E-2</v>
      </c>
    </row>
    <row r="58" spans="1:38">
      <c r="A58">
        <v>57</v>
      </c>
      <c r="B58" t="s">
        <v>7</v>
      </c>
      <c r="C58" t="str">
        <f t="shared" si="3"/>
        <v/>
      </c>
      <c r="D58">
        <f t="shared" si="4"/>
        <v>1</v>
      </c>
      <c r="E58" t="s">
        <v>93</v>
      </c>
      <c r="F58" t="s">
        <v>87</v>
      </c>
      <c r="G58" t="str">
        <f t="shared" si="5"/>
        <v/>
      </c>
      <c r="I58" t="s">
        <v>88</v>
      </c>
      <c r="J58" t="str">
        <f t="shared" si="6"/>
        <v/>
      </c>
      <c r="K58" t="s">
        <v>88</v>
      </c>
      <c r="L58" s="2">
        <v>0.5</v>
      </c>
      <c r="M58" t="s">
        <v>86</v>
      </c>
      <c r="N58">
        <v>1</v>
      </c>
      <c r="O58" t="s">
        <v>85</v>
      </c>
      <c r="P58" t="s">
        <v>16</v>
      </c>
      <c r="Q58" t="s">
        <v>89</v>
      </c>
      <c r="S58" t="s">
        <v>16</v>
      </c>
      <c r="T58" s="1" t="s">
        <v>74</v>
      </c>
      <c r="U58" t="s">
        <v>74</v>
      </c>
      <c r="V58" t="str">
        <f>IF(W58="","",INDEX('Backing 4'!U:U,MATCH(W58,'Backing 4'!T:T,0)))</f>
        <v/>
      </c>
      <c r="W58" t="str">
        <f t="shared" si="0"/>
        <v/>
      </c>
      <c r="X58" t="str">
        <f>IF(Y58="","",INDEX('Backing 4'!Z:Z,MATCH(Y58,'Backing 4'!Y:Y,0)))</f>
        <v/>
      </c>
      <c r="Y58" t="str">
        <f t="shared" si="1"/>
        <v/>
      </c>
      <c r="Z58">
        <v>3</v>
      </c>
      <c r="AA58" t="str">
        <f>IF(F58="Y","",IF(AB58="Y",INDEX('Backing 2'!B:B,MATCH(E58,'Backing 2'!C:C,0)),E58))</f>
        <v>4 - Manager</v>
      </c>
      <c r="AB58" t="s">
        <v>87</v>
      </c>
      <c r="AC58" t="str">
        <f t="shared" si="7"/>
        <v/>
      </c>
      <c r="AD58">
        <v>3</v>
      </c>
      <c r="AE58" t="s">
        <v>76</v>
      </c>
      <c r="AF58">
        <v>38</v>
      </c>
      <c r="AG58" t="s">
        <v>42</v>
      </c>
      <c r="AH58" t="s">
        <v>80</v>
      </c>
      <c r="AI58" t="s">
        <v>80</v>
      </c>
      <c r="AJ58" s="3">
        <v>42461</v>
      </c>
      <c r="AK58">
        <v>4</v>
      </c>
      <c r="AL58">
        <f t="shared" ca="1" si="2"/>
        <v>0.78956656085647958</v>
      </c>
    </row>
    <row r="59" spans="1:38">
      <c r="A59">
        <v>58</v>
      </c>
      <c r="B59" t="s">
        <v>8</v>
      </c>
      <c r="C59">
        <f t="shared" si="3"/>
        <v>1</v>
      </c>
      <c r="D59" t="str">
        <f t="shared" si="4"/>
        <v/>
      </c>
      <c r="E59" t="s">
        <v>127</v>
      </c>
      <c r="F59" t="s">
        <v>87</v>
      </c>
      <c r="G59" t="str">
        <f t="shared" si="5"/>
        <v/>
      </c>
      <c r="H59">
        <v>2</v>
      </c>
      <c r="I59" t="s">
        <v>86</v>
      </c>
      <c r="J59">
        <f t="shared" si="6"/>
        <v>1</v>
      </c>
      <c r="K59" t="s">
        <v>86</v>
      </c>
      <c r="L59" s="2">
        <v>0.5</v>
      </c>
      <c r="M59" t="s">
        <v>88</v>
      </c>
      <c r="N59" t="str">
        <v/>
      </c>
      <c r="O59" t="s">
        <v>85</v>
      </c>
      <c r="P59" t="s">
        <v>16</v>
      </c>
      <c r="R59" t="s">
        <v>93</v>
      </c>
      <c r="S59" t="s">
        <v>16</v>
      </c>
      <c r="T59" s="1" t="s">
        <v>74</v>
      </c>
      <c r="U59" t="s">
        <v>74</v>
      </c>
      <c r="V59" t="str">
        <f>IF(W59="","",INDEX('Backing 4'!U:U,MATCH(W59,'Backing 4'!T:T,0)))</f>
        <v>Even</v>
      </c>
      <c r="W59" t="str">
        <f t="shared" si="0"/>
        <v>5 - Senior Officer &amp; Sales &amp; Marketing</v>
      </c>
      <c r="X59" t="str">
        <f>IF(Y59="","",INDEX('Backing 4'!Z:Z,MATCH(Y59,'Backing 4'!Y:Y,0)))</f>
        <v>Even</v>
      </c>
      <c r="Y59" t="str">
        <f t="shared" si="1"/>
        <v>5 - Senior Officer</v>
      </c>
      <c r="Z59">
        <v>2</v>
      </c>
      <c r="AA59" t="str">
        <f>IF(F59="Y","",IF(AB59="Y",INDEX('Backing 2'!B:B,MATCH(E59,'Backing 2'!C:C,0)),E59))</f>
        <v>5 - Senior Officer</v>
      </c>
      <c r="AB59" t="s">
        <v>87</v>
      </c>
      <c r="AC59" t="str">
        <f t="shared" si="7"/>
        <v/>
      </c>
      <c r="AD59">
        <v>3</v>
      </c>
      <c r="AE59" t="s">
        <v>76</v>
      </c>
      <c r="AF59">
        <v>35</v>
      </c>
      <c r="AG59" t="s">
        <v>25</v>
      </c>
      <c r="AH59" t="s">
        <v>25</v>
      </c>
      <c r="AI59" t="s">
        <v>25</v>
      </c>
      <c r="AJ59" s="3">
        <v>43191</v>
      </c>
      <c r="AK59">
        <v>2</v>
      </c>
      <c r="AL59">
        <f t="shared" ca="1" si="2"/>
        <v>8.8832089188211394E-2</v>
      </c>
    </row>
    <row r="60" spans="1:38">
      <c r="A60">
        <v>59</v>
      </c>
      <c r="B60" t="s">
        <v>8</v>
      </c>
      <c r="C60">
        <f t="shared" si="3"/>
        <v>1</v>
      </c>
      <c r="D60" t="str">
        <f t="shared" si="4"/>
        <v/>
      </c>
      <c r="E60" t="s">
        <v>92</v>
      </c>
      <c r="F60" t="s">
        <v>87</v>
      </c>
      <c r="G60" t="str">
        <f t="shared" si="5"/>
        <v/>
      </c>
      <c r="H60">
        <v>2</v>
      </c>
      <c r="I60" t="s">
        <v>88</v>
      </c>
      <c r="J60" t="str">
        <f t="shared" si="6"/>
        <v/>
      </c>
      <c r="K60" t="s">
        <v>86</v>
      </c>
      <c r="L60" s="2">
        <v>0.5</v>
      </c>
      <c r="M60" t="s">
        <v>88</v>
      </c>
      <c r="N60" t="str">
        <v/>
      </c>
      <c r="O60" t="s">
        <v>85</v>
      </c>
      <c r="P60" t="s">
        <v>14</v>
      </c>
      <c r="R60" t="s">
        <v>92</v>
      </c>
      <c r="S60" t="s">
        <v>14</v>
      </c>
      <c r="T60" s="1" t="s">
        <v>74</v>
      </c>
      <c r="U60" t="s">
        <v>74</v>
      </c>
      <c r="V60" t="str">
        <f>IF(W60="","",INDEX('Backing 4'!U:U,MATCH(W60,'Backing 4'!T:T,0)))</f>
        <v>Even</v>
      </c>
      <c r="W60" t="str">
        <f t="shared" si="0"/>
        <v>6 - Junior Officer &amp; Operations</v>
      </c>
      <c r="X60" t="str">
        <f>IF(Y60="","",INDEX('Backing 4'!Z:Z,MATCH(Y60,'Backing 4'!Y:Y,0)))</f>
        <v>Even</v>
      </c>
      <c r="Y60" t="str">
        <f t="shared" si="1"/>
        <v>6 - Junior Officer</v>
      </c>
      <c r="Z60">
        <v>1</v>
      </c>
      <c r="AA60" t="str">
        <f>IF(F60="Y","",IF(AB60="Y",INDEX('Backing 2'!B:B,MATCH(E60,'Backing 2'!C:C,0)),E60))</f>
        <v>6 - Junior Officer</v>
      </c>
      <c r="AB60" t="s">
        <v>87</v>
      </c>
      <c r="AC60" t="str">
        <f t="shared" si="7"/>
        <v/>
      </c>
      <c r="AE60" t="s">
        <v>75</v>
      </c>
      <c r="AF60">
        <v>22</v>
      </c>
      <c r="AG60" t="s">
        <v>25</v>
      </c>
      <c r="AH60" t="s">
        <v>25</v>
      </c>
      <c r="AI60" t="s">
        <v>25</v>
      </c>
      <c r="AJ60" s="3">
        <v>43556</v>
      </c>
      <c r="AK60">
        <v>1</v>
      </c>
      <c r="AL60">
        <f t="shared" ca="1" si="2"/>
        <v>0.3870422212979715</v>
      </c>
    </row>
    <row r="61" spans="1:38">
      <c r="A61">
        <v>60</v>
      </c>
      <c r="B61" t="s">
        <v>8</v>
      </c>
      <c r="C61">
        <f t="shared" si="3"/>
        <v>1</v>
      </c>
      <c r="D61" t="str">
        <f t="shared" si="4"/>
        <v/>
      </c>
      <c r="E61" s="4" t="s">
        <v>92</v>
      </c>
      <c r="F61" t="s">
        <v>87</v>
      </c>
      <c r="G61" t="str">
        <f t="shared" si="5"/>
        <v/>
      </c>
      <c r="H61">
        <v>2</v>
      </c>
      <c r="I61" t="s">
        <v>88</v>
      </c>
      <c r="J61" t="str">
        <f t="shared" si="6"/>
        <v/>
      </c>
      <c r="K61" t="s">
        <v>88</v>
      </c>
      <c r="L61" s="2">
        <v>0.5</v>
      </c>
      <c r="M61" t="s">
        <v>86</v>
      </c>
      <c r="N61">
        <v>1</v>
      </c>
      <c r="O61" t="s">
        <v>85</v>
      </c>
      <c r="P61" t="s">
        <v>14</v>
      </c>
      <c r="Q61" t="s">
        <v>89</v>
      </c>
      <c r="S61" t="s">
        <v>14</v>
      </c>
      <c r="T61" s="1" t="s">
        <v>74</v>
      </c>
      <c r="U61" t="s">
        <v>74</v>
      </c>
      <c r="V61" t="str">
        <f>IF(W61="","",INDEX('Backing 4'!U:U,MATCH(W61,'Backing 4'!T:T,0)))</f>
        <v/>
      </c>
      <c r="W61" t="str">
        <f t="shared" si="0"/>
        <v/>
      </c>
      <c r="X61" t="str">
        <f>IF(Y61="","",INDEX('Backing 4'!Z:Z,MATCH(Y61,'Backing 4'!Y:Y,0)))</f>
        <v/>
      </c>
      <c r="Y61" t="str">
        <f t="shared" si="1"/>
        <v/>
      </c>
      <c r="Z61">
        <v>3</v>
      </c>
      <c r="AA61" t="str">
        <f>IF(F61="Y","",IF(AB61="Y",INDEX('Backing 2'!B:B,MATCH(E61,'Backing 2'!C:C,0)),E61))</f>
        <v>6 - Junior Officer</v>
      </c>
      <c r="AB61" t="s">
        <v>87</v>
      </c>
      <c r="AC61" t="str">
        <f t="shared" si="7"/>
        <v/>
      </c>
      <c r="AD61">
        <v>3</v>
      </c>
      <c r="AE61" t="s">
        <v>76</v>
      </c>
      <c r="AF61">
        <v>38</v>
      </c>
      <c r="AG61" t="s">
        <v>37</v>
      </c>
      <c r="AH61" t="s">
        <v>80</v>
      </c>
      <c r="AI61" t="s">
        <v>80</v>
      </c>
      <c r="AJ61" s="3">
        <v>42826</v>
      </c>
      <c r="AK61">
        <v>3</v>
      </c>
      <c r="AL61">
        <f t="shared" ca="1" si="2"/>
        <v>2.7260052001495727E-2</v>
      </c>
    </row>
    <row r="62" spans="1:38">
      <c r="A62">
        <v>61</v>
      </c>
      <c r="B62" t="s">
        <v>7</v>
      </c>
      <c r="C62" t="str">
        <f t="shared" si="3"/>
        <v/>
      </c>
      <c r="D62">
        <f t="shared" si="4"/>
        <v>1</v>
      </c>
      <c r="E62" t="s">
        <v>92</v>
      </c>
      <c r="F62" t="s">
        <v>87</v>
      </c>
      <c r="G62" t="str">
        <f t="shared" si="5"/>
        <v/>
      </c>
      <c r="H62">
        <v>3</v>
      </c>
      <c r="I62" t="s">
        <v>88</v>
      </c>
      <c r="J62" t="str">
        <f t="shared" si="6"/>
        <v/>
      </c>
      <c r="K62" t="s">
        <v>86</v>
      </c>
      <c r="L62" s="2">
        <v>0.5</v>
      </c>
      <c r="M62" t="s">
        <v>88</v>
      </c>
      <c r="N62" t="str">
        <v/>
      </c>
      <c r="O62" t="s">
        <v>85</v>
      </c>
      <c r="P62" t="s">
        <v>16</v>
      </c>
      <c r="R62" t="s">
        <v>92</v>
      </c>
      <c r="S62" t="s">
        <v>16</v>
      </c>
      <c r="T62" s="1" t="s">
        <v>74</v>
      </c>
      <c r="U62" t="s">
        <v>74</v>
      </c>
      <c r="V62" t="str">
        <f>IF(W62="","",INDEX('Backing 4'!U:U,MATCH(W62,'Backing 4'!T:T,0)))</f>
        <v>Even</v>
      </c>
      <c r="W62" t="str">
        <f t="shared" si="0"/>
        <v>6 - Junior Officer &amp; Sales &amp; Marketing</v>
      </c>
      <c r="X62" t="str">
        <f>IF(Y62="","",INDEX('Backing 4'!Z:Z,MATCH(Y62,'Backing 4'!Y:Y,0)))</f>
        <v>Even</v>
      </c>
      <c r="Y62" t="str">
        <f t="shared" si="1"/>
        <v>6 - Junior Officer</v>
      </c>
      <c r="Z62">
        <v>1</v>
      </c>
      <c r="AA62" t="str">
        <f>IF(F62="Y","",IF(AB62="Y",INDEX('Backing 2'!B:B,MATCH(E62,'Backing 2'!C:C,0)),E62))</f>
        <v>6 - Junior Officer</v>
      </c>
      <c r="AB62" t="s">
        <v>87</v>
      </c>
      <c r="AC62" t="str">
        <f t="shared" si="7"/>
        <v/>
      </c>
      <c r="AE62" t="s">
        <v>75</v>
      </c>
      <c r="AF62">
        <v>23</v>
      </c>
      <c r="AG62" t="s">
        <v>37</v>
      </c>
      <c r="AH62" t="s">
        <v>80</v>
      </c>
      <c r="AI62" t="s">
        <v>80</v>
      </c>
      <c r="AJ62" s="3">
        <v>43556</v>
      </c>
      <c r="AK62">
        <v>1</v>
      </c>
      <c r="AL62">
        <f t="shared" ca="1" si="2"/>
        <v>0.91163507891045614</v>
      </c>
    </row>
    <row r="63" spans="1:38">
      <c r="A63">
        <v>62</v>
      </c>
      <c r="B63" t="s">
        <v>7</v>
      </c>
      <c r="C63" t="str">
        <f t="shared" si="3"/>
        <v/>
      </c>
      <c r="D63">
        <f t="shared" si="4"/>
        <v>1</v>
      </c>
      <c r="E63" s="4" t="s">
        <v>127</v>
      </c>
      <c r="F63" t="s">
        <v>87</v>
      </c>
      <c r="G63" t="str">
        <f t="shared" si="5"/>
        <v/>
      </c>
      <c r="H63">
        <v>3</v>
      </c>
      <c r="I63" t="s">
        <v>88</v>
      </c>
      <c r="J63" t="str">
        <f t="shared" si="6"/>
        <v/>
      </c>
      <c r="K63" t="s">
        <v>88</v>
      </c>
      <c r="L63" s="2">
        <v>0.5</v>
      </c>
      <c r="M63" t="s">
        <v>86</v>
      </c>
      <c r="N63">
        <v>1</v>
      </c>
      <c r="O63" t="s">
        <v>85</v>
      </c>
      <c r="P63" t="s">
        <v>14</v>
      </c>
      <c r="Q63" t="s">
        <v>89</v>
      </c>
      <c r="S63" t="s">
        <v>14</v>
      </c>
      <c r="T63" s="1">
        <v>0.8</v>
      </c>
      <c r="U63" t="s">
        <v>73</v>
      </c>
      <c r="V63" t="str">
        <f>IF(W63="","",INDEX('Backing 4'!U:U,MATCH(W63,'Backing 4'!T:T,0)))</f>
        <v/>
      </c>
      <c r="W63" t="str">
        <f t="shared" si="0"/>
        <v/>
      </c>
      <c r="X63" t="str">
        <f>IF(Y63="","",INDEX('Backing 4'!Z:Z,MATCH(Y63,'Backing 4'!Y:Y,0)))</f>
        <v/>
      </c>
      <c r="Y63" t="str">
        <f t="shared" si="1"/>
        <v/>
      </c>
      <c r="Z63">
        <v>2</v>
      </c>
      <c r="AA63" t="str">
        <f>IF(F63="Y","",IF(AB63="Y",INDEX('Backing 2'!B:B,MATCH(E63,'Backing 2'!C:C,0)),E63))</f>
        <v>5 - Senior Officer</v>
      </c>
      <c r="AB63" t="s">
        <v>87</v>
      </c>
      <c r="AC63" t="str">
        <f t="shared" si="7"/>
        <v/>
      </c>
      <c r="AD63">
        <v>3</v>
      </c>
      <c r="AE63" t="s">
        <v>78</v>
      </c>
      <c r="AF63">
        <v>56</v>
      </c>
      <c r="AG63" t="s">
        <v>25</v>
      </c>
      <c r="AH63" t="s">
        <v>25</v>
      </c>
      <c r="AI63" t="s">
        <v>25</v>
      </c>
      <c r="AJ63" s="3">
        <v>41000</v>
      </c>
      <c r="AK63">
        <v>8</v>
      </c>
      <c r="AL63">
        <f t="shared" ca="1" si="2"/>
        <v>0.87613115376446105</v>
      </c>
    </row>
    <row r="64" spans="1:38">
      <c r="A64">
        <v>63</v>
      </c>
      <c r="B64" t="s">
        <v>8</v>
      </c>
      <c r="C64">
        <f t="shared" si="3"/>
        <v>1</v>
      </c>
      <c r="D64" t="str">
        <f t="shared" si="4"/>
        <v/>
      </c>
      <c r="E64" t="s">
        <v>92</v>
      </c>
      <c r="F64" t="s">
        <v>87</v>
      </c>
      <c r="G64" t="str">
        <f t="shared" si="5"/>
        <v/>
      </c>
      <c r="H64">
        <v>2</v>
      </c>
      <c r="I64" t="s">
        <v>88</v>
      </c>
      <c r="J64" t="str">
        <f t="shared" si="6"/>
        <v/>
      </c>
      <c r="K64" t="s">
        <v>86</v>
      </c>
      <c r="L64" s="2">
        <v>0.5</v>
      </c>
      <c r="M64" t="s">
        <v>88</v>
      </c>
      <c r="N64" t="str">
        <v/>
      </c>
      <c r="O64" t="s">
        <v>85</v>
      </c>
      <c r="P64" t="s">
        <v>16</v>
      </c>
      <c r="R64" t="s">
        <v>92</v>
      </c>
      <c r="S64" t="s">
        <v>16</v>
      </c>
      <c r="T64" s="1" t="s">
        <v>74</v>
      </c>
      <c r="U64" t="s">
        <v>74</v>
      </c>
      <c r="V64" t="str">
        <f>IF(W64="","",INDEX('Backing 4'!U:U,MATCH(W64,'Backing 4'!T:T,0)))</f>
        <v>Even</v>
      </c>
      <c r="W64" t="str">
        <f t="shared" si="0"/>
        <v>6 - Junior Officer &amp; Sales &amp; Marketing</v>
      </c>
      <c r="X64" t="str">
        <f>IF(Y64="","",INDEX('Backing 4'!Z:Z,MATCH(Y64,'Backing 4'!Y:Y,0)))</f>
        <v>Even</v>
      </c>
      <c r="Y64" t="str">
        <f t="shared" si="1"/>
        <v>6 - Junior Officer</v>
      </c>
      <c r="Z64">
        <v>1</v>
      </c>
      <c r="AA64" t="str">
        <f>IF(F64="Y","",IF(AB64="Y",INDEX('Backing 2'!B:B,MATCH(E64,'Backing 2'!C:C,0)),E64))</f>
        <v>6 - Junior Officer</v>
      </c>
      <c r="AB64" t="s">
        <v>87</v>
      </c>
      <c r="AC64" t="str">
        <f t="shared" si="7"/>
        <v/>
      </c>
      <c r="AE64" t="s">
        <v>75</v>
      </c>
      <c r="AF64">
        <v>20</v>
      </c>
      <c r="AG64" t="s">
        <v>44</v>
      </c>
      <c r="AH64" t="s">
        <v>81</v>
      </c>
      <c r="AI64" t="s">
        <v>84</v>
      </c>
      <c r="AJ64" s="3">
        <v>43556</v>
      </c>
      <c r="AK64">
        <v>1</v>
      </c>
      <c r="AL64">
        <f t="shared" ca="1" si="2"/>
        <v>0.87793549418001759</v>
      </c>
    </row>
    <row r="65" spans="1:38">
      <c r="A65">
        <v>64</v>
      </c>
      <c r="B65" t="s">
        <v>8</v>
      </c>
      <c r="C65">
        <f t="shared" si="3"/>
        <v>1</v>
      </c>
      <c r="D65" t="str">
        <f t="shared" si="4"/>
        <v/>
      </c>
      <c r="E65" t="s">
        <v>95</v>
      </c>
      <c r="F65" t="s">
        <v>87</v>
      </c>
      <c r="G65" t="str">
        <f t="shared" si="5"/>
        <v/>
      </c>
      <c r="H65">
        <v>3</v>
      </c>
      <c r="I65" t="s">
        <v>88</v>
      </c>
      <c r="J65" t="str">
        <f t="shared" si="6"/>
        <v/>
      </c>
      <c r="K65" t="s">
        <v>86</v>
      </c>
      <c r="L65" s="2">
        <v>0.5</v>
      </c>
      <c r="M65" t="s">
        <v>88</v>
      </c>
      <c r="N65" t="str">
        <v/>
      </c>
      <c r="O65" t="s">
        <v>85</v>
      </c>
      <c r="P65" t="s">
        <v>16</v>
      </c>
      <c r="R65" t="s">
        <v>95</v>
      </c>
      <c r="S65" t="s">
        <v>16</v>
      </c>
      <c r="T65" s="1" t="s">
        <v>74</v>
      </c>
      <c r="U65" t="s">
        <v>74</v>
      </c>
      <c r="V65" t="str">
        <f>IF(W65="","",INDEX('Backing 4'!U:U,MATCH(W65,'Backing 4'!T:T,0)))</f>
        <v>Inconclusive</v>
      </c>
      <c r="W65" t="str">
        <f t="shared" si="0"/>
        <v>2 - Director &amp; Sales &amp; Marketing</v>
      </c>
      <c r="X65" t="s">
        <v>126</v>
      </c>
      <c r="Y65" t="str">
        <f t="shared" si="1"/>
        <v>2 - Director</v>
      </c>
      <c r="Z65">
        <v>3</v>
      </c>
      <c r="AA65" t="str">
        <f>IF(F65="Y","",IF(AB65="Y",INDEX('Backing 2'!B:B,MATCH(E65,'Backing 2'!C:C,0)),E65))</f>
        <v>2 - Director</v>
      </c>
      <c r="AB65" t="s">
        <v>87</v>
      </c>
      <c r="AC65" t="str">
        <f t="shared" si="7"/>
        <v/>
      </c>
      <c r="AD65">
        <v>3</v>
      </c>
      <c r="AE65" t="s">
        <v>76</v>
      </c>
      <c r="AF65">
        <v>36</v>
      </c>
      <c r="AG65" t="s">
        <v>25</v>
      </c>
      <c r="AH65" t="s">
        <v>25</v>
      </c>
      <c r="AI65" t="s">
        <v>25</v>
      </c>
      <c r="AJ65" s="3">
        <v>40634</v>
      </c>
      <c r="AK65">
        <v>9</v>
      </c>
      <c r="AL65">
        <f t="shared" ca="1" si="2"/>
        <v>0.69399565367702853</v>
      </c>
    </row>
    <row r="66" spans="1:38">
      <c r="A66">
        <v>65</v>
      </c>
      <c r="B66" t="s">
        <v>7</v>
      </c>
      <c r="C66" t="str">
        <f t="shared" si="3"/>
        <v/>
      </c>
      <c r="D66">
        <f t="shared" si="4"/>
        <v>1</v>
      </c>
      <c r="E66" t="s">
        <v>95</v>
      </c>
      <c r="F66" t="s">
        <v>87</v>
      </c>
      <c r="G66" t="str">
        <f t="shared" si="5"/>
        <v/>
      </c>
      <c r="H66">
        <v>2</v>
      </c>
      <c r="I66" t="s">
        <v>88</v>
      </c>
      <c r="J66" t="str">
        <f t="shared" si="6"/>
        <v/>
      </c>
      <c r="K66" t="s">
        <v>86</v>
      </c>
      <c r="L66" s="2">
        <v>0.5</v>
      </c>
      <c r="M66" t="s">
        <v>88</v>
      </c>
      <c r="N66" t="str">
        <v/>
      </c>
      <c r="O66" t="s">
        <v>85</v>
      </c>
      <c r="P66" t="s">
        <v>16</v>
      </c>
      <c r="R66" t="s">
        <v>95</v>
      </c>
      <c r="S66" t="s">
        <v>16</v>
      </c>
      <c r="T66" s="1" t="s">
        <v>74</v>
      </c>
      <c r="U66" t="s">
        <v>74</v>
      </c>
      <c r="V66" t="str">
        <f>IF(W66="","",INDEX('Backing 4'!U:U,MATCH(W66,'Backing 4'!T:T,0)))</f>
        <v>Inconclusive</v>
      </c>
      <c r="W66" t="str">
        <f t="shared" ref="W66:W129" si="8">IF(R66="","",IF(E66="1 - Executive","",E66&amp;" &amp; "&amp;S66))</f>
        <v>2 - Director &amp; Sales &amp; Marketing</v>
      </c>
      <c r="X66" t="s">
        <v>126</v>
      </c>
      <c r="Y66" t="str">
        <f t="shared" ref="Y66:Y129" si="9">IF(R66="","",IF(E66="1 - Executive","",E66))</f>
        <v>2 - Director</v>
      </c>
      <c r="Z66">
        <v>3</v>
      </c>
      <c r="AA66" t="str">
        <f>IF(F66="Y","",IF(AB66="Y",INDEX('Backing 2'!B:B,MATCH(E66,'Backing 2'!C:C,0)),E66))</f>
        <v>2 - Director</v>
      </c>
      <c r="AB66" t="s">
        <v>87</v>
      </c>
      <c r="AC66" t="str">
        <f t="shared" si="7"/>
        <v/>
      </c>
      <c r="AD66">
        <v>3</v>
      </c>
      <c r="AE66" t="s">
        <v>77</v>
      </c>
      <c r="AF66">
        <v>45</v>
      </c>
      <c r="AG66" t="s">
        <v>37</v>
      </c>
      <c r="AH66" t="s">
        <v>80</v>
      </c>
      <c r="AI66" t="s">
        <v>80</v>
      </c>
      <c r="AJ66" s="3">
        <v>42461</v>
      </c>
      <c r="AK66">
        <v>4</v>
      </c>
      <c r="AL66">
        <f t="shared" ref="AL66:AL129" ca="1" si="10">RAND()</f>
        <v>0.1589398862988759</v>
      </c>
    </row>
    <row r="67" spans="1:38">
      <c r="A67">
        <v>66</v>
      </c>
      <c r="B67" t="s">
        <v>7</v>
      </c>
      <c r="C67" t="str">
        <f t="shared" ref="C67:C130" si="11">IF(B67="Male",1,"")</f>
        <v/>
      </c>
      <c r="D67">
        <f t="shared" ref="D67:D130" si="12">IF(B67="Female",1,"")</f>
        <v>1</v>
      </c>
      <c r="E67" t="s">
        <v>94</v>
      </c>
      <c r="F67" t="s">
        <v>87</v>
      </c>
      <c r="G67" t="str">
        <f t="shared" ref="G67:G130" si="13">IF(F67="Y",1,"")</f>
        <v/>
      </c>
      <c r="H67">
        <v>3</v>
      </c>
      <c r="I67" t="s">
        <v>88</v>
      </c>
      <c r="J67" t="str">
        <f t="shared" ref="J67:J130" si="14">IF(I67="Yes",1,"")</f>
        <v/>
      </c>
      <c r="K67" t="s">
        <v>86</v>
      </c>
      <c r="L67" s="2">
        <v>0.5</v>
      </c>
      <c r="M67" t="s">
        <v>88</v>
      </c>
      <c r="N67" t="str">
        <v/>
      </c>
      <c r="O67" t="s">
        <v>85</v>
      </c>
      <c r="P67" t="s">
        <v>16</v>
      </c>
      <c r="R67" t="s">
        <v>94</v>
      </c>
      <c r="S67" t="s">
        <v>16</v>
      </c>
      <c r="T67" s="1" t="s">
        <v>74</v>
      </c>
      <c r="U67" t="s">
        <v>74</v>
      </c>
      <c r="V67" t="str">
        <f>IF(W67="","",INDEX('Backing 4'!U:U,MATCH(W67,'Backing 4'!T:T,0)))</f>
        <v>Uneven - Men benefit</v>
      </c>
      <c r="W67" t="str">
        <f t="shared" si="8"/>
        <v>3 - Senior Manager &amp; Sales &amp; Marketing</v>
      </c>
      <c r="X67" t="str">
        <f>IF(Y67="","",INDEX('Backing 4'!Z:Z,MATCH(Y67,'Backing 4'!Y:Y,0)))</f>
        <v>Uneven - Men benefit</v>
      </c>
      <c r="Y67" t="str">
        <f t="shared" si="9"/>
        <v>3 - Senior Manager</v>
      </c>
      <c r="Z67">
        <v>1</v>
      </c>
      <c r="AA67" t="str">
        <f>IF(F67="Y","",IF(AB67="Y",INDEX('Backing 2'!B:B,MATCH(E67,'Backing 2'!C:C,0)),E67))</f>
        <v>4 - Manager</v>
      </c>
      <c r="AB67" t="s">
        <v>85</v>
      </c>
      <c r="AC67">
        <f t="shared" ref="AC67:AC130" si="15">IF(AB67="Y",1,"")</f>
        <v>1</v>
      </c>
      <c r="AD67">
        <v>2</v>
      </c>
      <c r="AE67" t="s">
        <v>76</v>
      </c>
      <c r="AF67">
        <v>39</v>
      </c>
      <c r="AG67" t="s">
        <v>36</v>
      </c>
      <c r="AH67" t="s">
        <v>80</v>
      </c>
      <c r="AI67" t="s">
        <v>80</v>
      </c>
      <c r="AJ67" s="3">
        <v>42095</v>
      </c>
      <c r="AK67">
        <v>5</v>
      </c>
      <c r="AL67">
        <f t="shared" ca="1" si="10"/>
        <v>0.42111252949509437</v>
      </c>
    </row>
    <row r="68" spans="1:38">
      <c r="A68">
        <v>67</v>
      </c>
      <c r="B68" t="s">
        <v>8</v>
      </c>
      <c r="C68">
        <f t="shared" si="11"/>
        <v>1</v>
      </c>
      <c r="D68" t="str">
        <f t="shared" si="12"/>
        <v/>
      </c>
      <c r="E68" t="s">
        <v>95</v>
      </c>
      <c r="F68" t="s">
        <v>87</v>
      </c>
      <c r="G68" t="str">
        <f t="shared" si="13"/>
        <v/>
      </c>
      <c r="H68">
        <v>2</v>
      </c>
      <c r="I68" t="s">
        <v>88</v>
      </c>
      <c r="J68" t="str">
        <f t="shared" si="14"/>
        <v/>
      </c>
      <c r="K68" t="s">
        <v>86</v>
      </c>
      <c r="L68" s="2">
        <v>0.5</v>
      </c>
      <c r="M68" t="s">
        <v>88</v>
      </c>
      <c r="N68" t="str">
        <v/>
      </c>
      <c r="O68" t="s">
        <v>85</v>
      </c>
      <c r="P68" t="s">
        <v>14</v>
      </c>
      <c r="R68" t="s">
        <v>95</v>
      </c>
      <c r="S68" t="s">
        <v>14</v>
      </c>
      <c r="T68" s="1" t="s">
        <v>74</v>
      </c>
      <c r="U68" t="s">
        <v>74</v>
      </c>
      <c r="V68" t="str">
        <f>IF(W68="","",INDEX('Backing 4'!U:U,MATCH(W68,'Backing 4'!T:T,0)))</f>
        <v>Even</v>
      </c>
      <c r="W68" t="str">
        <f t="shared" si="8"/>
        <v>2 - Director &amp; Operations</v>
      </c>
      <c r="X68" t="s">
        <v>126</v>
      </c>
      <c r="Y68" t="str">
        <f t="shared" si="9"/>
        <v>2 - Director</v>
      </c>
      <c r="Z68">
        <v>1</v>
      </c>
      <c r="AA68" t="str">
        <f>IF(F68="Y","",IF(AB68="Y",INDEX('Backing 2'!B:B,MATCH(E68,'Backing 2'!C:C,0)),E68))</f>
        <v>3 - Senior Manager</v>
      </c>
      <c r="AB68" t="s">
        <v>85</v>
      </c>
      <c r="AC68">
        <f t="shared" si="15"/>
        <v>1</v>
      </c>
      <c r="AD68">
        <v>1</v>
      </c>
      <c r="AE68" t="s">
        <v>77</v>
      </c>
      <c r="AF68">
        <v>46</v>
      </c>
      <c r="AG68" t="s">
        <v>25</v>
      </c>
      <c r="AH68" t="s">
        <v>25</v>
      </c>
      <c r="AI68" t="s">
        <v>25</v>
      </c>
      <c r="AJ68" s="3">
        <v>42461</v>
      </c>
      <c r="AK68">
        <v>4</v>
      </c>
      <c r="AL68">
        <f t="shared" ca="1" si="10"/>
        <v>0.51847953705367333</v>
      </c>
    </row>
    <row r="69" spans="1:38">
      <c r="A69">
        <v>68</v>
      </c>
      <c r="B69" t="s">
        <v>8</v>
      </c>
      <c r="C69">
        <f t="shared" si="11"/>
        <v>1</v>
      </c>
      <c r="D69" t="str">
        <f t="shared" si="12"/>
        <v/>
      </c>
      <c r="E69" t="s">
        <v>127</v>
      </c>
      <c r="F69" t="s">
        <v>87</v>
      </c>
      <c r="G69" t="str">
        <f t="shared" si="13"/>
        <v/>
      </c>
      <c r="H69">
        <v>3</v>
      </c>
      <c r="I69" t="s">
        <v>88</v>
      </c>
      <c r="J69" t="str">
        <f t="shared" si="14"/>
        <v/>
      </c>
      <c r="K69" t="s">
        <v>86</v>
      </c>
      <c r="L69" s="2">
        <v>0.5</v>
      </c>
      <c r="M69" t="s">
        <v>88</v>
      </c>
      <c r="N69" t="str">
        <v/>
      </c>
      <c r="O69" t="s">
        <v>85</v>
      </c>
      <c r="P69" t="s">
        <v>16</v>
      </c>
      <c r="R69" t="s">
        <v>127</v>
      </c>
      <c r="S69" t="s">
        <v>16</v>
      </c>
      <c r="T69" s="1" t="s">
        <v>74</v>
      </c>
      <c r="U69" t="s">
        <v>74</v>
      </c>
      <c r="V69" t="str">
        <f>IF(W69="","",INDEX('Backing 4'!U:U,MATCH(W69,'Backing 4'!T:T,0)))</f>
        <v>Even</v>
      </c>
      <c r="W69" t="str">
        <f t="shared" si="8"/>
        <v>5 - Senior Officer &amp; Sales &amp; Marketing</v>
      </c>
      <c r="X69" t="str">
        <f>IF(Y69="","",INDEX('Backing 4'!Z:Z,MATCH(Y69,'Backing 4'!Y:Y,0)))</f>
        <v>Even</v>
      </c>
      <c r="Y69" t="str">
        <f t="shared" si="9"/>
        <v>5 - Senior Officer</v>
      </c>
      <c r="Z69">
        <v>5</v>
      </c>
      <c r="AA69" t="str">
        <f>IF(F69="Y","",IF(AB69="Y",INDEX('Backing 2'!B:B,MATCH(E69,'Backing 2'!C:C,0)),E69))</f>
        <v>5 - Senior Officer</v>
      </c>
      <c r="AB69" t="s">
        <v>87</v>
      </c>
      <c r="AC69" t="str">
        <f t="shared" si="15"/>
        <v/>
      </c>
      <c r="AD69">
        <v>3</v>
      </c>
      <c r="AE69" t="s">
        <v>75</v>
      </c>
      <c r="AF69">
        <v>25</v>
      </c>
      <c r="AG69" t="s">
        <v>25</v>
      </c>
      <c r="AH69" t="s">
        <v>25</v>
      </c>
      <c r="AI69" t="s">
        <v>25</v>
      </c>
      <c r="AJ69" s="3">
        <v>41730</v>
      </c>
      <c r="AK69">
        <v>6</v>
      </c>
      <c r="AL69">
        <f t="shared" ca="1" si="10"/>
        <v>0.16720014328503996</v>
      </c>
    </row>
    <row r="70" spans="1:38">
      <c r="A70">
        <v>69</v>
      </c>
      <c r="B70" t="s">
        <v>7</v>
      </c>
      <c r="C70" t="str">
        <f t="shared" si="11"/>
        <v/>
      </c>
      <c r="D70">
        <f t="shared" si="12"/>
        <v>1</v>
      </c>
      <c r="E70" t="s">
        <v>92</v>
      </c>
      <c r="F70" t="s">
        <v>87</v>
      </c>
      <c r="G70" t="str">
        <f t="shared" si="13"/>
        <v/>
      </c>
      <c r="H70">
        <v>2</v>
      </c>
      <c r="I70" t="s">
        <v>88</v>
      </c>
      <c r="J70" t="str">
        <f t="shared" si="14"/>
        <v/>
      </c>
      <c r="K70" t="s">
        <v>86</v>
      </c>
      <c r="L70" s="2">
        <v>0.5</v>
      </c>
      <c r="M70" t="s">
        <v>88</v>
      </c>
      <c r="N70" t="str">
        <v/>
      </c>
      <c r="O70" t="s">
        <v>85</v>
      </c>
      <c r="P70" t="s">
        <v>14</v>
      </c>
      <c r="R70" t="s">
        <v>92</v>
      </c>
      <c r="S70" t="s">
        <v>14</v>
      </c>
      <c r="T70" s="1" t="s">
        <v>74</v>
      </c>
      <c r="U70" t="s">
        <v>74</v>
      </c>
      <c r="V70" t="str">
        <f>IF(W70="","",INDEX('Backing 4'!U:U,MATCH(W70,'Backing 4'!T:T,0)))</f>
        <v>Even</v>
      </c>
      <c r="W70" t="str">
        <f t="shared" si="8"/>
        <v>6 - Junior Officer &amp; Operations</v>
      </c>
      <c r="X70" t="str">
        <f>IF(Y70="","",INDEX('Backing 4'!Z:Z,MATCH(Y70,'Backing 4'!Y:Y,0)))</f>
        <v>Even</v>
      </c>
      <c r="Y70" t="str">
        <f t="shared" si="9"/>
        <v>6 - Junior Officer</v>
      </c>
      <c r="Z70">
        <v>2</v>
      </c>
      <c r="AA70" t="str">
        <f>IF(F70="Y","",IF(AB70="Y",INDEX('Backing 2'!B:B,MATCH(E70,'Backing 2'!C:C,0)),E70))</f>
        <v>6 - Junior Officer</v>
      </c>
      <c r="AB70" t="s">
        <v>87</v>
      </c>
      <c r="AC70" t="str">
        <f t="shared" si="15"/>
        <v/>
      </c>
      <c r="AD70">
        <v>2</v>
      </c>
      <c r="AE70" t="s">
        <v>75</v>
      </c>
      <c r="AF70">
        <v>26</v>
      </c>
      <c r="AG70" t="s">
        <v>42</v>
      </c>
      <c r="AH70" t="s">
        <v>80</v>
      </c>
      <c r="AI70" t="s">
        <v>80</v>
      </c>
      <c r="AJ70" s="3">
        <v>43191</v>
      </c>
      <c r="AK70">
        <v>2</v>
      </c>
      <c r="AL70">
        <f t="shared" ca="1" si="10"/>
        <v>5.9079093583930153E-2</v>
      </c>
    </row>
    <row r="71" spans="1:38">
      <c r="A71">
        <v>70</v>
      </c>
      <c r="B71" t="s">
        <v>8</v>
      </c>
      <c r="C71">
        <f t="shared" si="11"/>
        <v>1</v>
      </c>
      <c r="D71" t="str">
        <f t="shared" si="12"/>
        <v/>
      </c>
      <c r="E71" t="s">
        <v>127</v>
      </c>
      <c r="F71" t="s">
        <v>87</v>
      </c>
      <c r="G71" t="str">
        <f t="shared" si="13"/>
        <v/>
      </c>
      <c r="H71">
        <v>2</v>
      </c>
      <c r="I71" t="s">
        <v>88</v>
      </c>
      <c r="J71" t="str">
        <f t="shared" si="14"/>
        <v/>
      </c>
      <c r="K71" t="s">
        <v>86</v>
      </c>
      <c r="L71" s="2">
        <v>0.5</v>
      </c>
      <c r="M71" t="s">
        <v>88</v>
      </c>
      <c r="N71" t="str">
        <v/>
      </c>
      <c r="O71" t="s">
        <v>85</v>
      </c>
      <c r="P71" t="s">
        <v>16</v>
      </c>
      <c r="R71" t="s">
        <v>127</v>
      </c>
      <c r="S71" t="s">
        <v>16</v>
      </c>
      <c r="T71" s="1" t="s">
        <v>74</v>
      </c>
      <c r="U71" t="s">
        <v>74</v>
      </c>
      <c r="V71" t="str">
        <f>IF(W71="","",INDEX('Backing 4'!U:U,MATCH(W71,'Backing 4'!T:T,0)))</f>
        <v>Even</v>
      </c>
      <c r="W71" t="str">
        <f t="shared" si="8"/>
        <v>5 - Senior Officer &amp; Sales &amp; Marketing</v>
      </c>
      <c r="X71" t="str">
        <f>IF(Y71="","",INDEX('Backing 4'!Z:Z,MATCH(Y71,'Backing 4'!Y:Y,0)))</f>
        <v>Even</v>
      </c>
      <c r="Y71" t="str">
        <f t="shared" si="9"/>
        <v>5 - Senior Officer</v>
      </c>
      <c r="Z71">
        <v>4</v>
      </c>
      <c r="AA71" t="str">
        <f>IF(F71="Y","",IF(AB71="Y",INDEX('Backing 2'!B:B,MATCH(E71,'Backing 2'!C:C,0)),E71))</f>
        <v>5 - Senior Officer</v>
      </c>
      <c r="AB71" t="s">
        <v>87</v>
      </c>
      <c r="AC71" t="str">
        <f t="shared" si="15"/>
        <v/>
      </c>
      <c r="AD71">
        <v>3</v>
      </c>
      <c r="AE71" t="s">
        <v>75</v>
      </c>
      <c r="AF71">
        <v>29</v>
      </c>
      <c r="AG71" t="s">
        <v>25</v>
      </c>
      <c r="AH71" t="s">
        <v>25</v>
      </c>
      <c r="AI71" t="s">
        <v>25</v>
      </c>
      <c r="AJ71" s="3">
        <v>42461</v>
      </c>
      <c r="AK71">
        <v>4</v>
      </c>
      <c r="AL71">
        <f t="shared" ca="1" si="10"/>
        <v>0.19685282256901737</v>
      </c>
    </row>
    <row r="72" spans="1:38">
      <c r="A72">
        <v>71</v>
      </c>
      <c r="B72" t="s">
        <v>7</v>
      </c>
      <c r="C72" t="str">
        <f t="shared" si="11"/>
        <v/>
      </c>
      <c r="D72">
        <f t="shared" si="12"/>
        <v>1</v>
      </c>
      <c r="E72" t="s">
        <v>93</v>
      </c>
      <c r="F72" t="s">
        <v>87</v>
      </c>
      <c r="G72" t="str">
        <f t="shared" si="13"/>
        <v/>
      </c>
      <c r="H72">
        <v>3</v>
      </c>
      <c r="I72" t="s">
        <v>88</v>
      </c>
      <c r="J72" t="str">
        <f t="shared" si="14"/>
        <v/>
      </c>
      <c r="K72" t="s">
        <v>86</v>
      </c>
      <c r="L72" s="2">
        <v>0.5</v>
      </c>
      <c r="M72" t="s">
        <v>88</v>
      </c>
      <c r="N72" t="str">
        <v/>
      </c>
      <c r="O72" t="s">
        <v>85</v>
      </c>
      <c r="P72" t="s">
        <v>14</v>
      </c>
      <c r="R72" t="s">
        <v>93</v>
      </c>
      <c r="S72" t="s">
        <v>14</v>
      </c>
      <c r="T72" s="1" t="s">
        <v>74</v>
      </c>
      <c r="U72" t="s">
        <v>74</v>
      </c>
      <c r="V72" t="str">
        <f>IF(W72="","",INDEX('Backing 4'!U:U,MATCH(W72,'Backing 4'!T:T,0)))</f>
        <v>Even</v>
      </c>
      <c r="W72" t="str">
        <f t="shared" si="8"/>
        <v>4 - Manager &amp; Operations</v>
      </c>
      <c r="X72" t="str">
        <f>IF(Y72="","",INDEX('Backing 4'!Z:Z,MATCH(Y72,'Backing 4'!Y:Y,0)))</f>
        <v>Even</v>
      </c>
      <c r="Y72" t="str">
        <f t="shared" si="9"/>
        <v>4 - Manager</v>
      </c>
      <c r="Z72">
        <v>4</v>
      </c>
      <c r="AA72" t="str">
        <f>IF(F72="Y","",IF(AB72="Y",INDEX('Backing 2'!B:B,MATCH(E72,'Backing 2'!C:C,0)),E72))</f>
        <v>4 - Manager</v>
      </c>
      <c r="AB72" t="s">
        <v>87</v>
      </c>
      <c r="AC72" t="str">
        <f t="shared" si="15"/>
        <v/>
      </c>
      <c r="AD72">
        <v>3</v>
      </c>
      <c r="AE72" t="s">
        <v>77</v>
      </c>
      <c r="AF72">
        <v>40</v>
      </c>
      <c r="AG72" t="s">
        <v>48</v>
      </c>
      <c r="AH72" t="s">
        <v>80</v>
      </c>
      <c r="AI72" t="s">
        <v>80</v>
      </c>
      <c r="AJ72" s="3">
        <v>40634</v>
      </c>
      <c r="AK72">
        <v>9</v>
      </c>
      <c r="AL72">
        <f t="shared" ca="1" si="10"/>
        <v>1.0628578314773152E-2</v>
      </c>
    </row>
    <row r="73" spans="1:38">
      <c r="A73">
        <v>72</v>
      </c>
      <c r="B73" t="s">
        <v>7</v>
      </c>
      <c r="C73" t="str">
        <f t="shared" si="11"/>
        <v/>
      </c>
      <c r="D73">
        <f t="shared" si="12"/>
        <v>1</v>
      </c>
      <c r="E73" t="s">
        <v>127</v>
      </c>
      <c r="F73" t="s">
        <v>87</v>
      </c>
      <c r="G73" t="str">
        <f t="shared" si="13"/>
        <v/>
      </c>
      <c r="H73">
        <v>2</v>
      </c>
      <c r="I73" t="s">
        <v>88</v>
      </c>
      <c r="J73" t="str">
        <f t="shared" si="14"/>
        <v/>
      </c>
      <c r="K73" t="s">
        <v>86</v>
      </c>
      <c r="L73" s="2">
        <v>0.5</v>
      </c>
      <c r="M73" t="s">
        <v>88</v>
      </c>
      <c r="N73" t="str">
        <v/>
      </c>
      <c r="O73" t="s">
        <v>85</v>
      </c>
      <c r="P73" t="s">
        <v>14</v>
      </c>
      <c r="R73" t="s">
        <v>127</v>
      </c>
      <c r="S73" t="s">
        <v>14</v>
      </c>
      <c r="T73" s="1" t="s">
        <v>74</v>
      </c>
      <c r="U73" t="s">
        <v>74</v>
      </c>
      <c r="V73" t="str">
        <f>IF(W73="","",INDEX('Backing 4'!U:U,MATCH(W73,'Backing 4'!T:T,0)))</f>
        <v>Even</v>
      </c>
      <c r="W73" t="str">
        <f t="shared" si="8"/>
        <v>5 - Senior Officer &amp; Operations</v>
      </c>
      <c r="X73" t="str">
        <f>IF(Y73="","",INDEX('Backing 4'!Z:Z,MATCH(Y73,'Backing 4'!Y:Y,0)))</f>
        <v>Even</v>
      </c>
      <c r="Y73" t="str">
        <f t="shared" si="9"/>
        <v>5 - Senior Officer</v>
      </c>
      <c r="Z73">
        <v>4</v>
      </c>
      <c r="AA73" t="str">
        <f>IF(F73="Y","",IF(AB73="Y",INDEX('Backing 2'!B:B,MATCH(E73,'Backing 2'!C:C,0)),E73))</f>
        <v>5 - Senior Officer</v>
      </c>
      <c r="AB73" t="s">
        <v>87</v>
      </c>
      <c r="AC73" t="str">
        <f t="shared" si="15"/>
        <v/>
      </c>
      <c r="AD73">
        <v>3</v>
      </c>
      <c r="AE73" t="s">
        <v>76</v>
      </c>
      <c r="AF73">
        <v>34</v>
      </c>
      <c r="AG73" t="s">
        <v>37</v>
      </c>
      <c r="AH73" t="s">
        <v>80</v>
      </c>
      <c r="AI73" t="s">
        <v>80</v>
      </c>
      <c r="AJ73" s="3">
        <v>42461</v>
      </c>
      <c r="AK73">
        <v>4</v>
      </c>
      <c r="AL73">
        <f t="shared" ca="1" si="10"/>
        <v>0.54550111675939994</v>
      </c>
    </row>
    <row r="74" spans="1:38">
      <c r="A74">
        <v>73</v>
      </c>
      <c r="B74" t="s">
        <v>8</v>
      </c>
      <c r="C74">
        <f t="shared" si="11"/>
        <v>1</v>
      </c>
      <c r="D74" t="str">
        <f t="shared" si="12"/>
        <v/>
      </c>
      <c r="E74" t="s">
        <v>95</v>
      </c>
      <c r="F74" t="s">
        <v>85</v>
      </c>
      <c r="G74">
        <f t="shared" si="13"/>
        <v>1</v>
      </c>
      <c r="I74" t="s">
        <v>88</v>
      </c>
      <c r="J74" t="str">
        <f t="shared" si="14"/>
        <v/>
      </c>
      <c r="K74" t="s">
        <v>88</v>
      </c>
      <c r="L74" s="2">
        <v>0.5</v>
      </c>
      <c r="M74" t="s">
        <v>88</v>
      </c>
      <c r="N74" t="str">
        <v/>
      </c>
      <c r="O74" t="s">
        <v>87</v>
      </c>
      <c r="P74" t="s">
        <v>14</v>
      </c>
      <c r="R74" t="s">
        <v>95</v>
      </c>
      <c r="S74" t="s">
        <v>14</v>
      </c>
      <c r="T74" s="1" t="s">
        <v>74</v>
      </c>
      <c r="U74" t="s">
        <v>74</v>
      </c>
      <c r="V74" t="str">
        <f>IF(W74="","",INDEX('Backing 4'!U:U,MATCH(W74,'Backing 4'!T:T,0)))</f>
        <v>Even</v>
      </c>
      <c r="W74" t="str">
        <f t="shared" si="8"/>
        <v>2 - Director &amp; Operations</v>
      </c>
      <c r="X74" t="s">
        <v>126</v>
      </c>
      <c r="Y74" t="str">
        <f t="shared" si="9"/>
        <v>2 - Director</v>
      </c>
      <c r="Z74">
        <v>0</v>
      </c>
      <c r="AA74" t="str">
        <f>IF(F74="Y","",IF(AB74="Y",INDEX('Backing 2'!B:B,MATCH(E74,'Backing 2'!C:C,0)),E74))</f>
        <v/>
      </c>
      <c r="AB74" t="s">
        <v>87</v>
      </c>
      <c r="AC74" t="str">
        <f t="shared" si="15"/>
        <v/>
      </c>
      <c r="AE74" t="s">
        <v>78</v>
      </c>
      <c r="AF74">
        <v>51</v>
      </c>
      <c r="AG74" t="s">
        <v>25</v>
      </c>
      <c r="AH74" t="s">
        <v>25</v>
      </c>
      <c r="AI74" t="s">
        <v>25</v>
      </c>
      <c r="AJ74" s="3">
        <v>43922</v>
      </c>
      <c r="AK74">
        <v>0</v>
      </c>
      <c r="AL74">
        <f t="shared" ca="1" si="10"/>
        <v>5.0994759706399995E-2</v>
      </c>
    </row>
    <row r="75" spans="1:38">
      <c r="A75">
        <v>74</v>
      </c>
      <c r="B75" t="s">
        <v>7</v>
      </c>
      <c r="C75" t="str">
        <f t="shared" si="11"/>
        <v/>
      </c>
      <c r="D75">
        <f t="shared" si="12"/>
        <v>1</v>
      </c>
      <c r="E75" t="s">
        <v>127</v>
      </c>
      <c r="F75" t="s">
        <v>87</v>
      </c>
      <c r="G75" t="str">
        <f t="shared" si="13"/>
        <v/>
      </c>
      <c r="I75" t="s">
        <v>88</v>
      </c>
      <c r="J75" t="str">
        <f t="shared" si="14"/>
        <v/>
      </c>
      <c r="K75" t="s">
        <v>88</v>
      </c>
      <c r="L75" s="2">
        <v>0.5</v>
      </c>
      <c r="M75" t="s">
        <v>86</v>
      </c>
      <c r="N75">
        <v>1</v>
      </c>
      <c r="O75" t="s">
        <v>85</v>
      </c>
      <c r="P75" t="s">
        <v>16</v>
      </c>
      <c r="Q75" t="s">
        <v>89</v>
      </c>
      <c r="S75" t="s">
        <v>16</v>
      </c>
      <c r="T75" s="1">
        <v>0.8</v>
      </c>
      <c r="U75" t="s">
        <v>73</v>
      </c>
      <c r="V75" t="str">
        <f>IF(W75="","",INDEX('Backing 4'!U:U,MATCH(W75,'Backing 4'!T:T,0)))</f>
        <v/>
      </c>
      <c r="W75" t="str">
        <f t="shared" si="8"/>
        <v/>
      </c>
      <c r="X75" t="str">
        <f>IF(Y75="","",INDEX('Backing 4'!Z:Z,MATCH(Y75,'Backing 4'!Y:Y,0)))</f>
        <v/>
      </c>
      <c r="Y75" t="str">
        <f t="shared" si="9"/>
        <v/>
      </c>
      <c r="Z75">
        <v>3</v>
      </c>
      <c r="AA75" t="str">
        <f>IF(F75="Y","",IF(AB75="Y",INDEX('Backing 2'!B:B,MATCH(E75,'Backing 2'!C:C,0)),E75))</f>
        <v>5 - Senior Officer</v>
      </c>
      <c r="AB75" t="s">
        <v>87</v>
      </c>
      <c r="AC75" t="str">
        <f t="shared" si="15"/>
        <v/>
      </c>
      <c r="AD75">
        <v>3</v>
      </c>
      <c r="AE75" t="s">
        <v>77</v>
      </c>
      <c r="AF75">
        <v>41</v>
      </c>
      <c r="AG75" t="s">
        <v>25</v>
      </c>
      <c r="AH75" t="s">
        <v>25</v>
      </c>
      <c r="AI75" t="s">
        <v>25</v>
      </c>
      <c r="AJ75" s="3">
        <v>42826</v>
      </c>
      <c r="AK75">
        <v>3</v>
      </c>
      <c r="AL75">
        <f t="shared" ca="1" si="10"/>
        <v>0.93266266392849528</v>
      </c>
    </row>
    <row r="76" spans="1:38">
      <c r="A76">
        <v>75</v>
      </c>
      <c r="B76" t="s">
        <v>7</v>
      </c>
      <c r="C76" t="str">
        <f t="shared" si="11"/>
        <v/>
      </c>
      <c r="D76">
        <f t="shared" si="12"/>
        <v>1</v>
      </c>
      <c r="E76" t="s">
        <v>92</v>
      </c>
      <c r="F76" t="s">
        <v>87</v>
      </c>
      <c r="G76" t="str">
        <f t="shared" si="13"/>
        <v/>
      </c>
      <c r="H76">
        <v>3</v>
      </c>
      <c r="I76" t="s">
        <v>88</v>
      </c>
      <c r="J76" t="str">
        <f t="shared" si="14"/>
        <v/>
      </c>
      <c r="K76" t="s">
        <v>86</v>
      </c>
      <c r="L76" s="2">
        <v>0.5</v>
      </c>
      <c r="M76" t="s">
        <v>88</v>
      </c>
      <c r="N76" t="str">
        <v/>
      </c>
      <c r="O76" t="s">
        <v>85</v>
      </c>
      <c r="P76" t="s">
        <v>16</v>
      </c>
      <c r="R76" t="s">
        <v>92</v>
      </c>
      <c r="S76" t="s">
        <v>16</v>
      </c>
      <c r="T76" s="1" t="s">
        <v>74</v>
      </c>
      <c r="U76" t="s">
        <v>74</v>
      </c>
      <c r="V76" t="str">
        <f>IF(W76="","",INDEX('Backing 4'!U:U,MATCH(W76,'Backing 4'!T:T,0)))</f>
        <v>Even</v>
      </c>
      <c r="W76" t="str">
        <f t="shared" si="8"/>
        <v>6 - Junior Officer &amp; Sales &amp; Marketing</v>
      </c>
      <c r="X76" t="str">
        <f>IF(Y76="","",INDEX('Backing 4'!Z:Z,MATCH(Y76,'Backing 4'!Y:Y,0)))</f>
        <v>Even</v>
      </c>
      <c r="Y76" t="str">
        <f t="shared" si="9"/>
        <v>6 - Junior Officer</v>
      </c>
      <c r="Z76">
        <v>3</v>
      </c>
      <c r="AA76" t="str">
        <f>IF(F76="Y","",IF(AB76="Y",INDEX('Backing 2'!B:B,MATCH(E76,'Backing 2'!C:C,0)),E76))</f>
        <v>6 - Junior Officer</v>
      </c>
      <c r="AB76" t="s">
        <v>87</v>
      </c>
      <c r="AC76" t="str">
        <f t="shared" si="15"/>
        <v/>
      </c>
      <c r="AD76">
        <v>2</v>
      </c>
      <c r="AE76" t="s">
        <v>75</v>
      </c>
      <c r="AF76">
        <v>24</v>
      </c>
      <c r="AG76" t="s">
        <v>25</v>
      </c>
      <c r="AH76" t="s">
        <v>25</v>
      </c>
      <c r="AI76" t="s">
        <v>25</v>
      </c>
      <c r="AJ76" s="3">
        <v>42826</v>
      </c>
      <c r="AK76">
        <v>3</v>
      </c>
      <c r="AL76">
        <f t="shared" ca="1" si="10"/>
        <v>6.2812549223408842E-3</v>
      </c>
    </row>
    <row r="77" spans="1:38">
      <c r="A77">
        <v>76</v>
      </c>
      <c r="B77" t="s">
        <v>7</v>
      </c>
      <c r="C77" t="str">
        <f t="shared" si="11"/>
        <v/>
      </c>
      <c r="D77">
        <f t="shared" si="12"/>
        <v>1</v>
      </c>
      <c r="E77" t="s">
        <v>93</v>
      </c>
      <c r="F77" t="s">
        <v>87</v>
      </c>
      <c r="G77" t="str">
        <f t="shared" si="13"/>
        <v/>
      </c>
      <c r="H77">
        <v>2</v>
      </c>
      <c r="I77" t="s">
        <v>86</v>
      </c>
      <c r="J77">
        <f t="shared" si="14"/>
        <v>1</v>
      </c>
      <c r="K77" t="s">
        <v>86</v>
      </c>
      <c r="L77" s="2">
        <v>0.5</v>
      </c>
      <c r="M77" t="s">
        <v>88</v>
      </c>
      <c r="N77" t="str">
        <v/>
      </c>
      <c r="O77" t="s">
        <v>85</v>
      </c>
      <c r="P77" t="s">
        <v>15</v>
      </c>
      <c r="R77" t="s">
        <v>94</v>
      </c>
      <c r="S77" t="s">
        <v>15</v>
      </c>
      <c r="T77" s="1" t="s">
        <v>74</v>
      </c>
      <c r="U77" t="s">
        <v>74</v>
      </c>
      <c r="V77" t="str">
        <f>IF(W77="","",INDEX('Backing 4'!U:U,MATCH(W77,'Backing 4'!T:T,0)))</f>
        <v>Even</v>
      </c>
      <c r="W77" t="str">
        <f t="shared" si="8"/>
        <v>4 - Manager &amp; Internal Services</v>
      </c>
      <c r="X77" t="str">
        <f>IF(Y77="","",INDEX('Backing 4'!Z:Z,MATCH(Y77,'Backing 4'!Y:Y,0)))</f>
        <v>Even</v>
      </c>
      <c r="Y77" t="str">
        <f t="shared" si="9"/>
        <v>4 - Manager</v>
      </c>
      <c r="Z77">
        <v>4</v>
      </c>
      <c r="AA77" t="str">
        <f>IF(F77="Y","",IF(AB77="Y",INDEX('Backing 2'!B:B,MATCH(E77,'Backing 2'!C:C,0)),E77))</f>
        <v>4 - Manager</v>
      </c>
      <c r="AB77" t="s">
        <v>87</v>
      </c>
      <c r="AC77" t="str">
        <f t="shared" si="15"/>
        <v/>
      </c>
      <c r="AD77">
        <v>3</v>
      </c>
      <c r="AE77" t="s">
        <v>77</v>
      </c>
      <c r="AF77">
        <v>43</v>
      </c>
      <c r="AG77" t="s">
        <v>25</v>
      </c>
      <c r="AH77" t="s">
        <v>25</v>
      </c>
      <c r="AI77" t="s">
        <v>25</v>
      </c>
      <c r="AJ77" s="3">
        <v>41000</v>
      </c>
      <c r="AK77">
        <v>8</v>
      </c>
      <c r="AL77">
        <f t="shared" ca="1" si="10"/>
        <v>0.8643939619386154</v>
      </c>
    </row>
    <row r="78" spans="1:38">
      <c r="A78">
        <v>77</v>
      </c>
      <c r="B78" t="s">
        <v>8</v>
      </c>
      <c r="C78">
        <f t="shared" si="11"/>
        <v>1</v>
      </c>
      <c r="D78" t="str">
        <f t="shared" si="12"/>
        <v/>
      </c>
      <c r="E78" t="s">
        <v>94</v>
      </c>
      <c r="F78" t="s">
        <v>87</v>
      </c>
      <c r="G78" t="str">
        <f t="shared" si="13"/>
        <v/>
      </c>
      <c r="H78">
        <v>2</v>
      </c>
      <c r="I78" t="s">
        <v>88</v>
      </c>
      <c r="J78" t="str">
        <f t="shared" si="14"/>
        <v/>
      </c>
      <c r="K78" t="s">
        <v>86</v>
      </c>
      <c r="L78" s="2">
        <v>0.5</v>
      </c>
      <c r="M78" t="s">
        <v>88</v>
      </c>
      <c r="N78" t="str">
        <v/>
      </c>
      <c r="O78" t="s">
        <v>85</v>
      </c>
      <c r="P78" t="s">
        <v>16</v>
      </c>
      <c r="R78" t="s">
        <v>94</v>
      </c>
      <c r="S78" t="s">
        <v>16</v>
      </c>
      <c r="T78" s="1" t="s">
        <v>74</v>
      </c>
      <c r="U78" t="s">
        <v>74</v>
      </c>
      <c r="V78" t="str">
        <f>IF(W78="","",INDEX('Backing 4'!U:U,MATCH(W78,'Backing 4'!T:T,0)))</f>
        <v>Uneven - Men benefit</v>
      </c>
      <c r="W78" t="str">
        <f t="shared" si="8"/>
        <v>3 - Senior Manager &amp; Sales &amp; Marketing</v>
      </c>
      <c r="X78" t="str">
        <f>IF(Y78="","",INDEX('Backing 4'!Z:Z,MATCH(Y78,'Backing 4'!Y:Y,0)))</f>
        <v>Uneven - Men benefit</v>
      </c>
      <c r="Y78" t="str">
        <f t="shared" si="9"/>
        <v>3 - Senior Manager</v>
      </c>
      <c r="Z78">
        <v>2</v>
      </c>
      <c r="AA78" t="str">
        <f>IF(F78="Y","",IF(AB78="Y",INDEX('Backing 2'!B:B,MATCH(E78,'Backing 2'!C:C,0)),E78))</f>
        <v>3 - Senior Manager</v>
      </c>
      <c r="AB78" t="s">
        <v>87</v>
      </c>
      <c r="AC78" t="str">
        <f t="shared" si="15"/>
        <v/>
      </c>
      <c r="AD78">
        <v>3</v>
      </c>
      <c r="AE78" t="s">
        <v>77</v>
      </c>
      <c r="AF78">
        <v>41</v>
      </c>
      <c r="AG78" t="s">
        <v>36</v>
      </c>
      <c r="AH78" t="s">
        <v>80</v>
      </c>
      <c r="AI78" t="s">
        <v>80</v>
      </c>
      <c r="AJ78" s="3">
        <v>42461</v>
      </c>
      <c r="AK78">
        <v>4</v>
      </c>
      <c r="AL78">
        <f t="shared" ca="1" si="10"/>
        <v>0.6616018384030935</v>
      </c>
    </row>
    <row r="79" spans="1:38">
      <c r="A79">
        <v>78</v>
      </c>
      <c r="B79" t="s">
        <v>7</v>
      </c>
      <c r="C79" t="str">
        <f t="shared" si="11"/>
        <v/>
      </c>
      <c r="D79">
        <f t="shared" si="12"/>
        <v>1</v>
      </c>
      <c r="E79" t="s">
        <v>127</v>
      </c>
      <c r="F79" t="s">
        <v>87</v>
      </c>
      <c r="G79" t="str">
        <f t="shared" si="13"/>
        <v/>
      </c>
      <c r="H79">
        <v>2</v>
      </c>
      <c r="I79" t="s">
        <v>88</v>
      </c>
      <c r="J79" t="str">
        <f t="shared" si="14"/>
        <v/>
      </c>
      <c r="K79" t="s">
        <v>86</v>
      </c>
      <c r="L79" s="2">
        <v>0.5</v>
      </c>
      <c r="M79" t="s">
        <v>88</v>
      </c>
      <c r="N79" t="str">
        <v/>
      </c>
      <c r="O79" t="s">
        <v>85</v>
      </c>
      <c r="P79" t="s">
        <v>16</v>
      </c>
      <c r="R79" t="s">
        <v>127</v>
      </c>
      <c r="S79" t="s">
        <v>16</v>
      </c>
      <c r="T79" s="1">
        <v>0.7</v>
      </c>
      <c r="U79" t="s">
        <v>73</v>
      </c>
      <c r="V79" t="str">
        <f>IF(W79="","",INDEX('Backing 4'!U:U,MATCH(W79,'Backing 4'!T:T,0)))</f>
        <v>Even</v>
      </c>
      <c r="W79" t="str">
        <f t="shared" si="8"/>
        <v>5 - Senior Officer &amp; Sales &amp; Marketing</v>
      </c>
      <c r="X79" t="str">
        <f>IF(Y79="","",INDEX('Backing 4'!Z:Z,MATCH(Y79,'Backing 4'!Y:Y,0)))</f>
        <v>Even</v>
      </c>
      <c r="Y79" t="str">
        <f t="shared" si="9"/>
        <v>5 - Senior Officer</v>
      </c>
      <c r="Z79">
        <v>3</v>
      </c>
      <c r="AA79" t="str">
        <f>IF(F79="Y","",IF(AB79="Y",INDEX('Backing 2'!B:B,MATCH(E79,'Backing 2'!C:C,0)),E79))</f>
        <v>5 - Senior Officer</v>
      </c>
      <c r="AB79" t="s">
        <v>87</v>
      </c>
      <c r="AC79" t="str">
        <f t="shared" si="15"/>
        <v/>
      </c>
      <c r="AD79">
        <v>3</v>
      </c>
      <c r="AE79" t="s">
        <v>76</v>
      </c>
      <c r="AF79">
        <v>31</v>
      </c>
      <c r="AG79" t="s">
        <v>25</v>
      </c>
      <c r="AH79" t="s">
        <v>25</v>
      </c>
      <c r="AI79" t="s">
        <v>25</v>
      </c>
      <c r="AJ79" s="3">
        <v>41000</v>
      </c>
      <c r="AK79">
        <v>8</v>
      </c>
      <c r="AL79">
        <f t="shared" ca="1" si="10"/>
        <v>0.33221564876364951</v>
      </c>
    </row>
    <row r="80" spans="1:38">
      <c r="A80">
        <v>79</v>
      </c>
      <c r="B80" t="s">
        <v>8</v>
      </c>
      <c r="C80">
        <f t="shared" si="11"/>
        <v>1</v>
      </c>
      <c r="D80" t="str">
        <f t="shared" si="12"/>
        <v/>
      </c>
      <c r="E80" t="s">
        <v>92</v>
      </c>
      <c r="F80" t="s">
        <v>85</v>
      </c>
      <c r="G80">
        <f t="shared" si="13"/>
        <v>1</v>
      </c>
      <c r="I80" t="s">
        <v>88</v>
      </c>
      <c r="J80" t="str">
        <f t="shared" si="14"/>
        <v/>
      </c>
      <c r="K80" t="s">
        <v>88</v>
      </c>
      <c r="L80" s="2">
        <v>0.5</v>
      </c>
      <c r="M80" t="s">
        <v>88</v>
      </c>
      <c r="N80" t="str">
        <v/>
      </c>
      <c r="O80" t="s">
        <v>87</v>
      </c>
      <c r="P80" t="s">
        <v>16</v>
      </c>
      <c r="R80" t="s">
        <v>92</v>
      </c>
      <c r="S80" t="s">
        <v>16</v>
      </c>
      <c r="T80" s="1" t="s">
        <v>74</v>
      </c>
      <c r="U80" t="s">
        <v>74</v>
      </c>
      <c r="V80" t="str">
        <f>IF(W80="","",INDEX('Backing 4'!U:U,MATCH(W80,'Backing 4'!T:T,0)))</f>
        <v>Even</v>
      </c>
      <c r="W80" t="str">
        <f t="shared" si="8"/>
        <v>6 - Junior Officer &amp; Sales &amp; Marketing</v>
      </c>
      <c r="X80" t="str">
        <f>IF(Y80="","",INDEX('Backing 4'!Z:Z,MATCH(Y80,'Backing 4'!Y:Y,0)))</f>
        <v>Even</v>
      </c>
      <c r="Y80" t="str">
        <f t="shared" si="9"/>
        <v>6 - Junior Officer</v>
      </c>
      <c r="Z80">
        <v>0</v>
      </c>
      <c r="AA80" t="str">
        <f>IF(F80="Y","",IF(AB80="Y",INDEX('Backing 2'!B:B,MATCH(E80,'Backing 2'!C:C,0)),E80))</f>
        <v/>
      </c>
      <c r="AB80" t="s">
        <v>87</v>
      </c>
      <c r="AC80" t="str">
        <f t="shared" si="15"/>
        <v/>
      </c>
      <c r="AE80" t="s">
        <v>75</v>
      </c>
      <c r="AF80">
        <v>26</v>
      </c>
      <c r="AG80" t="s">
        <v>36</v>
      </c>
      <c r="AH80" t="s">
        <v>80</v>
      </c>
      <c r="AI80" t="s">
        <v>80</v>
      </c>
      <c r="AJ80" s="3">
        <v>43922</v>
      </c>
      <c r="AK80">
        <v>0</v>
      </c>
      <c r="AL80">
        <f t="shared" ca="1" si="10"/>
        <v>0.51036946164925956</v>
      </c>
    </row>
    <row r="81" spans="1:38">
      <c r="A81">
        <v>80</v>
      </c>
      <c r="B81" t="s">
        <v>7</v>
      </c>
      <c r="C81" t="str">
        <f t="shared" si="11"/>
        <v/>
      </c>
      <c r="D81">
        <f t="shared" si="12"/>
        <v>1</v>
      </c>
      <c r="E81" t="s">
        <v>127</v>
      </c>
      <c r="F81" t="s">
        <v>87</v>
      </c>
      <c r="G81" t="str">
        <f t="shared" si="13"/>
        <v/>
      </c>
      <c r="H81">
        <v>3</v>
      </c>
      <c r="I81" t="s">
        <v>88</v>
      </c>
      <c r="J81" t="str">
        <f t="shared" si="14"/>
        <v/>
      </c>
      <c r="K81" t="s">
        <v>86</v>
      </c>
      <c r="L81" s="2">
        <v>0.5</v>
      </c>
      <c r="M81" t="s">
        <v>88</v>
      </c>
      <c r="N81" t="str">
        <v/>
      </c>
      <c r="O81" t="s">
        <v>85</v>
      </c>
      <c r="P81" t="s">
        <v>14</v>
      </c>
      <c r="R81" t="s">
        <v>127</v>
      </c>
      <c r="S81" t="s">
        <v>14</v>
      </c>
      <c r="T81" s="1">
        <v>0.5</v>
      </c>
      <c r="U81" t="s">
        <v>73</v>
      </c>
      <c r="V81" t="str">
        <f>IF(W81="","",INDEX('Backing 4'!U:U,MATCH(W81,'Backing 4'!T:T,0)))</f>
        <v>Even</v>
      </c>
      <c r="W81" t="str">
        <f t="shared" si="8"/>
        <v>5 - Senior Officer &amp; Operations</v>
      </c>
      <c r="X81" t="str">
        <f>IF(Y81="","",INDEX('Backing 4'!Z:Z,MATCH(Y81,'Backing 4'!Y:Y,0)))</f>
        <v>Even</v>
      </c>
      <c r="Y81" t="str">
        <f t="shared" si="9"/>
        <v>5 - Senior Officer</v>
      </c>
      <c r="Z81">
        <v>3</v>
      </c>
      <c r="AA81" t="str">
        <f>IF(F81="Y","",IF(AB81="Y",INDEX('Backing 2'!B:B,MATCH(E81,'Backing 2'!C:C,0)),E81))</f>
        <v>5 - Senior Officer</v>
      </c>
      <c r="AB81" t="s">
        <v>87</v>
      </c>
      <c r="AC81" t="str">
        <f t="shared" si="15"/>
        <v/>
      </c>
      <c r="AD81">
        <v>2</v>
      </c>
      <c r="AE81" t="s">
        <v>75</v>
      </c>
      <c r="AF81">
        <v>28</v>
      </c>
      <c r="AG81" t="s">
        <v>37</v>
      </c>
      <c r="AH81" t="s">
        <v>80</v>
      </c>
      <c r="AI81" t="s">
        <v>80</v>
      </c>
      <c r="AJ81" s="3">
        <v>41730</v>
      </c>
      <c r="AK81">
        <v>6</v>
      </c>
      <c r="AL81">
        <f t="shared" ca="1" si="10"/>
        <v>6.0643530328609807E-2</v>
      </c>
    </row>
    <row r="82" spans="1:38">
      <c r="A82">
        <v>81</v>
      </c>
      <c r="B82" t="s">
        <v>8</v>
      </c>
      <c r="C82">
        <f t="shared" si="11"/>
        <v>1</v>
      </c>
      <c r="D82" t="str">
        <f t="shared" si="12"/>
        <v/>
      </c>
      <c r="E82" t="s">
        <v>95</v>
      </c>
      <c r="F82" t="s">
        <v>87</v>
      </c>
      <c r="G82" t="str">
        <f t="shared" si="13"/>
        <v/>
      </c>
      <c r="H82">
        <v>3</v>
      </c>
      <c r="I82" t="s">
        <v>88</v>
      </c>
      <c r="J82" t="str">
        <f t="shared" si="14"/>
        <v/>
      </c>
      <c r="K82" t="s">
        <v>86</v>
      </c>
      <c r="L82" s="2">
        <v>0.5</v>
      </c>
      <c r="M82" t="s">
        <v>88</v>
      </c>
      <c r="N82" t="str">
        <v/>
      </c>
      <c r="O82" t="s">
        <v>85</v>
      </c>
      <c r="P82" t="s">
        <v>14</v>
      </c>
      <c r="R82" t="s">
        <v>95</v>
      </c>
      <c r="S82" t="s">
        <v>14</v>
      </c>
      <c r="T82" s="1" t="s">
        <v>74</v>
      </c>
      <c r="U82" t="s">
        <v>74</v>
      </c>
      <c r="V82" t="str">
        <f>IF(W82="","",INDEX('Backing 4'!U:U,MATCH(W82,'Backing 4'!T:T,0)))</f>
        <v>Even</v>
      </c>
      <c r="W82" t="str">
        <f t="shared" si="8"/>
        <v>2 - Director &amp; Operations</v>
      </c>
      <c r="X82" t="s">
        <v>126</v>
      </c>
      <c r="Y82" t="str">
        <f t="shared" si="9"/>
        <v>2 - Director</v>
      </c>
      <c r="Z82">
        <v>3</v>
      </c>
      <c r="AA82" t="str">
        <f>IF(F82="Y","",IF(AB82="Y",INDEX('Backing 2'!B:B,MATCH(E82,'Backing 2'!C:C,0)),E82))</f>
        <v>2 - Director</v>
      </c>
      <c r="AB82" t="s">
        <v>87</v>
      </c>
      <c r="AC82" t="str">
        <f t="shared" si="15"/>
        <v/>
      </c>
      <c r="AD82">
        <v>2</v>
      </c>
      <c r="AE82" t="s">
        <v>77</v>
      </c>
      <c r="AF82">
        <v>42</v>
      </c>
      <c r="AG82" t="s">
        <v>25</v>
      </c>
      <c r="AH82" t="s">
        <v>25</v>
      </c>
      <c r="AI82" t="s">
        <v>25</v>
      </c>
      <c r="AJ82" s="3">
        <v>41365</v>
      </c>
      <c r="AK82">
        <v>7</v>
      </c>
      <c r="AL82">
        <f t="shared" ca="1" si="10"/>
        <v>0.1093598462232912</v>
      </c>
    </row>
    <row r="83" spans="1:38">
      <c r="A83">
        <v>82</v>
      </c>
      <c r="B83" t="s">
        <v>8</v>
      </c>
      <c r="C83">
        <f t="shared" si="11"/>
        <v>1</v>
      </c>
      <c r="D83" t="str">
        <f t="shared" si="12"/>
        <v/>
      </c>
      <c r="E83" t="s">
        <v>92</v>
      </c>
      <c r="F83" t="s">
        <v>87</v>
      </c>
      <c r="G83" t="str">
        <f t="shared" si="13"/>
        <v/>
      </c>
      <c r="H83">
        <v>1</v>
      </c>
      <c r="I83" t="s">
        <v>88</v>
      </c>
      <c r="J83" t="str">
        <f t="shared" si="14"/>
        <v/>
      </c>
      <c r="K83" t="s">
        <v>86</v>
      </c>
      <c r="L83" s="2">
        <v>0.5</v>
      </c>
      <c r="M83" t="s">
        <v>88</v>
      </c>
      <c r="N83" t="str">
        <v/>
      </c>
      <c r="O83" t="s">
        <v>85</v>
      </c>
      <c r="P83" t="s">
        <v>15</v>
      </c>
      <c r="R83" t="s">
        <v>92</v>
      </c>
      <c r="S83" t="s">
        <v>15</v>
      </c>
      <c r="T83" s="1" t="s">
        <v>74</v>
      </c>
      <c r="U83" t="s">
        <v>74</v>
      </c>
      <c r="V83" t="str">
        <f>IF(W83="","",INDEX('Backing 4'!U:U,MATCH(W83,'Backing 4'!T:T,0)))</f>
        <v>Even</v>
      </c>
      <c r="W83" t="str">
        <f t="shared" si="8"/>
        <v>6 - Junior Officer &amp; Internal Services</v>
      </c>
      <c r="X83" t="str">
        <f>IF(Y83="","",INDEX('Backing 4'!Z:Z,MATCH(Y83,'Backing 4'!Y:Y,0)))</f>
        <v>Even</v>
      </c>
      <c r="Y83" t="str">
        <f t="shared" si="9"/>
        <v>6 - Junior Officer</v>
      </c>
      <c r="Z83">
        <v>2</v>
      </c>
      <c r="AA83" t="str">
        <f>IF(F83="Y","",IF(AB83="Y",INDEX('Backing 2'!B:B,MATCH(E83,'Backing 2'!C:C,0)),E83))</f>
        <v>6 - Junior Officer</v>
      </c>
      <c r="AB83" t="s">
        <v>87</v>
      </c>
      <c r="AC83" t="str">
        <f t="shared" si="15"/>
        <v/>
      </c>
      <c r="AD83">
        <v>3</v>
      </c>
      <c r="AE83" t="s">
        <v>75</v>
      </c>
      <c r="AF83">
        <v>25</v>
      </c>
      <c r="AG83" t="s">
        <v>25</v>
      </c>
      <c r="AH83" t="s">
        <v>25</v>
      </c>
      <c r="AI83" t="s">
        <v>25</v>
      </c>
      <c r="AJ83" s="3">
        <v>43191</v>
      </c>
      <c r="AK83">
        <v>2</v>
      </c>
      <c r="AL83">
        <f t="shared" ca="1" si="10"/>
        <v>0.44159013112035539</v>
      </c>
    </row>
    <row r="84" spans="1:38">
      <c r="A84">
        <v>83</v>
      </c>
      <c r="B84" t="s">
        <v>7</v>
      </c>
      <c r="C84" t="str">
        <f t="shared" si="11"/>
        <v/>
      </c>
      <c r="D84">
        <f t="shared" si="12"/>
        <v>1</v>
      </c>
      <c r="E84" t="s">
        <v>92</v>
      </c>
      <c r="F84" t="s">
        <v>87</v>
      </c>
      <c r="G84" t="str">
        <f t="shared" si="13"/>
        <v/>
      </c>
      <c r="H84">
        <v>4</v>
      </c>
      <c r="I84" t="s">
        <v>88</v>
      </c>
      <c r="J84" t="str">
        <f t="shared" si="14"/>
        <v/>
      </c>
      <c r="K84" t="s">
        <v>86</v>
      </c>
      <c r="L84" s="2">
        <v>0.5</v>
      </c>
      <c r="M84" t="s">
        <v>88</v>
      </c>
      <c r="N84" t="str">
        <v/>
      </c>
      <c r="O84" t="s">
        <v>85</v>
      </c>
      <c r="P84" t="s">
        <v>14</v>
      </c>
      <c r="R84" t="s">
        <v>92</v>
      </c>
      <c r="S84" t="s">
        <v>14</v>
      </c>
      <c r="T84" s="1" t="s">
        <v>74</v>
      </c>
      <c r="U84" t="s">
        <v>74</v>
      </c>
      <c r="V84" t="str">
        <f>IF(W84="","",INDEX('Backing 4'!U:U,MATCH(W84,'Backing 4'!T:T,0)))</f>
        <v>Even</v>
      </c>
      <c r="W84" t="str">
        <f t="shared" si="8"/>
        <v>6 - Junior Officer &amp; Operations</v>
      </c>
      <c r="X84" t="str">
        <f>IF(Y84="","",INDEX('Backing 4'!Z:Z,MATCH(Y84,'Backing 4'!Y:Y,0)))</f>
        <v>Even</v>
      </c>
      <c r="Y84" t="str">
        <f t="shared" si="9"/>
        <v>6 - Junior Officer</v>
      </c>
      <c r="Z84">
        <v>3</v>
      </c>
      <c r="AA84" t="str">
        <f>IF(F84="Y","",IF(AB84="Y",INDEX('Backing 2'!B:B,MATCH(E84,'Backing 2'!C:C,0)),E84))</f>
        <v>6 - Junior Officer</v>
      </c>
      <c r="AB84" t="s">
        <v>87</v>
      </c>
      <c r="AC84" t="str">
        <f t="shared" si="15"/>
        <v/>
      </c>
      <c r="AD84">
        <v>3</v>
      </c>
      <c r="AE84" t="s">
        <v>75</v>
      </c>
      <c r="AF84">
        <v>23</v>
      </c>
      <c r="AG84" t="s">
        <v>25</v>
      </c>
      <c r="AH84" t="s">
        <v>25</v>
      </c>
      <c r="AI84" t="s">
        <v>25</v>
      </c>
      <c r="AJ84" s="3">
        <v>42826</v>
      </c>
      <c r="AK84">
        <v>3</v>
      </c>
      <c r="AL84">
        <f t="shared" ca="1" si="10"/>
        <v>0.61204328417104137</v>
      </c>
    </row>
    <row r="85" spans="1:38">
      <c r="A85">
        <v>84</v>
      </c>
      <c r="B85" t="s">
        <v>7</v>
      </c>
      <c r="C85" t="str">
        <f t="shared" si="11"/>
        <v/>
      </c>
      <c r="D85">
        <f t="shared" si="12"/>
        <v>1</v>
      </c>
      <c r="E85" t="s">
        <v>92</v>
      </c>
      <c r="F85" t="s">
        <v>87</v>
      </c>
      <c r="G85" t="str">
        <f t="shared" si="13"/>
        <v/>
      </c>
      <c r="H85">
        <v>3</v>
      </c>
      <c r="I85" t="s">
        <v>88</v>
      </c>
      <c r="J85" t="str">
        <f t="shared" si="14"/>
        <v/>
      </c>
      <c r="K85" t="s">
        <v>86</v>
      </c>
      <c r="L85" s="2">
        <v>0.5</v>
      </c>
      <c r="M85" t="s">
        <v>88</v>
      </c>
      <c r="N85" t="str">
        <v/>
      </c>
      <c r="O85" t="s">
        <v>85</v>
      </c>
      <c r="P85" t="s">
        <v>14</v>
      </c>
      <c r="R85" t="s">
        <v>92</v>
      </c>
      <c r="S85" t="s">
        <v>14</v>
      </c>
      <c r="T85" s="1" t="s">
        <v>74</v>
      </c>
      <c r="U85" t="s">
        <v>74</v>
      </c>
      <c r="V85" t="str">
        <f>IF(W85="","",INDEX('Backing 4'!U:U,MATCH(W85,'Backing 4'!T:T,0)))</f>
        <v>Even</v>
      </c>
      <c r="W85" t="str">
        <f t="shared" si="8"/>
        <v>6 - Junior Officer &amp; Operations</v>
      </c>
      <c r="X85" t="str">
        <f>IF(Y85="","",INDEX('Backing 4'!Z:Z,MATCH(Y85,'Backing 4'!Y:Y,0)))</f>
        <v>Even</v>
      </c>
      <c r="Y85" t="str">
        <f t="shared" si="9"/>
        <v>6 - Junior Officer</v>
      </c>
      <c r="Z85">
        <v>3</v>
      </c>
      <c r="AA85" t="str">
        <f>IF(F85="Y","",IF(AB85="Y",INDEX('Backing 2'!B:B,MATCH(E85,'Backing 2'!C:C,0)),E85))</f>
        <v>6 - Junior Officer</v>
      </c>
      <c r="AB85" t="s">
        <v>87</v>
      </c>
      <c r="AC85" t="str">
        <f t="shared" si="15"/>
        <v/>
      </c>
      <c r="AD85">
        <v>3</v>
      </c>
      <c r="AE85" t="s">
        <v>75</v>
      </c>
      <c r="AF85">
        <v>26</v>
      </c>
      <c r="AG85" t="s">
        <v>37</v>
      </c>
      <c r="AH85" t="s">
        <v>80</v>
      </c>
      <c r="AI85" t="s">
        <v>80</v>
      </c>
      <c r="AJ85" s="3">
        <v>42826</v>
      </c>
      <c r="AK85">
        <v>3</v>
      </c>
      <c r="AL85">
        <f t="shared" ca="1" si="10"/>
        <v>0.63285004044482362</v>
      </c>
    </row>
    <row r="86" spans="1:38">
      <c r="A86">
        <v>85</v>
      </c>
      <c r="B86" t="s">
        <v>8</v>
      </c>
      <c r="C86">
        <f t="shared" si="11"/>
        <v>1</v>
      </c>
      <c r="D86" t="str">
        <f t="shared" si="12"/>
        <v/>
      </c>
      <c r="E86" s="4" t="s">
        <v>95</v>
      </c>
      <c r="F86" t="s">
        <v>87</v>
      </c>
      <c r="G86" t="str">
        <f t="shared" si="13"/>
        <v/>
      </c>
      <c r="H86">
        <v>4</v>
      </c>
      <c r="I86" t="s">
        <v>88</v>
      </c>
      <c r="J86" t="str">
        <f t="shared" si="14"/>
        <v/>
      </c>
      <c r="K86" t="s">
        <v>88</v>
      </c>
      <c r="L86" s="2">
        <v>0.5</v>
      </c>
      <c r="M86" t="s">
        <v>86</v>
      </c>
      <c r="N86">
        <v>1</v>
      </c>
      <c r="O86" t="s">
        <v>85</v>
      </c>
      <c r="P86" t="s">
        <v>15</v>
      </c>
      <c r="Q86" t="s">
        <v>89</v>
      </c>
      <c r="S86" t="s">
        <v>15</v>
      </c>
      <c r="T86" s="1" t="s">
        <v>74</v>
      </c>
      <c r="U86" t="s">
        <v>74</v>
      </c>
      <c r="V86" t="str">
        <f>IF(W86="","",INDEX('Backing 4'!U:U,MATCH(W86,'Backing 4'!T:T,0)))</f>
        <v/>
      </c>
      <c r="W86" t="str">
        <f t="shared" si="8"/>
        <v/>
      </c>
      <c r="X86" t="str">
        <f>IF(Y86="","",INDEX('Backing 4'!Z:Z,MATCH(Y86,'Backing 4'!Y:Y,0)))</f>
        <v/>
      </c>
      <c r="Y86" t="str">
        <f t="shared" si="9"/>
        <v/>
      </c>
      <c r="Z86">
        <v>2</v>
      </c>
      <c r="AA86" t="str">
        <f>IF(F86="Y","",IF(AB86="Y",INDEX('Backing 2'!B:B,MATCH(E86,'Backing 2'!C:C,0)),E86))</f>
        <v>2 - Director</v>
      </c>
      <c r="AB86" t="s">
        <v>87</v>
      </c>
      <c r="AC86" t="str">
        <f t="shared" si="15"/>
        <v/>
      </c>
      <c r="AD86">
        <v>4</v>
      </c>
      <c r="AE86" t="s">
        <v>76</v>
      </c>
      <c r="AF86">
        <v>33</v>
      </c>
      <c r="AG86" t="s">
        <v>37</v>
      </c>
      <c r="AH86" t="s">
        <v>80</v>
      </c>
      <c r="AI86" t="s">
        <v>80</v>
      </c>
      <c r="AJ86" s="3">
        <v>42826</v>
      </c>
      <c r="AK86">
        <v>3</v>
      </c>
      <c r="AL86">
        <f t="shared" ca="1" si="10"/>
        <v>0.57003122181153598</v>
      </c>
    </row>
    <row r="87" spans="1:38">
      <c r="A87">
        <v>86</v>
      </c>
      <c r="B87" t="s">
        <v>7</v>
      </c>
      <c r="C87" t="str">
        <f t="shared" si="11"/>
        <v/>
      </c>
      <c r="D87">
        <f t="shared" si="12"/>
        <v>1</v>
      </c>
      <c r="E87" t="s">
        <v>92</v>
      </c>
      <c r="F87" t="s">
        <v>87</v>
      </c>
      <c r="G87" t="str">
        <f t="shared" si="13"/>
        <v/>
      </c>
      <c r="H87">
        <v>2</v>
      </c>
      <c r="I87" t="s">
        <v>88</v>
      </c>
      <c r="J87" t="str">
        <f t="shared" si="14"/>
        <v/>
      </c>
      <c r="K87" t="s">
        <v>86</v>
      </c>
      <c r="L87" s="2">
        <v>0.5</v>
      </c>
      <c r="M87" t="s">
        <v>88</v>
      </c>
      <c r="N87" t="str">
        <v/>
      </c>
      <c r="O87" t="s">
        <v>85</v>
      </c>
      <c r="P87" t="s">
        <v>16</v>
      </c>
      <c r="R87" t="s">
        <v>92</v>
      </c>
      <c r="S87" t="s">
        <v>16</v>
      </c>
      <c r="T87" s="1" t="s">
        <v>74</v>
      </c>
      <c r="U87" t="s">
        <v>74</v>
      </c>
      <c r="V87" t="str">
        <f>IF(W87="","",INDEX('Backing 4'!U:U,MATCH(W87,'Backing 4'!T:T,0)))</f>
        <v>Even</v>
      </c>
      <c r="W87" t="str">
        <f t="shared" si="8"/>
        <v>6 - Junior Officer &amp; Sales &amp; Marketing</v>
      </c>
      <c r="X87" t="str">
        <f>IF(Y87="","",INDEX('Backing 4'!Z:Z,MATCH(Y87,'Backing 4'!Y:Y,0)))</f>
        <v>Even</v>
      </c>
      <c r="Y87" t="str">
        <f t="shared" si="9"/>
        <v>6 - Junior Officer</v>
      </c>
      <c r="Z87">
        <v>2</v>
      </c>
      <c r="AA87" t="str">
        <f>IF(F87="Y","",IF(AB87="Y",INDEX('Backing 2'!B:B,MATCH(E87,'Backing 2'!C:C,0)),E87))</f>
        <v>6 - Junior Officer</v>
      </c>
      <c r="AB87" t="s">
        <v>87</v>
      </c>
      <c r="AC87" t="str">
        <f t="shared" si="15"/>
        <v/>
      </c>
      <c r="AD87">
        <v>3</v>
      </c>
      <c r="AE87" t="s">
        <v>75</v>
      </c>
      <c r="AF87">
        <v>25</v>
      </c>
      <c r="AG87" t="s">
        <v>25</v>
      </c>
      <c r="AH87" t="s">
        <v>25</v>
      </c>
      <c r="AI87" t="s">
        <v>25</v>
      </c>
      <c r="AJ87" s="3">
        <v>43191</v>
      </c>
      <c r="AK87">
        <v>2</v>
      </c>
      <c r="AL87">
        <f t="shared" ca="1" si="10"/>
        <v>0.11155074989093039</v>
      </c>
    </row>
    <row r="88" spans="1:38">
      <c r="A88">
        <v>87</v>
      </c>
      <c r="B88" t="s">
        <v>8</v>
      </c>
      <c r="C88">
        <f t="shared" si="11"/>
        <v>1</v>
      </c>
      <c r="D88" t="str">
        <f t="shared" si="12"/>
        <v/>
      </c>
      <c r="E88" t="s">
        <v>96</v>
      </c>
      <c r="F88" t="s">
        <v>87</v>
      </c>
      <c r="G88" t="str">
        <f t="shared" si="13"/>
        <v/>
      </c>
      <c r="I88" t="s">
        <v>88</v>
      </c>
      <c r="J88" t="str">
        <f t="shared" si="14"/>
        <v/>
      </c>
      <c r="K88" t="s">
        <v>88</v>
      </c>
      <c r="L88" s="2">
        <v>0.5</v>
      </c>
      <c r="M88" t="s">
        <v>88</v>
      </c>
      <c r="N88" t="str">
        <v/>
      </c>
      <c r="O88" t="s">
        <v>85</v>
      </c>
      <c r="P88" t="s">
        <v>15</v>
      </c>
      <c r="R88" t="s">
        <v>96</v>
      </c>
      <c r="S88" t="s">
        <v>15</v>
      </c>
      <c r="T88" s="1" t="s">
        <v>74</v>
      </c>
      <c r="U88" t="s">
        <v>74</v>
      </c>
      <c r="V88" t="str">
        <f>IF(W88="","",INDEX('Backing 4'!U:U,MATCH(W88,'Backing 4'!T:T,0)))</f>
        <v/>
      </c>
      <c r="W88" t="str">
        <f t="shared" si="8"/>
        <v/>
      </c>
      <c r="X88" t="str">
        <f>IF(Y88="","",INDEX('Backing 4'!Z:Z,MATCH(Y88,'Backing 4'!Y:Y,0)))</f>
        <v/>
      </c>
      <c r="Y88" t="str">
        <f t="shared" si="9"/>
        <v/>
      </c>
      <c r="Z88">
        <v>3</v>
      </c>
      <c r="AA88" t="str">
        <f>IF(F88="Y","",IF(AB88="Y",INDEX('Backing 2'!B:B,MATCH(E88,'Backing 2'!C:C,0)),E88))</f>
        <v>1 - Executive</v>
      </c>
      <c r="AB88" t="s">
        <v>87</v>
      </c>
      <c r="AC88" t="str">
        <f t="shared" si="15"/>
        <v/>
      </c>
      <c r="AD88">
        <v>2</v>
      </c>
      <c r="AE88" t="s">
        <v>77</v>
      </c>
      <c r="AF88">
        <v>40</v>
      </c>
      <c r="AG88" t="s">
        <v>25</v>
      </c>
      <c r="AH88" t="s">
        <v>25</v>
      </c>
      <c r="AI88" t="s">
        <v>25</v>
      </c>
      <c r="AJ88" s="3">
        <v>40634</v>
      </c>
      <c r="AK88">
        <v>9</v>
      </c>
      <c r="AL88">
        <f t="shared" ca="1" si="10"/>
        <v>0.73218833560090413</v>
      </c>
    </row>
    <row r="89" spans="1:38">
      <c r="A89">
        <v>88</v>
      </c>
      <c r="B89" t="s">
        <v>8</v>
      </c>
      <c r="C89">
        <f t="shared" si="11"/>
        <v>1</v>
      </c>
      <c r="D89" t="str">
        <f t="shared" si="12"/>
        <v/>
      </c>
      <c r="E89" t="s">
        <v>92</v>
      </c>
      <c r="F89" t="s">
        <v>87</v>
      </c>
      <c r="G89" t="str">
        <f t="shared" si="13"/>
        <v/>
      </c>
      <c r="H89">
        <v>2</v>
      </c>
      <c r="I89" t="s">
        <v>86</v>
      </c>
      <c r="J89">
        <f t="shared" si="14"/>
        <v>1</v>
      </c>
      <c r="K89" t="s">
        <v>86</v>
      </c>
      <c r="L89" s="2">
        <v>0.5</v>
      </c>
      <c r="M89" t="s">
        <v>88</v>
      </c>
      <c r="N89" t="str">
        <v/>
      </c>
      <c r="O89" t="s">
        <v>85</v>
      </c>
      <c r="P89" t="s">
        <v>13</v>
      </c>
      <c r="R89" t="s">
        <v>127</v>
      </c>
      <c r="S89" t="s">
        <v>13</v>
      </c>
      <c r="T89" s="1" t="s">
        <v>74</v>
      </c>
      <c r="U89" t="s">
        <v>74</v>
      </c>
      <c r="V89" t="str">
        <f>IF(W89="","",INDEX('Backing 4'!U:U,MATCH(W89,'Backing 4'!T:T,0)))</f>
        <v>Inconclusive</v>
      </c>
      <c r="W89" t="str">
        <f t="shared" si="8"/>
        <v>6 - Junior Officer &amp; HR</v>
      </c>
      <c r="X89" t="str">
        <f>IF(Y89="","",INDEX('Backing 4'!Z:Z,MATCH(Y89,'Backing 4'!Y:Y,0)))</f>
        <v>Even</v>
      </c>
      <c r="Y89" t="str">
        <f t="shared" si="9"/>
        <v>6 - Junior Officer</v>
      </c>
      <c r="Z89">
        <v>3</v>
      </c>
      <c r="AA89" t="str">
        <f>IF(F89="Y","",IF(AB89="Y",INDEX('Backing 2'!B:B,MATCH(E89,'Backing 2'!C:C,0)),E89))</f>
        <v>6 - Junior Officer</v>
      </c>
      <c r="AB89" t="s">
        <v>87</v>
      </c>
      <c r="AC89" t="str">
        <f t="shared" si="15"/>
        <v/>
      </c>
      <c r="AD89">
        <v>3</v>
      </c>
      <c r="AE89" t="s">
        <v>75</v>
      </c>
      <c r="AF89">
        <v>24</v>
      </c>
      <c r="AG89" t="s">
        <v>25</v>
      </c>
      <c r="AH89" t="s">
        <v>25</v>
      </c>
      <c r="AI89" t="s">
        <v>25</v>
      </c>
      <c r="AJ89" s="3">
        <v>42826</v>
      </c>
      <c r="AK89">
        <v>3</v>
      </c>
      <c r="AL89">
        <f t="shared" ca="1" si="10"/>
        <v>0.62582104343149092</v>
      </c>
    </row>
    <row r="90" spans="1:38">
      <c r="A90">
        <v>89</v>
      </c>
      <c r="B90" t="s">
        <v>8</v>
      </c>
      <c r="C90">
        <f t="shared" si="11"/>
        <v>1</v>
      </c>
      <c r="D90" t="str">
        <f t="shared" si="12"/>
        <v/>
      </c>
      <c r="E90" t="s">
        <v>94</v>
      </c>
      <c r="F90" t="s">
        <v>85</v>
      </c>
      <c r="G90">
        <f t="shared" si="13"/>
        <v>1</v>
      </c>
      <c r="I90" t="s">
        <v>88</v>
      </c>
      <c r="J90" t="str">
        <f t="shared" si="14"/>
        <v/>
      </c>
      <c r="K90" t="s">
        <v>88</v>
      </c>
      <c r="L90" s="2">
        <v>0.5</v>
      </c>
      <c r="M90" t="s">
        <v>88</v>
      </c>
      <c r="N90" t="str">
        <v/>
      </c>
      <c r="O90" t="s">
        <v>87</v>
      </c>
      <c r="P90" t="s">
        <v>15</v>
      </c>
      <c r="R90" t="s">
        <v>94</v>
      </c>
      <c r="S90" t="s">
        <v>15</v>
      </c>
      <c r="T90" s="1" t="s">
        <v>74</v>
      </c>
      <c r="U90" t="s">
        <v>74</v>
      </c>
      <c r="V90" t="str">
        <f>IF(W90="","",INDEX('Backing 4'!U:U,MATCH(W90,'Backing 4'!T:T,0)))</f>
        <v>Uneven - Men benefit</v>
      </c>
      <c r="W90" t="str">
        <f t="shared" si="8"/>
        <v>3 - Senior Manager &amp; Internal Services</v>
      </c>
      <c r="X90" t="str">
        <f>IF(Y90="","",INDEX('Backing 4'!Z:Z,MATCH(Y90,'Backing 4'!Y:Y,0)))</f>
        <v>Uneven - Men benefit</v>
      </c>
      <c r="Y90" t="str">
        <f t="shared" si="9"/>
        <v>3 - Senior Manager</v>
      </c>
      <c r="Z90">
        <v>0</v>
      </c>
      <c r="AA90" t="str">
        <f>IF(F90="Y","",IF(AB90="Y",INDEX('Backing 2'!B:B,MATCH(E90,'Backing 2'!C:C,0)),E90))</f>
        <v/>
      </c>
      <c r="AB90" t="s">
        <v>87</v>
      </c>
      <c r="AC90" t="str">
        <f t="shared" si="15"/>
        <v/>
      </c>
      <c r="AE90" t="s">
        <v>76</v>
      </c>
      <c r="AF90">
        <v>38</v>
      </c>
      <c r="AG90" t="s">
        <v>36</v>
      </c>
      <c r="AH90" t="s">
        <v>80</v>
      </c>
      <c r="AI90" t="s">
        <v>80</v>
      </c>
      <c r="AJ90" s="3">
        <v>43922</v>
      </c>
      <c r="AK90">
        <v>0</v>
      </c>
      <c r="AL90">
        <f t="shared" ca="1" si="10"/>
        <v>0.59544507039929895</v>
      </c>
    </row>
    <row r="91" spans="1:38">
      <c r="A91">
        <v>90</v>
      </c>
      <c r="B91" t="s">
        <v>8</v>
      </c>
      <c r="C91">
        <f t="shared" si="11"/>
        <v>1</v>
      </c>
      <c r="D91" t="str">
        <f t="shared" si="12"/>
        <v/>
      </c>
      <c r="E91" t="s">
        <v>127</v>
      </c>
      <c r="F91" t="s">
        <v>87</v>
      </c>
      <c r="G91" t="str">
        <f t="shared" si="13"/>
        <v/>
      </c>
      <c r="H91">
        <v>2</v>
      </c>
      <c r="I91" t="s">
        <v>88</v>
      </c>
      <c r="J91" t="str">
        <f t="shared" si="14"/>
        <v/>
      </c>
      <c r="K91" t="s">
        <v>86</v>
      </c>
      <c r="L91" s="2">
        <v>0.5</v>
      </c>
      <c r="M91" t="s">
        <v>88</v>
      </c>
      <c r="N91" t="str">
        <v/>
      </c>
      <c r="O91" t="s">
        <v>85</v>
      </c>
      <c r="P91" t="s">
        <v>16</v>
      </c>
      <c r="R91" t="s">
        <v>127</v>
      </c>
      <c r="S91" t="s">
        <v>16</v>
      </c>
      <c r="T91" s="1" t="s">
        <v>74</v>
      </c>
      <c r="U91" t="s">
        <v>74</v>
      </c>
      <c r="V91" t="str">
        <f>IF(W91="","",INDEX('Backing 4'!U:U,MATCH(W91,'Backing 4'!T:T,0)))</f>
        <v>Even</v>
      </c>
      <c r="W91" t="str">
        <f t="shared" si="8"/>
        <v>5 - Senior Officer &amp; Sales &amp; Marketing</v>
      </c>
      <c r="X91" t="str">
        <f>IF(Y91="","",INDEX('Backing 4'!Z:Z,MATCH(Y91,'Backing 4'!Y:Y,0)))</f>
        <v>Even</v>
      </c>
      <c r="Y91" t="str">
        <f t="shared" si="9"/>
        <v>5 - Senior Officer</v>
      </c>
      <c r="Z91">
        <v>1</v>
      </c>
      <c r="AA91" t="str">
        <f>IF(F91="Y","",IF(AB91="Y",INDEX('Backing 2'!B:B,MATCH(E91,'Backing 2'!C:C,0)),E91))</f>
        <v>6 - Junior Officer</v>
      </c>
      <c r="AB91" t="s">
        <v>85</v>
      </c>
      <c r="AC91">
        <f t="shared" si="15"/>
        <v>1</v>
      </c>
      <c r="AD91">
        <v>1</v>
      </c>
      <c r="AE91" t="s">
        <v>75</v>
      </c>
      <c r="AF91">
        <v>29</v>
      </c>
      <c r="AG91" t="s">
        <v>25</v>
      </c>
      <c r="AH91" t="s">
        <v>25</v>
      </c>
      <c r="AI91" t="s">
        <v>25</v>
      </c>
      <c r="AJ91" s="3">
        <v>40634</v>
      </c>
      <c r="AK91">
        <v>9</v>
      </c>
      <c r="AL91">
        <f t="shared" ca="1" si="10"/>
        <v>9.5797946835002645E-2</v>
      </c>
    </row>
    <row r="92" spans="1:38">
      <c r="A92">
        <v>91</v>
      </c>
      <c r="B92" t="s">
        <v>8</v>
      </c>
      <c r="C92">
        <f t="shared" si="11"/>
        <v>1</v>
      </c>
      <c r="D92" t="str">
        <f t="shared" si="12"/>
        <v/>
      </c>
      <c r="E92" t="s">
        <v>127</v>
      </c>
      <c r="F92" t="s">
        <v>87</v>
      </c>
      <c r="G92" t="str">
        <f t="shared" si="13"/>
        <v/>
      </c>
      <c r="H92">
        <v>2</v>
      </c>
      <c r="I92" t="s">
        <v>86</v>
      </c>
      <c r="J92">
        <f t="shared" si="14"/>
        <v>1</v>
      </c>
      <c r="K92" t="s">
        <v>86</v>
      </c>
      <c r="L92" s="2">
        <v>0.5</v>
      </c>
      <c r="M92" t="s">
        <v>88</v>
      </c>
      <c r="N92" t="str">
        <v/>
      </c>
      <c r="O92" t="s">
        <v>85</v>
      </c>
      <c r="P92" t="s">
        <v>14</v>
      </c>
      <c r="R92" t="s">
        <v>93</v>
      </c>
      <c r="S92" t="s">
        <v>14</v>
      </c>
      <c r="T92" s="1" t="s">
        <v>74</v>
      </c>
      <c r="U92" t="s">
        <v>74</v>
      </c>
      <c r="V92" t="str">
        <f>IF(W92="","",INDEX('Backing 4'!U:U,MATCH(W92,'Backing 4'!T:T,0)))</f>
        <v>Even</v>
      </c>
      <c r="W92" t="str">
        <f t="shared" si="8"/>
        <v>5 - Senior Officer &amp; Operations</v>
      </c>
      <c r="X92" t="str">
        <f>IF(Y92="","",INDEX('Backing 4'!Z:Z,MATCH(Y92,'Backing 4'!Y:Y,0)))</f>
        <v>Even</v>
      </c>
      <c r="Y92" t="str">
        <f t="shared" si="9"/>
        <v>5 - Senior Officer</v>
      </c>
      <c r="Z92">
        <v>1</v>
      </c>
      <c r="AA92" t="str">
        <f>IF(F92="Y","",IF(AB92="Y",INDEX('Backing 2'!B:B,MATCH(E92,'Backing 2'!C:C,0)),E92))</f>
        <v>6 - Junior Officer</v>
      </c>
      <c r="AB92" t="s">
        <v>85</v>
      </c>
      <c r="AC92">
        <f t="shared" si="15"/>
        <v>1</v>
      </c>
      <c r="AD92">
        <v>1</v>
      </c>
      <c r="AE92" t="s">
        <v>76</v>
      </c>
      <c r="AF92">
        <v>31</v>
      </c>
      <c r="AG92" t="s">
        <v>36</v>
      </c>
      <c r="AH92" t="s">
        <v>80</v>
      </c>
      <c r="AI92" t="s">
        <v>80</v>
      </c>
      <c r="AJ92" s="3">
        <v>42095</v>
      </c>
      <c r="AK92">
        <v>5</v>
      </c>
      <c r="AL92">
        <f t="shared" ca="1" si="10"/>
        <v>0.99911950868097277</v>
      </c>
    </row>
    <row r="93" spans="1:38">
      <c r="A93">
        <v>92</v>
      </c>
      <c r="B93" t="s">
        <v>8</v>
      </c>
      <c r="C93">
        <f t="shared" si="11"/>
        <v>1</v>
      </c>
      <c r="D93" t="str">
        <f t="shared" si="12"/>
        <v/>
      </c>
      <c r="E93" t="s">
        <v>92</v>
      </c>
      <c r="F93" t="s">
        <v>87</v>
      </c>
      <c r="G93" t="str">
        <f t="shared" si="13"/>
        <v/>
      </c>
      <c r="H93">
        <v>3</v>
      </c>
      <c r="I93" t="s">
        <v>88</v>
      </c>
      <c r="J93" t="str">
        <f t="shared" si="14"/>
        <v/>
      </c>
      <c r="K93" t="s">
        <v>86</v>
      </c>
      <c r="L93" s="2">
        <v>0.5</v>
      </c>
      <c r="M93" t="s">
        <v>88</v>
      </c>
      <c r="N93" t="str">
        <v/>
      </c>
      <c r="O93" t="s">
        <v>85</v>
      </c>
      <c r="P93" t="s">
        <v>14</v>
      </c>
      <c r="R93" t="s">
        <v>92</v>
      </c>
      <c r="S93" t="s">
        <v>14</v>
      </c>
      <c r="T93" s="1" t="s">
        <v>74</v>
      </c>
      <c r="U93" t="s">
        <v>74</v>
      </c>
      <c r="V93" t="str">
        <f>IF(W93="","",INDEX('Backing 4'!U:U,MATCH(W93,'Backing 4'!T:T,0)))</f>
        <v>Even</v>
      </c>
      <c r="W93" t="str">
        <f t="shared" si="8"/>
        <v>6 - Junior Officer &amp; Operations</v>
      </c>
      <c r="X93" t="str">
        <f>IF(Y93="","",INDEX('Backing 4'!Z:Z,MATCH(Y93,'Backing 4'!Y:Y,0)))</f>
        <v>Even</v>
      </c>
      <c r="Y93" t="str">
        <f t="shared" si="9"/>
        <v>6 - Junior Officer</v>
      </c>
      <c r="Z93">
        <v>4</v>
      </c>
      <c r="AA93" t="str">
        <f>IF(F93="Y","",IF(AB93="Y",INDEX('Backing 2'!B:B,MATCH(E93,'Backing 2'!C:C,0)),E93))</f>
        <v>6 - Junior Officer</v>
      </c>
      <c r="AB93" t="s">
        <v>87</v>
      </c>
      <c r="AC93" t="str">
        <f t="shared" si="15"/>
        <v/>
      </c>
      <c r="AD93">
        <v>3</v>
      </c>
      <c r="AE93" t="s">
        <v>75</v>
      </c>
      <c r="AF93">
        <v>26</v>
      </c>
      <c r="AG93" t="s">
        <v>25</v>
      </c>
      <c r="AH93" t="s">
        <v>25</v>
      </c>
      <c r="AI93" t="s">
        <v>25</v>
      </c>
      <c r="AJ93" s="3">
        <v>42461</v>
      </c>
      <c r="AK93">
        <v>4</v>
      </c>
      <c r="AL93">
        <f t="shared" ca="1" si="10"/>
        <v>0.98636679669818117</v>
      </c>
    </row>
    <row r="94" spans="1:38">
      <c r="A94">
        <v>93</v>
      </c>
      <c r="B94" t="s">
        <v>8</v>
      </c>
      <c r="C94">
        <f t="shared" si="11"/>
        <v>1</v>
      </c>
      <c r="D94" t="str">
        <f t="shared" si="12"/>
        <v/>
      </c>
      <c r="E94" t="s">
        <v>95</v>
      </c>
      <c r="F94" t="s">
        <v>87</v>
      </c>
      <c r="G94" t="str">
        <f t="shared" si="13"/>
        <v/>
      </c>
      <c r="H94">
        <v>3</v>
      </c>
      <c r="I94" t="s">
        <v>88</v>
      </c>
      <c r="J94" t="str">
        <f t="shared" si="14"/>
        <v/>
      </c>
      <c r="K94" t="s">
        <v>86</v>
      </c>
      <c r="L94" s="2">
        <v>0.5</v>
      </c>
      <c r="M94" t="s">
        <v>88</v>
      </c>
      <c r="N94" t="str">
        <v/>
      </c>
      <c r="O94" t="s">
        <v>85</v>
      </c>
      <c r="P94" t="s">
        <v>16</v>
      </c>
      <c r="R94" t="s">
        <v>95</v>
      </c>
      <c r="S94" t="s">
        <v>16</v>
      </c>
      <c r="T94" s="1" t="s">
        <v>74</v>
      </c>
      <c r="U94" t="s">
        <v>74</v>
      </c>
      <c r="V94" t="str">
        <f>IF(W94="","",INDEX('Backing 4'!U:U,MATCH(W94,'Backing 4'!T:T,0)))</f>
        <v>Inconclusive</v>
      </c>
      <c r="W94" t="str">
        <f t="shared" si="8"/>
        <v>2 - Director &amp; Sales &amp; Marketing</v>
      </c>
      <c r="X94" t="s">
        <v>126</v>
      </c>
      <c r="Y94" t="str">
        <f t="shared" si="9"/>
        <v>2 - Director</v>
      </c>
      <c r="Z94">
        <v>3</v>
      </c>
      <c r="AA94" t="str">
        <f>IF(F94="Y","",IF(AB94="Y",INDEX('Backing 2'!B:B,MATCH(E94,'Backing 2'!C:C,0)),E94))</f>
        <v>2 - Director</v>
      </c>
      <c r="AB94" t="s">
        <v>87</v>
      </c>
      <c r="AC94" t="str">
        <f t="shared" si="15"/>
        <v/>
      </c>
      <c r="AD94">
        <v>3</v>
      </c>
      <c r="AE94" t="s">
        <v>76</v>
      </c>
      <c r="AF94">
        <v>39</v>
      </c>
      <c r="AG94" t="s">
        <v>25</v>
      </c>
      <c r="AH94" t="s">
        <v>25</v>
      </c>
      <c r="AI94" t="s">
        <v>25</v>
      </c>
      <c r="AJ94" s="3">
        <v>41730</v>
      </c>
      <c r="AK94">
        <v>6</v>
      </c>
      <c r="AL94">
        <f t="shared" ca="1" si="10"/>
        <v>0.77378855621465115</v>
      </c>
    </row>
    <row r="95" spans="1:38">
      <c r="A95">
        <v>94</v>
      </c>
      <c r="B95" t="s">
        <v>8</v>
      </c>
      <c r="C95">
        <f t="shared" si="11"/>
        <v>1</v>
      </c>
      <c r="D95" t="str">
        <f t="shared" si="12"/>
        <v/>
      </c>
      <c r="E95" s="4" t="s">
        <v>93</v>
      </c>
      <c r="F95" t="s">
        <v>87</v>
      </c>
      <c r="G95" t="str">
        <f t="shared" si="13"/>
        <v/>
      </c>
      <c r="H95">
        <v>2</v>
      </c>
      <c r="I95" t="s">
        <v>88</v>
      </c>
      <c r="J95" t="str">
        <f t="shared" si="14"/>
        <v/>
      </c>
      <c r="K95" t="s">
        <v>88</v>
      </c>
      <c r="L95" s="2">
        <v>0.5</v>
      </c>
      <c r="M95" t="s">
        <v>86</v>
      </c>
      <c r="N95">
        <v>1</v>
      </c>
      <c r="O95" t="s">
        <v>85</v>
      </c>
      <c r="P95" t="s">
        <v>14</v>
      </c>
      <c r="Q95" t="s">
        <v>89</v>
      </c>
      <c r="S95" t="s">
        <v>14</v>
      </c>
      <c r="T95" s="1" t="s">
        <v>74</v>
      </c>
      <c r="U95" t="s">
        <v>74</v>
      </c>
      <c r="V95" t="str">
        <f>IF(W95="","",INDEX('Backing 4'!U:U,MATCH(W95,'Backing 4'!T:T,0)))</f>
        <v/>
      </c>
      <c r="W95" t="str">
        <f t="shared" si="8"/>
        <v/>
      </c>
      <c r="X95" t="str">
        <f>IF(Y95="","",INDEX('Backing 4'!Z:Z,MATCH(Y95,'Backing 4'!Y:Y,0)))</f>
        <v/>
      </c>
      <c r="Y95" t="str">
        <f t="shared" si="9"/>
        <v/>
      </c>
      <c r="Z95">
        <v>2</v>
      </c>
      <c r="AA95" t="str">
        <f>IF(F95="Y","",IF(AB95="Y",INDEX('Backing 2'!B:B,MATCH(E95,'Backing 2'!C:C,0)),E95))</f>
        <v>4 - Manager</v>
      </c>
      <c r="AB95" t="s">
        <v>87</v>
      </c>
      <c r="AC95" t="str">
        <f t="shared" si="15"/>
        <v/>
      </c>
      <c r="AD95">
        <v>3</v>
      </c>
      <c r="AE95" t="s">
        <v>77</v>
      </c>
      <c r="AF95">
        <v>44</v>
      </c>
      <c r="AG95" t="s">
        <v>25</v>
      </c>
      <c r="AH95" t="s">
        <v>25</v>
      </c>
      <c r="AI95" t="s">
        <v>25</v>
      </c>
      <c r="AJ95" s="3">
        <v>42826</v>
      </c>
      <c r="AK95">
        <v>3</v>
      </c>
      <c r="AL95">
        <f t="shared" ca="1" si="10"/>
        <v>0.80858302789590819</v>
      </c>
    </row>
    <row r="96" spans="1:38">
      <c r="A96">
        <v>95</v>
      </c>
      <c r="B96" t="s">
        <v>8</v>
      </c>
      <c r="C96">
        <f t="shared" si="11"/>
        <v>1</v>
      </c>
      <c r="D96" t="str">
        <f t="shared" si="12"/>
        <v/>
      </c>
      <c r="E96" s="4" t="s">
        <v>94</v>
      </c>
      <c r="F96" t="s">
        <v>87</v>
      </c>
      <c r="G96" t="str">
        <f t="shared" si="13"/>
        <v/>
      </c>
      <c r="H96">
        <v>4</v>
      </c>
      <c r="I96" t="s">
        <v>88</v>
      </c>
      <c r="J96" t="str">
        <f t="shared" si="14"/>
        <v/>
      </c>
      <c r="K96" t="s">
        <v>88</v>
      </c>
      <c r="L96" s="2">
        <v>0.5</v>
      </c>
      <c r="M96" t="s">
        <v>86</v>
      </c>
      <c r="N96">
        <v>1</v>
      </c>
      <c r="O96" t="s">
        <v>85</v>
      </c>
      <c r="P96" t="s">
        <v>14</v>
      </c>
      <c r="Q96" t="s">
        <v>89</v>
      </c>
      <c r="S96" t="s">
        <v>14</v>
      </c>
      <c r="T96" s="1" t="s">
        <v>74</v>
      </c>
      <c r="U96" t="s">
        <v>74</v>
      </c>
      <c r="V96" t="str">
        <f>IF(W96="","",INDEX('Backing 4'!U:U,MATCH(W96,'Backing 4'!T:T,0)))</f>
        <v/>
      </c>
      <c r="W96" t="str">
        <f t="shared" si="8"/>
        <v/>
      </c>
      <c r="X96" t="str">
        <f>IF(Y96="","",INDEX('Backing 4'!Z:Z,MATCH(Y96,'Backing 4'!Y:Y,0)))</f>
        <v/>
      </c>
      <c r="Y96" t="str">
        <f t="shared" si="9"/>
        <v/>
      </c>
      <c r="Z96">
        <v>3</v>
      </c>
      <c r="AA96" t="str">
        <f>IF(F96="Y","",IF(AB96="Y",INDEX('Backing 2'!B:B,MATCH(E96,'Backing 2'!C:C,0)),E96))</f>
        <v>3 - Senior Manager</v>
      </c>
      <c r="AB96" t="s">
        <v>87</v>
      </c>
      <c r="AC96" t="str">
        <f t="shared" si="15"/>
        <v/>
      </c>
      <c r="AD96">
        <v>3</v>
      </c>
      <c r="AE96" t="s">
        <v>77</v>
      </c>
      <c r="AF96">
        <v>40</v>
      </c>
      <c r="AG96" t="s">
        <v>36</v>
      </c>
      <c r="AH96" t="s">
        <v>80</v>
      </c>
      <c r="AI96" t="s">
        <v>80</v>
      </c>
      <c r="AJ96" s="3">
        <v>41000</v>
      </c>
      <c r="AK96">
        <v>8</v>
      </c>
      <c r="AL96">
        <f t="shared" ca="1" si="10"/>
        <v>0.27430641201588613</v>
      </c>
    </row>
    <row r="97" spans="1:38">
      <c r="A97">
        <v>96</v>
      </c>
      <c r="B97" t="s">
        <v>8</v>
      </c>
      <c r="C97">
        <f t="shared" si="11"/>
        <v>1</v>
      </c>
      <c r="D97" t="str">
        <f t="shared" si="12"/>
        <v/>
      </c>
      <c r="E97" t="s">
        <v>92</v>
      </c>
      <c r="F97" t="s">
        <v>87</v>
      </c>
      <c r="G97" t="str">
        <f t="shared" si="13"/>
        <v/>
      </c>
      <c r="H97">
        <v>2</v>
      </c>
      <c r="I97" t="s">
        <v>88</v>
      </c>
      <c r="J97" t="str">
        <f t="shared" si="14"/>
        <v/>
      </c>
      <c r="K97" t="s">
        <v>86</v>
      </c>
      <c r="L97" s="2">
        <v>0.5</v>
      </c>
      <c r="M97" t="s">
        <v>88</v>
      </c>
      <c r="N97" t="str">
        <v/>
      </c>
      <c r="O97" t="s">
        <v>85</v>
      </c>
      <c r="P97" t="s">
        <v>14</v>
      </c>
      <c r="R97" t="s">
        <v>92</v>
      </c>
      <c r="S97" t="s">
        <v>14</v>
      </c>
      <c r="T97" s="1" t="s">
        <v>74</v>
      </c>
      <c r="U97" t="s">
        <v>74</v>
      </c>
      <c r="V97" t="str">
        <f>IF(W97="","",INDEX('Backing 4'!U:U,MATCH(W97,'Backing 4'!T:T,0)))</f>
        <v>Even</v>
      </c>
      <c r="W97" t="str">
        <f t="shared" si="8"/>
        <v>6 - Junior Officer &amp; Operations</v>
      </c>
      <c r="X97" t="str">
        <f>IF(Y97="","",INDEX('Backing 4'!Z:Z,MATCH(Y97,'Backing 4'!Y:Y,0)))</f>
        <v>Even</v>
      </c>
      <c r="Y97" t="str">
        <f t="shared" si="9"/>
        <v>6 - Junior Officer</v>
      </c>
      <c r="Z97">
        <v>1</v>
      </c>
      <c r="AA97" t="str">
        <f>IF(F97="Y","",IF(AB97="Y",INDEX('Backing 2'!B:B,MATCH(E97,'Backing 2'!C:C,0)),E97))</f>
        <v>6 - Junior Officer</v>
      </c>
      <c r="AB97" t="s">
        <v>87</v>
      </c>
      <c r="AC97" t="str">
        <f t="shared" si="15"/>
        <v/>
      </c>
      <c r="AE97" t="s">
        <v>75</v>
      </c>
      <c r="AF97">
        <v>25</v>
      </c>
      <c r="AG97" t="s">
        <v>37</v>
      </c>
      <c r="AH97" t="s">
        <v>80</v>
      </c>
      <c r="AI97" t="s">
        <v>80</v>
      </c>
      <c r="AJ97" s="3">
        <v>43556</v>
      </c>
      <c r="AK97">
        <v>1</v>
      </c>
      <c r="AL97">
        <f t="shared" ca="1" si="10"/>
        <v>0.94177089823818116</v>
      </c>
    </row>
    <row r="98" spans="1:38">
      <c r="A98">
        <v>97</v>
      </c>
      <c r="B98" t="s">
        <v>7</v>
      </c>
      <c r="C98" t="str">
        <f t="shared" si="11"/>
        <v/>
      </c>
      <c r="D98">
        <f t="shared" si="12"/>
        <v>1</v>
      </c>
      <c r="E98" t="s">
        <v>93</v>
      </c>
      <c r="F98" t="s">
        <v>87</v>
      </c>
      <c r="G98" t="str">
        <f t="shared" si="13"/>
        <v/>
      </c>
      <c r="H98">
        <v>2</v>
      </c>
      <c r="I98" t="s">
        <v>88</v>
      </c>
      <c r="J98" t="str">
        <f t="shared" si="14"/>
        <v/>
      </c>
      <c r="K98" t="s">
        <v>86</v>
      </c>
      <c r="L98" s="2">
        <v>0.5</v>
      </c>
      <c r="M98" t="s">
        <v>88</v>
      </c>
      <c r="N98" t="str">
        <v/>
      </c>
      <c r="O98" t="s">
        <v>85</v>
      </c>
      <c r="P98" t="s">
        <v>13</v>
      </c>
      <c r="R98" t="s">
        <v>93</v>
      </c>
      <c r="S98" t="s">
        <v>13</v>
      </c>
      <c r="T98" s="1" t="s">
        <v>74</v>
      </c>
      <c r="U98" t="s">
        <v>74</v>
      </c>
      <c r="V98" t="str">
        <f>IF(W98="","",INDEX('Backing 4'!U:U,MATCH(W98,'Backing 4'!T:T,0)))</f>
        <v>Inconclusive</v>
      </c>
      <c r="W98" t="str">
        <f t="shared" si="8"/>
        <v>4 - Manager &amp; HR</v>
      </c>
      <c r="X98" t="str">
        <f>IF(Y98="","",INDEX('Backing 4'!Z:Z,MATCH(Y98,'Backing 4'!Y:Y,0)))</f>
        <v>Even</v>
      </c>
      <c r="Y98" t="str">
        <f t="shared" si="9"/>
        <v>4 - Manager</v>
      </c>
      <c r="Z98">
        <v>2</v>
      </c>
      <c r="AA98" t="str">
        <f>IF(F98="Y","",IF(AB98="Y",INDEX('Backing 2'!B:B,MATCH(E98,'Backing 2'!C:C,0)),E98))</f>
        <v>4 - Manager</v>
      </c>
      <c r="AB98" t="s">
        <v>87</v>
      </c>
      <c r="AC98" t="str">
        <f t="shared" si="15"/>
        <v/>
      </c>
      <c r="AD98">
        <v>3</v>
      </c>
      <c r="AE98" t="s">
        <v>77</v>
      </c>
      <c r="AF98">
        <v>40</v>
      </c>
      <c r="AG98" t="s">
        <v>36</v>
      </c>
      <c r="AH98" t="s">
        <v>80</v>
      </c>
      <c r="AI98" t="s">
        <v>80</v>
      </c>
      <c r="AJ98" s="3">
        <v>42826</v>
      </c>
      <c r="AK98">
        <v>3</v>
      </c>
      <c r="AL98">
        <f t="shared" ca="1" si="10"/>
        <v>0.10082474472904368</v>
      </c>
    </row>
    <row r="99" spans="1:38">
      <c r="A99">
        <v>98</v>
      </c>
      <c r="B99" t="s">
        <v>8</v>
      </c>
      <c r="C99">
        <f t="shared" si="11"/>
        <v>1</v>
      </c>
      <c r="D99" t="str">
        <f t="shared" si="12"/>
        <v/>
      </c>
      <c r="E99" t="s">
        <v>95</v>
      </c>
      <c r="F99" t="s">
        <v>87</v>
      </c>
      <c r="G99" t="str">
        <f t="shared" si="13"/>
        <v/>
      </c>
      <c r="H99">
        <v>3</v>
      </c>
      <c r="I99" t="s">
        <v>88</v>
      </c>
      <c r="J99" t="str">
        <f t="shared" si="14"/>
        <v/>
      </c>
      <c r="K99" t="s">
        <v>86</v>
      </c>
      <c r="L99" s="2">
        <v>0.5</v>
      </c>
      <c r="M99" t="s">
        <v>88</v>
      </c>
      <c r="N99" t="str">
        <v/>
      </c>
      <c r="O99" t="s">
        <v>85</v>
      </c>
      <c r="P99" t="s">
        <v>14</v>
      </c>
      <c r="R99" t="s">
        <v>95</v>
      </c>
      <c r="S99" t="s">
        <v>14</v>
      </c>
      <c r="T99" s="1" t="s">
        <v>74</v>
      </c>
      <c r="U99" t="s">
        <v>74</v>
      </c>
      <c r="V99" t="str">
        <f>IF(W99="","",INDEX('Backing 4'!U:U,MATCH(W99,'Backing 4'!T:T,0)))</f>
        <v>Even</v>
      </c>
      <c r="W99" t="str">
        <f t="shared" si="8"/>
        <v>2 - Director &amp; Operations</v>
      </c>
      <c r="X99" t="s">
        <v>126</v>
      </c>
      <c r="Y99" t="str">
        <f t="shared" si="9"/>
        <v>2 - Director</v>
      </c>
      <c r="Z99">
        <v>3</v>
      </c>
      <c r="AA99" t="str">
        <f>IF(F99="Y","",IF(AB99="Y",INDEX('Backing 2'!B:B,MATCH(E99,'Backing 2'!C:C,0)),E99))</f>
        <v>2 - Director</v>
      </c>
      <c r="AB99" t="s">
        <v>87</v>
      </c>
      <c r="AC99" t="str">
        <f t="shared" si="15"/>
        <v/>
      </c>
      <c r="AD99">
        <v>3</v>
      </c>
      <c r="AE99" t="s">
        <v>77</v>
      </c>
      <c r="AF99">
        <v>41</v>
      </c>
      <c r="AG99" t="s">
        <v>25</v>
      </c>
      <c r="AH99" t="s">
        <v>25</v>
      </c>
      <c r="AI99" t="s">
        <v>25</v>
      </c>
      <c r="AJ99" s="3">
        <v>40634</v>
      </c>
      <c r="AK99">
        <v>9</v>
      </c>
      <c r="AL99">
        <f t="shared" ca="1" si="10"/>
        <v>0.89596294908270313</v>
      </c>
    </row>
    <row r="100" spans="1:38">
      <c r="A100">
        <v>99</v>
      </c>
      <c r="B100" t="s">
        <v>7</v>
      </c>
      <c r="C100" t="str">
        <f t="shared" si="11"/>
        <v/>
      </c>
      <c r="D100">
        <f t="shared" si="12"/>
        <v>1</v>
      </c>
      <c r="E100" t="s">
        <v>92</v>
      </c>
      <c r="F100" t="s">
        <v>87</v>
      </c>
      <c r="G100" t="str">
        <f t="shared" si="13"/>
        <v/>
      </c>
      <c r="H100">
        <v>3</v>
      </c>
      <c r="I100" t="s">
        <v>88</v>
      </c>
      <c r="J100" t="str">
        <f t="shared" si="14"/>
        <v/>
      </c>
      <c r="K100" t="s">
        <v>86</v>
      </c>
      <c r="L100" s="2">
        <v>0.5</v>
      </c>
      <c r="M100" t="s">
        <v>88</v>
      </c>
      <c r="N100" t="str">
        <v/>
      </c>
      <c r="O100" t="s">
        <v>85</v>
      </c>
      <c r="P100" t="s">
        <v>16</v>
      </c>
      <c r="R100" t="s">
        <v>92</v>
      </c>
      <c r="S100" t="s">
        <v>16</v>
      </c>
      <c r="T100" s="1" t="s">
        <v>74</v>
      </c>
      <c r="U100" t="s">
        <v>74</v>
      </c>
      <c r="V100" t="str">
        <f>IF(W100="","",INDEX('Backing 4'!U:U,MATCH(W100,'Backing 4'!T:T,0)))</f>
        <v>Even</v>
      </c>
      <c r="W100" t="str">
        <f t="shared" si="8"/>
        <v>6 - Junior Officer &amp; Sales &amp; Marketing</v>
      </c>
      <c r="X100" t="str">
        <f>IF(Y100="","",INDEX('Backing 4'!Z:Z,MATCH(Y100,'Backing 4'!Y:Y,0)))</f>
        <v>Even</v>
      </c>
      <c r="Y100" t="str">
        <f t="shared" si="9"/>
        <v>6 - Junior Officer</v>
      </c>
      <c r="Z100">
        <v>3</v>
      </c>
      <c r="AA100" t="str">
        <f>IF(F100="Y","",IF(AB100="Y",INDEX('Backing 2'!B:B,MATCH(E100,'Backing 2'!C:C,0)),E100))</f>
        <v>6 - Junior Officer</v>
      </c>
      <c r="AB100" t="s">
        <v>87</v>
      </c>
      <c r="AC100" t="str">
        <f t="shared" si="15"/>
        <v/>
      </c>
      <c r="AD100">
        <v>3</v>
      </c>
      <c r="AE100" t="s">
        <v>75</v>
      </c>
      <c r="AF100">
        <v>28</v>
      </c>
      <c r="AG100" t="s">
        <v>37</v>
      </c>
      <c r="AH100" t="s">
        <v>80</v>
      </c>
      <c r="AI100" t="s">
        <v>80</v>
      </c>
      <c r="AJ100" s="3">
        <v>42826</v>
      </c>
      <c r="AK100">
        <v>3</v>
      </c>
      <c r="AL100">
        <f t="shared" ca="1" si="10"/>
        <v>0.55445484693901959</v>
      </c>
    </row>
    <row r="101" spans="1:38">
      <c r="A101">
        <v>100</v>
      </c>
      <c r="B101" t="s">
        <v>8</v>
      </c>
      <c r="C101">
        <f t="shared" si="11"/>
        <v>1</v>
      </c>
      <c r="D101" t="str">
        <f t="shared" si="12"/>
        <v/>
      </c>
      <c r="E101" t="s">
        <v>94</v>
      </c>
      <c r="F101" t="s">
        <v>87</v>
      </c>
      <c r="G101" t="str">
        <f t="shared" si="13"/>
        <v/>
      </c>
      <c r="H101">
        <v>3</v>
      </c>
      <c r="I101" t="s">
        <v>88</v>
      </c>
      <c r="J101" t="str">
        <f t="shared" si="14"/>
        <v/>
      </c>
      <c r="K101" t="s">
        <v>86</v>
      </c>
      <c r="L101" s="2">
        <v>0.5</v>
      </c>
      <c r="M101" t="s">
        <v>88</v>
      </c>
      <c r="N101" t="str">
        <v/>
      </c>
      <c r="O101" t="s">
        <v>85</v>
      </c>
      <c r="P101" t="s">
        <v>15</v>
      </c>
      <c r="R101" t="s">
        <v>94</v>
      </c>
      <c r="S101" t="s">
        <v>15</v>
      </c>
      <c r="T101" s="1" t="s">
        <v>74</v>
      </c>
      <c r="U101" t="s">
        <v>74</v>
      </c>
      <c r="V101" t="str">
        <f>IF(W101="","",INDEX('Backing 4'!U:U,MATCH(W101,'Backing 4'!T:T,0)))</f>
        <v>Uneven - Men benefit</v>
      </c>
      <c r="W101" t="str">
        <f t="shared" si="8"/>
        <v>3 - Senior Manager &amp; Internal Services</v>
      </c>
      <c r="X101" t="str">
        <f>IF(Y101="","",INDEX('Backing 4'!Z:Z,MATCH(Y101,'Backing 4'!Y:Y,0)))</f>
        <v>Uneven - Men benefit</v>
      </c>
      <c r="Y101" t="str">
        <f t="shared" si="9"/>
        <v>3 - Senior Manager</v>
      </c>
      <c r="Z101">
        <v>2</v>
      </c>
      <c r="AA101" t="str">
        <f>IF(F101="Y","",IF(AB101="Y",INDEX('Backing 2'!B:B,MATCH(E101,'Backing 2'!C:C,0)),E101))</f>
        <v>3 - Senior Manager</v>
      </c>
      <c r="AB101" t="s">
        <v>87</v>
      </c>
      <c r="AC101" t="str">
        <f t="shared" si="15"/>
        <v/>
      </c>
      <c r="AD101">
        <v>3</v>
      </c>
      <c r="AE101" t="s">
        <v>76</v>
      </c>
      <c r="AF101">
        <v>39</v>
      </c>
      <c r="AG101" t="s">
        <v>36</v>
      </c>
      <c r="AH101" t="s">
        <v>80</v>
      </c>
      <c r="AI101" t="s">
        <v>80</v>
      </c>
      <c r="AJ101" s="3">
        <v>41730</v>
      </c>
      <c r="AK101">
        <v>6</v>
      </c>
      <c r="AL101">
        <f t="shared" ca="1" si="10"/>
        <v>0.12792115308511276</v>
      </c>
    </row>
    <row r="102" spans="1:38">
      <c r="A102">
        <v>101</v>
      </c>
      <c r="B102" t="s">
        <v>7</v>
      </c>
      <c r="C102" t="str">
        <f t="shared" si="11"/>
        <v/>
      </c>
      <c r="D102">
        <f t="shared" si="12"/>
        <v>1</v>
      </c>
      <c r="E102" t="s">
        <v>92</v>
      </c>
      <c r="F102" t="s">
        <v>87</v>
      </c>
      <c r="G102" t="str">
        <f t="shared" si="13"/>
        <v/>
      </c>
      <c r="H102">
        <v>2</v>
      </c>
      <c r="I102" t="s">
        <v>88</v>
      </c>
      <c r="J102" t="str">
        <f t="shared" si="14"/>
        <v/>
      </c>
      <c r="K102" t="s">
        <v>86</v>
      </c>
      <c r="L102" s="2">
        <v>0.5</v>
      </c>
      <c r="M102" t="s">
        <v>88</v>
      </c>
      <c r="N102" t="str">
        <v/>
      </c>
      <c r="O102" t="s">
        <v>85</v>
      </c>
      <c r="P102" t="s">
        <v>16</v>
      </c>
      <c r="R102" t="s">
        <v>92</v>
      </c>
      <c r="S102" t="s">
        <v>16</v>
      </c>
      <c r="T102" s="1" t="s">
        <v>74</v>
      </c>
      <c r="U102" t="s">
        <v>74</v>
      </c>
      <c r="V102" t="str">
        <f>IF(W102="","",INDEX('Backing 4'!U:U,MATCH(W102,'Backing 4'!T:T,0)))</f>
        <v>Even</v>
      </c>
      <c r="W102" t="str">
        <f t="shared" si="8"/>
        <v>6 - Junior Officer &amp; Sales &amp; Marketing</v>
      </c>
      <c r="X102" t="str">
        <f>IF(Y102="","",INDEX('Backing 4'!Z:Z,MATCH(Y102,'Backing 4'!Y:Y,0)))</f>
        <v>Even</v>
      </c>
      <c r="Y102" t="str">
        <f t="shared" si="9"/>
        <v>6 - Junior Officer</v>
      </c>
      <c r="Z102">
        <v>2</v>
      </c>
      <c r="AA102" t="str">
        <f>IF(F102="Y","",IF(AB102="Y",INDEX('Backing 2'!B:B,MATCH(E102,'Backing 2'!C:C,0)),E102))</f>
        <v>6 - Junior Officer</v>
      </c>
      <c r="AB102" t="s">
        <v>87</v>
      </c>
      <c r="AC102" t="str">
        <f t="shared" si="15"/>
        <v/>
      </c>
      <c r="AD102">
        <v>3</v>
      </c>
      <c r="AE102" t="s">
        <v>75</v>
      </c>
      <c r="AF102">
        <v>22</v>
      </c>
      <c r="AG102" t="s">
        <v>36</v>
      </c>
      <c r="AH102" t="s">
        <v>80</v>
      </c>
      <c r="AI102" t="s">
        <v>80</v>
      </c>
      <c r="AJ102" s="3">
        <v>43191</v>
      </c>
      <c r="AK102">
        <v>2</v>
      </c>
      <c r="AL102">
        <f t="shared" ca="1" si="10"/>
        <v>0.94879472291653999</v>
      </c>
    </row>
    <row r="103" spans="1:38">
      <c r="A103">
        <v>102</v>
      </c>
      <c r="B103" t="s">
        <v>7</v>
      </c>
      <c r="C103" t="str">
        <f t="shared" si="11"/>
        <v/>
      </c>
      <c r="D103">
        <f t="shared" si="12"/>
        <v>1</v>
      </c>
      <c r="E103" t="s">
        <v>93</v>
      </c>
      <c r="F103" t="s">
        <v>87</v>
      </c>
      <c r="G103" t="str">
        <f t="shared" si="13"/>
        <v/>
      </c>
      <c r="H103">
        <v>2</v>
      </c>
      <c r="I103" t="s">
        <v>88</v>
      </c>
      <c r="J103" t="str">
        <f t="shared" si="14"/>
        <v/>
      </c>
      <c r="K103" t="s">
        <v>86</v>
      </c>
      <c r="L103" s="2">
        <v>0.5</v>
      </c>
      <c r="M103" t="s">
        <v>88</v>
      </c>
      <c r="N103" t="str">
        <v/>
      </c>
      <c r="O103" t="s">
        <v>85</v>
      </c>
      <c r="P103" t="s">
        <v>14</v>
      </c>
      <c r="R103" t="s">
        <v>93</v>
      </c>
      <c r="S103" t="s">
        <v>14</v>
      </c>
      <c r="T103" s="1" t="s">
        <v>74</v>
      </c>
      <c r="U103" t="s">
        <v>74</v>
      </c>
      <c r="V103" t="str">
        <f>IF(W103="","",INDEX('Backing 4'!U:U,MATCH(W103,'Backing 4'!T:T,0)))</f>
        <v>Even</v>
      </c>
      <c r="W103" t="str">
        <f t="shared" si="8"/>
        <v>4 - Manager &amp; Operations</v>
      </c>
      <c r="X103" t="str">
        <f>IF(Y103="","",INDEX('Backing 4'!Z:Z,MATCH(Y103,'Backing 4'!Y:Y,0)))</f>
        <v>Even</v>
      </c>
      <c r="Y103" t="str">
        <f t="shared" si="9"/>
        <v>4 - Manager</v>
      </c>
      <c r="Z103">
        <v>2</v>
      </c>
      <c r="AA103" t="str">
        <f>IF(F103="Y","",IF(AB103="Y",INDEX('Backing 2'!B:B,MATCH(E103,'Backing 2'!C:C,0)),E103))</f>
        <v>4 - Manager</v>
      </c>
      <c r="AB103" t="s">
        <v>87</v>
      </c>
      <c r="AC103" t="str">
        <f t="shared" si="15"/>
        <v/>
      </c>
      <c r="AE103" t="s">
        <v>77</v>
      </c>
      <c r="AF103">
        <v>40</v>
      </c>
      <c r="AG103" t="s">
        <v>33</v>
      </c>
      <c r="AH103" t="s">
        <v>83</v>
      </c>
      <c r="AI103" t="s">
        <v>84</v>
      </c>
      <c r="AJ103" s="3">
        <v>43191</v>
      </c>
      <c r="AK103">
        <v>2</v>
      </c>
      <c r="AL103">
        <f t="shared" ca="1" si="10"/>
        <v>0.89563616119003153</v>
      </c>
    </row>
    <row r="104" spans="1:38">
      <c r="A104">
        <v>103</v>
      </c>
      <c r="B104" t="s">
        <v>8</v>
      </c>
      <c r="C104">
        <f t="shared" si="11"/>
        <v>1</v>
      </c>
      <c r="D104" t="str">
        <f t="shared" si="12"/>
        <v/>
      </c>
      <c r="E104" t="s">
        <v>92</v>
      </c>
      <c r="F104" t="s">
        <v>87</v>
      </c>
      <c r="G104" t="str">
        <f t="shared" si="13"/>
        <v/>
      </c>
      <c r="H104">
        <v>2</v>
      </c>
      <c r="I104" t="s">
        <v>88</v>
      </c>
      <c r="J104" t="str">
        <f t="shared" si="14"/>
        <v/>
      </c>
      <c r="K104" t="s">
        <v>86</v>
      </c>
      <c r="L104" s="2">
        <v>0.5</v>
      </c>
      <c r="M104" t="s">
        <v>88</v>
      </c>
      <c r="N104" t="str">
        <v/>
      </c>
      <c r="O104" t="s">
        <v>85</v>
      </c>
      <c r="P104" t="s">
        <v>16</v>
      </c>
      <c r="R104" t="s">
        <v>92</v>
      </c>
      <c r="S104" t="s">
        <v>16</v>
      </c>
      <c r="T104" s="1" t="s">
        <v>74</v>
      </c>
      <c r="U104" t="s">
        <v>74</v>
      </c>
      <c r="V104" t="str">
        <f>IF(W104="","",INDEX('Backing 4'!U:U,MATCH(W104,'Backing 4'!T:T,0)))</f>
        <v>Even</v>
      </c>
      <c r="W104" t="str">
        <f t="shared" si="8"/>
        <v>6 - Junior Officer &amp; Sales &amp; Marketing</v>
      </c>
      <c r="X104" t="str">
        <f>IF(Y104="","",INDEX('Backing 4'!Z:Z,MATCH(Y104,'Backing 4'!Y:Y,0)))</f>
        <v>Even</v>
      </c>
      <c r="Y104" t="str">
        <f t="shared" si="9"/>
        <v>6 - Junior Officer</v>
      </c>
      <c r="Z104">
        <v>5</v>
      </c>
      <c r="AA104" t="str">
        <f>IF(F104="Y","",IF(AB104="Y",INDEX('Backing 2'!B:B,MATCH(E104,'Backing 2'!C:C,0)),E104))</f>
        <v>6 - Junior Officer</v>
      </c>
      <c r="AB104" t="s">
        <v>87</v>
      </c>
      <c r="AC104" t="str">
        <f t="shared" si="15"/>
        <v/>
      </c>
      <c r="AD104">
        <v>3</v>
      </c>
      <c r="AE104" t="s">
        <v>75</v>
      </c>
      <c r="AF104">
        <v>22</v>
      </c>
      <c r="AG104" t="s">
        <v>37</v>
      </c>
      <c r="AH104" t="s">
        <v>80</v>
      </c>
      <c r="AI104" t="s">
        <v>80</v>
      </c>
      <c r="AJ104" s="3">
        <v>42095</v>
      </c>
      <c r="AK104">
        <v>5</v>
      </c>
      <c r="AL104">
        <f t="shared" ca="1" si="10"/>
        <v>0.4129769134835376</v>
      </c>
    </row>
    <row r="105" spans="1:38">
      <c r="A105">
        <v>104</v>
      </c>
      <c r="B105" t="s">
        <v>7</v>
      </c>
      <c r="C105" t="str">
        <f t="shared" si="11"/>
        <v/>
      </c>
      <c r="D105">
        <f t="shared" si="12"/>
        <v>1</v>
      </c>
      <c r="E105" t="s">
        <v>127</v>
      </c>
      <c r="F105" t="s">
        <v>87</v>
      </c>
      <c r="G105" t="str">
        <f t="shared" si="13"/>
        <v/>
      </c>
      <c r="H105">
        <v>2</v>
      </c>
      <c r="I105" t="s">
        <v>88</v>
      </c>
      <c r="J105" t="str">
        <f t="shared" si="14"/>
        <v/>
      </c>
      <c r="K105" t="s">
        <v>86</v>
      </c>
      <c r="L105" s="2">
        <v>0.5</v>
      </c>
      <c r="M105" t="s">
        <v>88</v>
      </c>
      <c r="N105" t="str">
        <v/>
      </c>
      <c r="O105" t="s">
        <v>85</v>
      </c>
      <c r="P105" t="s">
        <v>16</v>
      </c>
      <c r="R105" t="s">
        <v>127</v>
      </c>
      <c r="S105" t="s">
        <v>16</v>
      </c>
      <c r="T105" s="1" t="s">
        <v>74</v>
      </c>
      <c r="U105" t="s">
        <v>74</v>
      </c>
      <c r="V105" t="str">
        <f>IF(W105="","",INDEX('Backing 4'!U:U,MATCH(W105,'Backing 4'!T:T,0)))</f>
        <v>Even</v>
      </c>
      <c r="W105" t="str">
        <f t="shared" si="8"/>
        <v>5 - Senior Officer &amp; Sales &amp; Marketing</v>
      </c>
      <c r="X105" t="str">
        <f>IF(Y105="","",INDEX('Backing 4'!Z:Z,MATCH(Y105,'Backing 4'!Y:Y,0)))</f>
        <v>Even</v>
      </c>
      <c r="Y105" t="str">
        <f t="shared" si="9"/>
        <v>5 - Senior Officer</v>
      </c>
      <c r="Z105">
        <v>3</v>
      </c>
      <c r="AA105" t="str">
        <f>IF(F105="Y","",IF(AB105="Y",INDEX('Backing 2'!B:B,MATCH(E105,'Backing 2'!C:C,0)),E105))</f>
        <v>5 - Senior Officer</v>
      </c>
      <c r="AB105" t="s">
        <v>87</v>
      </c>
      <c r="AC105" t="str">
        <f t="shared" si="15"/>
        <v/>
      </c>
      <c r="AD105">
        <v>2</v>
      </c>
      <c r="AE105" t="s">
        <v>75</v>
      </c>
      <c r="AF105">
        <v>28</v>
      </c>
      <c r="AG105" t="s">
        <v>25</v>
      </c>
      <c r="AH105" t="s">
        <v>25</v>
      </c>
      <c r="AI105" t="s">
        <v>25</v>
      </c>
      <c r="AJ105" s="3">
        <v>42095</v>
      </c>
      <c r="AK105">
        <v>5</v>
      </c>
      <c r="AL105">
        <f t="shared" ca="1" si="10"/>
        <v>0.71477388441335121</v>
      </c>
    </row>
    <row r="106" spans="1:38">
      <c r="A106">
        <v>105</v>
      </c>
      <c r="B106" t="s">
        <v>8</v>
      </c>
      <c r="C106">
        <f t="shared" si="11"/>
        <v>1</v>
      </c>
      <c r="D106" t="str">
        <f t="shared" si="12"/>
        <v/>
      </c>
      <c r="E106" t="s">
        <v>93</v>
      </c>
      <c r="F106" t="s">
        <v>85</v>
      </c>
      <c r="G106">
        <f t="shared" si="13"/>
        <v>1</v>
      </c>
      <c r="I106" t="s">
        <v>88</v>
      </c>
      <c r="J106" t="str">
        <f t="shared" si="14"/>
        <v/>
      </c>
      <c r="K106" t="s">
        <v>88</v>
      </c>
      <c r="L106" s="2">
        <v>0.5</v>
      </c>
      <c r="M106" t="s">
        <v>88</v>
      </c>
      <c r="N106" t="str">
        <v/>
      </c>
      <c r="O106" t="s">
        <v>87</v>
      </c>
      <c r="P106" t="s">
        <v>16</v>
      </c>
      <c r="R106" t="s">
        <v>93</v>
      </c>
      <c r="S106" t="s">
        <v>16</v>
      </c>
      <c r="T106" s="1" t="s">
        <v>74</v>
      </c>
      <c r="U106" t="s">
        <v>74</v>
      </c>
      <c r="V106" t="str">
        <f>IF(W106="","",INDEX('Backing 4'!U:U,MATCH(W106,'Backing 4'!T:T,0)))</f>
        <v>Uneven - Men benefit</v>
      </c>
      <c r="W106" t="str">
        <f t="shared" si="8"/>
        <v>4 - Manager &amp; Sales &amp; Marketing</v>
      </c>
      <c r="X106" t="str">
        <f>IF(Y106="","",INDEX('Backing 4'!Z:Z,MATCH(Y106,'Backing 4'!Y:Y,0)))</f>
        <v>Even</v>
      </c>
      <c r="Y106" t="str">
        <f t="shared" si="9"/>
        <v>4 - Manager</v>
      </c>
      <c r="Z106">
        <v>0</v>
      </c>
      <c r="AA106" t="str">
        <f>IF(F106="Y","",IF(AB106="Y",INDEX('Backing 2'!B:B,MATCH(E106,'Backing 2'!C:C,0)),E106))</f>
        <v/>
      </c>
      <c r="AB106" t="s">
        <v>87</v>
      </c>
      <c r="AC106" t="str">
        <f t="shared" si="15"/>
        <v/>
      </c>
      <c r="AE106" t="s">
        <v>76</v>
      </c>
      <c r="AF106">
        <v>30</v>
      </c>
      <c r="AG106" t="s">
        <v>37</v>
      </c>
      <c r="AH106" t="s">
        <v>80</v>
      </c>
      <c r="AI106" t="s">
        <v>80</v>
      </c>
      <c r="AJ106" s="3">
        <v>43922</v>
      </c>
      <c r="AK106">
        <v>0</v>
      </c>
      <c r="AL106">
        <f t="shared" ca="1" si="10"/>
        <v>9.8345760634329316E-2</v>
      </c>
    </row>
    <row r="107" spans="1:38">
      <c r="A107">
        <v>106</v>
      </c>
      <c r="B107" t="s">
        <v>8</v>
      </c>
      <c r="C107">
        <f t="shared" si="11"/>
        <v>1</v>
      </c>
      <c r="D107" t="str">
        <f t="shared" si="12"/>
        <v/>
      </c>
      <c r="E107" t="s">
        <v>95</v>
      </c>
      <c r="F107" t="s">
        <v>87</v>
      </c>
      <c r="G107" t="str">
        <f t="shared" si="13"/>
        <v/>
      </c>
      <c r="H107">
        <v>1</v>
      </c>
      <c r="I107" t="s">
        <v>88</v>
      </c>
      <c r="J107" t="str">
        <f t="shared" si="14"/>
        <v/>
      </c>
      <c r="K107" t="s">
        <v>86</v>
      </c>
      <c r="L107" s="2">
        <v>0.5</v>
      </c>
      <c r="M107" t="s">
        <v>88</v>
      </c>
      <c r="N107" t="str">
        <v/>
      </c>
      <c r="O107" t="s">
        <v>85</v>
      </c>
      <c r="P107" t="s">
        <v>16</v>
      </c>
      <c r="R107" t="s">
        <v>95</v>
      </c>
      <c r="S107" t="s">
        <v>16</v>
      </c>
      <c r="T107" s="1" t="s">
        <v>74</v>
      </c>
      <c r="U107" t="s">
        <v>74</v>
      </c>
      <c r="V107" t="str">
        <f>IF(W107="","",INDEX('Backing 4'!U:U,MATCH(W107,'Backing 4'!T:T,0)))</f>
        <v>Inconclusive</v>
      </c>
      <c r="W107" t="str">
        <f t="shared" si="8"/>
        <v>2 - Director &amp; Sales &amp; Marketing</v>
      </c>
      <c r="X107" t="s">
        <v>126</v>
      </c>
      <c r="Y107" t="str">
        <f t="shared" si="9"/>
        <v>2 - Director</v>
      </c>
      <c r="Z107">
        <v>3</v>
      </c>
      <c r="AA107" t="str">
        <f>IF(F107="Y","",IF(AB107="Y",INDEX('Backing 2'!B:B,MATCH(E107,'Backing 2'!C:C,0)),E107))</f>
        <v>2 - Director</v>
      </c>
      <c r="AB107" t="s">
        <v>87</v>
      </c>
      <c r="AC107" t="str">
        <f t="shared" si="15"/>
        <v/>
      </c>
      <c r="AD107">
        <v>3</v>
      </c>
      <c r="AE107" t="s">
        <v>76</v>
      </c>
      <c r="AF107">
        <v>35</v>
      </c>
      <c r="AG107" t="s">
        <v>37</v>
      </c>
      <c r="AH107" t="s">
        <v>80</v>
      </c>
      <c r="AI107" t="s">
        <v>80</v>
      </c>
      <c r="AJ107" s="3">
        <v>42826</v>
      </c>
      <c r="AK107">
        <v>3</v>
      </c>
      <c r="AL107">
        <f t="shared" ca="1" si="10"/>
        <v>0.1789156658958645</v>
      </c>
    </row>
    <row r="108" spans="1:38">
      <c r="A108">
        <v>107</v>
      </c>
      <c r="B108" t="s">
        <v>7</v>
      </c>
      <c r="C108" t="str">
        <f t="shared" si="11"/>
        <v/>
      </c>
      <c r="D108">
        <f t="shared" si="12"/>
        <v>1</v>
      </c>
      <c r="E108" t="s">
        <v>92</v>
      </c>
      <c r="F108" t="s">
        <v>87</v>
      </c>
      <c r="G108" t="str">
        <f t="shared" si="13"/>
        <v/>
      </c>
      <c r="H108">
        <v>2</v>
      </c>
      <c r="I108" t="s">
        <v>88</v>
      </c>
      <c r="J108" t="str">
        <f t="shared" si="14"/>
        <v/>
      </c>
      <c r="K108" t="s">
        <v>86</v>
      </c>
      <c r="L108" s="2">
        <v>0.5</v>
      </c>
      <c r="M108" t="s">
        <v>88</v>
      </c>
      <c r="N108" t="str">
        <v/>
      </c>
      <c r="O108" t="s">
        <v>85</v>
      </c>
      <c r="P108" t="s">
        <v>14</v>
      </c>
      <c r="R108" t="s">
        <v>92</v>
      </c>
      <c r="S108" t="s">
        <v>14</v>
      </c>
      <c r="T108" s="1" t="s">
        <v>74</v>
      </c>
      <c r="U108" t="s">
        <v>74</v>
      </c>
      <c r="V108" t="str">
        <f>IF(W108="","",INDEX('Backing 4'!U:U,MATCH(W108,'Backing 4'!T:T,0)))</f>
        <v>Even</v>
      </c>
      <c r="W108" t="str">
        <f t="shared" si="8"/>
        <v>6 - Junior Officer &amp; Operations</v>
      </c>
      <c r="X108" t="str">
        <f>IF(Y108="","",INDEX('Backing 4'!Z:Z,MATCH(Y108,'Backing 4'!Y:Y,0)))</f>
        <v>Even</v>
      </c>
      <c r="Y108" t="str">
        <f t="shared" si="9"/>
        <v>6 - Junior Officer</v>
      </c>
      <c r="Z108">
        <v>2</v>
      </c>
      <c r="AA108" t="str">
        <f>IF(F108="Y","",IF(AB108="Y",INDEX('Backing 2'!B:B,MATCH(E108,'Backing 2'!C:C,0)),E108))</f>
        <v>6 - Junior Officer</v>
      </c>
      <c r="AB108" t="s">
        <v>87</v>
      </c>
      <c r="AC108" t="str">
        <f t="shared" si="15"/>
        <v/>
      </c>
      <c r="AD108">
        <v>2</v>
      </c>
      <c r="AE108" t="s">
        <v>75</v>
      </c>
      <c r="AF108">
        <v>23</v>
      </c>
      <c r="AG108" t="s">
        <v>25</v>
      </c>
      <c r="AH108" t="s">
        <v>25</v>
      </c>
      <c r="AI108" t="s">
        <v>25</v>
      </c>
      <c r="AJ108" s="3">
        <v>43191</v>
      </c>
      <c r="AK108">
        <v>2</v>
      </c>
      <c r="AL108">
        <f t="shared" ca="1" si="10"/>
        <v>0.31717088765274282</v>
      </c>
    </row>
    <row r="109" spans="1:38">
      <c r="A109">
        <v>108</v>
      </c>
      <c r="B109" t="s">
        <v>8</v>
      </c>
      <c r="C109">
        <f t="shared" si="11"/>
        <v>1</v>
      </c>
      <c r="D109" t="str">
        <f t="shared" si="12"/>
        <v/>
      </c>
      <c r="E109" t="s">
        <v>94</v>
      </c>
      <c r="F109" t="s">
        <v>87</v>
      </c>
      <c r="G109" t="str">
        <f t="shared" si="13"/>
        <v/>
      </c>
      <c r="H109">
        <v>3</v>
      </c>
      <c r="I109" t="s">
        <v>88</v>
      </c>
      <c r="J109" t="str">
        <f t="shared" si="14"/>
        <v/>
      </c>
      <c r="K109" t="s">
        <v>86</v>
      </c>
      <c r="L109" s="2">
        <v>0.5</v>
      </c>
      <c r="M109" t="s">
        <v>88</v>
      </c>
      <c r="N109" t="str">
        <v/>
      </c>
      <c r="O109" t="s">
        <v>85</v>
      </c>
      <c r="P109" t="s">
        <v>14</v>
      </c>
      <c r="R109" t="s">
        <v>94</v>
      </c>
      <c r="S109" t="s">
        <v>14</v>
      </c>
      <c r="T109" s="1" t="s">
        <v>74</v>
      </c>
      <c r="U109" t="s">
        <v>74</v>
      </c>
      <c r="V109" t="str">
        <f>IF(W109="","",INDEX('Backing 4'!U:U,MATCH(W109,'Backing 4'!T:T,0)))</f>
        <v>Even</v>
      </c>
      <c r="W109" t="str">
        <f t="shared" si="8"/>
        <v>3 - Senior Manager &amp; Operations</v>
      </c>
      <c r="X109" t="str">
        <f>IF(Y109="","",INDEX('Backing 4'!Z:Z,MATCH(Y109,'Backing 4'!Y:Y,0)))</f>
        <v>Uneven - Men benefit</v>
      </c>
      <c r="Y109" t="str">
        <f t="shared" si="9"/>
        <v>3 - Senior Manager</v>
      </c>
      <c r="Z109">
        <v>6</v>
      </c>
      <c r="AA109" t="str">
        <f>IF(F109="Y","",IF(AB109="Y",INDEX('Backing 2'!B:B,MATCH(E109,'Backing 2'!C:C,0)),E109))</f>
        <v>3 - Senior Manager</v>
      </c>
      <c r="AB109" t="s">
        <v>87</v>
      </c>
      <c r="AC109" t="str">
        <f t="shared" si="15"/>
        <v/>
      </c>
      <c r="AD109">
        <v>3</v>
      </c>
      <c r="AE109" t="s">
        <v>76</v>
      </c>
      <c r="AF109">
        <v>34</v>
      </c>
      <c r="AG109" t="s">
        <v>37</v>
      </c>
      <c r="AH109" t="s">
        <v>80</v>
      </c>
      <c r="AI109" t="s">
        <v>80</v>
      </c>
      <c r="AJ109" s="3">
        <v>41730</v>
      </c>
      <c r="AK109">
        <v>6</v>
      </c>
      <c r="AL109">
        <f t="shared" ca="1" si="10"/>
        <v>0.46779957320099785</v>
      </c>
    </row>
    <row r="110" spans="1:38">
      <c r="A110">
        <v>109</v>
      </c>
      <c r="B110" t="s">
        <v>8</v>
      </c>
      <c r="C110">
        <f t="shared" si="11"/>
        <v>1</v>
      </c>
      <c r="D110" t="str">
        <f t="shared" si="12"/>
        <v/>
      </c>
      <c r="E110" t="s">
        <v>92</v>
      </c>
      <c r="F110" t="s">
        <v>85</v>
      </c>
      <c r="G110">
        <f t="shared" si="13"/>
        <v>1</v>
      </c>
      <c r="I110" t="s">
        <v>88</v>
      </c>
      <c r="J110" t="str">
        <f t="shared" si="14"/>
        <v/>
      </c>
      <c r="K110" t="s">
        <v>88</v>
      </c>
      <c r="L110" s="2">
        <v>0.5</v>
      </c>
      <c r="M110" t="s">
        <v>88</v>
      </c>
      <c r="N110" t="str">
        <v/>
      </c>
      <c r="O110" t="s">
        <v>87</v>
      </c>
      <c r="P110" t="s">
        <v>16</v>
      </c>
      <c r="R110" t="s">
        <v>92</v>
      </c>
      <c r="S110" t="s">
        <v>16</v>
      </c>
      <c r="T110" s="1" t="s">
        <v>74</v>
      </c>
      <c r="U110" t="s">
        <v>74</v>
      </c>
      <c r="V110" t="str">
        <f>IF(W110="","",INDEX('Backing 4'!U:U,MATCH(W110,'Backing 4'!T:T,0)))</f>
        <v>Even</v>
      </c>
      <c r="W110" t="str">
        <f t="shared" si="8"/>
        <v>6 - Junior Officer &amp; Sales &amp; Marketing</v>
      </c>
      <c r="X110" t="str">
        <f>IF(Y110="","",INDEX('Backing 4'!Z:Z,MATCH(Y110,'Backing 4'!Y:Y,0)))</f>
        <v>Even</v>
      </c>
      <c r="Y110" t="str">
        <f t="shared" si="9"/>
        <v>6 - Junior Officer</v>
      </c>
      <c r="Z110">
        <v>0</v>
      </c>
      <c r="AA110" t="str">
        <f>IF(F110="Y","",IF(AB110="Y",INDEX('Backing 2'!B:B,MATCH(E110,'Backing 2'!C:C,0)),E110))</f>
        <v/>
      </c>
      <c r="AB110" t="s">
        <v>87</v>
      </c>
      <c r="AC110" t="str">
        <f t="shared" si="15"/>
        <v/>
      </c>
      <c r="AE110" t="s">
        <v>75</v>
      </c>
      <c r="AF110">
        <v>24</v>
      </c>
      <c r="AG110" t="s">
        <v>25</v>
      </c>
      <c r="AH110" t="s">
        <v>25</v>
      </c>
      <c r="AI110" t="s">
        <v>25</v>
      </c>
      <c r="AJ110" s="3">
        <v>43922</v>
      </c>
      <c r="AK110">
        <v>0</v>
      </c>
      <c r="AL110">
        <f t="shared" ca="1" si="10"/>
        <v>0.23009639625356226</v>
      </c>
    </row>
    <row r="111" spans="1:38">
      <c r="A111">
        <v>110</v>
      </c>
      <c r="B111" t="s">
        <v>8</v>
      </c>
      <c r="C111">
        <f t="shared" si="11"/>
        <v>1</v>
      </c>
      <c r="D111" t="str">
        <f t="shared" si="12"/>
        <v/>
      </c>
      <c r="E111" t="s">
        <v>127</v>
      </c>
      <c r="F111" t="s">
        <v>87</v>
      </c>
      <c r="G111" t="str">
        <f t="shared" si="13"/>
        <v/>
      </c>
      <c r="H111">
        <v>2</v>
      </c>
      <c r="I111" t="s">
        <v>88</v>
      </c>
      <c r="J111" t="str">
        <f t="shared" si="14"/>
        <v/>
      </c>
      <c r="K111" t="s">
        <v>86</v>
      </c>
      <c r="L111" s="2">
        <v>0.5</v>
      </c>
      <c r="M111" t="s">
        <v>88</v>
      </c>
      <c r="N111" t="str">
        <v/>
      </c>
      <c r="O111" t="s">
        <v>85</v>
      </c>
      <c r="P111" t="s">
        <v>15</v>
      </c>
      <c r="R111" t="s">
        <v>127</v>
      </c>
      <c r="S111" t="s">
        <v>15</v>
      </c>
      <c r="T111" s="1" t="s">
        <v>74</v>
      </c>
      <c r="U111" t="s">
        <v>74</v>
      </c>
      <c r="V111" t="str">
        <f>IF(W111="","",INDEX('Backing 4'!U:U,MATCH(W111,'Backing 4'!T:T,0)))</f>
        <v>Even</v>
      </c>
      <c r="W111" t="str">
        <f t="shared" si="8"/>
        <v>5 - Senior Officer &amp; Internal Services</v>
      </c>
      <c r="X111" t="str">
        <f>IF(Y111="","",INDEX('Backing 4'!Z:Z,MATCH(Y111,'Backing 4'!Y:Y,0)))</f>
        <v>Even</v>
      </c>
      <c r="Y111" t="str">
        <f t="shared" si="9"/>
        <v>5 - Senior Officer</v>
      </c>
      <c r="Z111">
        <v>3</v>
      </c>
      <c r="AA111" t="str">
        <f>IF(F111="Y","",IF(AB111="Y",INDEX('Backing 2'!B:B,MATCH(E111,'Backing 2'!C:C,0)),E111))</f>
        <v>5 - Senior Officer</v>
      </c>
      <c r="AB111" t="s">
        <v>87</v>
      </c>
      <c r="AC111" t="str">
        <f t="shared" si="15"/>
        <v/>
      </c>
      <c r="AD111">
        <v>3</v>
      </c>
      <c r="AE111" t="s">
        <v>75</v>
      </c>
      <c r="AF111">
        <v>28</v>
      </c>
      <c r="AG111" t="s">
        <v>25</v>
      </c>
      <c r="AH111" t="s">
        <v>25</v>
      </c>
      <c r="AI111" t="s">
        <v>25</v>
      </c>
      <c r="AJ111" s="3">
        <v>42461</v>
      </c>
      <c r="AK111">
        <v>4</v>
      </c>
      <c r="AL111">
        <f t="shared" ca="1" si="10"/>
        <v>0.40146817263579859</v>
      </c>
    </row>
    <row r="112" spans="1:38">
      <c r="A112">
        <v>111</v>
      </c>
      <c r="B112" t="s">
        <v>7</v>
      </c>
      <c r="C112" t="str">
        <f t="shared" si="11"/>
        <v/>
      </c>
      <c r="D112">
        <f t="shared" si="12"/>
        <v>1</v>
      </c>
      <c r="E112" t="s">
        <v>127</v>
      </c>
      <c r="F112" t="s">
        <v>85</v>
      </c>
      <c r="G112">
        <f t="shared" si="13"/>
        <v>1</v>
      </c>
      <c r="I112" t="s">
        <v>88</v>
      </c>
      <c r="J112" t="str">
        <f t="shared" si="14"/>
        <v/>
      </c>
      <c r="K112" t="s">
        <v>88</v>
      </c>
      <c r="L112" s="2">
        <v>0.5</v>
      </c>
      <c r="M112" t="s">
        <v>88</v>
      </c>
      <c r="N112" t="str">
        <v/>
      </c>
      <c r="O112" t="s">
        <v>87</v>
      </c>
      <c r="P112" t="s">
        <v>12</v>
      </c>
      <c r="R112" t="s">
        <v>127</v>
      </c>
      <c r="S112" t="s">
        <v>12</v>
      </c>
      <c r="T112" s="1" t="s">
        <v>74</v>
      </c>
      <c r="U112" t="s">
        <v>74</v>
      </c>
      <c r="V112" t="str">
        <f>IF(W112="","",INDEX('Backing 4'!U:U,MATCH(W112,'Backing 4'!T:T,0)))</f>
        <v>Inconclusive</v>
      </c>
      <c r="W112" t="str">
        <f t="shared" si="8"/>
        <v>5 - Senior Officer &amp; Finance</v>
      </c>
      <c r="X112" t="str">
        <f>IF(Y112="","",INDEX('Backing 4'!Z:Z,MATCH(Y112,'Backing 4'!Y:Y,0)))</f>
        <v>Even</v>
      </c>
      <c r="Y112" t="str">
        <f t="shared" si="9"/>
        <v>5 - Senior Officer</v>
      </c>
      <c r="Z112">
        <v>0</v>
      </c>
      <c r="AA112" t="str">
        <f>IF(F112="Y","",IF(AB112="Y",INDEX('Backing 2'!B:B,MATCH(E112,'Backing 2'!C:C,0)),E112))</f>
        <v/>
      </c>
      <c r="AB112" t="s">
        <v>87</v>
      </c>
      <c r="AC112" t="str">
        <f t="shared" si="15"/>
        <v/>
      </c>
      <c r="AE112" t="s">
        <v>76</v>
      </c>
      <c r="AF112">
        <v>33</v>
      </c>
      <c r="AG112" t="s">
        <v>36</v>
      </c>
      <c r="AH112" t="s">
        <v>80</v>
      </c>
      <c r="AI112" t="s">
        <v>80</v>
      </c>
      <c r="AJ112" s="3">
        <v>43922</v>
      </c>
      <c r="AK112">
        <v>0</v>
      </c>
      <c r="AL112">
        <f t="shared" ca="1" si="10"/>
        <v>0.85514703777207735</v>
      </c>
    </row>
    <row r="113" spans="1:38">
      <c r="A113">
        <v>112</v>
      </c>
      <c r="B113" t="s">
        <v>7</v>
      </c>
      <c r="C113" t="str">
        <f t="shared" si="11"/>
        <v/>
      </c>
      <c r="D113">
        <f t="shared" si="12"/>
        <v>1</v>
      </c>
      <c r="E113" t="s">
        <v>92</v>
      </c>
      <c r="F113" t="s">
        <v>87</v>
      </c>
      <c r="G113" t="str">
        <f t="shared" si="13"/>
        <v/>
      </c>
      <c r="H113">
        <v>2</v>
      </c>
      <c r="I113" t="s">
        <v>88</v>
      </c>
      <c r="J113" t="str">
        <f t="shared" si="14"/>
        <v/>
      </c>
      <c r="K113" t="s">
        <v>86</v>
      </c>
      <c r="L113" s="2">
        <v>0.5</v>
      </c>
      <c r="M113" t="s">
        <v>88</v>
      </c>
      <c r="N113" t="str">
        <v/>
      </c>
      <c r="O113" t="s">
        <v>85</v>
      </c>
      <c r="P113" t="s">
        <v>14</v>
      </c>
      <c r="R113" t="s">
        <v>92</v>
      </c>
      <c r="S113" t="s">
        <v>14</v>
      </c>
      <c r="T113" s="1" t="s">
        <v>74</v>
      </c>
      <c r="U113" t="s">
        <v>74</v>
      </c>
      <c r="V113" t="str">
        <f>IF(W113="","",INDEX('Backing 4'!U:U,MATCH(W113,'Backing 4'!T:T,0)))</f>
        <v>Even</v>
      </c>
      <c r="W113" t="str">
        <f t="shared" si="8"/>
        <v>6 - Junior Officer &amp; Operations</v>
      </c>
      <c r="X113" t="str">
        <f>IF(Y113="","",INDEX('Backing 4'!Z:Z,MATCH(Y113,'Backing 4'!Y:Y,0)))</f>
        <v>Even</v>
      </c>
      <c r="Y113" t="str">
        <f t="shared" si="9"/>
        <v>6 - Junior Officer</v>
      </c>
      <c r="Z113">
        <v>1</v>
      </c>
      <c r="AA113" t="str">
        <f>IF(F113="Y","",IF(AB113="Y",INDEX('Backing 2'!B:B,MATCH(E113,'Backing 2'!C:C,0)),E113))</f>
        <v>6 - Junior Officer</v>
      </c>
      <c r="AB113" t="s">
        <v>87</v>
      </c>
      <c r="AC113" t="str">
        <f t="shared" si="15"/>
        <v/>
      </c>
      <c r="AE113" t="s">
        <v>75</v>
      </c>
      <c r="AF113">
        <v>27</v>
      </c>
      <c r="AG113" t="s">
        <v>25</v>
      </c>
      <c r="AH113" t="s">
        <v>25</v>
      </c>
      <c r="AI113" t="s">
        <v>25</v>
      </c>
      <c r="AJ113" s="3">
        <v>43556</v>
      </c>
      <c r="AK113">
        <v>1</v>
      </c>
      <c r="AL113">
        <f t="shared" ca="1" si="10"/>
        <v>0.31788745882485259</v>
      </c>
    </row>
    <row r="114" spans="1:38">
      <c r="A114">
        <v>113</v>
      </c>
      <c r="B114" t="s">
        <v>8</v>
      </c>
      <c r="C114">
        <f t="shared" si="11"/>
        <v>1</v>
      </c>
      <c r="D114" t="str">
        <f t="shared" si="12"/>
        <v/>
      </c>
      <c r="E114" t="s">
        <v>95</v>
      </c>
      <c r="F114" t="s">
        <v>87</v>
      </c>
      <c r="G114" t="str">
        <f t="shared" si="13"/>
        <v/>
      </c>
      <c r="H114">
        <v>3</v>
      </c>
      <c r="I114" t="s">
        <v>88</v>
      </c>
      <c r="J114" t="str">
        <f t="shared" si="14"/>
        <v/>
      </c>
      <c r="K114" t="s">
        <v>86</v>
      </c>
      <c r="L114" s="2">
        <v>0.5</v>
      </c>
      <c r="M114" t="s">
        <v>88</v>
      </c>
      <c r="N114" t="str">
        <v/>
      </c>
      <c r="O114" t="s">
        <v>85</v>
      </c>
      <c r="P114" t="s">
        <v>17</v>
      </c>
      <c r="R114" t="s">
        <v>95</v>
      </c>
      <c r="S114" t="s">
        <v>17</v>
      </c>
      <c r="T114" s="1" t="s">
        <v>74</v>
      </c>
      <c r="U114" t="s">
        <v>74</v>
      </c>
      <c r="V114" t="str">
        <f>IF(W114="","",INDEX('Backing 4'!U:U,MATCH(W114,'Backing 4'!T:T,0)))</f>
        <v>Inconclusive</v>
      </c>
      <c r="W114" t="str">
        <f t="shared" si="8"/>
        <v>2 - Director &amp; Strategy</v>
      </c>
      <c r="X114" t="s">
        <v>126</v>
      </c>
      <c r="Y114" t="str">
        <f t="shared" si="9"/>
        <v>2 - Director</v>
      </c>
      <c r="Z114">
        <v>4</v>
      </c>
      <c r="AA114" t="str">
        <f>IF(F114="Y","",IF(AB114="Y",INDEX('Backing 2'!B:B,MATCH(E114,'Backing 2'!C:C,0)),E114))</f>
        <v>2 - Director</v>
      </c>
      <c r="AB114" t="s">
        <v>87</v>
      </c>
      <c r="AC114" t="str">
        <f t="shared" si="15"/>
        <v/>
      </c>
      <c r="AD114">
        <v>3</v>
      </c>
      <c r="AE114" t="s">
        <v>77</v>
      </c>
      <c r="AF114">
        <v>41</v>
      </c>
      <c r="AG114" t="s">
        <v>25</v>
      </c>
      <c r="AH114" t="s">
        <v>25</v>
      </c>
      <c r="AI114" t="s">
        <v>25</v>
      </c>
      <c r="AJ114" s="3">
        <v>41000</v>
      </c>
      <c r="AK114">
        <v>8</v>
      </c>
      <c r="AL114">
        <f t="shared" ca="1" si="10"/>
        <v>0.38715830596251888</v>
      </c>
    </row>
    <row r="115" spans="1:38">
      <c r="A115">
        <v>114</v>
      </c>
      <c r="B115" t="s">
        <v>8</v>
      </c>
      <c r="C115">
        <f t="shared" si="11"/>
        <v>1</v>
      </c>
      <c r="D115" t="str">
        <f t="shared" si="12"/>
        <v/>
      </c>
      <c r="E115" t="s">
        <v>93</v>
      </c>
      <c r="F115" t="s">
        <v>87</v>
      </c>
      <c r="G115" t="str">
        <f t="shared" si="13"/>
        <v/>
      </c>
      <c r="H115">
        <v>3</v>
      </c>
      <c r="I115" t="s">
        <v>88</v>
      </c>
      <c r="J115" t="str">
        <f t="shared" si="14"/>
        <v/>
      </c>
      <c r="K115" t="s">
        <v>86</v>
      </c>
      <c r="L115" s="2">
        <v>0.5</v>
      </c>
      <c r="M115" t="s">
        <v>88</v>
      </c>
      <c r="N115" t="str">
        <v/>
      </c>
      <c r="O115" t="s">
        <v>85</v>
      </c>
      <c r="P115" t="s">
        <v>16</v>
      </c>
      <c r="R115" t="s">
        <v>93</v>
      </c>
      <c r="S115" t="s">
        <v>16</v>
      </c>
      <c r="T115" s="1" t="s">
        <v>74</v>
      </c>
      <c r="U115" t="s">
        <v>74</v>
      </c>
      <c r="V115" t="str">
        <f>IF(W115="","",INDEX('Backing 4'!U:U,MATCH(W115,'Backing 4'!T:T,0)))</f>
        <v>Uneven - Men benefit</v>
      </c>
      <c r="W115" t="str">
        <f t="shared" si="8"/>
        <v>4 - Manager &amp; Sales &amp; Marketing</v>
      </c>
      <c r="X115" t="str">
        <f>IF(Y115="","",INDEX('Backing 4'!Z:Z,MATCH(Y115,'Backing 4'!Y:Y,0)))</f>
        <v>Even</v>
      </c>
      <c r="Y115" t="str">
        <f t="shared" si="9"/>
        <v>4 - Manager</v>
      </c>
      <c r="Z115">
        <v>3</v>
      </c>
      <c r="AA115" t="str">
        <f>IF(F115="Y","",IF(AB115="Y",INDEX('Backing 2'!B:B,MATCH(E115,'Backing 2'!C:C,0)),E115))</f>
        <v>4 - Manager</v>
      </c>
      <c r="AB115" t="s">
        <v>87</v>
      </c>
      <c r="AC115" t="str">
        <f t="shared" si="15"/>
        <v/>
      </c>
      <c r="AD115">
        <v>3</v>
      </c>
      <c r="AE115" t="s">
        <v>76</v>
      </c>
      <c r="AF115">
        <v>31</v>
      </c>
      <c r="AG115" t="s">
        <v>25</v>
      </c>
      <c r="AH115" t="s">
        <v>25</v>
      </c>
      <c r="AI115" t="s">
        <v>25</v>
      </c>
      <c r="AJ115" s="3">
        <v>41365</v>
      </c>
      <c r="AK115">
        <v>7</v>
      </c>
      <c r="AL115">
        <f t="shared" ca="1" si="10"/>
        <v>0.31303961557507898</v>
      </c>
    </row>
    <row r="116" spans="1:38">
      <c r="A116">
        <v>115</v>
      </c>
      <c r="B116" t="s">
        <v>8</v>
      </c>
      <c r="C116">
        <f t="shared" si="11"/>
        <v>1</v>
      </c>
      <c r="D116" t="str">
        <f t="shared" si="12"/>
        <v/>
      </c>
      <c r="E116" s="4" t="s">
        <v>95</v>
      </c>
      <c r="F116" t="s">
        <v>87</v>
      </c>
      <c r="G116" t="str">
        <f t="shared" si="13"/>
        <v/>
      </c>
      <c r="H116">
        <v>3</v>
      </c>
      <c r="I116" t="s">
        <v>88</v>
      </c>
      <c r="J116" t="str">
        <f t="shared" si="14"/>
        <v/>
      </c>
      <c r="K116" t="s">
        <v>88</v>
      </c>
      <c r="L116" s="2">
        <v>0.5</v>
      </c>
      <c r="M116" t="s">
        <v>86</v>
      </c>
      <c r="N116">
        <v>1</v>
      </c>
      <c r="O116" t="s">
        <v>85</v>
      </c>
      <c r="P116" t="s">
        <v>12</v>
      </c>
      <c r="Q116" t="s">
        <v>89</v>
      </c>
      <c r="S116" t="s">
        <v>12</v>
      </c>
      <c r="T116" s="1" t="s">
        <v>74</v>
      </c>
      <c r="U116" t="s">
        <v>74</v>
      </c>
      <c r="V116" t="str">
        <f>IF(W116="","",INDEX('Backing 4'!U:U,MATCH(W116,'Backing 4'!T:T,0)))</f>
        <v/>
      </c>
      <c r="W116" t="str">
        <f t="shared" si="8"/>
        <v/>
      </c>
      <c r="X116" t="str">
        <f>IF(Y116="","",INDEX('Backing 4'!Z:Z,MATCH(Y116,'Backing 4'!Y:Y,0)))</f>
        <v/>
      </c>
      <c r="Y116" t="str">
        <f t="shared" si="9"/>
        <v/>
      </c>
      <c r="Z116">
        <v>3</v>
      </c>
      <c r="AA116" t="str">
        <f>IF(F116="Y","",IF(AB116="Y",INDEX('Backing 2'!B:B,MATCH(E116,'Backing 2'!C:C,0)),E116))</f>
        <v>2 - Director</v>
      </c>
      <c r="AB116" t="s">
        <v>87</v>
      </c>
      <c r="AC116" t="str">
        <f t="shared" si="15"/>
        <v/>
      </c>
      <c r="AD116">
        <v>4</v>
      </c>
      <c r="AE116" t="s">
        <v>77</v>
      </c>
      <c r="AF116">
        <v>49</v>
      </c>
      <c r="AG116" t="s">
        <v>25</v>
      </c>
      <c r="AH116" t="s">
        <v>25</v>
      </c>
      <c r="AI116" t="s">
        <v>25</v>
      </c>
      <c r="AJ116" s="3">
        <v>41730</v>
      </c>
      <c r="AK116">
        <v>6</v>
      </c>
      <c r="AL116">
        <f t="shared" ca="1" si="10"/>
        <v>0.12390053264096268</v>
      </c>
    </row>
    <row r="117" spans="1:38">
      <c r="A117">
        <v>116</v>
      </c>
      <c r="B117" t="s">
        <v>8</v>
      </c>
      <c r="C117">
        <f t="shared" si="11"/>
        <v>1</v>
      </c>
      <c r="D117" t="str">
        <f t="shared" si="12"/>
        <v/>
      </c>
      <c r="E117" t="s">
        <v>127</v>
      </c>
      <c r="F117" t="s">
        <v>87</v>
      </c>
      <c r="G117" t="str">
        <f t="shared" si="13"/>
        <v/>
      </c>
      <c r="H117">
        <v>3</v>
      </c>
      <c r="I117" t="s">
        <v>88</v>
      </c>
      <c r="J117" t="str">
        <f t="shared" si="14"/>
        <v/>
      </c>
      <c r="K117" t="s">
        <v>86</v>
      </c>
      <c r="L117" s="2">
        <v>0.5</v>
      </c>
      <c r="M117" t="s">
        <v>88</v>
      </c>
      <c r="N117" t="str">
        <v/>
      </c>
      <c r="O117" t="s">
        <v>85</v>
      </c>
      <c r="P117" t="s">
        <v>16</v>
      </c>
      <c r="R117" t="s">
        <v>127</v>
      </c>
      <c r="S117" t="s">
        <v>16</v>
      </c>
      <c r="T117" s="1" t="s">
        <v>74</v>
      </c>
      <c r="U117" t="s">
        <v>74</v>
      </c>
      <c r="V117" t="str">
        <f>IF(W117="","",INDEX('Backing 4'!U:U,MATCH(W117,'Backing 4'!T:T,0)))</f>
        <v>Even</v>
      </c>
      <c r="W117" t="str">
        <f t="shared" si="8"/>
        <v>5 - Senior Officer &amp; Sales &amp; Marketing</v>
      </c>
      <c r="X117" t="str">
        <f>IF(Y117="","",INDEX('Backing 4'!Z:Z,MATCH(Y117,'Backing 4'!Y:Y,0)))</f>
        <v>Even</v>
      </c>
      <c r="Y117" t="str">
        <f t="shared" si="9"/>
        <v>5 - Senior Officer</v>
      </c>
      <c r="Z117">
        <v>2</v>
      </c>
      <c r="AA117" t="str">
        <f>IF(F117="Y","",IF(AB117="Y",INDEX('Backing 2'!B:B,MATCH(E117,'Backing 2'!C:C,0)),E117))</f>
        <v>5 - Senior Officer</v>
      </c>
      <c r="AB117" t="s">
        <v>87</v>
      </c>
      <c r="AC117" t="str">
        <f t="shared" si="15"/>
        <v/>
      </c>
      <c r="AE117" t="s">
        <v>75</v>
      </c>
      <c r="AF117">
        <v>26</v>
      </c>
      <c r="AG117" t="s">
        <v>37</v>
      </c>
      <c r="AH117" t="s">
        <v>80</v>
      </c>
      <c r="AI117" t="s">
        <v>80</v>
      </c>
      <c r="AJ117" s="3">
        <v>43191</v>
      </c>
      <c r="AK117">
        <v>2</v>
      </c>
      <c r="AL117">
        <f t="shared" ca="1" si="10"/>
        <v>0.73250664856336312</v>
      </c>
    </row>
    <row r="118" spans="1:38">
      <c r="A118">
        <v>117</v>
      </c>
      <c r="B118" t="s">
        <v>8</v>
      </c>
      <c r="C118">
        <f t="shared" si="11"/>
        <v>1</v>
      </c>
      <c r="D118" t="str">
        <f t="shared" si="12"/>
        <v/>
      </c>
      <c r="E118" t="s">
        <v>93</v>
      </c>
      <c r="F118" t="s">
        <v>87</v>
      </c>
      <c r="G118" t="str">
        <f t="shared" si="13"/>
        <v/>
      </c>
      <c r="H118">
        <v>2</v>
      </c>
      <c r="I118" t="s">
        <v>88</v>
      </c>
      <c r="J118" t="str">
        <f t="shared" si="14"/>
        <v/>
      </c>
      <c r="K118" t="s">
        <v>86</v>
      </c>
      <c r="L118" s="2">
        <v>0.5</v>
      </c>
      <c r="M118" t="s">
        <v>88</v>
      </c>
      <c r="N118" t="str">
        <v/>
      </c>
      <c r="O118" t="s">
        <v>85</v>
      </c>
      <c r="P118" t="s">
        <v>15</v>
      </c>
      <c r="R118" t="s">
        <v>93</v>
      </c>
      <c r="S118" t="s">
        <v>15</v>
      </c>
      <c r="T118" s="1" t="s">
        <v>74</v>
      </c>
      <c r="U118" t="s">
        <v>74</v>
      </c>
      <c r="V118" t="str">
        <f>IF(W118="","",INDEX('Backing 4'!U:U,MATCH(W118,'Backing 4'!T:T,0)))</f>
        <v>Even</v>
      </c>
      <c r="W118" t="str">
        <f t="shared" si="8"/>
        <v>4 - Manager &amp; Internal Services</v>
      </c>
      <c r="X118" t="str">
        <f>IF(Y118="","",INDEX('Backing 4'!Z:Z,MATCH(Y118,'Backing 4'!Y:Y,0)))</f>
        <v>Even</v>
      </c>
      <c r="Y118" t="str">
        <f t="shared" si="9"/>
        <v>4 - Manager</v>
      </c>
      <c r="Z118">
        <v>1</v>
      </c>
      <c r="AA118" t="str">
        <f>IF(F118="Y","",IF(AB118="Y",INDEX('Backing 2'!B:B,MATCH(E118,'Backing 2'!C:C,0)),E118))</f>
        <v>5 - Senior Officer</v>
      </c>
      <c r="AB118" t="s">
        <v>85</v>
      </c>
      <c r="AC118">
        <f t="shared" si="15"/>
        <v>1</v>
      </c>
      <c r="AD118">
        <v>1</v>
      </c>
      <c r="AE118" t="s">
        <v>76</v>
      </c>
      <c r="AF118">
        <v>33</v>
      </c>
      <c r="AG118" t="s">
        <v>37</v>
      </c>
      <c r="AH118" t="s">
        <v>80</v>
      </c>
      <c r="AI118" t="s">
        <v>80</v>
      </c>
      <c r="AJ118" s="3">
        <v>41365</v>
      </c>
      <c r="AK118">
        <v>7</v>
      </c>
      <c r="AL118">
        <f t="shared" ca="1" si="10"/>
        <v>0.85109075235413778</v>
      </c>
    </row>
    <row r="119" spans="1:38">
      <c r="A119">
        <v>118</v>
      </c>
      <c r="B119" t="s">
        <v>7</v>
      </c>
      <c r="C119" t="str">
        <f t="shared" si="11"/>
        <v/>
      </c>
      <c r="D119">
        <f t="shared" si="12"/>
        <v>1</v>
      </c>
      <c r="E119" t="s">
        <v>94</v>
      </c>
      <c r="F119" t="s">
        <v>87</v>
      </c>
      <c r="G119" t="str">
        <f t="shared" si="13"/>
        <v/>
      </c>
      <c r="I119" t="s">
        <v>88</v>
      </c>
      <c r="J119" t="str">
        <f t="shared" si="14"/>
        <v/>
      </c>
      <c r="K119" t="s">
        <v>88</v>
      </c>
      <c r="L119" s="2">
        <v>0.5</v>
      </c>
      <c r="M119" t="s">
        <v>86</v>
      </c>
      <c r="N119">
        <v>1</v>
      </c>
      <c r="O119" t="s">
        <v>85</v>
      </c>
      <c r="P119" t="s">
        <v>16</v>
      </c>
      <c r="Q119" t="s">
        <v>89</v>
      </c>
      <c r="S119" t="s">
        <v>16</v>
      </c>
      <c r="T119" s="1" t="s">
        <v>74</v>
      </c>
      <c r="U119" t="s">
        <v>74</v>
      </c>
      <c r="V119" t="str">
        <f>IF(W119="","",INDEX('Backing 4'!U:U,MATCH(W119,'Backing 4'!T:T,0)))</f>
        <v/>
      </c>
      <c r="W119" t="str">
        <f t="shared" si="8"/>
        <v/>
      </c>
      <c r="X119" t="str">
        <f>IF(Y119="","",INDEX('Backing 4'!Z:Z,MATCH(Y119,'Backing 4'!Y:Y,0)))</f>
        <v/>
      </c>
      <c r="Y119" t="str">
        <f t="shared" si="9"/>
        <v/>
      </c>
      <c r="Z119">
        <v>2</v>
      </c>
      <c r="AA119" t="str">
        <f>IF(F119="Y","",IF(AB119="Y",INDEX('Backing 2'!B:B,MATCH(E119,'Backing 2'!C:C,0)),E119))</f>
        <v>3 - Senior Manager</v>
      </c>
      <c r="AB119" t="s">
        <v>87</v>
      </c>
      <c r="AC119" t="str">
        <f t="shared" si="15"/>
        <v/>
      </c>
      <c r="AD119">
        <v>3</v>
      </c>
      <c r="AE119" t="s">
        <v>77</v>
      </c>
      <c r="AF119">
        <v>41</v>
      </c>
      <c r="AG119" t="s">
        <v>25</v>
      </c>
      <c r="AH119" t="s">
        <v>25</v>
      </c>
      <c r="AI119" t="s">
        <v>25</v>
      </c>
      <c r="AJ119" s="3">
        <v>41000</v>
      </c>
      <c r="AK119">
        <v>8</v>
      </c>
      <c r="AL119">
        <f t="shared" ca="1" si="10"/>
        <v>0.32922064485434677</v>
      </c>
    </row>
    <row r="120" spans="1:38">
      <c r="A120">
        <v>119</v>
      </c>
      <c r="B120" t="s">
        <v>7</v>
      </c>
      <c r="C120" t="str">
        <f t="shared" si="11"/>
        <v/>
      </c>
      <c r="D120">
        <f t="shared" si="12"/>
        <v>1</v>
      </c>
      <c r="E120" t="s">
        <v>92</v>
      </c>
      <c r="F120" t="s">
        <v>87</v>
      </c>
      <c r="G120" t="str">
        <f t="shared" si="13"/>
        <v/>
      </c>
      <c r="H120">
        <v>2</v>
      </c>
      <c r="I120" t="s">
        <v>88</v>
      </c>
      <c r="J120" t="str">
        <f t="shared" si="14"/>
        <v/>
      </c>
      <c r="K120" t="s">
        <v>86</v>
      </c>
      <c r="L120" s="2">
        <v>0.5</v>
      </c>
      <c r="M120" t="s">
        <v>88</v>
      </c>
      <c r="N120" t="str">
        <v/>
      </c>
      <c r="O120" t="s">
        <v>85</v>
      </c>
      <c r="P120" t="s">
        <v>14</v>
      </c>
      <c r="R120" t="s">
        <v>92</v>
      </c>
      <c r="S120" t="s">
        <v>14</v>
      </c>
      <c r="T120" s="1">
        <v>0.8</v>
      </c>
      <c r="U120" t="s">
        <v>73</v>
      </c>
      <c r="V120" t="str">
        <f>IF(W120="","",INDEX('Backing 4'!U:U,MATCH(W120,'Backing 4'!T:T,0)))</f>
        <v>Even</v>
      </c>
      <c r="W120" t="str">
        <f t="shared" si="8"/>
        <v>6 - Junior Officer &amp; Operations</v>
      </c>
      <c r="X120" t="str">
        <f>IF(Y120="","",INDEX('Backing 4'!Z:Z,MATCH(Y120,'Backing 4'!Y:Y,0)))</f>
        <v>Even</v>
      </c>
      <c r="Y120" t="str">
        <f t="shared" si="9"/>
        <v>6 - Junior Officer</v>
      </c>
      <c r="Z120">
        <v>1</v>
      </c>
      <c r="AA120" t="str">
        <f>IF(F120="Y","",IF(AB120="Y",INDEX('Backing 2'!B:B,MATCH(E120,'Backing 2'!C:C,0)),E120))</f>
        <v>6 - Junior Officer</v>
      </c>
      <c r="AB120" t="s">
        <v>87</v>
      </c>
      <c r="AC120" t="str">
        <f t="shared" si="15"/>
        <v/>
      </c>
      <c r="AE120" t="s">
        <v>75</v>
      </c>
      <c r="AF120">
        <v>22</v>
      </c>
      <c r="AG120" t="s">
        <v>37</v>
      </c>
      <c r="AH120" t="s">
        <v>80</v>
      </c>
      <c r="AI120" t="s">
        <v>80</v>
      </c>
      <c r="AJ120" s="3">
        <v>43556</v>
      </c>
      <c r="AK120">
        <v>1</v>
      </c>
      <c r="AL120">
        <f t="shared" ca="1" si="10"/>
        <v>0.53839459871311279</v>
      </c>
    </row>
    <row r="121" spans="1:38">
      <c r="A121">
        <v>120</v>
      </c>
      <c r="B121" t="s">
        <v>8</v>
      </c>
      <c r="C121">
        <f t="shared" si="11"/>
        <v>1</v>
      </c>
      <c r="D121" t="str">
        <f t="shared" si="12"/>
        <v/>
      </c>
      <c r="E121" t="s">
        <v>127</v>
      </c>
      <c r="F121" t="s">
        <v>87</v>
      </c>
      <c r="G121" t="str">
        <f t="shared" si="13"/>
        <v/>
      </c>
      <c r="H121">
        <v>2</v>
      </c>
      <c r="I121" t="s">
        <v>86</v>
      </c>
      <c r="J121">
        <f t="shared" si="14"/>
        <v>1</v>
      </c>
      <c r="K121" t="s">
        <v>86</v>
      </c>
      <c r="L121" s="2">
        <v>0.5</v>
      </c>
      <c r="M121" t="s">
        <v>88</v>
      </c>
      <c r="N121" t="str">
        <v/>
      </c>
      <c r="O121" t="s">
        <v>85</v>
      </c>
      <c r="P121" t="s">
        <v>16</v>
      </c>
      <c r="R121" t="s">
        <v>93</v>
      </c>
      <c r="S121" t="s">
        <v>16</v>
      </c>
      <c r="T121" s="1" t="s">
        <v>74</v>
      </c>
      <c r="U121" t="s">
        <v>74</v>
      </c>
      <c r="V121" t="str">
        <f>IF(W121="","",INDEX('Backing 4'!U:U,MATCH(W121,'Backing 4'!T:T,0)))</f>
        <v>Even</v>
      </c>
      <c r="W121" t="str">
        <f t="shared" si="8"/>
        <v>5 - Senior Officer &amp; Sales &amp; Marketing</v>
      </c>
      <c r="X121" t="str">
        <f>IF(Y121="","",INDEX('Backing 4'!Z:Z,MATCH(Y121,'Backing 4'!Y:Y,0)))</f>
        <v>Even</v>
      </c>
      <c r="Y121" t="str">
        <f t="shared" si="9"/>
        <v>5 - Senior Officer</v>
      </c>
      <c r="Z121">
        <v>4</v>
      </c>
      <c r="AA121" t="str">
        <f>IF(F121="Y","",IF(AB121="Y",INDEX('Backing 2'!B:B,MATCH(E121,'Backing 2'!C:C,0)),E121))</f>
        <v>5 - Senior Officer</v>
      </c>
      <c r="AB121" t="s">
        <v>87</v>
      </c>
      <c r="AC121" t="str">
        <f t="shared" si="15"/>
        <v/>
      </c>
      <c r="AD121">
        <v>3</v>
      </c>
      <c r="AE121" t="s">
        <v>76</v>
      </c>
      <c r="AF121">
        <v>34</v>
      </c>
      <c r="AG121" t="s">
        <v>25</v>
      </c>
      <c r="AH121" t="s">
        <v>25</v>
      </c>
      <c r="AI121" t="s">
        <v>25</v>
      </c>
      <c r="AJ121" s="3">
        <v>41730</v>
      </c>
      <c r="AK121">
        <v>6</v>
      </c>
      <c r="AL121">
        <f t="shared" ca="1" si="10"/>
        <v>0.33779659576379317</v>
      </c>
    </row>
    <row r="122" spans="1:38">
      <c r="A122">
        <v>121</v>
      </c>
      <c r="B122" t="s">
        <v>8</v>
      </c>
      <c r="C122">
        <f t="shared" si="11"/>
        <v>1</v>
      </c>
      <c r="D122" t="str">
        <f t="shared" si="12"/>
        <v/>
      </c>
      <c r="E122" s="4" t="s">
        <v>92</v>
      </c>
      <c r="F122" t="s">
        <v>87</v>
      </c>
      <c r="G122" t="str">
        <f t="shared" si="13"/>
        <v/>
      </c>
      <c r="H122">
        <v>3</v>
      </c>
      <c r="I122" t="s">
        <v>88</v>
      </c>
      <c r="J122" t="str">
        <f t="shared" si="14"/>
        <v/>
      </c>
      <c r="K122" t="s">
        <v>88</v>
      </c>
      <c r="L122" s="2">
        <v>0.5</v>
      </c>
      <c r="M122" t="s">
        <v>86</v>
      </c>
      <c r="N122">
        <v>1</v>
      </c>
      <c r="O122" t="s">
        <v>85</v>
      </c>
      <c r="P122" t="s">
        <v>14</v>
      </c>
      <c r="Q122" t="s">
        <v>89</v>
      </c>
      <c r="S122" t="s">
        <v>14</v>
      </c>
      <c r="T122" s="1" t="s">
        <v>74</v>
      </c>
      <c r="U122" t="s">
        <v>74</v>
      </c>
      <c r="V122" t="str">
        <f>IF(W122="","",INDEX('Backing 4'!U:U,MATCH(W122,'Backing 4'!T:T,0)))</f>
        <v/>
      </c>
      <c r="W122" t="str">
        <f t="shared" si="8"/>
        <v/>
      </c>
      <c r="X122" t="str">
        <f>IF(Y122="","",INDEX('Backing 4'!Z:Z,MATCH(Y122,'Backing 4'!Y:Y,0)))</f>
        <v/>
      </c>
      <c r="Y122" t="str">
        <f t="shared" si="9"/>
        <v/>
      </c>
      <c r="Z122">
        <v>3</v>
      </c>
      <c r="AA122" t="str">
        <f>IF(F122="Y","",IF(AB122="Y",INDEX('Backing 2'!B:B,MATCH(E122,'Backing 2'!C:C,0)),E122))</f>
        <v>6 - Junior Officer</v>
      </c>
      <c r="AB122" t="s">
        <v>87</v>
      </c>
      <c r="AC122" t="str">
        <f t="shared" si="15"/>
        <v/>
      </c>
      <c r="AD122">
        <v>3</v>
      </c>
      <c r="AE122" t="s">
        <v>77</v>
      </c>
      <c r="AF122">
        <v>46</v>
      </c>
      <c r="AG122" t="s">
        <v>25</v>
      </c>
      <c r="AH122" t="s">
        <v>25</v>
      </c>
      <c r="AI122" t="s">
        <v>25</v>
      </c>
      <c r="AJ122" s="3">
        <v>42826</v>
      </c>
      <c r="AK122">
        <v>3</v>
      </c>
      <c r="AL122">
        <f t="shared" ca="1" si="10"/>
        <v>0.18356592630190871</v>
      </c>
    </row>
    <row r="123" spans="1:38">
      <c r="A123">
        <v>122</v>
      </c>
      <c r="B123" t="s">
        <v>8</v>
      </c>
      <c r="C123">
        <f t="shared" si="11"/>
        <v>1</v>
      </c>
      <c r="D123" t="str">
        <f t="shared" si="12"/>
        <v/>
      </c>
      <c r="E123" t="s">
        <v>94</v>
      </c>
      <c r="F123" t="s">
        <v>87</v>
      </c>
      <c r="G123" t="str">
        <f t="shared" si="13"/>
        <v/>
      </c>
      <c r="H123">
        <v>2</v>
      </c>
      <c r="I123" t="s">
        <v>88</v>
      </c>
      <c r="J123" t="str">
        <f t="shared" si="14"/>
        <v/>
      </c>
      <c r="K123" t="s">
        <v>86</v>
      </c>
      <c r="L123" s="2">
        <v>0.5</v>
      </c>
      <c r="M123" t="s">
        <v>88</v>
      </c>
      <c r="N123" t="str">
        <v/>
      </c>
      <c r="O123" t="s">
        <v>85</v>
      </c>
      <c r="P123" t="s">
        <v>16</v>
      </c>
      <c r="R123" t="s">
        <v>94</v>
      </c>
      <c r="S123" t="s">
        <v>16</v>
      </c>
      <c r="T123" s="1" t="s">
        <v>74</v>
      </c>
      <c r="U123" t="s">
        <v>74</v>
      </c>
      <c r="V123" t="str">
        <f>IF(W123="","",INDEX('Backing 4'!U:U,MATCH(W123,'Backing 4'!T:T,0)))</f>
        <v>Uneven - Men benefit</v>
      </c>
      <c r="W123" t="str">
        <f t="shared" si="8"/>
        <v>3 - Senior Manager &amp; Sales &amp; Marketing</v>
      </c>
      <c r="X123" t="str">
        <f>IF(Y123="","",INDEX('Backing 4'!Z:Z,MATCH(Y123,'Backing 4'!Y:Y,0)))</f>
        <v>Uneven - Men benefit</v>
      </c>
      <c r="Y123" t="str">
        <f t="shared" si="9"/>
        <v>3 - Senior Manager</v>
      </c>
      <c r="Z123">
        <v>4</v>
      </c>
      <c r="AA123" t="str">
        <f>IF(F123="Y","",IF(AB123="Y",INDEX('Backing 2'!B:B,MATCH(E123,'Backing 2'!C:C,0)),E123))</f>
        <v>3 - Senior Manager</v>
      </c>
      <c r="AB123" t="s">
        <v>87</v>
      </c>
      <c r="AC123" t="str">
        <f t="shared" si="15"/>
        <v/>
      </c>
      <c r="AD123">
        <v>2</v>
      </c>
      <c r="AE123" t="s">
        <v>76</v>
      </c>
      <c r="AF123">
        <v>35</v>
      </c>
      <c r="AG123" t="s">
        <v>25</v>
      </c>
      <c r="AH123" t="s">
        <v>25</v>
      </c>
      <c r="AI123" t="s">
        <v>25</v>
      </c>
      <c r="AJ123" s="3">
        <v>42095</v>
      </c>
      <c r="AK123">
        <v>5</v>
      </c>
      <c r="AL123">
        <f t="shared" ca="1" si="10"/>
        <v>0.46989906439196649</v>
      </c>
    </row>
    <row r="124" spans="1:38">
      <c r="A124">
        <v>123</v>
      </c>
      <c r="B124" t="s">
        <v>7</v>
      </c>
      <c r="C124" t="str">
        <f t="shared" si="11"/>
        <v/>
      </c>
      <c r="D124">
        <f t="shared" si="12"/>
        <v>1</v>
      </c>
      <c r="E124" t="s">
        <v>92</v>
      </c>
      <c r="F124" t="s">
        <v>87</v>
      </c>
      <c r="G124" t="str">
        <f t="shared" si="13"/>
        <v/>
      </c>
      <c r="H124">
        <v>3</v>
      </c>
      <c r="I124" t="s">
        <v>88</v>
      </c>
      <c r="J124" t="str">
        <f t="shared" si="14"/>
        <v/>
      </c>
      <c r="K124" t="s">
        <v>86</v>
      </c>
      <c r="L124" s="2">
        <v>0.5</v>
      </c>
      <c r="M124" t="s">
        <v>88</v>
      </c>
      <c r="N124" t="str">
        <v/>
      </c>
      <c r="O124" t="s">
        <v>85</v>
      </c>
      <c r="P124" t="s">
        <v>16</v>
      </c>
      <c r="R124" t="s">
        <v>92</v>
      </c>
      <c r="S124" t="s">
        <v>16</v>
      </c>
      <c r="T124" s="1" t="s">
        <v>74</v>
      </c>
      <c r="U124" t="s">
        <v>74</v>
      </c>
      <c r="V124" t="str">
        <f>IF(W124="","",INDEX('Backing 4'!U:U,MATCH(W124,'Backing 4'!T:T,0)))</f>
        <v>Even</v>
      </c>
      <c r="W124" t="str">
        <f t="shared" si="8"/>
        <v>6 - Junior Officer &amp; Sales &amp; Marketing</v>
      </c>
      <c r="X124" t="str">
        <f>IF(Y124="","",INDEX('Backing 4'!Z:Z,MATCH(Y124,'Backing 4'!Y:Y,0)))</f>
        <v>Even</v>
      </c>
      <c r="Y124" t="str">
        <f t="shared" si="9"/>
        <v>6 - Junior Officer</v>
      </c>
      <c r="Z124">
        <v>2</v>
      </c>
      <c r="AA124" t="str">
        <f>IF(F124="Y","",IF(AB124="Y",INDEX('Backing 2'!B:B,MATCH(E124,'Backing 2'!C:C,0)),E124))</f>
        <v>6 - Junior Officer</v>
      </c>
      <c r="AB124" t="s">
        <v>87</v>
      </c>
      <c r="AC124" t="str">
        <f t="shared" si="15"/>
        <v/>
      </c>
      <c r="AD124">
        <v>2</v>
      </c>
      <c r="AE124" t="s">
        <v>76</v>
      </c>
      <c r="AF124">
        <v>30</v>
      </c>
      <c r="AG124" t="s">
        <v>30</v>
      </c>
      <c r="AH124" t="s">
        <v>83</v>
      </c>
      <c r="AI124" t="s">
        <v>84</v>
      </c>
      <c r="AJ124" s="3">
        <v>43191</v>
      </c>
      <c r="AK124">
        <v>2</v>
      </c>
      <c r="AL124">
        <f t="shared" ca="1" si="10"/>
        <v>0.66574960537788186</v>
      </c>
    </row>
    <row r="125" spans="1:38">
      <c r="A125">
        <v>124</v>
      </c>
      <c r="B125" t="s">
        <v>7</v>
      </c>
      <c r="C125" t="str">
        <f t="shared" si="11"/>
        <v/>
      </c>
      <c r="D125">
        <f t="shared" si="12"/>
        <v>1</v>
      </c>
      <c r="E125" t="s">
        <v>92</v>
      </c>
      <c r="F125" t="s">
        <v>87</v>
      </c>
      <c r="G125" t="str">
        <f t="shared" si="13"/>
        <v/>
      </c>
      <c r="H125">
        <v>2</v>
      </c>
      <c r="I125" t="s">
        <v>88</v>
      </c>
      <c r="J125" t="str">
        <f t="shared" si="14"/>
        <v/>
      </c>
      <c r="K125" t="s">
        <v>86</v>
      </c>
      <c r="L125" s="2">
        <v>0.5</v>
      </c>
      <c r="M125" t="s">
        <v>88</v>
      </c>
      <c r="N125" t="str">
        <v/>
      </c>
      <c r="O125" t="s">
        <v>85</v>
      </c>
      <c r="P125" t="s">
        <v>14</v>
      </c>
      <c r="R125" t="s">
        <v>92</v>
      </c>
      <c r="S125" t="s">
        <v>14</v>
      </c>
      <c r="T125" s="1" t="s">
        <v>74</v>
      </c>
      <c r="U125" t="s">
        <v>74</v>
      </c>
      <c r="V125" t="str">
        <f>IF(W125="","",INDEX('Backing 4'!U:U,MATCH(W125,'Backing 4'!T:T,0)))</f>
        <v>Even</v>
      </c>
      <c r="W125" t="str">
        <f t="shared" si="8"/>
        <v>6 - Junior Officer &amp; Operations</v>
      </c>
      <c r="X125" t="str">
        <f>IF(Y125="","",INDEX('Backing 4'!Z:Z,MATCH(Y125,'Backing 4'!Y:Y,0)))</f>
        <v>Even</v>
      </c>
      <c r="Y125" t="str">
        <f t="shared" si="9"/>
        <v>6 - Junior Officer</v>
      </c>
      <c r="Z125">
        <v>2</v>
      </c>
      <c r="AA125" t="str">
        <f>IF(F125="Y","",IF(AB125="Y",INDEX('Backing 2'!B:B,MATCH(E125,'Backing 2'!C:C,0)),E125))</f>
        <v>6 - Junior Officer</v>
      </c>
      <c r="AB125" t="s">
        <v>87</v>
      </c>
      <c r="AC125" t="str">
        <f t="shared" si="15"/>
        <v/>
      </c>
      <c r="AD125">
        <v>3</v>
      </c>
      <c r="AE125" t="s">
        <v>75</v>
      </c>
      <c r="AF125">
        <v>23</v>
      </c>
      <c r="AG125" t="s">
        <v>25</v>
      </c>
      <c r="AH125" t="s">
        <v>25</v>
      </c>
      <c r="AI125" t="s">
        <v>25</v>
      </c>
      <c r="AJ125" s="3">
        <v>43191</v>
      </c>
      <c r="AK125">
        <v>2</v>
      </c>
      <c r="AL125">
        <f t="shared" ca="1" si="10"/>
        <v>0.74680932852708948</v>
      </c>
    </row>
    <row r="126" spans="1:38">
      <c r="A126">
        <v>125</v>
      </c>
      <c r="B126" t="s">
        <v>8</v>
      </c>
      <c r="C126">
        <f t="shared" si="11"/>
        <v>1</v>
      </c>
      <c r="D126" t="str">
        <f t="shared" si="12"/>
        <v/>
      </c>
      <c r="E126" t="s">
        <v>94</v>
      </c>
      <c r="F126" t="s">
        <v>85</v>
      </c>
      <c r="G126">
        <f t="shared" si="13"/>
        <v>1</v>
      </c>
      <c r="I126" t="s">
        <v>88</v>
      </c>
      <c r="J126" t="str">
        <f t="shared" si="14"/>
        <v/>
      </c>
      <c r="K126" t="s">
        <v>88</v>
      </c>
      <c r="L126" s="2">
        <v>0.5</v>
      </c>
      <c r="M126" t="s">
        <v>88</v>
      </c>
      <c r="N126" t="str">
        <v/>
      </c>
      <c r="O126" t="s">
        <v>87</v>
      </c>
      <c r="P126" t="s">
        <v>14</v>
      </c>
      <c r="R126" t="s">
        <v>94</v>
      </c>
      <c r="S126" t="s">
        <v>14</v>
      </c>
      <c r="T126" s="1" t="s">
        <v>74</v>
      </c>
      <c r="U126" t="s">
        <v>74</v>
      </c>
      <c r="V126" t="str">
        <f>IF(W126="","",INDEX('Backing 4'!U:U,MATCH(W126,'Backing 4'!T:T,0)))</f>
        <v>Even</v>
      </c>
      <c r="W126" t="str">
        <f t="shared" si="8"/>
        <v>3 - Senior Manager &amp; Operations</v>
      </c>
      <c r="X126" t="str">
        <f>IF(Y126="","",INDEX('Backing 4'!Z:Z,MATCH(Y126,'Backing 4'!Y:Y,0)))</f>
        <v>Uneven - Men benefit</v>
      </c>
      <c r="Y126" t="str">
        <f t="shared" si="9"/>
        <v>3 - Senior Manager</v>
      </c>
      <c r="Z126">
        <v>0</v>
      </c>
      <c r="AA126" t="str">
        <f>IF(F126="Y","",IF(AB126="Y",INDEX('Backing 2'!B:B,MATCH(E126,'Backing 2'!C:C,0)),E126))</f>
        <v/>
      </c>
      <c r="AB126" t="s">
        <v>87</v>
      </c>
      <c r="AC126" t="str">
        <f t="shared" si="15"/>
        <v/>
      </c>
      <c r="AE126" t="s">
        <v>76</v>
      </c>
      <c r="AF126">
        <v>38</v>
      </c>
      <c r="AG126" t="s">
        <v>25</v>
      </c>
      <c r="AH126" t="s">
        <v>25</v>
      </c>
      <c r="AI126" t="s">
        <v>25</v>
      </c>
      <c r="AJ126" s="3">
        <v>43922</v>
      </c>
      <c r="AK126">
        <v>0</v>
      </c>
      <c r="AL126">
        <f t="shared" ca="1" si="10"/>
        <v>0.72905090288430618</v>
      </c>
    </row>
    <row r="127" spans="1:38">
      <c r="A127">
        <v>126</v>
      </c>
      <c r="B127" t="s">
        <v>7</v>
      </c>
      <c r="C127" t="str">
        <f t="shared" si="11"/>
        <v/>
      </c>
      <c r="D127">
        <f t="shared" si="12"/>
        <v>1</v>
      </c>
      <c r="E127" t="s">
        <v>92</v>
      </c>
      <c r="F127" t="s">
        <v>85</v>
      </c>
      <c r="G127">
        <f t="shared" si="13"/>
        <v>1</v>
      </c>
      <c r="I127" t="s">
        <v>88</v>
      </c>
      <c r="J127" t="str">
        <f t="shared" si="14"/>
        <v/>
      </c>
      <c r="K127" t="s">
        <v>88</v>
      </c>
      <c r="L127" s="2">
        <v>0.5</v>
      </c>
      <c r="M127" t="s">
        <v>88</v>
      </c>
      <c r="N127" t="str">
        <v/>
      </c>
      <c r="O127" t="s">
        <v>87</v>
      </c>
      <c r="P127" t="s">
        <v>15</v>
      </c>
      <c r="R127" t="s">
        <v>92</v>
      </c>
      <c r="S127" t="s">
        <v>15</v>
      </c>
      <c r="T127" s="1">
        <v>0.8</v>
      </c>
      <c r="U127" t="s">
        <v>73</v>
      </c>
      <c r="V127" t="str">
        <f>IF(W127="","",INDEX('Backing 4'!U:U,MATCH(W127,'Backing 4'!T:T,0)))</f>
        <v>Even</v>
      </c>
      <c r="W127" t="str">
        <f t="shared" si="8"/>
        <v>6 - Junior Officer &amp; Internal Services</v>
      </c>
      <c r="X127" t="str">
        <f>IF(Y127="","",INDEX('Backing 4'!Z:Z,MATCH(Y127,'Backing 4'!Y:Y,0)))</f>
        <v>Even</v>
      </c>
      <c r="Y127" t="str">
        <f t="shared" si="9"/>
        <v>6 - Junior Officer</v>
      </c>
      <c r="Z127">
        <v>0</v>
      </c>
      <c r="AA127" t="str">
        <f>IF(F127="Y","",IF(AB127="Y",INDEX('Backing 2'!B:B,MATCH(E127,'Backing 2'!C:C,0)),E127))</f>
        <v/>
      </c>
      <c r="AB127" t="s">
        <v>87</v>
      </c>
      <c r="AC127" t="str">
        <f t="shared" si="15"/>
        <v/>
      </c>
      <c r="AE127" t="s">
        <v>75</v>
      </c>
      <c r="AF127">
        <v>22</v>
      </c>
      <c r="AG127" t="s">
        <v>36</v>
      </c>
      <c r="AH127" t="s">
        <v>80</v>
      </c>
      <c r="AI127" t="s">
        <v>80</v>
      </c>
      <c r="AJ127" s="3">
        <v>43922</v>
      </c>
      <c r="AK127">
        <v>0</v>
      </c>
      <c r="AL127">
        <f t="shared" ca="1" si="10"/>
        <v>0.36987272736544174</v>
      </c>
    </row>
    <row r="128" spans="1:38">
      <c r="A128">
        <v>127</v>
      </c>
      <c r="B128" t="s">
        <v>8</v>
      </c>
      <c r="C128">
        <f t="shared" si="11"/>
        <v>1</v>
      </c>
      <c r="D128" t="str">
        <f t="shared" si="12"/>
        <v/>
      </c>
      <c r="E128" t="s">
        <v>96</v>
      </c>
      <c r="F128" t="s">
        <v>87</v>
      </c>
      <c r="G128" t="str">
        <f t="shared" si="13"/>
        <v/>
      </c>
      <c r="I128" t="s">
        <v>88</v>
      </c>
      <c r="J128" t="str">
        <f t="shared" si="14"/>
        <v/>
      </c>
      <c r="K128" t="s">
        <v>88</v>
      </c>
      <c r="L128" s="2">
        <v>0.5</v>
      </c>
      <c r="M128" t="s">
        <v>88</v>
      </c>
      <c r="N128" t="str">
        <v/>
      </c>
      <c r="O128" t="s">
        <v>85</v>
      </c>
      <c r="P128" t="s">
        <v>12</v>
      </c>
      <c r="R128" t="s">
        <v>96</v>
      </c>
      <c r="S128" t="s">
        <v>12</v>
      </c>
      <c r="T128" s="1" t="s">
        <v>74</v>
      </c>
      <c r="U128" t="s">
        <v>74</v>
      </c>
      <c r="V128" t="str">
        <f>IF(W128="","",INDEX('Backing 4'!U:U,MATCH(W128,'Backing 4'!T:T,0)))</f>
        <v/>
      </c>
      <c r="W128" t="str">
        <f t="shared" si="8"/>
        <v/>
      </c>
      <c r="X128" t="str">
        <f>IF(Y128="","",INDEX('Backing 4'!Z:Z,MATCH(Y128,'Backing 4'!Y:Y,0)))</f>
        <v/>
      </c>
      <c r="Y128" t="str">
        <f t="shared" si="9"/>
        <v/>
      </c>
      <c r="Z128">
        <v>2</v>
      </c>
      <c r="AA128" t="str">
        <f>IF(F128="Y","",IF(AB128="Y",INDEX('Backing 2'!B:B,MATCH(E128,'Backing 2'!C:C,0)),E128))</f>
        <v>1 - Executive</v>
      </c>
      <c r="AB128" t="s">
        <v>87</v>
      </c>
      <c r="AC128" t="str">
        <f t="shared" si="15"/>
        <v/>
      </c>
      <c r="AD128">
        <v>3</v>
      </c>
      <c r="AE128" t="s">
        <v>78</v>
      </c>
      <c r="AF128">
        <v>55</v>
      </c>
      <c r="AG128" t="s">
        <v>25</v>
      </c>
      <c r="AH128" t="s">
        <v>25</v>
      </c>
      <c r="AI128" t="s">
        <v>25</v>
      </c>
      <c r="AJ128" s="3">
        <v>42826</v>
      </c>
      <c r="AK128">
        <v>3</v>
      </c>
      <c r="AL128">
        <f t="shared" ca="1" si="10"/>
        <v>0.44180219183689684</v>
      </c>
    </row>
    <row r="129" spans="1:38">
      <c r="A129">
        <v>128</v>
      </c>
      <c r="B129" t="s">
        <v>8</v>
      </c>
      <c r="C129">
        <f t="shared" si="11"/>
        <v>1</v>
      </c>
      <c r="D129" t="str">
        <f t="shared" si="12"/>
        <v/>
      </c>
      <c r="E129" t="s">
        <v>96</v>
      </c>
      <c r="F129" t="s">
        <v>87</v>
      </c>
      <c r="G129" t="str">
        <f t="shared" si="13"/>
        <v/>
      </c>
      <c r="I129" t="s">
        <v>88</v>
      </c>
      <c r="J129" t="str">
        <f t="shared" si="14"/>
        <v/>
      </c>
      <c r="K129" t="s">
        <v>88</v>
      </c>
      <c r="L129" s="2">
        <v>0.5</v>
      </c>
      <c r="M129" t="s">
        <v>88</v>
      </c>
      <c r="N129" t="str">
        <v/>
      </c>
      <c r="O129" t="s">
        <v>85</v>
      </c>
      <c r="P129" t="s">
        <v>17</v>
      </c>
      <c r="R129" t="s">
        <v>96</v>
      </c>
      <c r="S129" t="s">
        <v>17</v>
      </c>
      <c r="T129" s="1" t="s">
        <v>74</v>
      </c>
      <c r="U129" t="s">
        <v>74</v>
      </c>
      <c r="V129" t="str">
        <f>IF(W129="","",INDEX('Backing 4'!U:U,MATCH(W129,'Backing 4'!T:T,0)))</f>
        <v/>
      </c>
      <c r="W129" t="str">
        <f t="shared" si="8"/>
        <v/>
      </c>
      <c r="X129" t="str">
        <f>IF(Y129="","",INDEX('Backing 4'!Z:Z,MATCH(Y129,'Backing 4'!Y:Y,0)))</f>
        <v/>
      </c>
      <c r="Y129" t="str">
        <f t="shared" si="9"/>
        <v/>
      </c>
      <c r="Z129">
        <v>3</v>
      </c>
      <c r="AA129" t="str">
        <f>IF(F129="Y","",IF(AB129="Y",INDEX('Backing 2'!B:B,MATCH(E129,'Backing 2'!C:C,0)),E129))</f>
        <v>1 - Executive</v>
      </c>
      <c r="AB129" t="s">
        <v>87</v>
      </c>
      <c r="AC129" t="str">
        <f t="shared" si="15"/>
        <v/>
      </c>
      <c r="AD129">
        <v>2</v>
      </c>
      <c r="AE129" t="s">
        <v>77</v>
      </c>
      <c r="AF129">
        <v>42</v>
      </c>
      <c r="AG129" t="s">
        <v>25</v>
      </c>
      <c r="AH129" t="s">
        <v>25</v>
      </c>
      <c r="AI129" t="s">
        <v>25</v>
      </c>
      <c r="AJ129" s="3">
        <v>42826</v>
      </c>
      <c r="AK129">
        <v>3</v>
      </c>
      <c r="AL129">
        <f t="shared" ca="1" si="10"/>
        <v>0.20668133709258962</v>
      </c>
    </row>
    <row r="130" spans="1:38">
      <c r="A130">
        <v>129</v>
      </c>
      <c r="B130" t="s">
        <v>8</v>
      </c>
      <c r="C130">
        <f t="shared" si="11"/>
        <v>1</v>
      </c>
      <c r="D130" t="str">
        <f t="shared" si="12"/>
        <v/>
      </c>
      <c r="E130" t="s">
        <v>92</v>
      </c>
      <c r="F130" t="s">
        <v>87</v>
      </c>
      <c r="G130" t="str">
        <f t="shared" si="13"/>
        <v/>
      </c>
      <c r="H130">
        <v>2</v>
      </c>
      <c r="I130" t="s">
        <v>88</v>
      </c>
      <c r="J130" t="str">
        <f t="shared" si="14"/>
        <v/>
      </c>
      <c r="K130" t="s">
        <v>86</v>
      </c>
      <c r="L130" s="2">
        <v>0.5</v>
      </c>
      <c r="M130" t="s">
        <v>88</v>
      </c>
      <c r="N130" t="str">
        <v/>
      </c>
      <c r="O130" t="s">
        <v>85</v>
      </c>
      <c r="P130" t="s">
        <v>14</v>
      </c>
      <c r="R130" t="s">
        <v>92</v>
      </c>
      <c r="S130" t="s">
        <v>14</v>
      </c>
      <c r="T130" s="1" t="s">
        <v>74</v>
      </c>
      <c r="U130" t="s">
        <v>74</v>
      </c>
      <c r="V130" t="str">
        <f>IF(W130="","",INDEX('Backing 4'!U:U,MATCH(W130,'Backing 4'!T:T,0)))</f>
        <v>Even</v>
      </c>
      <c r="W130" t="str">
        <f t="shared" ref="W130:W193" si="16">IF(R130="","",IF(E130="1 - Executive","",E130&amp;" &amp; "&amp;S130))</f>
        <v>6 - Junior Officer &amp; Operations</v>
      </c>
      <c r="X130" t="str">
        <f>IF(Y130="","",INDEX('Backing 4'!Z:Z,MATCH(Y130,'Backing 4'!Y:Y,0)))</f>
        <v>Even</v>
      </c>
      <c r="Y130" t="str">
        <f t="shared" ref="Y130:Y193" si="17">IF(R130="","",IF(E130="1 - Executive","",E130))</f>
        <v>6 - Junior Officer</v>
      </c>
      <c r="Z130">
        <v>4</v>
      </c>
      <c r="AA130" t="str">
        <f>IF(F130="Y","",IF(AB130="Y",INDEX('Backing 2'!B:B,MATCH(E130,'Backing 2'!C:C,0)),E130))</f>
        <v>6 - Junior Officer</v>
      </c>
      <c r="AB130" t="s">
        <v>87</v>
      </c>
      <c r="AC130" t="str">
        <f t="shared" si="15"/>
        <v/>
      </c>
      <c r="AD130">
        <v>3</v>
      </c>
      <c r="AE130" t="s">
        <v>75</v>
      </c>
      <c r="AF130">
        <v>22</v>
      </c>
      <c r="AG130" t="s">
        <v>25</v>
      </c>
      <c r="AH130" t="s">
        <v>25</v>
      </c>
      <c r="AI130" t="s">
        <v>25</v>
      </c>
      <c r="AJ130" s="3">
        <v>42461</v>
      </c>
      <c r="AK130">
        <v>4</v>
      </c>
      <c r="AL130">
        <f t="shared" ref="AL130:AL193" ca="1" si="18">RAND()</f>
        <v>5.439438918567352E-2</v>
      </c>
    </row>
    <row r="131" spans="1:38">
      <c r="A131">
        <v>130</v>
      </c>
      <c r="B131" t="s">
        <v>7</v>
      </c>
      <c r="C131" t="str">
        <f t="shared" ref="C131:C194" si="19">IF(B131="Male",1,"")</f>
        <v/>
      </c>
      <c r="D131">
        <f t="shared" ref="D131:D194" si="20">IF(B131="Female",1,"")</f>
        <v>1</v>
      </c>
      <c r="E131" t="s">
        <v>92</v>
      </c>
      <c r="F131" t="s">
        <v>87</v>
      </c>
      <c r="G131" t="str">
        <f t="shared" ref="G131:G194" si="21">IF(F131="Y",1,"")</f>
        <v/>
      </c>
      <c r="H131">
        <v>2</v>
      </c>
      <c r="I131" t="s">
        <v>88</v>
      </c>
      <c r="J131" t="str">
        <f t="shared" ref="J131:J194" si="22">IF(I131="Yes",1,"")</f>
        <v/>
      </c>
      <c r="K131" t="s">
        <v>86</v>
      </c>
      <c r="L131" s="2">
        <v>0.5</v>
      </c>
      <c r="M131" t="s">
        <v>88</v>
      </c>
      <c r="N131" t="str">
        <v/>
      </c>
      <c r="O131" t="s">
        <v>85</v>
      </c>
      <c r="P131" t="s">
        <v>16</v>
      </c>
      <c r="R131" t="s">
        <v>92</v>
      </c>
      <c r="S131" t="s">
        <v>16</v>
      </c>
      <c r="T131" s="1" t="s">
        <v>74</v>
      </c>
      <c r="U131" t="s">
        <v>74</v>
      </c>
      <c r="V131" t="str">
        <f>IF(W131="","",INDEX('Backing 4'!U:U,MATCH(W131,'Backing 4'!T:T,0)))</f>
        <v>Even</v>
      </c>
      <c r="W131" t="str">
        <f t="shared" si="16"/>
        <v>6 - Junior Officer &amp; Sales &amp; Marketing</v>
      </c>
      <c r="X131" t="str">
        <f>IF(Y131="","",INDEX('Backing 4'!Z:Z,MATCH(Y131,'Backing 4'!Y:Y,0)))</f>
        <v>Even</v>
      </c>
      <c r="Y131" t="str">
        <f t="shared" si="17"/>
        <v>6 - Junior Officer</v>
      </c>
      <c r="Z131">
        <v>2</v>
      </c>
      <c r="AA131" t="str">
        <f>IF(F131="Y","",IF(AB131="Y",INDEX('Backing 2'!B:B,MATCH(E131,'Backing 2'!C:C,0)),E131))</f>
        <v>6 - Junior Officer</v>
      </c>
      <c r="AB131" t="s">
        <v>87</v>
      </c>
      <c r="AC131" t="str">
        <f t="shared" ref="AC131:AC194" si="23">IF(AB131="Y",1,"")</f>
        <v/>
      </c>
      <c r="AD131">
        <v>2</v>
      </c>
      <c r="AE131" t="s">
        <v>75</v>
      </c>
      <c r="AF131">
        <v>24</v>
      </c>
      <c r="AG131" t="s">
        <v>36</v>
      </c>
      <c r="AH131" t="s">
        <v>80</v>
      </c>
      <c r="AI131" t="s">
        <v>80</v>
      </c>
      <c r="AJ131" s="3">
        <v>43191</v>
      </c>
      <c r="AK131">
        <v>2</v>
      </c>
      <c r="AL131">
        <f t="shared" ca="1" si="18"/>
        <v>0.27231152537344938</v>
      </c>
    </row>
    <row r="132" spans="1:38">
      <c r="A132">
        <v>131</v>
      </c>
      <c r="B132" t="s">
        <v>8</v>
      </c>
      <c r="C132">
        <f t="shared" si="19"/>
        <v>1</v>
      </c>
      <c r="D132" t="str">
        <f t="shared" si="20"/>
        <v/>
      </c>
      <c r="E132" t="s">
        <v>92</v>
      </c>
      <c r="F132" t="s">
        <v>87</v>
      </c>
      <c r="G132" t="str">
        <f t="shared" si="21"/>
        <v/>
      </c>
      <c r="H132">
        <v>2</v>
      </c>
      <c r="I132" t="s">
        <v>88</v>
      </c>
      <c r="J132" t="str">
        <f t="shared" si="22"/>
        <v/>
      </c>
      <c r="K132" t="s">
        <v>86</v>
      </c>
      <c r="L132" s="2">
        <v>0.5</v>
      </c>
      <c r="M132" t="s">
        <v>88</v>
      </c>
      <c r="N132" t="str">
        <v/>
      </c>
      <c r="O132" t="s">
        <v>85</v>
      </c>
      <c r="P132" t="s">
        <v>16</v>
      </c>
      <c r="R132" t="s">
        <v>92</v>
      </c>
      <c r="S132" t="s">
        <v>16</v>
      </c>
      <c r="T132" s="1" t="s">
        <v>74</v>
      </c>
      <c r="U132" t="s">
        <v>74</v>
      </c>
      <c r="V132" t="str">
        <f>IF(W132="","",INDEX('Backing 4'!U:U,MATCH(W132,'Backing 4'!T:T,0)))</f>
        <v>Even</v>
      </c>
      <c r="W132" t="str">
        <f t="shared" si="16"/>
        <v>6 - Junior Officer &amp; Sales &amp; Marketing</v>
      </c>
      <c r="X132" t="str">
        <f>IF(Y132="","",INDEX('Backing 4'!Z:Z,MATCH(Y132,'Backing 4'!Y:Y,0)))</f>
        <v>Even</v>
      </c>
      <c r="Y132" t="str">
        <f t="shared" si="17"/>
        <v>6 - Junior Officer</v>
      </c>
      <c r="Z132">
        <v>2</v>
      </c>
      <c r="AA132" t="str">
        <f>IF(F132="Y","",IF(AB132="Y",INDEX('Backing 2'!B:B,MATCH(E132,'Backing 2'!C:C,0)),E132))</f>
        <v>6 - Junior Officer</v>
      </c>
      <c r="AB132" t="s">
        <v>87</v>
      </c>
      <c r="AC132" t="str">
        <f t="shared" si="23"/>
        <v/>
      </c>
      <c r="AD132">
        <v>3</v>
      </c>
      <c r="AE132" t="s">
        <v>75</v>
      </c>
      <c r="AF132">
        <v>23</v>
      </c>
      <c r="AG132" t="s">
        <v>25</v>
      </c>
      <c r="AH132" t="s">
        <v>25</v>
      </c>
      <c r="AI132" t="s">
        <v>25</v>
      </c>
      <c r="AJ132" s="3">
        <v>43191</v>
      </c>
      <c r="AK132">
        <v>2</v>
      </c>
      <c r="AL132">
        <f t="shared" ca="1" si="18"/>
        <v>0.21476930745427325</v>
      </c>
    </row>
    <row r="133" spans="1:38">
      <c r="A133">
        <v>132</v>
      </c>
      <c r="B133" t="s">
        <v>8</v>
      </c>
      <c r="C133">
        <f t="shared" si="19"/>
        <v>1</v>
      </c>
      <c r="D133" t="str">
        <f t="shared" si="20"/>
        <v/>
      </c>
      <c r="E133" t="s">
        <v>92</v>
      </c>
      <c r="F133" t="s">
        <v>87</v>
      </c>
      <c r="G133" t="str">
        <f t="shared" si="21"/>
        <v/>
      </c>
      <c r="H133">
        <v>2</v>
      </c>
      <c r="I133" t="s">
        <v>88</v>
      </c>
      <c r="J133" t="str">
        <f t="shared" si="22"/>
        <v/>
      </c>
      <c r="K133" t="s">
        <v>86</v>
      </c>
      <c r="L133" s="2">
        <v>0.5</v>
      </c>
      <c r="M133" t="s">
        <v>88</v>
      </c>
      <c r="N133" t="str">
        <v/>
      </c>
      <c r="O133" t="s">
        <v>85</v>
      </c>
      <c r="P133" t="s">
        <v>15</v>
      </c>
      <c r="R133" t="s">
        <v>92</v>
      </c>
      <c r="S133" t="s">
        <v>15</v>
      </c>
      <c r="T133" s="1" t="s">
        <v>74</v>
      </c>
      <c r="U133" t="s">
        <v>74</v>
      </c>
      <c r="V133" t="str">
        <f>IF(W133="","",INDEX('Backing 4'!U:U,MATCH(W133,'Backing 4'!T:T,0)))</f>
        <v>Even</v>
      </c>
      <c r="W133" t="str">
        <f t="shared" si="16"/>
        <v>6 - Junior Officer &amp; Internal Services</v>
      </c>
      <c r="X133" t="str">
        <f>IF(Y133="","",INDEX('Backing 4'!Z:Z,MATCH(Y133,'Backing 4'!Y:Y,0)))</f>
        <v>Even</v>
      </c>
      <c r="Y133" t="str">
        <f t="shared" si="17"/>
        <v>6 - Junior Officer</v>
      </c>
      <c r="Z133">
        <v>2</v>
      </c>
      <c r="AA133" t="str">
        <f>IF(F133="Y","",IF(AB133="Y",INDEX('Backing 2'!B:B,MATCH(E133,'Backing 2'!C:C,0)),E133))</f>
        <v>6 - Junior Officer</v>
      </c>
      <c r="AB133" t="s">
        <v>87</v>
      </c>
      <c r="AC133" t="str">
        <f t="shared" si="23"/>
        <v/>
      </c>
      <c r="AD133">
        <v>4</v>
      </c>
      <c r="AE133" t="s">
        <v>75</v>
      </c>
      <c r="AF133">
        <v>25</v>
      </c>
      <c r="AG133" t="s">
        <v>36</v>
      </c>
      <c r="AH133" t="s">
        <v>80</v>
      </c>
      <c r="AI133" t="s">
        <v>80</v>
      </c>
      <c r="AJ133" s="3">
        <v>43191</v>
      </c>
      <c r="AK133">
        <v>2</v>
      </c>
      <c r="AL133">
        <f t="shared" ca="1" si="18"/>
        <v>4.5258838287254299E-4</v>
      </c>
    </row>
    <row r="134" spans="1:38">
      <c r="A134">
        <v>133</v>
      </c>
      <c r="B134" t="s">
        <v>7</v>
      </c>
      <c r="C134" t="str">
        <f t="shared" si="19"/>
        <v/>
      </c>
      <c r="D134">
        <f t="shared" si="20"/>
        <v>1</v>
      </c>
      <c r="E134" t="s">
        <v>93</v>
      </c>
      <c r="F134" t="s">
        <v>87</v>
      </c>
      <c r="G134" t="str">
        <f t="shared" si="21"/>
        <v/>
      </c>
      <c r="H134">
        <v>3</v>
      </c>
      <c r="I134" t="s">
        <v>88</v>
      </c>
      <c r="J134" t="str">
        <f t="shared" si="22"/>
        <v/>
      </c>
      <c r="K134" t="s">
        <v>86</v>
      </c>
      <c r="L134" s="2">
        <v>0.5</v>
      </c>
      <c r="M134" t="s">
        <v>88</v>
      </c>
      <c r="N134" t="str">
        <v/>
      </c>
      <c r="O134" t="s">
        <v>85</v>
      </c>
      <c r="P134" t="s">
        <v>14</v>
      </c>
      <c r="R134" t="s">
        <v>93</v>
      </c>
      <c r="S134" t="s">
        <v>14</v>
      </c>
      <c r="T134" s="1" t="s">
        <v>74</v>
      </c>
      <c r="U134" t="s">
        <v>74</v>
      </c>
      <c r="V134" t="str">
        <f>IF(W134="","",INDEX('Backing 4'!U:U,MATCH(W134,'Backing 4'!T:T,0)))</f>
        <v>Even</v>
      </c>
      <c r="W134" t="str">
        <f t="shared" si="16"/>
        <v>4 - Manager &amp; Operations</v>
      </c>
      <c r="X134" t="str">
        <f>IF(Y134="","",INDEX('Backing 4'!Z:Z,MATCH(Y134,'Backing 4'!Y:Y,0)))</f>
        <v>Even</v>
      </c>
      <c r="Y134" t="str">
        <f t="shared" si="17"/>
        <v>4 - Manager</v>
      </c>
      <c r="Z134">
        <v>3</v>
      </c>
      <c r="AA134" t="str">
        <f>IF(F134="Y","",IF(AB134="Y",INDEX('Backing 2'!B:B,MATCH(E134,'Backing 2'!C:C,0)),E134))</f>
        <v>4 - Manager</v>
      </c>
      <c r="AB134" t="s">
        <v>87</v>
      </c>
      <c r="AC134" t="str">
        <f t="shared" si="23"/>
        <v/>
      </c>
      <c r="AD134">
        <v>2</v>
      </c>
      <c r="AE134" t="s">
        <v>76</v>
      </c>
      <c r="AF134">
        <v>38</v>
      </c>
      <c r="AG134" t="s">
        <v>34</v>
      </c>
      <c r="AH134" t="s">
        <v>80</v>
      </c>
      <c r="AI134" t="s">
        <v>80</v>
      </c>
      <c r="AJ134" s="3">
        <v>42826</v>
      </c>
      <c r="AK134">
        <v>3</v>
      </c>
      <c r="AL134">
        <f t="shared" ca="1" si="18"/>
        <v>0.51843862585020006</v>
      </c>
    </row>
    <row r="135" spans="1:38">
      <c r="A135">
        <v>134</v>
      </c>
      <c r="B135" t="s">
        <v>8</v>
      </c>
      <c r="C135">
        <f t="shared" si="19"/>
        <v>1</v>
      </c>
      <c r="D135" t="str">
        <f t="shared" si="20"/>
        <v/>
      </c>
      <c r="E135" t="s">
        <v>93</v>
      </c>
      <c r="F135" t="s">
        <v>87</v>
      </c>
      <c r="G135" t="str">
        <f t="shared" si="21"/>
        <v/>
      </c>
      <c r="H135">
        <v>3</v>
      </c>
      <c r="I135" t="s">
        <v>88</v>
      </c>
      <c r="J135" t="str">
        <f t="shared" si="22"/>
        <v/>
      </c>
      <c r="K135" t="s">
        <v>86</v>
      </c>
      <c r="L135" s="2">
        <v>0.5</v>
      </c>
      <c r="M135" t="s">
        <v>88</v>
      </c>
      <c r="N135" t="str">
        <v/>
      </c>
      <c r="O135" t="s">
        <v>85</v>
      </c>
      <c r="P135" t="s">
        <v>16</v>
      </c>
      <c r="R135" t="s">
        <v>93</v>
      </c>
      <c r="S135" t="s">
        <v>16</v>
      </c>
      <c r="T135" s="1" t="s">
        <v>74</v>
      </c>
      <c r="U135" t="s">
        <v>74</v>
      </c>
      <c r="V135" t="str">
        <f>IF(W135="","",INDEX('Backing 4'!U:U,MATCH(W135,'Backing 4'!T:T,0)))</f>
        <v>Uneven - Men benefit</v>
      </c>
      <c r="W135" t="str">
        <f t="shared" si="16"/>
        <v>4 - Manager &amp; Sales &amp; Marketing</v>
      </c>
      <c r="X135" t="str">
        <f>IF(Y135="","",INDEX('Backing 4'!Z:Z,MATCH(Y135,'Backing 4'!Y:Y,0)))</f>
        <v>Even</v>
      </c>
      <c r="Y135" t="str">
        <f t="shared" si="17"/>
        <v>4 - Manager</v>
      </c>
      <c r="Z135">
        <v>3</v>
      </c>
      <c r="AA135" t="str">
        <f>IF(F135="Y","",IF(AB135="Y",INDEX('Backing 2'!B:B,MATCH(E135,'Backing 2'!C:C,0)),E135))</f>
        <v>4 - Manager</v>
      </c>
      <c r="AB135" t="s">
        <v>87</v>
      </c>
      <c r="AC135" t="str">
        <f t="shared" si="23"/>
        <v/>
      </c>
      <c r="AD135">
        <v>3</v>
      </c>
      <c r="AE135" t="s">
        <v>76</v>
      </c>
      <c r="AF135">
        <v>32</v>
      </c>
      <c r="AG135" t="s">
        <v>37</v>
      </c>
      <c r="AH135" t="s">
        <v>80</v>
      </c>
      <c r="AI135" t="s">
        <v>80</v>
      </c>
      <c r="AJ135" s="3">
        <v>41000</v>
      </c>
      <c r="AK135">
        <v>8</v>
      </c>
      <c r="AL135">
        <f t="shared" ca="1" si="18"/>
        <v>0.54098277519620519</v>
      </c>
    </row>
    <row r="136" spans="1:38">
      <c r="A136">
        <v>135</v>
      </c>
      <c r="B136" t="s">
        <v>7</v>
      </c>
      <c r="C136" t="str">
        <f t="shared" si="19"/>
        <v/>
      </c>
      <c r="D136">
        <f t="shared" si="20"/>
        <v>1</v>
      </c>
      <c r="E136" t="s">
        <v>92</v>
      </c>
      <c r="F136" t="s">
        <v>87</v>
      </c>
      <c r="G136" t="str">
        <f t="shared" si="21"/>
        <v/>
      </c>
      <c r="H136">
        <v>3</v>
      </c>
      <c r="I136" t="s">
        <v>88</v>
      </c>
      <c r="J136" t="str">
        <f t="shared" si="22"/>
        <v/>
      </c>
      <c r="K136" t="s">
        <v>86</v>
      </c>
      <c r="L136" s="2">
        <v>0.5</v>
      </c>
      <c r="M136" t="s">
        <v>88</v>
      </c>
      <c r="N136" t="str">
        <v/>
      </c>
      <c r="O136" t="s">
        <v>85</v>
      </c>
      <c r="P136" t="s">
        <v>14</v>
      </c>
      <c r="R136" t="s">
        <v>92</v>
      </c>
      <c r="S136" t="s">
        <v>14</v>
      </c>
      <c r="T136" s="1">
        <v>0.7</v>
      </c>
      <c r="U136" t="s">
        <v>73</v>
      </c>
      <c r="V136" t="str">
        <f>IF(W136="","",INDEX('Backing 4'!U:U,MATCH(W136,'Backing 4'!T:T,0)))</f>
        <v>Even</v>
      </c>
      <c r="W136" t="str">
        <f t="shared" si="16"/>
        <v>6 - Junior Officer &amp; Operations</v>
      </c>
      <c r="X136" t="str">
        <f>IF(Y136="","",INDEX('Backing 4'!Z:Z,MATCH(Y136,'Backing 4'!Y:Y,0)))</f>
        <v>Even</v>
      </c>
      <c r="Y136" t="str">
        <f t="shared" si="17"/>
        <v>6 - Junior Officer</v>
      </c>
      <c r="Z136">
        <v>1</v>
      </c>
      <c r="AA136" t="str">
        <f>IF(F136="Y","",IF(AB136="Y",INDEX('Backing 2'!B:B,MATCH(E136,'Backing 2'!C:C,0)),E136))</f>
        <v>6 - Junior Officer</v>
      </c>
      <c r="AB136" t="s">
        <v>87</v>
      </c>
      <c r="AC136" t="str">
        <f t="shared" si="23"/>
        <v/>
      </c>
      <c r="AE136" t="s">
        <v>135</v>
      </c>
      <c r="AF136">
        <v>19</v>
      </c>
      <c r="AG136" t="s">
        <v>25</v>
      </c>
      <c r="AH136" t="s">
        <v>25</v>
      </c>
      <c r="AI136" t="s">
        <v>25</v>
      </c>
      <c r="AJ136" s="3">
        <v>43556</v>
      </c>
      <c r="AK136">
        <v>1</v>
      </c>
      <c r="AL136">
        <f t="shared" ca="1" si="18"/>
        <v>0.28598312556770134</v>
      </c>
    </row>
    <row r="137" spans="1:38">
      <c r="A137">
        <v>136</v>
      </c>
      <c r="B137" t="s">
        <v>8</v>
      </c>
      <c r="C137">
        <f t="shared" si="19"/>
        <v>1</v>
      </c>
      <c r="D137" t="str">
        <f t="shared" si="20"/>
        <v/>
      </c>
      <c r="E137" t="s">
        <v>92</v>
      </c>
      <c r="F137" t="s">
        <v>87</v>
      </c>
      <c r="G137" t="str">
        <f t="shared" si="21"/>
        <v/>
      </c>
      <c r="H137">
        <v>2</v>
      </c>
      <c r="I137" t="s">
        <v>88</v>
      </c>
      <c r="J137" t="str">
        <f t="shared" si="22"/>
        <v/>
      </c>
      <c r="K137" t="s">
        <v>86</v>
      </c>
      <c r="L137" s="2">
        <v>0.5</v>
      </c>
      <c r="M137" t="s">
        <v>88</v>
      </c>
      <c r="N137" t="str">
        <v/>
      </c>
      <c r="O137" t="s">
        <v>85</v>
      </c>
      <c r="P137" t="s">
        <v>14</v>
      </c>
      <c r="R137" t="s">
        <v>92</v>
      </c>
      <c r="S137" t="s">
        <v>14</v>
      </c>
      <c r="T137" s="1" t="s">
        <v>74</v>
      </c>
      <c r="U137" t="s">
        <v>74</v>
      </c>
      <c r="V137" t="str">
        <f>IF(W137="","",INDEX('Backing 4'!U:U,MATCH(W137,'Backing 4'!T:T,0)))</f>
        <v>Even</v>
      </c>
      <c r="W137" t="str">
        <f t="shared" si="16"/>
        <v>6 - Junior Officer &amp; Operations</v>
      </c>
      <c r="X137" t="str">
        <f>IF(Y137="","",INDEX('Backing 4'!Z:Z,MATCH(Y137,'Backing 4'!Y:Y,0)))</f>
        <v>Even</v>
      </c>
      <c r="Y137" t="str">
        <f t="shared" si="17"/>
        <v>6 - Junior Officer</v>
      </c>
      <c r="Z137">
        <v>1</v>
      </c>
      <c r="AA137" t="str">
        <f>IF(F137="Y","",IF(AB137="Y",INDEX('Backing 2'!B:B,MATCH(E137,'Backing 2'!C:C,0)),E137))</f>
        <v>6 - Junior Officer</v>
      </c>
      <c r="AB137" t="s">
        <v>87</v>
      </c>
      <c r="AC137" t="str">
        <f t="shared" si="23"/>
        <v/>
      </c>
      <c r="AE137" t="s">
        <v>75</v>
      </c>
      <c r="AF137">
        <v>26</v>
      </c>
      <c r="AG137" t="s">
        <v>25</v>
      </c>
      <c r="AH137" t="s">
        <v>25</v>
      </c>
      <c r="AI137" t="s">
        <v>25</v>
      </c>
      <c r="AJ137" s="3">
        <v>43556</v>
      </c>
      <c r="AK137">
        <v>1</v>
      </c>
      <c r="AL137">
        <f t="shared" ca="1" si="18"/>
        <v>0.22027060007015431</v>
      </c>
    </row>
    <row r="138" spans="1:38">
      <c r="A138">
        <v>137</v>
      </c>
      <c r="B138" t="s">
        <v>8</v>
      </c>
      <c r="C138">
        <f t="shared" si="19"/>
        <v>1</v>
      </c>
      <c r="D138" t="str">
        <f t="shared" si="20"/>
        <v/>
      </c>
      <c r="E138" t="s">
        <v>94</v>
      </c>
      <c r="F138" t="s">
        <v>87</v>
      </c>
      <c r="G138" t="str">
        <f t="shared" si="21"/>
        <v/>
      </c>
      <c r="H138">
        <v>2</v>
      </c>
      <c r="I138" t="s">
        <v>86</v>
      </c>
      <c r="J138">
        <f t="shared" si="22"/>
        <v>1</v>
      </c>
      <c r="K138" t="s">
        <v>86</v>
      </c>
      <c r="L138" s="2">
        <v>0.5</v>
      </c>
      <c r="M138" t="s">
        <v>88</v>
      </c>
      <c r="N138" t="str">
        <v/>
      </c>
      <c r="O138" t="s">
        <v>85</v>
      </c>
      <c r="P138" t="s">
        <v>16</v>
      </c>
      <c r="R138" t="s">
        <v>95</v>
      </c>
      <c r="S138" t="s">
        <v>16</v>
      </c>
      <c r="T138" s="1" t="s">
        <v>74</v>
      </c>
      <c r="U138" t="s">
        <v>74</v>
      </c>
      <c r="V138" t="str">
        <f>IF(W138="","",INDEX('Backing 4'!U:U,MATCH(W138,'Backing 4'!T:T,0)))</f>
        <v>Uneven - Men benefit</v>
      </c>
      <c r="W138" t="str">
        <f t="shared" si="16"/>
        <v>3 - Senior Manager &amp; Sales &amp; Marketing</v>
      </c>
      <c r="X138" t="str">
        <f>IF(Y138="","",INDEX('Backing 4'!Z:Z,MATCH(Y138,'Backing 4'!Y:Y,0)))</f>
        <v>Uneven - Men benefit</v>
      </c>
      <c r="Y138" t="str">
        <f t="shared" si="17"/>
        <v>3 - Senior Manager</v>
      </c>
      <c r="Z138">
        <v>2</v>
      </c>
      <c r="AA138" t="str">
        <f>IF(F138="Y","",IF(AB138="Y",INDEX('Backing 2'!B:B,MATCH(E138,'Backing 2'!C:C,0)),E138))</f>
        <v>3 - Senior Manager</v>
      </c>
      <c r="AB138" t="s">
        <v>87</v>
      </c>
      <c r="AC138" t="str">
        <f t="shared" si="23"/>
        <v/>
      </c>
      <c r="AD138">
        <v>3</v>
      </c>
      <c r="AE138" t="s">
        <v>77</v>
      </c>
      <c r="AF138">
        <v>40</v>
      </c>
      <c r="AG138" t="s">
        <v>37</v>
      </c>
      <c r="AH138" t="s">
        <v>80</v>
      </c>
      <c r="AI138" t="s">
        <v>80</v>
      </c>
      <c r="AJ138" s="3">
        <v>43191</v>
      </c>
      <c r="AK138">
        <v>2</v>
      </c>
      <c r="AL138">
        <f t="shared" ca="1" si="18"/>
        <v>0.10750268543144981</v>
      </c>
    </row>
    <row r="139" spans="1:38">
      <c r="A139">
        <v>138</v>
      </c>
      <c r="B139" t="s">
        <v>7</v>
      </c>
      <c r="C139" t="str">
        <f t="shared" si="19"/>
        <v/>
      </c>
      <c r="D139">
        <f t="shared" si="20"/>
        <v>1</v>
      </c>
      <c r="E139" t="s">
        <v>92</v>
      </c>
      <c r="F139" t="s">
        <v>87</v>
      </c>
      <c r="G139" t="str">
        <f t="shared" si="21"/>
        <v/>
      </c>
      <c r="H139">
        <v>2</v>
      </c>
      <c r="I139" t="s">
        <v>86</v>
      </c>
      <c r="J139">
        <f t="shared" si="22"/>
        <v>1</v>
      </c>
      <c r="K139" t="s">
        <v>86</v>
      </c>
      <c r="L139" s="2">
        <v>0.5</v>
      </c>
      <c r="M139" t="s">
        <v>88</v>
      </c>
      <c r="N139" t="str">
        <v/>
      </c>
      <c r="O139" t="s">
        <v>85</v>
      </c>
      <c r="P139" t="s">
        <v>13</v>
      </c>
      <c r="R139" t="s">
        <v>127</v>
      </c>
      <c r="S139" t="s">
        <v>13</v>
      </c>
      <c r="T139" s="1" t="s">
        <v>74</v>
      </c>
      <c r="U139" t="s">
        <v>74</v>
      </c>
      <c r="V139" t="str">
        <f>IF(W139="","",INDEX('Backing 4'!U:U,MATCH(W139,'Backing 4'!T:T,0)))</f>
        <v>Inconclusive</v>
      </c>
      <c r="W139" t="str">
        <f t="shared" si="16"/>
        <v>6 - Junior Officer &amp; HR</v>
      </c>
      <c r="X139" t="str">
        <f>IF(Y139="","",INDEX('Backing 4'!Z:Z,MATCH(Y139,'Backing 4'!Y:Y,0)))</f>
        <v>Even</v>
      </c>
      <c r="Y139" t="str">
        <f t="shared" si="17"/>
        <v>6 - Junior Officer</v>
      </c>
      <c r="Z139">
        <v>6</v>
      </c>
      <c r="AA139" t="str">
        <f>IF(F139="Y","",IF(AB139="Y",INDEX('Backing 2'!B:B,MATCH(E139,'Backing 2'!C:C,0)),E139))</f>
        <v>6 - Junior Officer</v>
      </c>
      <c r="AB139" t="s">
        <v>87</v>
      </c>
      <c r="AC139" t="str">
        <f t="shared" si="23"/>
        <v/>
      </c>
      <c r="AD139">
        <v>2</v>
      </c>
      <c r="AE139" t="s">
        <v>76</v>
      </c>
      <c r="AF139">
        <v>30</v>
      </c>
      <c r="AG139" t="s">
        <v>26</v>
      </c>
      <c r="AH139" t="s">
        <v>80</v>
      </c>
      <c r="AI139" t="s">
        <v>80</v>
      </c>
      <c r="AJ139" s="3">
        <v>41730</v>
      </c>
      <c r="AK139">
        <v>6</v>
      </c>
      <c r="AL139">
        <f t="shared" ca="1" si="18"/>
        <v>3.0587054493541044E-2</v>
      </c>
    </row>
    <row r="140" spans="1:38">
      <c r="A140">
        <v>139</v>
      </c>
      <c r="B140" t="s">
        <v>7</v>
      </c>
      <c r="C140" t="str">
        <f t="shared" si="19"/>
        <v/>
      </c>
      <c r="D140">
        <f t="shared" si="20"/>
        <v>1</v>
      </c>
      <c r="E140" t="s">
        <v>92</v>
      </c>
      <c r="F140" t="s">
        <v>87</v>
      </c>
      <c r="G140" t="str">
        <f t="shared" si="21"/>
        <v/>
      </c>
      <c r="H140">
        <v>2</v>
      </c>
      <c r="I140" t="s">
        <v>88</v>
      </c>
      <c r="J140" t="str">
        <f t="shared" si="22"/>
        <v/>
      </c>
      <c r="K140" t="s">
        <v>86</v>
      </c>
      <c r="L140" s="2">
        <v>0.5</v>
      </c>
      <c r="M140" t="s">
        <v>88</v>
      </c>
      <c r="N140" t="str">
        <v/>
      </c>
      <c r="O140" t="s">
        <v>85</v>
      </c>
      <c r="P140" t="s">
        <v>16</v>
      </c>
      <c r="R140" t="s">
        <v>92</v>
      </c>
      <c r="S140" t="s">
        <v>16</v>
      </c>
      <c r="T140" s="1" t="s">
        <v>74</v>
      </c>
      <c r="U140" t="s">
        <v>74</v>
      </c>
      <c r="V140" t="str">
        <f>IF(W140="","",INDEX('Backing 4'!U:U,MATCH(W140,'Backing 4'!T:T,0)))</f>
        <v>Even</v>
      </c>
      <c r="W140" t="str">
        <f t="shared" si="16"/>
        <v>6 - Junior Officer &amp; Sales &amp; Marketing</v>
      </c>
      <c r="X140" t="str">
        <f>IF(Y140="","",INDEX('Backing 4'!Z:Z,MATCH(Y140,'Backing 4'!Y:Y,0)))</f>
        <v>Even</v>
      </c>
      <c r="Y140" t="str">
        <f t="shared" si="17"/>
        <v>6 - Junior Officer</v>
      </c>
      <c r="Z140">
        <v>2</v>
      </c>
      <c r="AA140" t="str">
        <f>IF(F140="Y","",IF(AB140="Y",INDEX('Backing 2'!B:B,MATCH(E140,'Backing 2'!C:C,0)),E140))</f>
        <v>6 - Junior Officer</v>
      </c>
      <c r="AB140" t="s">
        <v>87</v>
      </c>
      <c r="AC140" t="str">
        <f t="shared" si="23"/>
        <v/>
      </c>
      <c r="AD140">
        <v>3</v>
      </c>
      <c r="AE140" t="s">
        <v>75</v>
      </c>
      <c r="AF140">
        <v>27</v>
      </c>
      <c r="AG140" t="s">
        <v>32</v>
      </c>
      <c r="AH140" t="s">
        <v>80</v>
      </c>
      <c r="AI140" t="s">
        <v>80</v>
      </c>
      <c r="AJ140" s="3">
        <v>43191</v>
      </c>
      <c r="AK140">
        <v>2</v>
      </c>
      <c r="AL140">
        <f t="shared" ca="1" si="18"/>
        <v>2.3321707260683167E-2</v>
      </c>
    </row>
    <row r="141" spans="1:38">
      <c r="A141">
        <v>140</v>
      </c>
      <c r="B141" t="s">
        <v>8</v>
      </c>
      <c r="C141">
        <f t="shared" si="19"/>
        <v>1</v>
      </c>
      <c r="D141" t="str">
        <f t="shared" si="20"/>
        <v/>
      </c>
      <c r="E141" t="s">
        <v>94</v>
      </c>
      <c r="F141" t="s">
        <v>87</v>
      </c>
      <c r="G141" t="str">
        <f t="shared" si="21"/>
        <v/>
      </c>
      <c r="H141">
        <v>2</v>
      </c>
      <c r="I141" t="s">
        <v>88</v>
      </c>
      <c r="J141" t="str">
        <f t="shared" si="22"/>
        <v/>
      </c>
      <c r="K141" t="s">
        <v>86</v>
      </c>
      <c r="L141" s="2">
        <v>0.5</v>
      </c>
      <c r="M141" t="s">
        <v>88</v>
      </c>
      <c r="N141" t="str">
        <v/>
      </c>
      <c r="O141" t="s">
        <v>85</v>
      </c>
      <c r="P141" t="s">
        <v>16</v>
      </c>
      <c r="R141" t="s">
        <v>94</v>
      </c>
      <c r="S141" t="s">
        <v>16</v>
      </c>
      <c r="T141" s="1" t="s">
        <v>74</v>
      </c>
      <c r="U141" t="s">
        <v>74</v>
      </c>
      <c r="V141" t="str">
        <f>IF(W141="","",INDEX('Backing 4'!U:U,MATCH(W141,'Backing 4'!T:T,0)))</f>
        <v>Uneven - Men benefit</v>
      </c>
      <c r="W141" t="str">
        <f t="shared" si="16"/>
        <v>3 - Senior Manager &amp; Sales &amp; Marketing</v>
      </c>
      <c r="X141" t="str">
        <f>IF(Y141="","",INDEX('Backing 4'!Z:Z,MATCH(Y141,'Backing 4'!Y:Y,0)))</f>
        <v>Uneven - Men benefit</v>
      </c>
      <c r="Y141" t="str">
        <f t="shared" si="17"/>
        <v>3 - Senior Manager</v>
      </c>
      <c r="Z141">
        <v>5</v>
      </c>
      <c r="AA141" t="str">
        <f>IF(F141="Y","",IF(AB141="Y",INDEX('Backing 2'!B:B,MATCH(E141,'Backing 2'!C:C,0)),E141))</f>
        <v>3 - Senior Manager</v>
      </c>
      <c r="AB141" t="s">
        <v>87</v>
      </c>
      <c r="AC141" t="str">
        <f t="shared" si="23"/>
        <v/>
      </c>
      <c r="AD141">
        <v>3</v>
      </c>
      <c r="AE141" t="s">
        <v>76</v>
      </c>
      <c r="AF141">
        <v>39</v>
      </c>
      <c r="AG141" t="s">
        <v>25</v>
      </c>
      <c r="AH141" t="s">
        <v>25</v>
      </c>
      <c r="AI141" t="s">
        <v>25</v>
      </c>
      <c r="AJ141" s="3">
        <v>42095</v>
      </c>
      <c r="AK141">
        <v>5</v>
      </c>
      <c r="AL141">
        <f t="shared" ca="1" si="18"/>
        <v>0.66977004241993932</v>
      </c>
    </row>
    <row r="142" spans="1:38">
      <c r="A142">
        <v>141</v>
      </c>
      <c r="B142" t="s">
        <v>8</v>
      </c>
      <c r="C142">
        <f t="shared" si="19"/>
        <v>1</v>
      </c>
      <c r="D142" t="str">
        <f t="shared" si="20"/>
        <v/>
      </c>
      <c r="E142" t="s">
        <v>94</v>
      </c>
      <c r="F142" t="s">
        <v>87</v>
      </c>
      <c r="G142" t="str">
        <f t="shared" si="21"/>
        <v/>
      </c>
      <c r="H142">
        <v>4</v>
      </c>
      <c r="I142" t="s">
        <v>88</v>
      </c>
      <c r="J142" t="str">
        <f t="shared" si="22"/>
        <v/>
      </c>
      <c r="K142" t="s">
        <v>86</v>
      </c>
      <c r="L142" s="2">
        <v>0.5</v>
      </c>
      <c r="M142" t="s">
        <v>88</v>
      </c>
      <c r="N142" t="str">
        <v/>
      </c>
      <c r="O142" t="s">
        <v>85</v>
      </c>
      <c r="P142" t="s">
        <v>14</v>
      </c>
      <c r="R142" t="s">
        <v>94</v>
      </c>
      <c r="S142" t="s">
        <v>14</v>
      </c>
      <c r="T142" s="1" t="s">
        <v>74</v>
      </c>
      <c r="U142" t="s">
        <v>74</v>
      </c>
      <c r="V142" t="str">
        <f>IF(W142="","",INDEX('Backing 4'!U:U,MATCH(W142,'Backing 4'!T:T,0)))</f>
        <v>Even</v>
      </c>
      <c r="W142" t="str">
        <f t="shared" si="16"/>
        <v>3 - Senior Manager &amp; Operations</v>
      </c>
      <c r="X142" t="str">
        <f>IF(Y142="","",INDEX('Backing 4'!Z:Z,MATCH(Y142,'Backing 4'!Y:Y,0)))</f>
        <v>Uneven - Men benefit</v>
      </c>
      <c r="Y142" t="str">
        <f t="shared" si="17"/>
        <v>3 - Senior Manager</v>
      </c>
      <c r="Z142">
        <v>1</v>
      </c>
      <c r="AA142" t="str">
        <f>IF(F142="Y","",IF(AB142="Y",INDEX('Backing 2'!B:B,MATCH(E142,'Backing 2'!C:C,0)),E142))</f>
        <v>4 - Manager</v>
      </c>
      <c r="AB142" t="s">
        <v>85</v>
      </c>
      <c r="AC142">
        <f t="shared" si="23"/>
        <v>1</v>
      </c>
      <c r="AD142">
        <v>2</v>
      </c>
      <c r="AE142" t="s">
        <v>76</v>
      </c>
      <c r="AF142">
        <v>35</v>
      </c>
      <c r="AG142" t="s">
        <v>25</v>
      </c>
      <c r="AH142" t="s">
        <v>25</v>
      </c>
      <c r="AI142" t="s">
        <v>25</v>
      </c>
      <c r="AJ142" s="3">
        <v>42095</v>
      </c>
      <c r="AK142">
        <v>5</v>
      </c>
      <c r="AL142">
        <f t="shared" ca="1" si="18"/>
        <v>0.65833639336855088</v>
      </c>
    </row>
    <row r="143" spans="1:38">
      <c r="A143">
        <v>142</v>
      </c>
      <c r="B143" t="s">
        <v>8</v>
      </c>
      <c r="C143">
        <f t="shared" si="19"/>
        <v>1</v>
      </c>
      <c r="D143" t="str">
        <f t="shared" si="20"/>
        <v/>
      </c>
      <c r="E143" t="s">
        <v>94</v>
      </c>
      <c r="F143" t="s">
        <v>85</v>
      </c>
      <c r="G143">
        <f t="shared" si="21"/>
        <v>1</v>
      </c>
      <c r="I143" t="s">
        <v>88</v>
      </c>
      <c r="J143" t="str">
        <f t="shared" si="22"/>
        <v/>
      </c>
      <c r="K143" t="s">
        <v>88</v>
      </c>
      <c r="L143" s="2">
        <v>0.5</v>
      </c>
      <c r="M143" t="s">
        <v>88</v>
      </c>
      <c r="N143" t="str">
        <v/>
      </c>
      <c r="O143" t="s">
        <v>87</v>
      </c>
      <c r="P143" t="s">
        <v>14</v>
      </c>
      <c r="R143" t="s">
        <v>94</v>
      </c>
      <c r="S143" t="s">
        <v>14</v>
      </c>
      <c r="T143" s="1" t="s">
        <v>74</v>
      </c>
      <c r="U143" t="s">
        <v>74</v>
      </c>
      <c r="V143" t="str">
        <f>IF(W143="","",INDEX('Backing 4'!U:U,MATCH(W143,'Backing 4'!T:T,0)))</f>
        <v>Even</v>
      </c>
      <c r="W143" t="str">
        <f t="shared" si="16"/>
        <v>3 - Senior Manager &amp; Operations</v>
      </c>
      <c r="X143" t="str">
        <f>IF(Y143="","",INDEX('Backing 4'!Z:Z,MATCH(Y143,'Backing 4'!Y:Y,0)))</f>
        <v>Uneven - Men benefit</v>
      </c>
      <c r="Y143" t="str">
        <f t="shared" si="17"/>
        <v>3 - Senior Manager</v>
      </c>
      <c r="Z143">
        <v>0</v>
      </c>
      <c r="AA143" t="str">
        <f>IF(F143="Y","",IF(AB143="Y",INDEX('Backing 2'!B:B,MATCH(E143,'Backing 2'!C:C,0)),E143))</f>
        <v/>
      </c>
      <c r="AB143" t="s">
        <v>87</v>
      </c>
      <c r="AC143" t="str">
        <f t="shared" si="23"/>
        <v/>
      </c>
      <c r="AE143" t="s">
        <v>76</v>
      </c>
      <c r="AF143">
        <v>34</v>
      </c>
      <c r="AG143" t="s">
        <v>25</v>
      </c>
      <c r="AH143" t="s">
        <v>25</v>
      </c>
      <c r="AI143" t="s">
        <v>25</v>
      </c>
      <c r="AJ143" s="3">
        <v>43922</v>
      </c>
      <c r="AK143">
        <v>0</v>
      </c>
      <c r="AL143">
        <f t="shared" ca="1" si="18"/>
        <v>0.57890704277033744</v>
      </c>
    </row>
    <row r="144" spans="1:38">
      <c r="A144">
        <v>143</v>
      </c>
      <c r="B144" t="s">
        <v>7</v>
      </c>
      <c r="C144" t="str">
        <f t="shared" si="19"/>
        <v/>
      </c>
      <c r="D144">
        <f t="shared" si="20"/>
        <v>1</v>
      </c>
      <c r="E144" s="4" t="s">
        <v>92</v>
      </c>
      <c r="F144" t="s">
        <v>87</v>
      </c>
      <c r="G144" t="str">
        <f t="shared" si="21"/>
        <v/>
      </c>
      <c r="H144">
        <v>3</v>
      </c>
      <c r="I144" t="s">
        <v>88</v>
      </c>
      <c r="J144" t="str">
        <f t="shared" si="22"/>
        <v/>
      </c>
      <c r="K144" t="s">
        <v>88</v>
      </c>
      <c r="L144" s="2">
        <v>0.5</v>
      </c>
      <c r="M144" t="s">
        <v>86</v>
      </c>
      <c r="N144">
        <v>1</v>
      </c>
      <c r="O144" t="s">
        <v>85</v>
      </c>
      <c r="P144" t="s">
        <v>14</v>
      </c>
      <c r="Q144" t="s">
        <v>89</v>
      </c>
      <c r="S144" t="s">
        <v>14</v>
      </c>
      <c r="T144" s="1">
        <v>0.5</v>
      </c>
      <c r="U144" t="s">
        <v>73</v>
      </c>
      <c r="V144" t="str">
        <f>IF(W144="","",INDEX('Backing 4'!U:U,MATCH(W144,'Backing 4'!T:T,0)))</f>
        <v/>
      </c>
      <c r="W144" t="str">
        <f t="shared" si="16"/>
        <v/>
      </c>
      <c r="X144" t="str">
        <f>IF(Y144="","",INDEX('Backing 4'!Z:Z,MATCH(Y144,'Backing 4'!Y:Y,0)))</f>
        <v/>
      </c>
      <c r="Y144" t="str">
        <f t="shared" si="17"/>
        <v/>
      </c>
      <c r="Z144">
        <v>2</v>
      </c>
      <c r="AA144" t="str">
        <f>IF(F144="Y","",IF(AB144="Y",INDEX('Backing 2'!B:B,MATCH(E144,'Backing 2'!C:C,0)),E144))</f>
        <v>6 - Junior Officer</v>
      </c>
      <c r="AB144" t="s">
        <v>87</v>
      </c>
      <c r="AC144" t="str">
        <f t="shared" si="23"/>
        <v/>
      </c>
      <c r="AD144">
        <v>3</v>
      </c>
      <c r="AE144" t="s">
        <v>76</v>
      </c>
      <c r="AF144">
        <v>31</v>
      </c>
      <c r="AG144" t="s">
        <v>25</v>
      </c>
      <c r="AH144" t="s">
        <v>25</v>
      </c>
      <c r="AI144" t="s">
        <v>25</v>
      </c>
      <c r="AJ144" s="3">
        <v>43191</v>
      </c>
      <c r="AK144">
        <v>2</v>
      </c>
      <c r="AL144">
        <f t="shared" ca="1" si="18"/>
        <v>0.94235133954223105</v>
      </c>
    </row>
    <row r="145" spans="1:38">
      <c r="A145">
        <v>144</v>
      </c>
      <c r="B145" t="s">
        <v>8</v>
      </c>
      <c r="C145">
        <f t="shared" si="19"/>
        <v>1</v>
      </c>
      <c r="D145" t="str">
        <f t="shared" si="20"/>
        <v/>
      </c>
      <c r="E145" t="s">
        <v>96</v>
      </c>
      <c r="F145" t="s">
        <v>85</v>
      </c>
      <c r="G145">
        <f t="shared" si="21"/>
        <v>1</v>
      </c>
      <c r="I145" t="s">
        <v>88</v>
      </c>
      <c r="J145" t="str">
        <f t="shared" si="22"/>
        <v/>
      </c>
      <c r="K145" t="s">
        <v>88</v>
      </c>
      <c r="L145" s="2">
        <v>0.5</v>
      </c>
      <c r="M145" t="s">
        <v>88</v>
      </c>
      <c r="N145" t="str">
        <v/>
      </c>
      <c r="O145" t="s">
        <v>87</v>
      </c>
      <c r="P145" t="s">
        <v>17</v>
      </c>
      <c r="R145" t="s">
        <v>96</v>
      </c>
      <c r="S145" t="s">
        <v>17</v>
      </c>
      <c r="T145" s="1" t="s">
        <v>74</v>
      </c>
      <c r="U145" t="s">
        <v>74</v>
      </c>
      <c r="V145" t="str">
        <f>IF(W145="","",INDEX('Backing 4'!U:U,MATCH(W145,'Backing 4'!T:T,0)))</f>
        <v/>
      </c>
      <c r="W145" t="str">
        <f t="shared" si="16"/>
        <v/>
      </c>
      <c r="X145" t="str">
        <f>IF(Y145="","",INDEX('Backing 4'!Z:Z,MATCH(Y145,'Backing 4'!Y:Y,0)))</f>
        <v/>
      </c>
      <c r="Y145" t="str">
        <f t="shared" si="17"/>
        <v/>
      </c>
      <c r="Z145">
        <v>0</v>
      </c>
      <c r="AA145" t="str">
        <f>IF(F145="Y","",IF(AB145="Y",INDEX('Backing 2'!B:B,MATCH(E145,'Backing 2'!C:C,0)),E145))</f>
        <v/>
      </c>
      <c r="AB145" t="s">
        <v>87</v>
      </c>
      <c r="AC145" t="str">
        <f t="shared" si="23"/>
        <v/>
      </c>
      <c r="AE145" t="s">
        <v>77</v>
      </c>
      <c r="AF145">
        <v>49</v>
      </c>
      <c r="AG145" t="s">
        <v>25</v>
      </c>
      <c r="AH145" t="s">
        <v>25</v>
      </c>
      <c r="AI145" t="s">
        <v>25</v>
      </c>
      <c r="AJ145" s="3">
        <v>43922</v>
      </c>
      <c r="AK145">
        <v>0</v>
      </c>
      <c r="AL145">
        <f t="shared" ca="1" si="18"/>
        <v>0.35836320016190981</v>
      </c>
    </row>
    <row r="146" spans="1:38">
      <c r="A146">
        <v>145</v>
      </c>
      <c r="B146" t="s">
        <v>8</v>
      </c>
      <c r="C146">
        <f t="shared" si="19"/>
        <v>1</v>
      </c>
      <c r="D146" t="str">
        <f t="shared" si="20"/>
        <v/>
      </c>
      <c r="E146" t="s">
        <v>93</v>
      </c>
      <c r="F146" t="s">
        <v>87</v>
      </c>
      <c r="G146" t="str">
        <f t="shared" si="21"/>
        <v/>
      </c>
      <c r="H146">
        <v>2</v>
      </c>
      <c r="I146" t="s">
        <v>88</v>
      </c>
      <c r="J146" t="str">
        <f t="shared" si="22"/>
        <v/>
      </c>
      <c r="K146" t="s">
        <v>86</v>
      </c>
      <c r="L146" s="2">
        <v>0.5</v>
      </c>
      <c r="M146" t="s">
        <v>88</v>
      </c>
      <c r="N146" t="str">
        <v/>
      </c>
      <c r="O146" t="s">
        <v>85</v>
      </c>
      <c r="P146" t="s">
        <v>16</v>
      </c>
      <c r="R146" t="s">
        <v>93</v>
      </c>
      <c r="S146" t="s">
        <v>16</v>
      </c>
      <c r="T146" s="1" t="s">
        <v>74</v>
      </c>
      <c r="U146" t="s">
        <v>74</v>
      </c>
      <c r="V146" t="str">
        <f>IF(W146="","",INDEX('Backing 4'!U:U,MATCH(W146,'Backing 4'!T:T,0)))</f>
        <v>Uneven - Men benefit</v>
      </c>
      <c r="W146" t="str">
        <f t="shared" si="16"/>
        <v>4 - Manager &amp; Sales &amp; Marketing</v>
      </c>
      <c r="X146" t="str">
        <f>IF(Y146="","",INDEX('Backing 4'!Z:Z,MATCH(Y146,'Backing 4'!Y:Y,0)))</f>
        <v>Even</v>
      </c>
      <c r="Y146" t="str">
        <f t="shared" si="17"/>
        <v>4 - Manager</v>
      </c>
      <c r="Z146">
        <v>4</v>
      </c>
      <c r="AA146" t="str">
        <f>IF(F146="Y","",IF(AB146="Y",INDEX('Backing 2'!B:B,MATCH(E146,'Backing 2'!C:C,0)),E146))</f>
        <v>4 - Manager</v>
      </c>
      <c r="AB146" t="s">
        <v>87</v>
      </c>
      <c r="AC146" t="str">
        <f t="shared" si="23"/>
        <v/>
      </c>
      <c r="AD146">
        <v>3</v>
      </c>
      <c r="AE146" t="s">
        <v>76</v>
      </c>
      <c r="AF146">
        <v>36</v>
      </c>
      <c r="AG146" t="s">
        <v>27</v>
      </c>
      <c r="AH146" t="s">
        <v>80</v>
      </c>
      <c r="AI146" t="s">
        <v>80</v>
      </c>
      <c r="AJ146" s="3">
        <v>42461</v>
      </c>
      <c r="AK146">
        <v>4</v>
      </c>
      <c r="AL146">
        <f t="shared" ca="1" si="18"/>
        <v>0.78545707682551025</v>
      </c>
    </row>
    <row r="147" spans="1:38">
      <c r="A147">
        <v>146</v>
      </c>
      <c r="B147" t="s">
        <v>8</v>
      </c>
      <c r="C147">
        <f t="shared" si="19"/>
        <v>1</v>
      </c>
      <c r="D147" t="str">
        <f t="shared" si="20"/>
        <v/>
      </c>
      <c r="E147" t="s">
        <v>92</v>
      </c>
      <c r="F147" t="s">
        <v>87</v>
      </c>
      <c r="G147" t="str">
        <f t="shared" si="21"/>
        <v/>
      </c>
      <c r="H147">
        <v>2</v>
      </c>
      <c r="I147" t="s">
        <v>88</v>
      </c>
      <c r="J147" t="str">
        <f t="shared" si="22"/>
        <v/>
      </c>
      <c r="K147" t="s">
        <v>86</v>
      </c>
      <c r="L147" s="2">
        <v>0.5</v>
      </c>
      <c r="M147" t="s">
        <v>88</v>
      </c>
      <c r="N147" t="str">
        <v/>
      </c>
      <c r="O147" t="s">
        <v>85</v>
      </c>
      <c r="P147" t="s">
        <v>16</v>
      </c>
      <c r="R147" t="s">
        <v>92</v>
      </c>
      <c r="S147" t="s">
        <v>16</v>
      </c>
      <c r="T147" s="1" t="s">
        <v>74</v>
      </c>
      <c r="U147" t="s">
        <v>74</v>
      </c>
      <c r="V147" t="str">
        <f>IF(W147="","",INDEX('Backing 4'!U:U,MATCH(W147,'Backing 4'!T:T,0)))</f>
        <v>Even</v>
      </c>
      <c r="W147" t="str">
        <f t="shared" si="16"/>
        <v>6 - Junior Officer &amp; Sales &amp; Marketing</v>
      </c>
      <c r="X147" t="str">
        <f>IF(Y147="","",INDEX('Backing 4'!Z:Z,MATCH(Y147,'Backing 4'!Y:Y,0)))</f>
        <v>Even</v>
      </c>
      <c r="Y147" t="str">
        <f t="shared" si="17"/>
        <v>6 - Junior Officer</v>
      </c>
      <c r="Z147">
        <v>3</v>
      </c>
      <c r="AA147" t="str">
        <f>IF(F147="Y","",IF(AB147="Y",INDEX('Backing 2'!B:B,MATCH(E147,'Backing 2'!C:C,0)),E147))</f>
        <v>6 - Junior Officer</v>
      </c>
      <c r="AB147" t="s">
        <v>87</v>
      </c>
      <c r="AC147" t="str">
        <f t="shared" si="23"/>
        <v/>
      </c>
      <c r="AD147">
        <v>2</v>
      </c>
      <c r="AE147" t="s">
        <v>75</v>
      </c>
      <c r="AF147">
        <v>26</v>
      </c>
      <c r="AG147" t="s">
        <v>37</v>
      </c>
      <c r="AH147" t="s">
        <v>80</v>
      </c>
      <c r="AI147" t="s">
        <v>80</v>
      </c>
      <c r="AJ147" s="3">
        <v>42826</v>
      </c>
      <c r="AK147">
        <v>3</v>
      </c>
      <c r="AL147">
        <f t="shared" ca="1" si="18"/>
        <v>0.69317022791064753</v>
      </c>
    </row>
    <row r="148" spans="1:38">
      <c r="A148">
        <v>147</v>
      </c>
      <c r="B148" t="s">
        <v>7</v>
      </c>
      <c r="C148" t="str">
        <f t="shared" si="19"/>
        <v/>
      </c>
      <c r="D148">
        <f t="shared" si="20"/>
        <v>1</v>
      </c>
      <c r="E148" t="s">
        <v>93</v>
      </c>
      <c r="F148" t="s">
        <v>85</v>
      </c>
      <c r="G148">
        <f t="shared" si="21"/>
        <v>1</v>
      </c>
      <c r="I148" t="s">
        <v>88</v>
      </c>
      <c r="J148" t="str">
        <f t="shared" si="22"/>
        <v/>
      </c>
      <c r="K148" t="s">
        <v>88</v>
      </c>
      <c r="L148" s="2">
        <v>0.5</v>
      </c>
      <c r="M148" t="s">
        <v>88</v>
      </c>
      <c r="N148" t="str">
        <v/>
      </c>
      <c r="O148" t="s">
        <v>87</v>
      </c>
      <c r="P148" t="s">
        <v>14</v>
      </c>
      <c r="R148" t="s">
        <v>93</v>
      </c>
      <c r="S148" t="s">
        <v>14</v>
      </c>
      <c r="T148" s="1" t="s">
        <v>74</v>
      </c>
      <c r="U148" t="s">
        <v>74</v>
      </c>
      <c r="V148" t="str">
        <f>IF(W148="","",INDEX('Backing 4'!U:U,MATCH(W148,'Backing 4'!T:T,0)))</f>
        <v>Even</v>
      </c>
      <c r="W148" t="str">
        <f t="shared" si="16"/>
        <v>4 - Manager &amp; Operations</v>
      </c>
      <c r="X148" t="str">
        <f>IF(Y148="","",INDEX('Backing 4'!Z:Z,MATCH(Y148,'Backing 4'!Y:Y,0)))</f>
        <v>Even</v>
      </c>
      <c r="Y148" t="str">
        <f t="shared" si="17"/>
        <v>4 - Manager</v>
      </c>
      <c r="Z148">
        <v>0</v>
      </c>
      <c r="AA148" t="str">
        <f>IF(F148="Y","",IF(AB148="Y",INDEX('Backing 2'!B:B,MATCH(E148,'Backing 2'!C:C,0)),E148))</f>
        <v/>
      </c>
      <c r="AB148" t="s">
        <v>87</v>
      </c>
      <c r="AC148" t="str">
        <f t="shared" si="23"/>
        <v/>
      </c>
      <c r="AE148" t="s">
        <v>77</v>
      </c>
      <c r="AF148">
        <v>42</v>
      </c>
      <c r="AG148" t="s">
        <v>36</v>
      </c>
      <c r="AH148" t="s">
        <v>80</v>
      </c>
      <c r="AI148" t="s">
        <v>80</v>
      </c>
      <c r="AJ148" s="3">
        <v>43922</v>
      </c>
      <c r="AK148">
        <v>0</v>
      </c>
      <c r="AL148">
        <f t="shared" ca="1" si="18"/>
        <v>0.92671486886596532</v>
      </c>
    </row>
    <row r="149" spans="1:38">
      <c r="A149">
        <v>148</v>
      </c>
      <c r="B149" t="s">
        <v>8</v>
      </c>
      <c r="C149">
        <f t="shared" si="19"/>
        <v>1</v>
      </c>
      <c r="D149" t="str">
        <f t="shared" si="20"/>
        <v/>
      </c>
      <c r="E149" t="s">
        <v>92</v>
      </c>
      <c r="F149" t="s">
        <v>87</v>
      </c>
      <c r="G149" t="str">
        <f t="shared" si="21"/>
        <v/>
      </c>
      <c r="H149">
        <v>3</v>
      </c>
      <c r="I149" t="s">
        <v>88</v>
      </c>
      <c r="J149" t="str">
        <f t="shared" si="22"/>
        <v/>
      </c>
      <c r="K149" t="s">
        <v>86</v>
      </c>
      <c r="L149" s="2">
        <v>0.5</v>
      </c>
      <c r="M149" t="s">
        <v>88</v>
      </c>
      <c r="N149" t="str">
        <v/>
      </c>
      <c r="O149" t="s">
        <v>85</v>
      </c>
      <c r="P149" t="s">
        <v>14</v>
      </c>
      <c r="R149" t="s">
        <v>92</v>
      </c>
      <c r="S149" t="s">
        <v>14</v>
      </c>
      <c r="T149" s="1" t="s">
        <v>74</v>
      </c>
      <c r="U149" t="s">
        <v>74</v>
      </c>
      <c r="V149" t="str">
        <f>IF(W149="","",INDEX('Backing 4'!U:U,MATCH(W149,'Backing 4'!T:T,0)))</f>
        <v>Even</v>
      </c>
      <c r="W149" t="str">
        <f t="shared" si="16"/>
        <v>6 - Junior Officer &amp; Operations</v>
      </c>
      <c r="X149" t="str">
        <f>IF(Y149="","",INDEX('Backing 4'!Z:Z,MATCH(Y149,'Backing 4'!Y:Y,0)))</f>
        <v>Even</v>
      </c>
      <c r="Y149" t="str">
        <f t="shared" si="17"/>
        <v>6 - Junior Officer</v>
      </c>
      <c r="Z149">
        <v>2</v>
      </c>
      <c r="AA149" t="str">
        <f>IF(F149="Y","",IF(AB149="Y",INDEX('Backing 2'!B:B,MATCH(E149,'Backing 2'!C:C,0)),E149))</f>
        <v>6 - Junior Officer</v>
      </c>
      <c r="AB149" t="s">
        <v>87</v>
      </c>
      <c r="AC149" t="str">
        <f t="shared" si="23"/>
        <v/>
      </c>
      <c r="AD149">
        <v>2</v>
      </c>
      <c r="AE149" t="s">
        <v>75</v>
      </c>
      <c r="AF149">
        <v>23</v>
      </c>
      <c r="AG149" t="s">
        <v>25</v>
      </c>
      <c r="AH149" t="s">
        <v>25</v>
      </c>
      <c r="AI149" t="s">
        <v>25</v>
      </c>
      <c r="AJ149" s="3">
        <v>43191</v>
      </c>
      <c r="AK149">
        <v>2</v>
      </c>
      <c r="AL149">
        <f t="shared" ca="1" si="18"/>
        <v>0.15344310294454933</v>
      </c>
    </row>
    <row r="150" spans="1:38">
      <c r="A150">
        <v>149</v>
      </c>
      <c r="B150" t="s">
        <v>8</v>
      </c>
      <c r="C150">
        <f t="shared" si="19"/>
        <v>1</v>
      </c>
      <c r="D150" t="str">
        <f t="shared" si="20"/>
        <v/>
      </c>
      <c r="E150" t="s">
        <v>93</v>
      </c>
      <c r="F150" t="s">
        <v>87</v>
      </c>
      <c r="G150" t="str">
        <f t="shared" si="21"/>
        <v/>
      </c>
      <c r="H150">
        <v>4</v>
      </c>
      <c r="I150" t="s">
        <v>88</v>
      </c>
      <c r="J150" t="str">
        <f t="shared" si="22"/>
        <v/>
      </c>
      <c r="K150" t="s">
        <v>86</v>
      </c>
      <c r="L150" s="2">
        <v>0.5</v>
      </c>
      <c r="M150" t="s">
        <v>88</v>
      </c>
      <c r="N150" t="str">
        <v/>
      </c>
      <c r="O150" t="s">
        <v>85</v>
      </c>
      <c r="P150" t="s">
        <v>16</v>
      </c>
      <c r="R150" t="s">
        <v>93</v>
      </c>
      <c r="S150" t="s">
        <v>16</v>
      </c>
      <c r="T150" s="1" t="s">
        <v>74</v>
      </c>
      <c r="U150" t="s">
        <v>74</v>
      </c>
      <c r="V150" t="str">
        <f>IF(W150="","",INDEX('Backing 4'!U:U,MATCH(W150,'Backing 4'!T:T,0)))</f>
        <v>Uneven - Men benefit</v>
      </c>
      <c r="W150" t="str">
        <f t="shared" si="16"/>
        <v>4 - Manager &amp; Sales &amp; Marketing</v>
      </c>
      <c r="X150" t="str">
        <f>IF(Y150="","",INDEX('Backing 4'!Z:Z,MATCH(Y150,'Backing 4'!Y:Y,0)))</f>
        <v>Even</v>
      </c>
      <c r="Y150" t="str">
        <f t="shared" si="17"/>
        <v>4 - Manager</v>
      </c>
      <c r="Z150">
        <v>2</v>
      </c>
      <c r="AA150" t="str">
        <f>IF(F150="Y","",IF(AB150="Y",INDEX('Backing 2'!B:B,MATCH(E150,'Backing 2'!C:C,0)),E150))</f>
        <v>4 - Manager</v>
      </c>
      <c r="AB150" t="s">
        <v>87</v>
      </c>
      <c r="AC150" t="str">
        <f t="shared" si="23"/>
        <v/>
      </c>
      <c r="AD150">
        <v>3</v>
      </c>
      <c r="AE150" t="s">
        <v>76</v>
      </c>
      <c r="AF150">
        <v>36</v>
      </c>
      <c r="AG150" t="s">
        <v>36</v>
      </c>
      <c r="AH150" t="s">
        <v>80</v>
      </c>
      <c r="AI150" t="s">
        <v>80</v>
      </c>
      <c r="AJ150" s="3">
        <v>42095</v>
      </c>
      <c r="AK150">
        <v>5</v>
      </c>
      <c r="AL150">
        <f t="shared" ca="1" si="18"/>
        <v>0.57197725414910527</v>
      </c>
    </row>
    <row r="151" spans="1:38">
      <c r="A151">
        <v>150</v>
      </c>
      <c r="B151" t="s">
        <v>8</v>
      </c>
      <c r="C151">
        <f t="shared" si="19"/>
        <v>1</v>
      </c>
      <c r="D151" t="str">
        <f t="shared" si="20"/>
        <v/>
      </c>
      <c r="E151" t="s">
        <v>93</v>
      </c>
      <c r="F151" t="s">
        <v>87</v>
      </c>
      <c r="G151" t="str">
        <f t="shared" si="21"/>
        <v/>
      </c>
      <c r="H151">
        <v>2</v>
      </c>
      <c r="I151" t="s">
        <v>88</v>
      </c>
      <c r="J151" t="str">
        <f t="shared" si="22"/>
        <v/>
      </c>
      <c r="K151" t="s">
        <v>86</v>
      </c>
      <c r="L151" s="2">
        <v>0.5</v>
      </c>
      <c r="M151" t="s">
        <v>88</v>
      </c>
      <c r="N151" t="str">
        <v/>
      </c>
      <c r="O151" t="s">
        <v>85</v>
      </c>
      <c r="P151" t="s">
        <v>14</v>
      </c>
      <c r="R151" t="s">
        <v>93</v>
      </c>
      <c r="S151" t="s">
        <v>14</v>
      </c>
      <c r="T151" s="1" t="s">
        <v>74</v>
      </c>
      <c r="U151" t="s">
        <v>74</v>
      </c>
      <c r="V151" t="str">
        <f>IF(W151="","",INDEX('Backing 4'!U:U,MATCH(W151,'Backing 4'!T:T,0)))</f>
        <v>Even</v>
      </c>
      <c r="W151" t="str">
        <f t="shared" si="16"/>
        <v>4 - Manager &amp; Operations</v>
      </c>
      <c r="X151" t="str">
        <f>IF(Y151="","",INDEX('Backing 4'!Z:Z,MATCH(Y151,'Backing 4'!Y:Y,0)))</f>
        <v>Even</v>
      </c>
      <c r="Y151" t="str">
        <f t="shared" si="17"/>
        <v>4 - Manager</v>
      </c>
      <c r="Z151">
        <v>3</v>
      </c>
      <c r="AA151" t="str">
        <f>IF(F151="Y","",IF(AB151="Y",INDEX('Backing 2'!B:B,MATCH(E151,'Backing 2'!C:C,0)),E151))</f>
        <v>4 - Manager</v>
      </c>
      <c r="AB151" t="s">
        <v>87</v>
      </c>
      <c r="AC151" t="str">
        <f t="shared" si="23"/>
        <v/>
      </c>
      <c r="AD151">
        <v>2</v>
      </c>
      <c r="AE151" t="s">
        <v>76</v>
      </c>
      <c r="AF151">
        <v>36</v>
      </c>
      <c r="AG151" t="s">
        <v>25</v>
      </c>
      <c r="AH151" t="s">
        <v>25</v>
      </c>
      <c r="AI151" t="s">
        <v>25</v>
      </c>
      <c r="AJ151" s="3">
        <v>42461</v>
      </c>
      <c r="AK151">
        <v>4</v>
      </c>
      <c r="AL151">
        <f t="shared" ca="1" si="18"/>
        <v>0.92203166403225301</v>
      </c>
    </row>
    <row r="152" spans="1:38">
      <c r="A152">
        <v>151</v>
      </c>
      <c r="B152" t="s">
        <v>7</v>
      </c>
      <c r="C152" t="str">
        <f t="shared" si="19"/>
        <v/>
      </c>
      <c r="D152">
        <f t="shared" si="20"/>
        <v>1</v>
      </c>
      <c r="E152" t="s">
        <v>127</v>
      </c>
      <c r="F152" t="s">
        <v>87</v>
      </c>
      <c r="G152" t="str">
        <f t="shared" si="21"/>
        <v/>
      </c>
      <c r="I152" t="s">
        <v>88</v>
      </c>
      <c r="J152" t="str">
        <f t="shared" si="22"/>
        <v/>
      </c>
      <c r="K152" t="s">
        <v>88</v>
      </c>
      <c r="L152" s="2">
        <v>0.5</v>
      </c>
      <c r="M152" t="s">
        <v>86</v>
      </c>
      <c r="N152">
        <v>1</v>
      </c>
      <c r="O152" t="s">
        <v>85</v>
      </c>
      <c r="P152" t="s">
        <v>16</v>
      </c>
      <c r="Q152" t="s">
        <v>89</v>
      </c>
      <c r="S152" t="s">
        <v>16</v>
      </c>
      <c r="T152" s="1" t="s">
        <v>74</v>
      </c>
      <c r="U152" t="s">
        <v>74</v>
      </c>
      <c r="V152" t="str">
        <f>IF(W152="","",INDEX('Backing 4'!U:U,MATCH(W152,'Backing 4'!T:T,0)))</f>
        <v/>
      </c>
      <c r="W152" t="str">
        <f t="shared" si="16"/>
        <v/>
      </c>
      <c r="X152" t="str">
        <f>IF(Y152="","",INDEX('Backing 4'!Z:Z,MATCH(Y152,'Backing 4'!Y:Y,0)))</f>
        <v/>
      </c>
      <c r="Y152" t="str">
        <f t="shared" si="17"/>
        <v/>
      </c>
      <c r="Z152">
        <v>3</v>
      </c>
      <c r="AA152" t="str">
        <f>IF(F152="Y","",IF(AB152="Y",INDEX('Backing 2'!B:B,MATCH(E152,'Backing 2'!C:C,0)),E152))</f>
        <v>5 - Senior Officer</v>
      </c>
      <c r="AB152" t="s">
        <v>87</v>
      </c>
      <c r="AC152" t="str">
        <f t="shared" si="23"/>
        <v/>
      </c>
      <c r="AD152">
        <v>3</v>
      </c>
      <c r="AE152" t="s">
        <v>77</v>
      </c>
      <c r="AF152">
        <v>41</v>
      </c>
      <c r="AG152" t="s">
        <v>32</v>
      </c>
      <c r="AH152" t="s">
        <v>80</v>
      </c>
      <c r="AI152" t="s">
        <v>80</v>
      </c>
      <c r="AJ152" s="3">
        <v>42461</v>
      </c>
      <c r="AK152">
        <v>4</v>
      </c>
      <c r="AL152">
        <f t="shared" ca="1" si="18"/>
        <v>6.976974527220059E-2</v>
      </c>
    </row>
    <row r="153" spans="1:38">
      <c r="A153">
        <v>152</v>
      </c>
      <c r="B153" t="s">
        <v>8</v>
      </c>
      <c r="C153">
        <f t="shared" si="19"/>
        <v>1</v>
      </c>
      <c r="D153" t="str">
        <f t="shared" si="20"/>
        <v/>
      </c>
      <c r="E153" t="s">
        <v>95</v>
      </c>
      <c r="F153" t="s">
        <v>87</v>
      </c>
      <c r="G153" t="str">
        <f t="shared" si="21"/>
        <v/>
      </c>
      <c r="H153">
        <v>2</v>
      </c>
      <c r="I153" t="s">
        <v>88</v>
      </c>
      <c r="J153" t="str">
        <f t="shared" si="22"/>
        <v/>
      </c>
      <c r="K153" t="s">
        <v>86</v>
      </c>
      <c r="L153" s="2">
        <v>0.5</v>
      </c>
      <c r="M153" t="s">
        <v>88</v>
      </c>
      <c r="N153" t="str">
        <v/>
      </c>
      <c r="O153" t="s">
        <v>85</v>
      </c>
      <c r="P153" t="s">
        <v>13</v>
      </c>
      <c r="R153" t="s">
        <v>95</v>
      </c>
      <c r="S153" t="s">
        <v>13</v>
      </c>
      <c r="T153" s="1" t="s">
        <v>74</v>
      </c>
      <c r="U153" t="s">
        <v>74</v>
      </c>
      <c r="V153" t="str">
        <f>IF(W153="","",INDEX('Backing 4'!U:U,MATCH(W153,'Backing 4'!T:T,0)))</f>
        <v>Inconclusive</v>
      </c>
      <c r="W153" t="str">
        <f t="shared" si="16"/>
        <v>2 - Director &amp; HR</v>
      </c>
      <c r="X153" t="s">
        <v>126</v>
      </c>
      <c r="Y153" t="str">
        <f t="shared" si="17"/>
        <v>2 - Director</v>
      </c>
      <c r="Z153">
        <v>6</v>
      </c>
      <c r="AA153" t="str">
        <f>IF(F153="Y","",IF(AB153="Y",INDEX('Backing 2'!B:B,MATCH(E153,'Backing 2'!C:C,0)),E153))</f>
        <v>2 - Director</v>
      </c>
      <c r="AB153" t="s">
        <v>87</v>
      </c>
      <c r="AC153" t="str">
        <f t="shared" si="23"/>
        <v/>
      </c>
      <c r="AD153">
        <v>3</v>
      </c>
      <c r="AE153" t="s">
        <v>77</v>
      </c>
      <c r="AF153">
        <v>42</v>
      </c>
      <c r="AG153" t="s">
        <v>37</v>
      </c>
      <c r="AH153" t="s">
        <v>80</v>
      </c>
      <c r="AI153" t="s">
        <v>80</v>
      </c>
      <c r="AJ153" s="3">
        <v>41000</v>
      </c>
      <c r="AK153">
        <v>8</v>
      </c>
      <c r="AL153">
        <f t="shared" ca="1" si="18"/>
        <v>0.40024765718876343</v>
      </c>
    </row>
    <row r="154" spans="1:38">
      <c r="A154">
        <v>153</v>
      </c>
      <c r="B154" t="s">
        <v>7</v>
      </c>
      <c r="C154" t="str">
        <f t="shared" si="19"/>
        <v/>
      </c>
      <c r="D154">
        <f t="shared" si="20"/>
        <v>1</v>
      </c>
      <c r="E154" t="s">
        <v>94</v>
      </c>
      <c r="F154" t="s">
        <v>85</v>
      </c>
      <c r="G154">
        <f t="shared" si="21"/>
        <v>1</v>
      </c>
      <c r="I154" t="s">
        <v>88</v>
      </c>
      <c r="J154" t="str">
        <f t="shared" si="22"/>
        <v/>
      </c>
      <c r="K154" t="s">
        <v>88</v>
      </c>
      <c r="L154" s="2">
        <v>0.5</v>
      </c>
      <c r="M154" t="s">
        <v>88</v>
      </c>
      <c r="N154" t="str">
        <v/>
      </c>
      <c r="O154" t="s">
        <v>87</v>
      </c>
      <c r="P154" t="s">
        <v>16</v>
      </c>
      <c r="R154" t="s">
        <v>94</v>
      </c>
      <c r="S154" t="s">
        <v>16</v>
      </c>
      <c r="T154" s="1" t="s">
        <v>74</v>
      </c>
      <c r="U154" t="s">
        <v>74</v>
      </c>
      <c r="V154" t="str">
        <f>IF(W154="","",INDEX('Backing 4'!U:U,MATCH(W154,'Backing 4'!T:T,0)))</f>
        <v>Uneven - Men benefit</v>
      </c>
      <c r="W154" t="str">
        <f t="shared" si="16"/>
        <v>3 - Senior Manager &amp; Sales &amp; Marketing</v>
      </c>
      <c r="X154" t="str">
        <f>IF(Y154="","",INDEX('Backing 4'!Z:Z,MATCH(Y154,'Backing 4'!Y:Y,0)))</f>
        <v>Uneven - Men benefit</v>
      </c>
      <c r="Y154" t="str">
        <f t="shared" si="17"/>
        <v>3 - Senior Manager</v>
      </c>
      <c r="Z154">
        <v>0</v>
      </c>
      <c r="AA154" t="str">
        <f>IF(F154="Y","",IF(AB154="Y",INDEX('Backing 2'!B:B,MATCH(E154,'Backing 2'!C:C,0)),E154))</f>
        <v/>
      </c>
      <c r="AB154" t="s">
        <v>87</v>
      </c>
      <c r="AC154" t="str">
        <f t="shared" si="23"/>
        <v/>
      </c>
      <c r="AE154" t="s">
        <v>77</v>
      </c>
      <c r="AF154">
        <v>40</v>
      </c>
      <c r="AG154" t="s">
        <v>25</v>
      </c>
      <c r="AH154" t="s">
        <v>25</v>
      </c>
      <c r="AI154" t="s">
        <v>25</v>
      </c>
      <c r="AJ154" s="3">
        <v>43922</v>
      </c>
      <c r="AK154">
        <v>0</v>
      </c>
      <c r="AL154">
        <f t="shared" ca="1" si="18"/>
        <v>0.42898114877979754</v>
      </c>
    </row>
    <row r="155" spans="1:38">
      <c r="A155">
        <v>154</v>
      </c>
      <c r="B155" t="s">
        <v>8</v>
      </c>
      <c r="C155">
        <f t="shared" si="19"/>
        <v>1</v>
      </c>
      <c r="D155" t="str">
        <f t="shared" si="20"/>
        <v/>
      </c>
      <c r="E155" t="s">
        <v>92</v>
      </c>
      <c r="F155" t="s">
        <v>87</v>
      </c>
      <c r="G155" t="str">
        <f t="shared" si="21"/>
        <v/>
      </c>
      <c r="H155">
        <v>2</v>
      </c>
      <c r="I155" t="s">
        <v>88</v>
      </c>
      <c r="J155" t="str">
        <f t="shared" si="22"/>
        <v/>
      </c>
      <c r="K155" t="s">
        <v>86</v>
      </c>
      <c r="L155" s="2">
        <v>0.5</v>
      </c>
      <c r="M155" t="s">
        <v>88</v>
      </c>
      <c r="N155" t="str">
        <v/>
      </c>
      <c r="O155" t="s">
        <v>85</v>
      </c>
      <c r="P155" t="s">
        <v>14</v>
      </c>
      <c r="R155" t="s">
        <v>92</v>
      </c>
      <c r="S155" t="s">
        <v>14</v>
      </c>
      <c r="T155" s="1" t="s">
        <v>74</v>
      </c>
      <c r="U155" t="s">
        <v>74</v>
      </c>
      <c r="V155" t="str">
        <f>IF(W155="","",INDEX('Backing 4'!U:U,MATCH(W155,'Backing 4'!T:T,0)))</f>
        <v>Even</v>
      </c>
      <c r="W155" t="str">
        <f t="shared" si="16"/>
        <v>6 - Junior Officer &amp; Operations</v>
      </c>
      <c r="X155" t="str">
        <f>IF(Y155="","",INDEX('Backing 4'!Z:Z,MATCH(Y155,'Backing 4'!Y:Y,0)))</f>
        <v>Even</v>
      </c>
      <c r="Y155" t="str">
        <f t="shared" si="17"/>
        <v>6 - Junior Officer</v>
      </c>
      <c r="Z155">
        <v>1</v>
      </c>
      <c r="AA155" t="str">
        <f>IF(F155="Y","",IF(AB155="Y",INDEX('Backing 2'!B:B,MATCH(E155,'Backing 2'!C:C,0)),E155))</f>
        <v>6 - Junior Officer</v>
      </c>
      <c r="AB155" t="s">
        <v>87</v>
      </c>
      <c r="AC155" t="str">
        <f t="shared" si="23"/>
        <v/>
      </c>
      <c r="AE155" t="s">
        <v>76</v>
      </c>
      <c r="AF155">
        <v>31</v>
      </c>
      <c r="AG155" t="s">
        <v>25</v>
      </c>
      <c r="AH155" t="s">
        <v>25</v>
      </c>
      <c r="AI155" t="s">
        <v>25</v>
      </c>
      <c r="AJ155" s="3">
        <v>43556</v>
      </c>
      <c r="AK155">
        <v>1</v>
      </c>
      <c r="AL155">
        <f t="shared" ca="1" si="18"/>
        <v>0.47817575236438092</v>
      </c>
    </row>
    <row r="156" spans="1:38">
      <c r="A156">
        <v>155</v>
      </c>
      <c r="B156" t="s">
        <v>7</v>
      </c>
      <c r="C156" t="str">
        <f t="shared" si="19"/>
        <v/>
      </c>
      <c r="D156">
        <f t="shared" si="20"/>
        <v>1</v>
      </c>
      <c r="E156" t="s">
        <v>92</v>
      </c>
      <c r="F156" t="s">
        <v>87</v>
      </c>
      <c r="G156" t="str">
        <f t="shared" si="21"/>
        <v/>
      </c>
      <c r="H156">
        <v>3</v>
      </c>
      <c r="I156" t="s">
        <v>88</v>
      </c>
      <c r="J156" t="str">
        <f t="shared" si="22"/>
        <v/>
      </c>
      <c r="K156" t="s">
        <v>86</v>
      </c>
      <c r="L156" s="2">
        <v>0.5</v>
      </c>
      <c r="M156" t="s">
        <v>88</v>
      </c>
      <c r="N156" t="str">
        <v/>
      </c>
      <c r="O156" t="s">
        <v>85</v>
      </c>
      <c r="P156" t="s">
        <v>14</v>
      </c>
      <c r="R156" t="s">
        <v>92</v>
      </c>
      <c r="S156" t="s">
        <v>14</v>
      </c>
      <c r="T156" s="1" t="s">
        <v>74</v>
      </c>
      <c r="U156" t="s">
        <v>74</v>
      </c>
      <c r="V156" t="str">
        <f>IF(W156="","",INDEX('Backing 4'!U:U,MATCH(W156,'Backing 4'!T:T,0)))</f>
        <v>Even</v>
      </c>
      <c r="W156" t="str">
        <f t="shared" si="16"/>
        <v>6 - Junior Officer &amp; Operations</v>
      </c>
      <c r="X156" t="str">
        <f>IF(Y156="","",INDEX('Backing 4'!Z:Z,MATCH(Y156,'Backing 4'!Y:Y,0)))</f>
        <v>Even</v>
      </c>
      <c r="Y156" t="str">
        <f t="shared" si="17"/>
        <v>6 - Junior Officer</v>
      </c>
      <c r="Z156">
        <v>2</v>
      </c>
      <c r="AA156" t="str">
        <f>IF(F156="Y","",IF(AB156="Y",INDEX('Backing 2'!B:B,MATCH(E156,'Backing 2'!C:C,0)),E156))</f>
        <v>6 - Junior Officer</v>
      </c>
      <c r="AB156" t="s">
        <v>87</v>
      </c>
      <c r="AC156" t="str">
        <f t="shared" si="23"/>
        <v/>
      </c>
      <c r="AD156">
        <v>3</v>
      </c>
      <c r="AE156" t="s">
        <v>75</v>
      </c>
      <c r="AF156">
        <v>22</v>
      </c>
      <c r="AG156" t="s">
        <v>25</v>
      </c>
      <c r="AH156" t="s">
        <v>25</v>
      </c>
      <c r="AI156" t="s">
        <v>25</v>
      </c>
      <c r="AJ156" s="3">
        <v>43191</v>
      </c>
      <c r="AK156">
        <v>2</v>
      </c>
      <c r="AL156">
        <f t="shared" ca="1" si="18"/>
        <v>0.24468683954168446</v>
      </c>
    </row>
    <row r="157" spans="1:38">
      <c r="A157">
        <v>156</v>
      </c>
      <c r="B157" t="s">
        <v>8</v>
      </c>
      <c r="C157">
        <f t="shared" si="19"/>
        <v>1</v>
      </c>
      <c r="D157" t="str">
        <f t="shared" si="20"/>
        <v/>
      </c>
      <c r="E157" s="4" t="s">
        <v>92</v>
      </c>
      <c r="F157" t="s">
        <v>87</v>
      </c>
      <c r="G157" t="str">
        <f t="shared" si="21"/>
        <v/>
      </c>
      <c r="H157">
        <v>2</v>
      </c>
      <c r="I157" t="s">
        <v>88</v>
      </c>
      <c r="J157" t="str">
        <f t="shared" si="22"/>
        <v/>
      </c>
      <c r="K157" t="s">
        <v>88</v>
      </c>
      <c r="L157" s="2">
        <v>0.5</v>
      </c>
      <c r="M157" t="s">
        <v>86</v>
      </c>
      <c r="N157">
        <v>1</v>
      </c>
      <c r="O157" t="s">
        <v>85</v>
      </c>
      <c r="P157" t="s">
        <v>15</v>
      </c>
      <c r="Q157" t="s">
        <v>89</v>
      </c>
      <c r="S157" t="s">
        <v>15</v>
      </c>
      <c r="T157" s="1" t="s">
        <v>74</v>
      </c>
      <c r="U157" t="s">
        <v>74</v>
      </c>
      <c r="V157" t="str">
        <f>IF(W157="","",INDEX('Backing 4'!U:U,MATCH(W157,'Backing 4'!T:T,0)))</f>
        <v/>
      </c>
      <c r="W157" t="str">
        <f t="shared" si="16"/>
        <v/>
      </c>
      <c r="X157" t="str">
        <f>IF(Y157="","",INDEX('Backing 4'!Z:Z,MATCH(Y157,'Backing 4'!Y:Y,0)))</f>
        <v/>
      </c>
      <c r="Y157" t="str">
        <f t="shared" si="17"/>
        <v/>
      </c>
      <c r="Z157">
        <v>5</v>
      </c>
      <c r="AA157" t="str">
        <f>IF(F157="Y","",IF(AB157="Y",INDEX('Backing 2'!B:B,MATCH(E157,'Backing 2'!C:C,0)),E157))</f>
        <v>6 - Junior Officer</v>
      </c>
      <c r="AB157" t="s">
        <v>87</v>
      </c>
      <c r="AC157" t="str">
        <f t="shared" si="23"/>
        <v/>
      </c>
      <c r="AD157">
        <v>3</v>
      </c>
      <c r="AE157" t="s">
        <v>76</v>
      </c>
      <c r="AF157">
        <v>39</v>
      </c>
      <c r="AG157" t="s">
        <v>32</v>
      </c>
      <c r="AH157" t="s">
        <v>80</v>
      </c>
      <c r="AI157" t="s">
        <v>80</v>
      </c>
      <c r="AJ157" s="3">
        <v>42095</v>
      </c>
      <c r="AK157">
        <v>5</v>
      </c>
      <c r="AL157">
        <f t="shared" ca="1" si="18"/>
        <v>0.19174925776636242</v>
      </c>
    </row>
    <row r="158" spans="1:38">
      <c r="A158">
        <v>157</v>
      </c>
      <c r="B158" t="s">
        <v>7</v>
      </c>
      <c r="C158" t="str">
        <f t="shared" si="19"/>
        <v/>
      </c>
      <c r="D158">
        <f t="shared" si="20"/>
        <v>1</v>
      </c>
      <c r="E158" t="s">
        <v>127</v>
      </c>
      <c r="F158" t="s">
        <v>85</v>
      </c>
      <c r="G158">
        <f t="shared" si="21"/>
        <v>1</v>
      </c>
      <c r="I158" t="s">
        <v>88</v>
      </c>
      <c r="J158" t="str">
        <f t="shared" si="22"/>
        <v/>
      </c>
      <c r="K158" t="s">
        <v>88</v>
      </c>
      <c r="L158" s="2">
        <v>0.5</v>
      </c>
      <c r="M158" t="s">
        <v>88</v>
      </c>
      <c r="N158" t="str">
        <v/>
      </c>
      <c r="O158" t="s">
        <v>87</v>
      </c>
      <c r="P158" t="s">
        <v>14</v>
      </c>
      <c r="R158" t="s">
        <v>127</v>
      </c>
      <c r="S158" t="s">
        <v>14</v>
      </c>
      <c r="T158" s="1">
        <v>0.9</v>
      </c>
      <c r="U158" t="s">
        <v>73</v>
      </c>
      <c r="V158" t="str">
        <f>IF(W158="","",INDEX('Backing 4'!U:U,MATCH(W158,'Backing 4'!T:T,0)))</f>
        <v>Even</v>
      </c>
      <c r="W158" t="str">
        <f t="shared" si="16"/>
        <v>5 - Senior Officer &amp; Operations</v>
      </c>
      <c r="X158" t="str">
        <f>IF(Y158="","",INDEX('Backing 4'!Z:Z,MATCH(Y158,'Backing 4'!Y:Y,0)))</f>
        <v>Even</v>
      </c>
      <c r="Y158" t="str">
        <f t="shared" si="17"/>
        <v>5 - Senior Officer</v>
      </c>
      <c r="Z158">
        <v>0</v>
      </c>
      <c r="AA158" t="str">
        <f>IF(F158="Y","",IF(AB158="Y",INDEX('Backing 2'!B:B,MATCH(E158,'Backing 2'!C:C,0)),E158))</f>
        <v/>
      </c>
      <c r="AB158" t="s">
        <v>87</v>
      </c>
      <c r="AC158" t="str">
        <f t="shared" si="23"/>
        <v/>
      </c>
      <c r="AE158" t="s">
        <v>75</v>
      </c>
      <c r="AF158">
        <v>28</v>
      </c>
      <c r="AG158" t="s">
        <v>25</v>
      </c>
      <c r="AH158" t="s">
        <v>25</v>
      </c>
      <c r="AI158" t="s">
        <v>25</v>
      </c>
      <c r="AJ158" s="3">
        <v>43922</v>
      </c>
      <c r="AK158">
        <v>0</v>
      </c>
      <c r="AL158">
        <f t="shared" ca="1" si="18"/>
        <v>0.46117886038416722</v>
      </c>
    </row>
    <row r="159" spans="1:38">
      <c r="A159">
        <v>158</v>
      </c>
      <c r="B159" t="s">
        <v>8</v>
      </c>
      <c r="C159">
        <f t="shared" si="19"/>
        <v>1</v>
      </c>
      <c r="D159" t="str">
        <f t="shared" si="20"/>
        <v/>
      </c>
      <c r="E159" t="s">
        <v>92</v>
      </c>
      <c r="F159" t="s">
        <v>87</v>
      </c>
      <c r="G159" t="str">
        <f t="shared" si="21"/>
        <v/>
      </c>
      <c r="H159">
        <v>3</v>
      </c>
      <c r="I159" t="s">
        <v>88</v>
      </c>
      <c r="J159" t="str">
        <f t="shared" si="22"/>
        <v/>
      </c>
      <c r="K159" t="s">
        <v>86</v>
      </c>
      <c r="L159" s="2">
        <v>0.5</v>
      </c>
      <c r="M159" t="s">
        <v>88</v>
      </c>
      <c r="N159" t="str">
        <v/>
      </c>
      <c r="O159" t="s">
        <v>85</v>
      </c>
      <c r="P159" t="s">
        <v>15</v>
      </c>
      <c r="R159" t="s">
        <v>92</v>
      </c>
      <c r="S159" t="s">
        <v>15</v>
      </c>
      <c r="T159" s="1" t="s">
        <v>74</v>
      </c>
      <c r="U159" t="s">
        <v>74</v>
      </c>
      <c r="V159" t="str">
        <f>IF(W159="","",INDEX('Backing 4'!U:U,MATCH(W159,'Backing 4'!T:T,0)))</f>
        <v>Even</v>
      </c>
      <c r="W159" t="str">
        <f t="shared" si="16"/>
        <v>6 - Junior Officer &amp; Internal Services</v>
      </c>
      <c r="X159" t="str">
        <f>IF(Y159="","",INDEX('Backing 4'!Z:Z,MATCH(Y159,'Backing 4'!Y:Y,0)))</f>
        <v>Even</v>
      </c>
      <c r="Y159" t="str">
        <f t="shared" si="17"/>
        <v>6 - Junior Officer</v>
      </c>
      <c r="Z159">
        <v>3</v>
      </c>
      <c r="AA159" t="str">
        <f>IF(F159="Y","",IF(AB159="Y",INDEX('Backing 2'!B:B,MATCH(E159,'Backing 2'!C:C,0)),E159))</f>
        <v>6 - Junior Officer</v>
      </c>
      <c r="AB159" t="s">
        <v>87</v>
      </c>
      <c r="AC159" t="str">
        <f t="shared" si="23"/>
        <v/>
      </c>
      <c r="AD159">
        <v>3</v>
      </c>
      <c r="AE159" t="s">
        <v>75</v>
      </c>
      <c r="AF159">
        <v>23</v>
      </c>
      <c r="AG159" t="s">
        <v>25</v>
      </c>
      <c r="AH159" t="s">
        <v>25</v>
      </c>
      <c r="AI159" t="s">
        <v>25</v>
      </c>
      <c r="AJ159" s="3">
        <v>42826</v>
      </c>
      <c r="AK159">
        <v>3</v>
      </c>
      <c r="AL159">
        <f t="shared" ca="1" si="18"/>
        <v>0.90620796988855978</v>
      </c>
    </row>
    <row r="160" spans="1:38">
      <c r="A160">
        <v>159</v>
      </c>
      <c r="B160" t="s">
        <v>8</v>
      </c>
      <c r="C160">
        <f t="shared" si="19"/>
        <v>1</v>
      </c>
      <c r="D160" t="str">
        <f t="shared" si="20"/>
        <v/>
      </c>
      <c r="E160" t="s">
        <v>94</v>
      </c>
      <c r="F160" t="s">
        <v>87</v>
      </c>
      <c r="G160" t="str">
        <f t="shared" si="21"/>
        <v/>
      </c>
      <c r="H160">
        <v>3</v>
      </c>
      <c r="I160" t="s">
        <v>88</v>
      </c>
      <c r="J160" t="str">
        <f t="shared" si="22"/>
        <v/>
      </c>
      <c r="K160" t="s">
        <v>86</v>
      </c>
      <c r="L160" s="2">
        <v>0.5</v>
      </c>
      <c r="M160" t="s">
        <v>88</v>
      </c>
      <c r="N160" t="str">
        <v/>
      </c>
      <c r="O160" t="s">
        <v>85</v>
      </c>
      <c r="P160" t="s">
        <v>16</v>
      </c>
      <c r="R160" t="s">
        <v>94</v>
      </c>
      <c r="S160" t="s">
        <v>16</v>
      </c>
      <c r="T160" s="1" t="s">
        <v>74</v>
      </c>
      <c r="U160" t="s">
        <v>74</v>
      </c>
      <c r="V160" t="str">
        <f>IF(W160="","",INDEX('Backing 4'!U:U,MATCH(W160,'Backing 4'!T:T,0)))</f>
        <v>Uneven - Men benefit</v>
      </c>
      <c r="W160" t="str">
        <f t="shared" si="16"/>
        <v>3 - Senior Manager &amp; Sales &amp; Marketing</v>
      </c>
      <c r="X160" t="str">
        <f>IF(Y160="","",INDEX('Backing 4'!Z:Z,MATCH(Y160,'Backing 4'!Y:Y,0)))</f>
        <v>Uneven - Men benefit</v>
      </c>
      <c r="Y160" t="str">
        <f t="shared" si="17"/>
        <v>3 - Senior Manager</v>
      </c>
      <c r="Z160">
        <v>3</v>
      </c>
      <c r="AA160" t="str">
        <f>IF(F160="Y","",IF(AB160="Y",INDEX('Backing 2'!B:B,MATCH(E160,'Backing 2'!C:C,0)),E160))</f>
        <v>3 - Senior Manager</v>
      </c>
      <c r="AB160" t="s">
        <v>87</v>
      </c>
      <c r="AC160" t="str">
        <f t="shared" si="23"/>
        <v/>
      </c>
      <c r="AD160">
        <v>3</v>
      </c>
      <c r="AE160" t="s">
        <v>76</v>
      </c>
      <c r="AF160">
        <v>39</v>
      </c>
      <c r="AG160" t="s">
        <v>36</v>
      </c>
      <c r="AH160" t="s">
        <v>80</v>
      </c>
      <c r="AI160" t="s">
        <v>80</v>
      </c>
      <c r="AJ160" s="3">
        <v>42826</v>
      </c>
      <c r="AK160">
        <v>3</v>
      </c>
      <c r="AL160">
        <f t="shared" ca="1" si="18"/>
        <v>0.81113950385144717</v>
      </c>
    </row>
    <row r="161" spans="1:38">
      <c r="A161">
        <v>160</v>
      </c>
      <c r="B161" t="s">
        <v>8</v>
      </c>
      <c r="C161">
        <f t="shared" si="19"/>
        <v>1</v>
      </c>
      <c r="D161" t="str">
        <f t="shared" si="20"/>
        <v/>
      </c>
      <c r="E161" t="s">
        <v>94</v>
      </c>
      <c r="F161" t="s">
        <v>87</v>
      </c>
      <c r="G161" t="str">
        <f t="shared" si="21"/>
        <v/>
      </c>
      <c r="H161">
        <v>1</v>
      </c>
      <c r="I161" t="s">
        <v>88</v>
      </c>
      <c r="J161" t="str">
        <f t="shared" si="22"/>
        <v/>
      </c>
      <c r="K161" t="s">
        <v>86</v>
      </c>
      <c r="L161" s="2">
        <v>0.5</v>
      </c>
      <c r="M161" t="s">
        <v>88</v>
      </c>
      <c r="N161" t="str">
        <v/>
      </c>
      <c r="O161" t="s">
        <v>85</v>
      </c>
      <c r="P161" t="s">
        <v>16</v>
      </c>
      <c r="R161" t="s">
        <v>94</v>
      </c>
      <c r="S161" t="s">
        <v>16</v>
      </c>
      <c r="T161" s="1" t="s">
        <v>74</v>
      </c>
      <c r="U161" t="s">
        <v>74</v>
      </c>
      <c r="V161" t="str">
        <f>IF(W161="","",INDEX('Backing 4'!U:U,MATCH(W161,'Backing 4'!T:T,0)))</f>
        <v>Uneven - Men benefit</v>
      </c>
      <c r="W161" t="str">
        <f t="shared" si="16"/>
        <v>3 - Senior Manager &amp; Sales &amp; Marketing</v>
      </c>
      <c r="X161" t="str">
        <f>IF(Y161="","",INDEX('Backing 4'!Z:Z,MATCH(Y161,'Backing 4'!Y:Y,0)))</f>
        <v>Uneven - Men benefit</v>
      </c>
      <c r="Y161" t="str">
        <f t="shared" si="17"/>
        <v>3 - Senior Manager</v>
      </c>
      <c r="Z161">
        <v>1</v>
      </c>
      <c r="AA161" t="str">
        <f>IF(F161="Y","",IF(AB161="Y",INDEX('Backing 2'!B:B,MATCH(E161,'Backing 2'!C:C,0)),E161))</f>
        <v>4 - Manager</v>
      </c>
      <c r="AB161" t="s">
        <v>85</v>
      </c>
      <c r="AC161">
        <f t="shared" si="23"/>
        <v>1</v>
      </c>
      <c r="AD161">
        <v>2</v>
      </c>
      <c r="AE161" t="s">
        <v>76</v>
      </c>
      <c r="AF161">
        <v>35</v>
      </c>
      <c r="AG161" t="s">
        <v>25</v>
      </c>
      <c r="AH161" t="s">
        <v>25</v>
      </c>
      <c r="AI161" t="s">
        <v>25</v>
      </c>
      <c r="AJ161" s="3">
        <v>42826</v>
      </c>
      <c r="AK161">
        <v>3</v>
      </c>
      <c r="AL161">
        <f t="shared" ca="1" si="18"/>
        <v>7.5614249359713837E-2</v>
      </c>
    </row>
    <row r="162" spans="1:38">
      <c r="A162">
        <v>161</v>
      </c>
      <c r="B162" t="s">
        <v>8</v>
      </c>
      <c r="C162">
        <f t="shared" si="19"/>
        <v>1</v>
      </c>
      <c r="D162" t="str">
        <f t="shared" si="20"/>
        <v/>
      </c>
      <c r="E162" t="s">
        <v>93</v>
      </c>
      <c r="F162" t="s">
        <v>87</v>
      </c>
      <c r="G162" t="str">
        <f t="shared" si="21"/>
        <v/>
      </c>
      <c r="H162">
        <v>2</v>
      </c>
      <c r="I162" t="s">
        <v>88</v>
      </c>
      <c r="J162" t="str">
        <f t="shared" si="22"/>
        <v/>
      </c>
      <c r="K162" t="s">
        <v>86</v>
      </c>
      <c r="L162" s="2">
        <v>0.5</v>
      </c>
      <c r="M162" t="s">
        <v>88</v>
      </c>
      <c r="N162" t="str">
        <v/>
      </c>
      <c r="O162" t="s">
        <v>85</v>
      </c>
      <c r="P162" t="s">
        <v>14</v>
      </c>
      <c r="R162" t="s">
        <v>93</v>
      </c>
      <c r="S162" t="s">
        <v>14</v>
      </c>
      <c r="T162" s="1" t="s">
        <v>74</v>
      </c>
      <c r="U162" t="s">
        <v>74</v>
      </c>
      <c r="V162" t="str">
        <f>IF(W162="","",INDEX('Backing 4'!U:U,MATCH(W162,'Backing 4'!T:T,0)))</f>
        <v>Even</v>
      </c>
      <c r="W162" t="str">
        <f t="shared" si="16"/>
        <v>4 - Manager &amp; Operations</v>
      </c>
      <c r="X162" t="str">
        <f>IF(Y162="","",INDEX('Backing 4'!Z:Z,MATCH(Y162,'Backing 4'!Y:Y,0)))</f>
        <v>Even</v>
      </c>
      <c r="Y162" t="str">
        <f t="shared" si="17"/>
        <v>4 - Manager</v>
      </c>
      <c r="Z162">
        <v>2</v>
      </c>
      <c r="AA162" t="str">
        <f>IF(F162="Y","",IF(AB162="Y",INDEX('Backing 2'!B:B,MATCH(E162,'Backing 2'!C:C,0)),E162))</f>
        <v>4 - Manager</v>
      </c>
      <c r="AB162" t="s">
        <v>87</v>
      </c>
      <c r="AC162" t="str">
        <f t="shared" si="23"/>
        <v/>
      </c>
      <c r="AD162">
        <v>3</v>
      </c>
      <c r="AE162" t="s">
        <v>76</v>
      </c>
      <c r="AF162">
        <v>35</v>
      </c>
      <c r="AG162" t="s">
        <v>25</v>
      </c>
      <c r="AH162" t="s">
        <v>25</v>
      </c>
      <c r="AI162" t="s">
        <v>25</v>
      </c>
      <c r="AJ162" s="3">
        <v>40634</v>
      </c>
      <c r="AK162">
        <v>9</v>
      </c>
      <c r="AL162">
        <f t="shared" ca="1" si="18"/>
        <v>0.97615893416264443</v>
      </c>
    </row>
    <row r="163" spans="1:38">
      <c r="A163">
        <v>162</v>
      </c>
      <c r="B163" t="s">
        <v>8</v>
      </c>
      <c r="C163">
        <f t="shared" si="19"/>
        <v>1</v>
      </c>
      <c r="D163" t="str">
        <f t="shared" si="20"/>
        <v/>
      </c>
      <c r="E163" t="s">
        <v>92</v>
      </c>
      <c r="F163" t="s">
        <v>87</v>
      </c>
      <c r="G163" t="str">
        <f t="shared" si="21"/>
        <v/>
      </c>
      <c r="H163">
        <v>2</v>
      </c>
      <c r="I163" t="s">
        <v>88</v>
      </c>
      <c r="J163" t="str">
        <f t="shared" si="22"/>
        <v/>
      </c>
      <c r="K163" t="s">
        <v>86</v>
      </c>
      <c r="L163" s="2">
        <v>0.5</v>
      </c>
      <c r="M163" t="s">
        <v>88</v>
      </c>
      <c r="N163" t="str">
        <v/>
      </c>
      <c r="O163" t="s">
        <v>85</v>
      </c>
      <c r="P163" t="s">
        <v>14</v>
      </c>
      <c r="R163" t="s">
        <v>92</v>
      </c>
      <c r="S163" t="s">
        <v>14</v>
      </c>
      <c r="T163" s="1" t="s">
        <v>74</v>
      </c>
      <c r="U163" t="s">
        <v>74</v>
      </c>
      <c r="V163" t="str">
        <f>IF(W163="","",INDEX('Backing 4'!U:U,MATCH(W163,'Backing 4'!T:T,0)))</f>
        <v>Even</v>
      </c>
      <c r="W163" t="str">
        <f t="shared" si="16"/>
        <v>6 - Junior Officer &amp; Operations</v>
      </c>
      <c r="X163" t="str">
        <f>IF(Y163="","",INDEX('Backing 4'!Z:Z,MATCH(Y163,'Backing 4'!Y:Y,0)))</f>
        <v>Even</v>
      </c>
      <c r="Y163" t="str">
        <f t="shared" si="17"/>
        <v>6 - Junior Officer</v>
      </c>
      <c r="Z163">
        <v>3</v>
      </c>
      <c r="AA163" t="str">
        <f>IF(F163="Y","",IF(AB163="Y",INDEX('Backing 2'!B:B,MATCH(E163,'Backing 2'!C:C,0)),E163))</f>
        <v>6 - Junior Officer</v>
      </c>
      <c r="AB163" t="s">
        <v>87</v>
      </c>
      <c r="AC163" t="str">
        <f t="shared" si="23"/>
        <v/>
      </c>
      <c r="AD163">
        <v>3</v>
      </c>
      <c r="AE163" t="s">
        <v>75</v>
      </c>
      <c r="AF163">
        <v>26</v>
      </c>
      <c r="AG163" t="s">
        <v>37</v>
      </c>
      <c r="AH163" t="s">
        <v>80</v>
      </c>
      <c r="AI163" t="s">
        <v>80</v>
      </c>
      <c r="AJ163" s="3">
        <v>42826</v>
      </c>
      <c r="AK163">
        <v>3</v>
      </c>
      <c r="AL163">
        <f t="shared" ca="1" si="18"/>
        <v>0.85741226125102177</v>
      </c>
    </row>
    <row r="164" spans="1:38">
      <c r="A164">
        <v>163</v>
      </c>
      <c r="B164" t="s">
        <v>8</v>
      </c>
      <c r="C164">
        <f t="shared" si="19"/>
        <v>1</v>
      </c>
      <c r="D164" t="str">
        <f t="shared" si="20"/>
        <v/>
      </c>
      <c r="E164" t="s">
        <v>93</v>
      </c>
      <c r="F164" t="s">
        <v>87</v>
      </c>
      <c r="G164" t="str">
        <f t="shared" si="21"/>
        <v/>
      </c>
      <c r="H164">
        <v>3</v>
      </c>
      <c r="I164" t="s">
        <v>88</v>
      </c>
      <c r="J164" t="str">
        <f t="shared" si="22"/>
        <v/>
      </c>
      <c r="K164" t="s">
        <v>86</v>
      </c>
      <c r="L164" s="2">
        <v>0.5</v>
      </c>
      <c r="M164" t="s">
        <v>88</v>
      </c>
      <c r="N164" t="str">
        <v/>
      </c>
      <c r="O164" t="s">
        <v>85</v>
      </c>
      <c r="P164" t="s">
        <v>12</v>
      </c>
      <c r="R164" t="s">
        <v>93</v>
      </c>
      <c r="S164" t="s">
        <v>12</v>
      </c>
      <c r="T164" s="1" t="s">
        <v>74</v>
      </c>
      <c r="U164" t="s">
        <v>74</v>
      </c>
      <c r="V164" t="str">
        <f>IF(W164="","",INDEX('Backing 4'!U:U,MATCH(W164,'Backing 4'!T:T,0)))</f>
        <v>Inconclusive</v>
      </c>
      <c r="W164" t="str">
        <f t="shared" si="16"/>
        <v>4 - Manager &amp; Finance</v>
      </c>
      <c r="X164" t="str">
        <f>IF(Y164="","",INDEX('Backing 4'!Z:Z,MATCH(Y164,'Backing 4'!Y:Y,0)))</f>
        <v>Even</v>
      </c>
      <c r="Y164" t="str">
        <f t="shared" si="17"/>
        <v>4 - Manager</v>
      </c>
      <c r="Z164">
        <v>3</v>
      </c>
      <c r="AA164" t="str">
        <f>IF(F164="Y","",IF(AB164="Y",INDEX('Backing 2'!B:B,MATCH(E164,'Backing 2'!C:C,0)),E164))</f>
        <v>4 - Manager</v>
      </c>
      <c r="AB164" t="s">
        <v>87</v>
      </c>
      <c r="AC164" t="str">
        <f t="shared" si="23"/>
        <v/>
      </c>
      <c r="AD164">
        <v>3</v>
      </c>
      <c r="AE164" t="s">
        <v>76</v>
      </c>
      <c r="AF164">
        <v>36</v>
      </c>
      <c r="AG164" t="s">
        <v>25</v>
      </c>
      <c r="AH164" t="s">
        <v>25</v>
      </c>
      <c r="AI164" t="s">
        <v>25</v>
      </c>
      <c r="AJ164" s="3">
        <v>42826</v>
      </c>
      <c r="AK164">
        <v>3</v>
      </c>
      <c r="AL164">
        <f t="shared" ca="1" si="18"/>
        <v>0.61387448813338352</v>
      </c>
    </row>
    <row r="165" spans="1:38">
      <c r="A165">
        <v>164</v>
      </c>
      <c r="B165" t="s">
        <v>8</v>
      </c>
      <c r="C165">
        <f t="shared" si="19"/>
        <v>1</v>
      </c>
      <c r="D165" t="str">
        <f t="shared" si="20"/>
        <v/>
      </c>
      <c r="E165" s="4" t="s">
        <v>127</v>
      </c>
      <c r="F165" t="s">
        <v>87</v>
      </c>
      <c r="G165" t="str">
        <f t="shared" si="21"/>
        <v/>
      </c>
      <c r="H165">
        <v>3</v>
      </c>
      <c r="I165" t="s">
        <v>88</v>
      </c>
      <c r="J165" t="str">
        <f t="shared" si="22"/>
        <v/>
      </c>
      <c r="K165" t="s">
        <v>88</v>
      </c>
      <c r="L165" s="2">
        <v>0.5</v>
      </c>
      <c r="M165" t="s">
        <v>86</v>
      </c>
      <c r="N165">
        <v>1</v>
      </c>
      <c r="O165" t="s">
        <v>85</v>
      </c>
      <c r="P165" t="s">
        <v>14</v>
      </c>
      <c r="Q165" t="s">
        <v>89</v>
      </c>
      <c r="S165" t="s">
        <v>14</v>
      </c>
      <c r="T165" s="1" t="s">
        <v>74</v>
      </c>
      <c r="U165" t="s">
        <v>74</v>
      </c>
      <c r="V165" t="str">
        <f>IF(W165="","",INDEX('Backing 4'!U:U,MATCH(W165,'Backing 4'!T:T,0)))</f>
        <v/>
      </c>
      <c r="W165" t="str">
        <f t="shared" si="16"/>
        <v/>
      </c>
      <c r="X165" t="str">
        <f>IF(Y165="","",INDEX('Backing 4'!Z:Z,MATCH(Y165,'Backing 4'!Y:Y,0)))</f>
        <v/>
      </c>
      <c r="Y165" t="str">
        <f t="shared" si="17"/>
        <v/>
      </c>
      <c r="Z165">
        <v>7</v>
      </c>
      <c r="AA165" t="str">
        <f>IF(F165="Y","",IF(AB165="Y",INDEX('Backing 2'!B:B,MATCH(E165,'Backing 2'!C:C,0)),E165))</f>
        <v>5 - Senior Officer</v>
      </c>
      <c r="AB165" t="s">
        <v>87</v>
      </c>
      <c r="AC165" t="str">
        <f t="shared" si="23"/>
        <v/>
      </c>
      <c r="AD165">
        <v>3</v>
      </c>
      <c r="AE165" t="s">
        <v>78</v>
      </c>
      <c r="AF165">
        <v>56</v>
      </c>
      <c r="AG165" t="s">
        <v>38</v>
      </c>
      <c r="AH165" t="s">
        <v>80</v>
      </c>
      <c r="AI165" t="s">
        <v>80</v>
      </c>
      <c r="AJ165" s="3">
        <v>40634</v>
      </c>
      <c r="AK165">
        <v>9</v>
      </c>
      <c r="AL165">
        <f t="shared" ca="1" si="18"/>
        <v>7.6931967529064615E-2</v>
      </c>
    </row>
    <row r="166" spans="1:38">
      <c r="A166">
        <v>165</v>
      </c>
      <c r="B166" t="s">
        <v>7</v>
      </c>
      <c r="C166" t="str">
        <f t="shared" si="19"/>
        <v/>
      </c>
      <c r="D166">
        <f t="shared" si="20"/>
        <v>1</v>
      </c>
      <c r="E166" t="s">
        <v>92</v>
      </c>
      <c r="F166" t="s">
        <v>87</v>
      </c>
      <c r="G166" t="str">
        <f t="shared" si="21"/>
        <v/>
      </c>
      <c r="H166">
        <v>3</v>
      </c>
      <c r="I166" t="s">
        <v>88</v>
      </c>
      <c r="J166" t="str">
        <f t="shared" si="22"/>
        <v/>
      </c>
      <c r="K166" t="s">
        <v>86</v>
      </c>
      <c r="L166" s="2">
        <v>0.5</v>
      </c>
      <c r="M166" t="s">
        <v>88</v>
      </c>
      <c r="N166" t="str">
        <v/>
      </c>
      <c r="O166" t="s">
        <v>85</v>
      </c>
      <c r="P166" t="s">
        <v>14</v>
      </c>
      <c r="R166" t="s">
        <v>92</v>
      </c>
      <c r="S166" t="s">
        <v>14</v>
      </c>
      <c r="T166" s="1" t="s">
        <v>74</v>
      </c>
      <c r="U166" t="s">
        <v>74</v>
      </c>
      <c r="V166" t="str">
        <f>IF(W166="","",INDEX('Backing 4'!U:U,MATCH(W166,'Backing 4'!T:T,0)))</f>
        <v>Even</v>
      </c>
      <c r="W166" t="str">
        <f t="shared" si="16"/>
        <v>6 - Junior Officer &amp; Operations</v>
      </c>
      <c r="X166" t="str">
        <f>IF(Y166="","",INDEX('Backing 4'!Z:Z,MATCH(Y166,'Backing 4'!Y:Y,0)))</f>
        <v>Even</v>
      </c>
      <c r="Y166" t="str">
        <f t="shared" si="17"/>
        <v>6 - Junior Officer</v>
      </c>
      <c r="Z166">
        <v>1</v>
      </c>
      <c r="AA166" t="str">
        <f>IF(F166="Y","",IF(AB166="Y",INDEX('Backing 2'!B:B,MATCH(E166,'Backing 2'!C:C,0)),E166))</f>
        <v>6 - Junior Officer</v>
      </c>
      <c r="AB166" t="s">
        <v>87</v>
      </c>
      <c r="AC166" t="str">
        <f t="shared" si="23"/>
        <v/>
      </c>
      <c r="AE166" t="s">
        <v>75</v>
      </c>
      <c r="AF166">
        <v>26</v>
      </c>
      <c r="AG166" t="s">
        <v>37</v>
      </c>
      <c r="AH166" t="s">
        <v>80</v>
      </c>
      <c r="AI166" t="s">
        <v>80</v>
      </c>
      <c r="AJ166" s="3">
        <v>43556</v>
      </c>
      <c r="AK166">
        <v>1</v>
      </c>
      <c r="AL166">
        <f t="shared" ca="1" si="18"/>
        <v>0.89393748001769135</v>
      </c>
    </row>
    <row r="167" spans="1:38">
      <c r="A167">
        <v>166</v>
      </c>
      <c r="B167" t="s">
        <v>8</v>
      </c>
      <c r="C167">
        <f t="shared" si="19"/>
        <v>1</v>
      </c>
      <c r="D167" t="str">
        <f t="shared" si="20"/>
        <v/>
      </c>
      <c r="E167" t="s">
        <v>127</v>
      </c>
      <c r="F167" t="s">
        <v>87</v>
      </c>
      <c r="G167" t="str">
        <f t="shared" si="21"/>
        <v/>
      </c>
      <c r="H167">
        <v>2</v>
      </c>
      <c r="I167" t="s">
        <v>88</v>
      </c>
      <c r="J167" t="str">
        <f t="shared" si="22"/>
        <v/>
      </c>
      <c r="K167" t="s">
        <v>86</v>
      </c>
      <c r="L167" s="2">
        <v>0.5</v>
      </c>
      <c r="M167" t="s">
        <v>88</v>
      </c>
      <c r="N167" t="str">
        <v/>
      </c>
      <c r="O167" t="s">
        <v>85</v>
      </c>
      <c r="P167" t="s">
        <v>16</v>
      </c>
      <c r="R167" t="s">
        <v>127</v>
      </c>
      <c r="S167" t="s">
        <v>16</v>
      </c>
      <c r="T167" s="1" t="s">
        <v>74</v>
      </c>
      <c r="U167" t="s">
        <v>74</v>
      </c>
      <c r="V167" t="str">
        <f>IF(W167="","",INDEX('Backing 4'!U:U,MATCH(W167,'Backing 4'!T:T,0)))</f>
        <v>Even</v>
      </c>
      <c r="W167" t="str">
        <f t="shared" si="16"/>
        <v>5 - Senior Officer &amp; Sales &amp; Marketing</v>
      </c>
      <c r="X167" t="str">
        <f>IF(Y167="","",INDEX('Backing 4'!Z:Z,MATCH(Y167,'Backing 4'!Y:Y,0)))</f>
        <v>Even</v>
      </c>
      <c r="Y167" t="str">
        <f t="shared" si="17"/>
        <v>5 - Senior Officer</v>
      </c>
      <c r="Z167">
        <v>3</v>
      </c>
      <c r="AA167" t="str">
        <f>IF(F167="Y","",IF(AB167="Y",INDEX('Backing 2'!B:B,MATCH(E167,'Backing 2'!C:C,0)),E167))</f>
        <v>5 - Senior Officer</v>
      </c>
      <c r="AB167" t="s">
        <v>87</v>
      </c>
      <c r="AC167" t="str">
        <f t="shared" si="23"/>
        <v/>
      </c>
      <c r="AD167">
        <v>2</v>
      </c>
      <c r="AE167" t="s">
        <v>75</v>
      </c>
      <c r="AF167">
        <v>24</v>
      </c>
      <c r="AG167" t="s">
        <v>25</v>
      </c>
      <c r="AH167" t="s">
        <v>25</v>
      </c>
      <c r="AI167" t="s">
        <v>25</v>
      </c>
      <c r="AJ167" s="3">
        <v>41365</v>
      </c>
      <c r="AK167">
        <v>7</v>
      </c>
      <c r="AL167">
        <f t="shared" ca="1" si="18"/>
        <v>0.75900998704046296</v>
      </c>
    </row>
    <row r="168" spans="1:38">
      <c r="A168">
        <v>167</v>
      </c>
      <c r="B168" t="s">
        <v>8</v>
      </c>
      <c r="C168">
        <f t="shared" si="19"/>
        <v>1</v>
      </c>
      <c r="D168" t="str">
        <f t="shared" si="20"/>
        <v/>
      </c>
      <c r="E168" t="s">
        <v>94</v>
      </c>
      <c r="F168" t="s">
        <v>87</v>
      </c>
      <c r="G168" t="str">
        <f t="shared" si="21"/>
        <v/>
      </c>
      <c r="H168">
        <v>2</v>
      </c>
      <c r="I168" t="s">
        <v>88</v>
      </c>
      <c r="J168" t="str">
        <f t="shared" si="22"/>
        <v/>
      </c>
      <c r="K168" t="s">
        <v>86</v>
      </c>
      <c r="L168" s="2">
        <v>0.5</v>
      </c>
      <c r="M168" t="s">
        <v>88</v>
      </c>
      <c r="N168" t="str">
        <v/>
      </c>
      <c r="O168" t="s">
        <v>85</v>
      </c>
      <c r="P168" t="s">
        <v>15</v>
      </c>
      <c r="R168" t="s">
        <v>94</v>
      </c>
      <c r="S168" t="s">
        <v>15</v>
      </c>
      <c r="T168" s="1" t="s">
        <v>74</v>
      </c>
      <c r="U168" t="s">
        <v>74</v>
      </c>
      <c r="V168" t="str">
        <f>IF(W168="","",INDEX('Backing 4'!U:U,MATCH(W168,'Backing 4'!T:T,0)))</f>
        <v>Uneven - Men benefit</v>
      </c>
      <c r="W168" t="str">
        <f t="shared" si="16"/>
        <v>3 - Senior Manager &amp; Internal Services</v>
      </c>
      <c r="X168" t="str">
        <f>IF(Y168="","",INDEX('Backing 4'!Z:Z,MATCH(Y168,'Backing 4'!Y:Y,0)))</f>
        <v>Uneven - Men benefit</v>
      </c>
      <c r="Y168" t="str">
        <f t="shared" si="17"/>
        <v>3 - Senior Manager</v>
      </c>
      <c r="Z168">
        <v>2</v>
      </c>
      <c r="AA168" t="str">
        <f>IF(F168="Y","",IF(AB168="Y",INDEX('Backing 2'!B:B,MATCH(E168,'Backing 2'!C:C,0)),E168))</f>
        <v>3 - Senior Manager</v>
      </c>
      <c r="AB168" t="s">
        <v>87</v>
      </c>
      <c r="AC168" t="str">
        <f t="shared" si="23"/>
        <v/>
      </c>
      <c r="AD168">
        <v>3</v>
      </c>
      <c r="AE168" t="s">
        <v>77</v>
      </c>
      <c r="AF168">
        <v>40</v>
      </c>
      <c r="AG168" t="s">
        <v>36</v>
      </c>
      <c r="AH168" t="s">
        <v>80</v>
      </c>
      <c r="AI168" t="s">
        <v>80</v>
      </c>
      <c r="AJ168" s="3">
        <v>42826</v>
      </c>
      <c r="AK168">
        <v>3</v>
      </c>
      <c r="AL168">
        <f t="shared" ca="1" si="18"/>
        <v>0.42657941857711568</v>
      </c>
    </row>
    <row r="169" spans="1:38">
      <c r="A169">
        <v>168</v>
      </c>
      <c r="B169" t="s">
        <v>8</v>
      </c>
      <c r="C169">
        <f t="shared" si="19"/>
        <v>1</v>
      </c>
      <c r="D169" t="str">
        <f t="shared" si="20"/>
        <v/>
      </c>
      <c r="E169" t="s">
        <v>127</v>
      </c>
      <c r="F169" t="s">
        <v>87</v>
      </c>
      <c r="G169" t="str">
        <f t="shared" si="21"/>
        <v/>
      </c>
      <c r="H169">
        <v>2</v>
      </c>
      <c r="I169" t="s">
        <v>88</v>
      </c>
      <c r="J169" t="str">
        <f t="shared" si="22"/>
        <v/>
      </c>
      <c r="K169" t="s">
        <v>86</v>
      </c>
      <c r="L169" s="2">
        <v>0.5</v>
      </c>
      <c r="M169" t="s">
        <v>88</v>
      </c>
      <c r="N169" t="str">
        <v/>
      </c>
      <c r="O169" t="s">
        <v>85</v>
      </c>
      <c r="P169" t="s">
        <v>16</v>
      </c>
      <c r="R169" t="s">
        <v>127</v>
      </c>
      <c r="S169" t="s">
        <v>16</v>
      </c>
      <c r="T169" s="1" t="s">
        <v>74</v>
      </c>
      <c r="U169" t="s">
        <v>74</v>
      </c>
      <c r="V169" t="str">
        <f>IF(W169="","",INDEX('Backing 4'!U:U,MATCH(W169,'Backing 4'!T:T,0)))</f>
        <v>Even</v>
      </c>
      <c r="W169" t="str">
        <f t="shared" si="16"/>
        <v>5 - Senior Officer &amp; Sales &amp; Marketing</v>
      </c>
      <c r="X169" t="str">
        <f>IF(Y169="","",INDEX('Backing 4'!Z:Z,MATCH(Y169,'Backing 4'!Y:Y,0)))</f>
        <v>Even</v>
      </c>
      <c r="Y169" t="str">
        <f t="shared" si="17"/>
        <v>5 - Senior Officer</v>
      </c>
      <c r="Z169">
        <v>3</v>
      </c>
      <c r="AA169" t="str">
        <f>IF(F169="Y","",IF(AB169="Y",INDEX('Backing 2'!B:B,MATCH(E169,'Backing 2'!C:C,0)),E169))</f>
        <v>5 - Senior Officer</v>
      </c>
      <c r="AB169" t="s">
        <v>87</v>
      </c>
      <c r="AC169" t="str">
        <f t="shared" si="23"/>
        <v/>
      </c>
      <c r="AD169">
        <v>2</v>
      </c>
      <c r="AE169" t="s">
        <v>75</v>
      </c>
      <c r="AF169">
        <v>25</v>
      </c>
      <c r="AG169" t="s">
        <v>37</v>
      </c>
      <c r="AH169" t="s">
        <v>80</v>
      </c>
      <c r="AI169" t="s">
        <v>80</v>
      </c>
      <c r="AJ169" s="3">
        <v>40634</v>
      </c>
      <c r="AK169">
        <v>9</v>
      </c>
      <c r="AL169">
        <f t="shared" ca="1" si="18"/>
        <v>0.3919163135450574</v>
      </c>
    </row>
    <row r="170" spans="1:38">
      <c r="A170">
        <v>169</v>
      </c>
      <c r="B170" t="s">
        <v>7</v>
      </c>
      <c r="C170" t="str">
        <f t="shared" si="19"/>
        <v/>
      </c>
      <c r="D170">
        <f t="shared" si="20"/>
        <v>1</v>
      </c>
      <c r="E170" t="s">
        <v>127</v>
      </c>
      <c r="F170" t="s">
        <v>87</v>
      </c>
      <c r="G170" t="str">
        <f t="shared" si="21"/>
        <v/>
      </c>
      <c r="H170">
        <v>1</v>
      </c>
      <c r="I170" t="s">
        <v>88</v>
      </c>
      <c r="J170" t="str">
        <f t="shared" si="22"/>
        <v/>
      </c>
      <c r="K170" t="s">
        <v>86</v>
      </c>
      <c r="L170" s="2">
        <v>0.5</v>
      </c>
      <c r="M170" t="s">
        <v>88</v>
      </c>
      <c r="N170" t="str">
        <v/>
      </c>
      <c r="O170" t="s">
        <v>85</v>
      </c>
      <c r="P170" t="s">
        <v>16</v>
      </c>
      <c r="R170" t="s">
        <v>127</v>
      </c>
      <c r="S170" t="s">
        <v>16</v>
      </c>
      <c r="T170" s="1" t="s">
        <v>74</v>
      </c>
      <c r="U170" t="s">
        <v>74</v>
      </c>
      <c r="V170" t="str">
        <f>IF(W170="","",INDEX('Backing 4'!U:U,MATCH(W170,'Backing 4'!T:T,0)))</f>
        <v>Even</v>
      </c>
      <c r="W170" t="str">
        <f t="shared" si="16"/>
        <v>5 - Senior Officer &amp; Sales &amp; Marketing</v>
      </c>
      <c r="X170" t="str">
        <f>IF(Y170="","",INDEX('Backing 4'!Z:Z,MATCH(Y170,'Backing 4'!Y:Y,0)))</f>
        <v>Even</v>
      </c>
      <c r="Y170" t="str">
        <f t="shared" si="17"/>
        <v>5 - Senior Officer</v>
      </c>
      <c r="Z170">
        <v>2</v>
      </c>
      <c r="AA170" t="str">
        <f>IF(F170="Y","",IF(AB170="Y",INDEX('Backing 2'!B:B,MATCH(E170,'Backing 2'!C:C,0)),E170))</f>
        <v>5 - Senior Officer</v>
      </c>
      <c r="AB170" t="s">
        <v>87</v>
      </c>
      <c r="AC170" t="str">
        <f t="shared" si="23"/>
        <v/>
      </c>
      <c r="AD170">
        <v>3</v>
      </c>
      <c r="AE170" t="s">
        <v>76</v>
      </c>
      <c r="AF170">
        <v>32</v>
      </c>
      <c r="AG170" t="s">
        <v>37</v>
      </c>
      <c r="AH170" t="s">
        <v>80</v>
      </c>
      <c r="AI170" t="s">
        <v>80</v>
      </c>
      <c r="AJ170" s="3">
        <v>43191</v>
      </c>
      <c r="AK170">
        <v>2</v>
      </c>
      <c r="AL170">
        <f t="shared" ca="1" si="18"/>
        <v>6.9239480934169539E-2</v>
      </c>
    </row>
    <row r="171" spans="1:38">
      <c r="A171">
        <v>170</v>
      </c>
      <c r="B171" t="s">
        <v>8</v>
      </c>
      <c r="C171">
        <f t="shared" si="19"/>
        <v>1</v>
      </c>
      <c r="D171" t="str">
        <f t="shared" si="20"/>
        <v/>
      </c>
      <c r="E171" t="s">
        <v>93</v>
      </c>
      <c r="F171" t="s">
        <v>87</v>
      </c>
      <c r="G171" t="str">
        <f t="shared" si="21"/>
        <v/>
      </c>
      <c r="H171">
        <v>2</v>
      </c>
      <c r="I171" t="s">
        <v>88</v>
      </c>
      <c r="J171" t="str">
        <f t="shared" si="22"/>
        <v/>
      </c>
      <c r="K171" t="s">
        <v>86</v>
      </c>
      <c r="L171" s="2">
        <v>0.5</v>
      </c>
      <c r="M171" t="s">
        <v>88</v>
      </c>
      <c r="N171" t="str">
        <v/>
      </c>
      <c r="O171" t="s">
        <v>85</v>
      </c>
      <c r="P171" t="s">
        <v>16</v>
      </c>
      <c r="R171" t="s">
        <v>93</v>
      </c>
      <c r="S171" t="s">
        <v>16</v>
      </c>
      <c r="T171" s="1" t="s">
        <v>74</v>
      </c>
      <c r="U171" t="s">
        <v>74</v>
      </c>
      <c r="V171" t="str">
        <f>IF(W171="","",INDEX('Backing 4'!U:U,MATCH(W171,'Backing 4'!T:T,0)))</f>
        <v>Uneven - Men benefit</v>
      </c>
      <c r="W171" t="str">
        <f t="shared" si="16"/>
        <v>4 - Manager &amp; Sales &amp; Marketing</v>
      </c>
      <c r="X171" t="str">
        <f>IF(Y171="","",INDEX('Backing 4'!Z:Z,MATCH(Y171,'Backing 4'!Y:Y,0)))</f>
        <v>Even</v>
      </c>
      <c r="Y171" t="str">
        <f t="shared" si="17"/>
        <v>4 - Manager</v>
      </c>
      <c r="Z171">
        <v>3</v>
      </c>
      <c r="AA171" t="str">
        <f>IF(F171="Y","",IF(AB171="Y",INDEX('Backing 2'!B:B,MATCH(E171,'Backing 2'!C:C,0)),E171))</f>
        <v>4 - Manager</v>
      </c>
      <c r="AB171" t="s">
        <v>87</v>
      </c>
      <c r="AC171" t="str">
        <f t="shared" si="23"/>
        <v/>
      </c>
      <c r="AD171">
        <v>2</v>
      </c>
      <c r="AE171" t="s">
        <v>76</v>
      </c>
      <c r="AF171">
        <v>35</v>
      </c>
      <c r="AG171" t="s">
        <v>25</v>
      </c>
      <c r="AH171" t="s">
        <v>25</v>
      </c>
      <c r="AI171" t="s">
        <v>25</v>
      </c>
      <c r="AJ171" s="3">
        <v>42826</v>
      </c>
      <c r="AK171">
        <v>3</v>
      </c>
      <c r="AL171">
        <f t="shared" ca="1" si="18"/>
        <v>0.43369460401113302</v>
      </c>
    </row>
    <row r="172" spans="1:38">
      <c r="A172">
        <v>171</v>
      </c>
      <c r="B172" t="s">
        <v>7</v>
      </c>
      <c r="C172" t="str">
        <f t="shared" si="19"/>
        <v/>
      </c>
      <c r="D172">
        <f t="shared" si="20"/>
        <v>1</v>
      </c>
      <c r="E172" t="s">
        <v>93</v>
      </c>
      <c r="F172" t="s">
        <v>87</v>
      </c>
      <c r="G172" t="str">
        <f t="shared" si="21"/>
        <v/>
      </c>
      <c r="H172">
        <v>3</v>
      </c>
      <c r="I172" t="s">
        <v>88</v>
      </c>
      <c r="J172" t="str">
        <f t="shared" si="22"/>
        <v/>
      </c>
      <c r="K172" t="s">
        <v>86</v>
      </c>
      <c r="L172" s="2">
        <v>0.5</v>
      </c>
      <c r="M172" t="s">
        <v>88</v>
      </c>
      <c r="N172" t="str">
        <v/>
      </c>
      <c r="O172" t="s">
        <v>85</v>
      </c>
      <c r="P172" t="s">
        <v>16</v>
      </c>
      <c r="R172" t="s">
        <v>93</v>
      </c>
      <c r="S172" t="s">
        <v>16</v>
      </c>
      <c r="T172" s="1">
        <v>0.8</v>
      </c>
      <c r="U172" t="s">
        <v>73</v>
      </c>
      <c r="V172" t="str">
        <f>IF(W172="","",INDEX('Backing 4'!U:U,MATCH(W172,'Backing 4'!T:T,0)))</f>
        <v>Uneven - Men benefit</v>
      </c>
      <c r="W172" t="str">
        <f t="shared" si="16"/>
        <v>4 - Manager &amp; Sales &amp; Marketing</v>
      </c>
      <c r="X172" t="str">
        <f>IF(Y172="","",INDEX('Backing 4'!Z:Z,MATCH(Y172,'Backing 4'!Y:Y,0)))</f>
        <v>Even</v>
      </c>
      <c r="Y172" t="str">
        <f t="shared" si="17"/>
        <v>4 - Manager</v>
      </c>
      <c r="Z172">
        <v>2</v>
      </c>
      <c r="AA172" t="str">
        <f>IF(F172="Y","",IF(AB172="Y",INDEX('Backing 2'!B:B,MATCH(E172,'Backing 2'!C:C,0)),E172))</f>
        <v>4 - Manager</v>
      </c>
      <c r="AB172" t="s">
        <v>87</v>
      </c>
      <c r="AC172" t="str">
        <f t="shared" si="23"/>
        <v/>
      </c>
      <c r="AD172">
        <v>2</v>
      </c>
      <c r="AE172" t="s">
        <v>77</v>
      </c>
      <c r="AF172">
        <v>41</v>
      </c>
      <c r="AG172" t="s">
        <v>32</v>
      </c>
      <c r="AH172" t="s">
        <v>80</v>
      </c>
      <c r="AI172" t="s">
        <v>80</v>
      </c>
      <c r="AJ172" s="3">
        <v>40634</v>
      </c>
      <c r="AK172">
        <v>9</v>
      </c>
      <c r="AL172">
        <f t="shared" ca="1" si="18"/>
        <v>0.40036138361665408</v>
      </c>
    </row>
    <row r="173" spans="1:38">
      <c r="A173">
        <v>172</v>
      </c>
      <c r="B173" t="s">
        <v>8</v>
      </c>
      <c r="C173">
        <f t="shared" si="19"/>
        <v>1</v>
      </c>
      <c r="D173" t="str">
        <f t="shared" si="20"/>
        <v/>
      </c>
      <c r="E173" t="s">
        <v>94</v>
      </c>
      <c r="F173" t="s">
        <v>87</v>
      </c>
      <c r="G173" t="str">
        <f t="shared" si="21"/>
        <v/>
      </c>
      <c r="H173">
        <v>3</v>
      </c>
      <c r="I173" t="s">
        <v>88</v>
      </c>
      <c r="J173" t="str">
        <f t="shared" si="22"/>
        <v/>
      </c>
      <c r="K173" t="s">
        <v>86</v>
      </c>
      <c r="L173" s="2">
        <v>0.5</v>
      </c>
      <c r="M173" t="s">
        <v>88</v>
      </c>
      <c r="N173" t="str">
        <v/>
      </c>
      <c r="O173" t="s">
        <v>85</v>
      </c>
      <c r="P173" t="s">
        <v>13</v>
      </c>
      <c r="R173" t="s">
        <v>94</v>
      </c>
      <c r="S173" t="s">
        <v>13</v>
      </c>
      <c r="T173" s="1" t="s">
        <v>74</v>
      </c>
      <c r="U173" t="s">
        <v>74</v>
      </c>
      <c r="V173" t="str">
        <f>IF(W173="","",INDEX('Backing 4'!U:U,MATCH(W173,'Backing 4'!T:T,0)))</f>
        <v>Inconclusive</v>
      </c>
      <c r="W173" t="str">
        <f t="shared" si="16"/>
        <v>3 - Senior Manager &amp; HR</v>
      </c>
      <c r="X173" t="str">
        <f>IF(Y173="","",INDEX('Backing 4'!Z:Z,MATCH(Y173,'Backing 4'!Y:Y,0)))</f>
        <v>Uneven - Men benefit</v>
      </c>
      <c r="Y173" t="str">
        <f t="shared" si="17"/>
        <v>3 - Senior Manager</v>
      </c>
      <c r="Z173">
        <v>3</v>
      </c>
      <c r="AA173" t="str">
        <f>IF(F173="Y","",IF(AB173="Y",INDEX('Backing 2'!B:B,MATCH(E173,'Backing 2'!C:C,0)),E173))</f>
        <v>3 - Senior Manager</v>
      </c>
      <c r="AB173" t="s">
        <v>87</v>
      </c>
      <c r="AC173" t="str">
        <f t="shared" si="23"/>
        <v/>
      </c>
      <c r="AD173">
        <v>2</v>
      </c>
      <c r="AE173" t="s">
        <v>76</v>
      </c>
      <c r="AF173">
        <v>36</v>
      </c>
      <c r="AG173" t="s">
        <v>25</v>
      </c>
      <c r="AH173" t="s">
        <v>25</v>
      </c>
      <c r="AI173" t="s">
        <v>25</v>
      </c>
      <c r="AJ173" s="3">
        <v>42461</v>
      </c>
      <c r="AK173">
        <v>4</v>
      </c>
      <c r="AL173">
        <f t="shared" ca="1" si="18"/>
        <v>8.0628494671009965E-2</v>
      </c>
    </row>
    <row r="174" spans="1:38">
      <c r="A174">
        <v>173</v>
      </c>
      <c r="B174" t="s">
        <v>7</v>
      </c>
      <c r="C174" t="str">
        <f t="shared" si="19"/>
        <v/>
      </c>
      <c r="D174">
        <f t="shared" si="20"/>
        <v>1</v>
      </c>
      <c r="E174" t="s">
        <v>127</v>
      </c>
      <c r="F174" t="s">
        <v>87</v>
      </c>
      <c r="G174" t="str">
        <f t="shared" si="21"/>
        <v/>
      </c>
      <c r="H174">
        <v>2</v>
      </c>
      <c r="I174" t="s">
        <v>88</v>
      </c>
      <c r="J174" t="str">
        <f t="shared" si="22"/>
        <v/>
      </c>
      <c r="K174" t="s">
        <v>86</v>
      </c>
      <c r="L174" s="2">
        <v>0.5</v>
      </c>
      <c r="M174" t="s">
        <v>88</v>
      </c>
      <c r="N174" t="str">
        <v/>
      </c>
      <c r="O174" t="s">
        <v>85</v>
      </c>
      <c r="P174" t="s">
        <v>14</v>
      </c>
      <c r="R174" t="s">
        <v>127</v>
      </c>
      <c r="S174" t="s">
        <v>14</v>
      </c>
      <c r="T174" s="1">
        <v>0.4</v>
      </c>
      <c r="U174" t="s">
        <v>73</v>
      </c>
      <c r="V174" t="str">
        <f>IF(W174="","",INDEX('Backing 4'!U:U,MATCH(W174,'Backing 4'!T:T,0)))</f>
        <v>Even</v>
      </c>
      <c r="W174" t="str">
        <f t="shared" si="16"/>
        <v>5 - Senior Officer &amp; Operations</v>
      </c>
      <c r="X174" t="str">
        <f>IF(Y174="","",INDEX('Backing 4'!Z:Z,MATCH(Y174,'Backing 4'!Y:Y,0)))</f>
        <v>Even</v>
      </c>
      <c r="Y174" t="str">
        <f t="shared" si="17"/>
        <v>5 - Senior Officer</v>
      </c>
      <c r="Z174">
        <v>1</v>
      </c>
      <c r="AA174" t="str">
        <f>IF(F174="Y","",IF(AB174="Y",INDEX('Backing 2'!B:B,MATCH(E174,'Backing 2'!C:C,0)),E174))</f>
        <v>6 - Junior Officer</v>
      </c>
      <c r="AB174" t="s">
        <v>85</v>
      </c>
      <c r="AC174">
        <f t="shared" si="23"/>
        <v>1</v>
      </c>
      <c r="AD174">
        <v>1</v>
      </c>
      <c r="AE174" t="s">
        <v>76</v>
      </c>
      <c r="AF174">
        <v>30</v>
      </c>
      <c r="AG174" t="s">
        <v>32</v>
      </c>
      <c r="AH174" t="s">
        <v>80</v>
      </c>
      <c r="AI174" t="s">
        <v>80</v>
      </c>
      <c r="AJ174" s="3">
        <v>41365</v>
      </c>
      <c r="AK174">
        <v>7</v>
      </c>
      <c r="AL174">
        <f t="shared" ca="1" si="18"/>
        <v>0.19661344854102014</v>
      </c>
    </row>
    <row r="175" spans="1:38">
      <c r="A175">
        <v>174</v>
      </c>
      <c r="B175" t="s">
        <v>8</v>
      </c>
      <c r="C175">
        <f t="shared" si="19"/>
        <v>1</v>
      </c>
      <c r="D175" t="str">
        <f t="shared" si="20"/>
        <v/>
      </c>
      <c r="E175" t="s">
        <v>95</v>
      </c>
      <c r="F175" t="s">
        <v>87</v>
      </c>
      <c r="G175" t="str">
        <f t="shared" si="21"/>
        <v/>
      </c>
      <c r="H175">
        <v>2</v>
      </c>
      <c r="I175" t="s">
        <v>88</v>
      </c>
      <c r="J175" t="str">
        <f t="shared" si="22"/>
        <v/>
      </c>
      <c r="K175" t="s">
        <v>86</v>
      </c>
      <c r="L175" s="2">
        <v>0.5</v>
      </c>
      <c r="M175" t="s">
        <v>88</v>
      </c>
      <c r="N175" t="str">
        <v/>
      </c>
      <c r="O175" t="s">
        <v>85</v>
      </c>
      <c r="P175" t="s">
        <v>14</v>
      </c>
      <c r="R175" t="s">
        <v>95</v>
      </c>
      <c r="S175" t="s">
        <v>14</v>
      </c>
      <c r="T175" s="1" t="s">
        <v>74</v>
      </c>
      <c r="U175" t="s">
        <v>74</v>
      </c>
      <c r="V175" t="str">
        <f>IF(W175="","",INDEX('Backing 4'!U:U,MATCH(W175,'Backing 4'!T:T,0)))</f>
        <v>Even</v>
      </c>
      <c r="W175" t="str">
        <f t="shared" si="16"/>
        <v>2 - Director &amp; Operations</v>
      </c>
      <c r="X175" t="s">
        <v>126</v>
      </c>
      <c r="Y175" t="str">
        <f t="shared" si="17"/>
        <v>2 - Director</v>
      </c>
      <c r="Z175">
        <v>3</v>
      </c>
      <c r="AA175" t="str">
        <f>IF(F175="Y","",IF(AB175="Y",INDEX('Backing 2'!B:B,MATCH(E175,'Backing 2'!C:C,0)),E175))</f>
        <v>2 - Director</v>
      </c>
      <c r="AB175" t="s">
        <v>87</v>
      </c>
      <c r="AC175" t="str">
        <f t="shared" si="23"/>
        <v/>
      </c>
      <c r="AD175">
        <v>2</v>
      </c>
      <c r="AE175" t="s">
        <v>77</v>
      </c>
      <c r="AF175">
        <v>44</v>
      </c>
      <c r="AG175" t="s">
        <v>37</v>
      </c>
      <c r="AH175" t="s">
        <v>80</v>
      </c>
      <c r="AI175" t="s">
        <v>80</v>
      </c>
      <c r="AJ175" s="3">
        <v>40634</v>
      </c>
      <c r="AK175">
        <v>9</v>
      </c>
      <c r="AL175">
        <f t="shared" ca="1" si="18"/>
        <v>0.86819582249041782</v>
      </c>
    </row>
    <row r="176" spans="1:38">
      <c r="A176">
        <v>175</v>
      </c>
      <c r="B176" t="s">
        <v>8</v>
      </c>
      <c r="C176">
        <f t="shared" si="19"/>
        <v>1</v>
      </c>
      <c r="D176" t="str">
        <f t="shared" si="20"/>
        <v/>
      </c>
      <c r="E176" t="s">
        <v>127</v>
      </c>
      <c r="F176" t="s">
        <v>87</v>
      </c>
      <c r="G176" t="str">
        <f t="shared" si="21"/>
        <v/>
      </c>
      <c r="H176">
        <v>2</v>
      </c>
      <c r="I176" t="s">
        <v>86</v>
      </c>
      <c r="J176">
        <f t="shared" si="22"/>
        <v>1</v>
      </c>
      <c r="K176" t="s">
        <v>86</v>
      </c>
      <c r="L176" s="2">
        <v>0.5</v>
      </c>
      <c r="M176" t="s">
        <v>88</v>
      </c>
      <c r="N176" t="str">
        <v/>
      </c>
      <c r="O176" t="s">
        <v>85</v>
      </c>
      <c r="P176" t="s">
        <v>12</v>
      </c>
      <c r="R176" t="s">
        <v>93</v>
      </c>
      <c r="S176" t="s">
        <v>12</v>
      </c>
      <c r="T176" s="1" t="s">
        <v>74</v>
      </c>
      <c r="U176" t="s">
        <v>74</v>
      </c>
      <c r="V176" t="str">
        <f>IF(W176="","",INDEX('Backing 4'!U:U,MATCH(W176,'Backing 4'!T:T,0)))</f>
        <v>Inconclusive</v>
      </c>
      <c r="W176" t="str">
        <f t="shared" si="16"/>
        <v>5 - Senior Officer &amp; Finance</v>
      </c>
      <c r="X176" t="str">
        <f>IF(Y176="","",INDEX('Backing 4'!Z:Z,MATCH(Y176,'Backing 4'!Y:Y,0)))</f>
        <v>Even</v>
      </c>
      <c r="Y176" t="str">
        <f t="shared" si="17"/>
        <v>5 - Senior Officer</v>
      </c>
      <c r="Z176">
        <v>1</v>
      </c>
      <c r="AA176" t="str">
        <f>IF(F176="Y","",IF(AB176="Y",INDEX('Backing 2'!B:B,MATCH(E176,'Backing 2'!C:C,0)),E176))</f>
        <v>6 - Junior Officer</v>
      </c>
      <c r="AB176" t="s">
        <v>85</v>
      </c>
      <c r="AC176">
        <f t="shared" si="23"/>
        <v>1</v>
      </c>
      <c r="AD176">
        <v>1</v>
      </c>
      <c r="AE176" t="s">
        <v>76</v>
      </c>
      <c r="AF176">
        <v>36</v>
      </c>
      <c r="AG176" t="s">
        <v>25</v>
      </c>
      <c r="AH176" t="s">
        <v>25</v>
      </c>
      <c r="AI176" t="s">
        <v>25</v>
      </c>
      <c r="AJ176" s="3">
        <v>42461</v>
      </c>
      <c r="AK176">
        <v>4</v>
      </c>
      <c r="AL176">
        <f t="shared" ca="1" si="18"/>
        <v>0.75609278848010619</v>
      </c>
    </row>
    <row r="177" spans="1:38">
      <c r="A177">
        <v>176</v>
      </c>
      <c r="B177" t="s">
        <v>7</v>
      </c>
      <c r="C177" t="str">
        <f t="shared" si="19"/>
        <v/>
      </c>
      <c r="D177">
        <f t="shared" si="20"/>
        <v>1</v>
      </c>
      <c r="E177" t="s">
        <v>94</v>
      </c>
      <c r="F177" t="s">
        <v>87</v>
      </c>
      <c r="G177" t="str">
        <f t="shared" si="21"/>
        <v/>
      </c>
      <c r="H177">
        <v>2</v>
      </c>
      <c r="I177" t="s">
        <v>86</v>
      </c>
      <c r="J177">
        <f t="shared" si="22"/>
        <v>1</v>
      </c>
      <c r="K177" t="s">
        <v>86</v>
      </c>
      <c r="L177" s="2">
        <v>0.5</v>
      </c>
      <c r="M177" t="s">
        <v>88</v>
      </c>
      <c r="N177" t="str">
        <v/>
      </c>
      <c r="O177" t="s">
        <v>85</v>
      </c>
      <c r="P177" t="s">
        <v>15</v>
      </c>
      <c r="R177" t="s">
        <v>95</v>
      </c>
      <c r="S177" t="s">
        <v>15</v>
      </c>
      <c r="T177" s="1" t="s">
        <v>74</v>
      </c>
      <c r="U177" t="s">
        <v>74</v>
      </c>
      <c r="V177" t="str">
        <f>IF(W177="","",INDEX('Backing 4'!U:U,MATCH(W177,'Backing 4'!T:T,0)))</f>
        <v>Uneven - Men benefit</v>
      </c>
      <c r="W177" t="str">
        <f t="shared" si="16"/>
        <v>3 - Senior Manager &amp; Internal Services</v>
      </c>
      <c r="X177" t="str">
        <f>IF(Y177="","",INDEX('Backing 4'!Z:Z,MATCH(Y177,'Backing 4'!Y:Y,0)))</f>
        <v>Uneven - Men benefit</v>
      </c>
      <c r="Y177" t="str">
        <f t="shared" si="17"/>
        <v>3 - Senior Manager</v>
      </c>
      <c r="Z177">
        <v>4</v>
      </c>
      <c r="AA177" t="str">
        <f>IF(F177="Y","",IF(AB177="Y",INDEX('Backing 2'!B:B,MATCH(E177,'Backing 2'!C:C,0)),E177))</f>
        <v>3 - Senior Manager</v>
      </c>
      <c r="AB177" t="s">
        <v>87</v>
      </c>
      <c r="AC177" t="str">
        <f t="shared" si="23"/>
        <v/>
      </c>
      <c r="AD177">
        <v>2</v>
      </c>
      <c r="AE177" t="s">
        <v>77</v>
      </c>
      <c r="AF177">
        <v>46</v>
      </c>
      <c r="AG177" t="s">
        <v>37</v>
      </c>
      <c r="AH177" t="s">
        <v>80</v>
      </c>
      <c r="AI177" t="s">
        <v>80</v>
      </c>
      <c r="AJ177" s="3">
        <v>42461</v>
      </c>
      <c r="AK177">
        <v>4</v>
      </c>
      <c r="AL177">
        <f t="shared" ca="1" si="18"/>
        <v>0.64835933406393287</v>
      </c>
    </row>
    <row r="178" spans="1:38">
      <c r="A178">
        <v>177</v>
      </c>
      <c r="B178" t="s">
        <v>8</v>
      </c>
      <c r="C178">
        <f t="shared" si="19"/>
        <v>1</v>
      </c>
      <c r="D178" t="str">
        <f t="shared" si="20"/>
        <v/>
      </c>
      <c r="E178" t="s">
        <v>93</v>
      </c>
      <c r="F178" t="s">
        <v>87</v>
      </c>
      <c r="G178" t="str">
        <f t="shared" si="21"/>
        <v/>
      </c>
      <c r="H178">
        <v>3</v>
      </c>
      <c r="I178" t="s">
        <v>88</v>
      </c>
      <c r="J178" t="str">
        <f t="shared" si="22"/>
        <v/>
      </c>
      <c r="K178" t="s">
        <v>86</v>
      </c>
      <c r="L178" s="2">
        <v>0.5</v>
      </c>
      <c r="M178" t="s">
        <v>88</v>
      </c>
      <c r="N178" t="str">
        <v/>
      </c>
      <c r="O178" t="s">
        <v>85</v>
      </c>
      <c r="P178" t="s">
        <v>14</v>
      </c>
      <c r="R178" t="s">
        <v>93</v>
      </c>
      <c r="S178" t="s">
        <v>14</v>
      </c>
      <c r="T178" s="1" t="s">
        <v>74</v>
      </c>
      <c r="U178" t="s">
        <v>74</v>
      </c>
      <c r="V178" t="str">
        <f>IF(W178="","",INDEX('Backing 4'!U:U,MATCH(W178,'Backing 4'!T:T,0)))</f>
        <v>Even</v>
      </c>
      <c r="W178" t="str">
        <f t="shared" si="16"/>
        <v>4 - Manager &amp; Operations</v>
      </c>
      <c r="X178" t="str">
        <f>IF(Y178="","",INDEX('Backing 4'!Z:Z,MATCH(Y178,'Backing 4'!Y:Y,0)))</f>
        <v>Even</v>
      </c>
      <c r="Y178" t="str">
        <f t="shared" si="17"/>
        <v>4 - Manager</v>
      </c>
      <c r="Z178">
        <v>3</v>
      </c>
      <c r="AA178" t="str">
        <f>IF(F178="Y","",IF(AB178="Y",INDEX('Backing 2'!B:B,MATCH(E178,'Backing 2'!C:C,0)),E178))</f>
        <v>4 - Manager</v>
      </c>
      <c r="AB178" t="s">
        <v>87</v>
      </c>
      <c r="AC178" t="str">
        <f t="shared" si="23"/>
        <v/>
      </c>
      <c r="AD178">
        <v>3</v>
      </c>
      <c r="AE178" t="s">
        <v>76</v>
      </c>
      <c r="AF178">
        <v>30</v>
      </c>
      <c r="AG178" t="s">
        <v>27</v>
      </c>
      <c r="AH178" t="s">
        <v>80</v>
      </c>
      <c r="AI178" t="s">
        <v>80</v>
      </c>
      <c r="AJ178" s="3">
        <v>42095</v>
      </c>
      <c r="AK178">
        <v>5</v>
      </c>
      <c r="AL178">
        <f t="shared" ca="1" si="18"/>
        <v>0.29371174269533107</v>
      </c>
    </row>
    <row r="179" spans="1:38">
      <c r="A179">
        <v>178</v>
      </c>
      <c r="B179" t="s">
        <v>8</v>
      </c>
      <c r="C179">
        <f t="shared" si="19"/>
        <v>1</v>
      </c>
      <c r="D179" t="str">
        <f t="shared" si="20"/>
        <v/>
      </c>
      <c r="E179" t="s">
        <v>127</v>
      </c>
      <c r="F179" t="s">
        <v>87</v>
      </c>
      <c r="G179" t="str">
        <f t="shared" si="21"/>
        <v/>
      </c>
      <c r="H179">
        <v>3</v>
      </c>
      <c r="I179" t="s">
        <v>88</v>
      </c>
      <c r="J179" t="str">
        <f t="shared" si="22"/>
        <v/>
      </c>
      <c r="K179" t="s">
        <v>86</v>
      </c>
      <c r="L179" s="2">
        <v>0.5</v>
      </c>
      <c r="M179" t="s">
        <v>88</v>
      </c>
      <c r="N179" t="str">
        <v/>
      </c>
      <c r="O179" t="s">
        <v>85</v>
      </c>
      <c r="P179" t="s">
        <v>15</v>
      </c>
      <c r="R179" t="s">
        <v>127</v>
      </c>
      <c r="S179" t="s">
        <v>15</v>
      </c>
      <c r="T179" s="1">
        <v>0.9</v>
      </c>
      <c r="U179" t="s">
        <v>73</v>
      </c>
      <c r="V179" t="str">
        <f>IF(W179="","",INDEX('Backing 4'!U:U,MATCH(W179,'Backing 4'!T:T,0)))</f>
        <v>Even</v>
      </c>
      <c r="W179" t="str">
        <f t="shared" si="16"/>
        <v>5 - Senior Officer &amp; Internal Services</v>
      </c>
      <c r="X179" t="str">
        <f>IF(Y179="","",INDEX('Backing 4'!Z:Z,MATCH(Y179,'Backing 4'!Y:Y,0)))</f>
        <v>Even</v>
      </c>
      <c r="Y179" t="str">
        <f t="shared" si="17"/>
        <v>5 - Senior Officer</v>
      </c>
      <c r="Z179">
        <v>2</v>
      </c>
      <c r="AA179" t="str">
        <f>IF(F179="Y","",IF(AB179="Y",INDEX('Backing 2'!B:B,MATCH(E179,'Backing 2'!C:C,0)),E179))</f>
        <v>5 - Senior Officer</v>
      </c>
      <c r="AB179" t="s">
        <v>87</v>
      </c>
      <c r="AC179" t="str">
        <f t="shared" si="23"/>
        <v/>
      </c>
      <c r="AD179">
        <v>4</v>
      </c>
      <c r="AE179" t="s">
        <v>76</v>
      </c>
      <c r="AF179">
        <v>34</v>
      </c>
      <c r="AG179" t="s">
        <v>25</v>
      </c>
      <c r="AH179" t="s">
        <v>25</v>
      </c>
      <c r="AI179" t="s">
        <v>25</v>
      </c>
      <c r="AJ179" s="3">
        <v>40634</v>
      </c>
      <c r="AK179">
        <v>9</v>
      </c>
      <c r="AL179">
        <f t="shared" ca="1" si="18"/>
        <v>0.46599986273877592</v>
      </c>
    </row>
    <row r="180" spans="1:38">
      <c r="A180">
        <v>179</v>
      </c>
      <c r="B180" t="s">
        <v>8</v>
      </c>
      <c r="C180">
        <f t="shared" si="19"/>
        <v>1</v>
      </c>
      <c r="D180" t="str">
        <f t="shared" si="20"/>
        <v/>
      </c>
      <c r="E180" t="s">
        <v>127</v>
      </c>
      <c r="F180" t="s">
        <v>87</v>
      </c>
      <c r="G180" t="str">
        <f t="shared" si="21"/>
        <v/>
      </c>
      <c r="H180">
        <v>2</v>
      </c>
      <c r="I180" t="s">
        <v>86</v>
      </c>
      <c r="J180">
        <f t="shared" si="22"/>
        <v>1</v>
      </c>
      <c r="K180" t="s">
        <v>86</v>
      </c>
      <c r="L180" s="2">
        <v>0.5</v>
      </c>
      <c r="M180" t="s">
        <v>88</v>
      </c>
      <c r="N180" t="str">
        <v/>
      </c>
      <c r="O180" t="s">
        <v>85</v>
      </c>
      <c r="P180" t="s">
        <v>16</v>
      </c>
      <c r="R180" t="s">
        <v>93</v>
      </c>
      <c r="S180" t="s">
        <v>16</v>
      </c>
      <c r="T180" s="1" t="s">
        <v>74</v>
      </c>
      <c r="U180" t="s">
        <v>74</v>
      </c>
      <c r="V180" t="str">
        <f>IF(W180="","",INDEX('Backing 4'!U:U,MATCH(W180,'Backing 4'!T:T,0)))</f>
        <v>Even</v>
      </c>
      <c r="W180" t="str">
        <f t="shared" si="16"/>
        <v>5 - Senior Officer &amp; Sales &amp; Marketing</v>
      </c>
      <c r="X180" t="str">
        <f>IF(Y180="","",INDEX('Backing 4'!Z:Z,MATCH(Y180,'Backing 4'!Y:Y,0)))</f>
        <v>Even</v>
      </c>
      <c r="Y180" t="str">
        <f t="shared" si="17"/>
        <v>5 - Senior Officer</v>
      </c>
      <c r="Z180">
        <v>4</v>
      </c>
      <c r="AA180" t="str">
        <f>IF(F180="Y","",IF(AB180="Y",INDEX('Backing 2'!B:B,MATCH(E180,'Backing 2'!C:C,0)),E180))</f>
        <v>5 - Senior Officer</v>
      </c>
      <c r="AB180" t="s">
        <v>87</v>
      </c>
      <c r="AC180" t="str">
        <f t="shared" si="23"/>
        <v/>
      </c>
      <c r="AD180">
        <v>3</v>
      </c>
      <c r="AE180" t="s">
        <v>76</v>
      </c>
      <c r="AF180">
        <v>33</v>
      </c>
      <c r="AG180" t="s">
        <v>36</v>
      </c>
      <c r="AH180" t="s">
        <v>80</v>
      </c>
      <c r="AI180" t="s">
        <v>80</v>
      </c>
      <c r="AJ180" s="3">
        <v>42095</v>
      </c>
      <c r="AK180">
        <v>5</v>
      </c>
      <c r="AL180">
        <f t="shared" ca="1" si="18"/>
        <v>0.30763845633786024</v>
      </c>
    </row>
    <row r="181" spans="1:38">
      <c r="A181">
        <v>180</v>
      </c>
      <c r="B181" t="s">
        <v>8</v>
      </c>
      <c r="C181">
        <f t="shared" si="19"/>
        <v>1</v>
      </c>
      <c r="D181" t="str">
        <f t="shared" si="20"/>
        <v/>
      </c>
      <c r="E181" s="4" t="s">
        <v>94</v>
      </c>
      <c r="F181" t="s">
        <v>87</v>
      </c>
      <c r="G181" t="str">
        <f t="shared" si="21"/>
        <v/>
      </c>
      <c r="H181">
        <v>2</v>
      </c>
      <c r="I181" t="s">
        <v>88</v>
      </c>
      <c r="J181" t="str">
        <f t="shared" si="22"/>
        <v/>
      </c>
      <c r="K181" t="s">
        <v>88</v>
      </c>
      <c r="L181" s="2">
        <v>0.5</v>
      </c>
      <c r="M181" t="s">
        <v>86</v>
      </c>
      <c r="N181">
        <v>1</v>
      </c>
      <c r="O181" t="s">
        <v>85</v>
      </c>
      <c r="P181" t="s">
        <v>13</v>
      </c>
      <c r="Q181" t="s">
        <v>89</v>
      </c>
      <c r="S181" t="s">
        <v>13</v>
      </c>
      <c r="T181" s="1" t="s">
        <v>74</v>
      </c>
      <c r="U181" t="s">
        <v>74</v>
      </c>
      <c r="V181" t="str">
        <f>IF(W181="","",INDEX('Backing 4'!U:U,MATCH(W181,'Backing 4'!T:T,0)))</f>
        <v/>
      </c>
      <c r="W181" t="str">
        <f t="shared" si="16"/>
        <v/>
      </c>
      <c r="X181" t="str">
        <f>IF(Y181="","",INDEX('Backing 4'!Z:Z,MATCH(Y181,'Backing 4'!Y:Y,0)))</f>
        <v/>
      </c>
      <c r="Y181" t="str">
        <f t="shared" si="17"/>
        <v/>
      </c>
      <c r="Z181">
        <v>2</v>
      </c>
      <c r="AA181" t="str">
        <f>IF(F181="Y","",IF(AB181="Y",INDEX('Backing 2'!B:B,MATCH(E181,'Backing 2'!C:C,0)),E181))</f>
        <v>3 - Senior Manager</v>
      </c>
      <c r="AB181" t="s">
        <v>87</v>
      </c>
      <c r="AC181" t="str">
        <f t="shared" si="23"/>
        <v/>
      </c>
      <c r="AD181">
        <v>3</v>
      </c>
      <c r="AE181" t="s">
        <v>76</v>
      </c>
      <c r="AF181">
        <v>34</v>
      </c>
      <c r="AG181" t="s">
        <v>25</v>
      </c>
      <c r="AH181" t="s">
        <v>25</v>
      </c>
      <c r="AI181" t="s">
        <v>25</v>
      </c>
      <c r="AJ181" s="3">
        <v>42461</v>
      </c>
      <c r="AK181">
        <v>4</v>
      </c>
      <c r="AL181">
        <f t="shared" ca="1" si="18"/>
        <v>0.20908562400276032</v>
      </c>
    </row>
    <row r="182" spans="1:38">
      <c r="A182">
        <v>181</v>
      </c>
      <c r="B182" t="s">
        <v>7</v>
      </c>
      <c r="C182" t="str">
        <f t="shared" si="19"/>
        <v/>
      </c>
      <c r="D182">
        <f t="shared" si="20"/>
        <v>1</v>
      </c>
      <c r="E182" t="s">
        <v>127</v>
      </c>
      <c r="F182" t="s">
        <v>87</v>
      </c>
      <c r="G182" t="str">
        <f t="shared" si="21"/>
        <v/>
      </c>
      <c r="H182">
        <v>3</v>
      </c>
      <c r="I182" t="s">
        <v>88</v>
      </c>
      <c r="J182" t="str">
        <f t="shared" si="22"/>
        <v/>
      </c>
      <c r="K182" t="s">
        <v>86</v>
      </c>
      <c r="L182" s="2">
        <v>0.5</v>
      </c>
      <c r="M182" t="s">
        <v>88</v>
      </c>
      <c r="N182" t="str">
        <v/>
      </c>
      <c r="O182" t="s">
        <v>85</v>
      </c>
      <c r="P182" t="s">
        <v>14</v>
      </c>
      <c r="R182" t="s">
        <v>127</v>
      </c>
      <c r="S182" t="s">
        <v>14</v>
      </c>
      <c r="T182" s="1" t="s">
        <v>74</v>
      </c>
      <c r="U182" t="s">
        <v>74</v>
      </c>
      <c r="V182" t="str">
        <f>IF(W182="","",INDEX('Backing 4'!U:U,MATCH(W182,'Backing 4'!T:T,0)))</f>
        <v>Even</v>
      </c>
      <c r="W182" t="str">
        <f t="shared" si="16"/>
        <v>5 - Senior Officer &amp; Operations</v>
      </c>
      <c r="X182" t="str">
        <f>IF(Y182="","",INDEX('Backing 4'!Z:Z,MATCH(Y182,'Backing 4'!Y:Y,0)))</f>
        <v>Even</v>
      </c>
      <c r="Y182" t="str">
        <f t="shared" si="17"/>
        <v>5 - Senior Officer</v>
      </c>
      <c r="Z182">
        <v>1</v>
      </c>
      <c r="AA182" t="str">
        <f>IF(F182="Y","",IF(AB182="Y",INDEX('Backing 2'!B:B,MATCH(E182,'Backing 2'!C:C,0)),E182))</f>
        <v>6 - Junior Officer</v>
      </c>
      <c r="AB182" t="s">
        <v>85</v>
      </c>
      <c r="AC182">
        <f t="shared" si="23"/>
        <v>1</v>
      </c>
      <c r="AD182">
        <v>2</v>
      </c>
      <c r="AE182" t="s">
        <v>75</v>
      </c>
      <c r="AF182">
        <v>29</v>
      </c>
      <c r="AG182" t="s">
        <v>32</v>
      </c>
      <c r="AH182" t="s">
        <v>80</v>
      </c>
      <c r="AI182" t="s">
        <v>80</v>
      </c>
      <c r="AJ182" s="3">
        <v>41000</v>
      </c>
      <c r="AK182">
        <v>8</v>
      </c>
      <c r="AL182">
        <f t="shared" ca="1" si="18"/>
        <v>0.22521109604953715</v>
      </c>
    </row>
    <row r="183" spans="1:38">
      <c r="A183">
        <v>182</v>
      </c>
      <c r="B183" t="s">
        <v>7</v>
      </c>
      <c r="C183" t="str">
        <f t="shared" si="19"/>
        <v/>
      </c>
      <c r="D183">
        <f t="shared" si="20"/>
        <v>1</v>
      </c>
      <c r="E183" s="4" t="s">
        <v>92</v>
      </c>
      <c r="F183" t="s">
        <v>87</v>
      </c>
      <c r="G183" t="str">
        <f t="shared" si="21"/>
        <v/>
      </c>
      <c r="H183">
        <v>3</v>
      </c>
      <c r="I183" t="s">
        <v>88</v>
      </c>
      <c r="J183" t="str">
        <f t="shared" si="22"/>
        <v/>
      </c>
      <c r="K183" t="s">
        <v>88</v>
      </c>
      <c r="L183" s="2">
        <v>0.5</v>
      </c>
      <c r="M183" t="s">
        <v>86</v>
      </c>
      <c r="N183">
        <v>1</v>
      </c>
      <c r="O183" t="s">
        <v>85</v>
      </c>
      <c r="P183" t="s">
        <v>15</v>
      </c>
      <c r="Q183" t="s">
        <v>89</v>
      </c>
      <c r="S183" t="s">
        <v>15</v>
      </c>
      <c r="T183" s="1" t="s">
        <v>74</v>
      </c>
      <c r="U183" t="s">
        <v>74</v>
      </c>
      <c r="V183" t="str">
        <f>IF(W183="","",INDEX('Backing 4'!U:U,MATCH(W183,'Backing 4'!T:T,0)))</f>
        <v/>
      </c>
      <c r="W183" t="str">
        <f t="shared" si="16"/>
        <v/>
      </c>
      <c r="X183" t="str">
        <f>IF(Y183="","",INDEX('Backing 4'!Z:Z,MATCH(Y183,'Backing 4'!Y:Y,0)))</f>
        <v/>
      </c>
      <c r="Y183" t="str">
        <f t="shared" si="17"/>
        <v/>
      </c>
      <c r="Z183">
        <v>2</v>
      </c>
      <c r="AA183" t="str">
        <f>IF(F183="Y","",IF(AB183="Y",INDEX('Backing 2'!B:B,MATCH(E183,'Backing 2'!C:C,0)),E183))</f>
        <v>6 - Junior Officer</v>
      </c>
      <c r="AB183" t="s">
        <v>87</v>
      </c>
      <c r="AC183" t="str">
        <f t="shared" si="23"/>
        <v/>
      </c>
      <c r="AD183">
        <v>3</v>
      </c>
      <c r="AE183" t="s">
        <v>77</v>
      </c>
      <c r="AF183">
        <v>44</v>
      </c>
      <c r="AG183" t="s">
        <v>36</v>
      </c>
      <c r="AH183" t="s">
        <v>80</v>
      </c>
      <c r="AI183" t="s">
        <v>80</v>
      </c>
      <c r="AJ183" s="3">
        <v>43191</v>
      </c>
      <c r="AK183">
        <v>2</v>
      </c>
      <c r="AL183">
        <f t="shared" ca="1" si="18"/>
        <v>0.98059339724046046</v>
      </c>
    </row>
    <row r="184" spans="1:38">
      <c r="A184">
        <v>183</v>
      </c>
      <c r="B184" t="s">
        <v>7</v>
      </c>
      <c r="C184" t="str">
        <f t="shared" si="19"/>
        <v/>
      </c>
      <c r="D184">
        <f t="shared" si="20"/>
        <v>1</v>
      </c>
      <c r="E184" t="s">
        <v>127</v>
      </c>
      <c r="F184" t="s">
        <v>87</v>
      </c>
      <c r="G184" t="str">
        <f t="shared" si="21"/>
        <v/>
      </c>
      <c r="H184">
        <v>2</v>
      </c>
      <c r="I184" t="s">
        <v>88</v>
      </c>
      <c r="J184" t="str">
        <f t="shared" si="22"/>
        <v/>
      </c>
      <c r="K184" t="s">
        <v>86</v>
      </c>
      <c r="L184" s="2">
        <v>0.5</v>
      </c>
      <c r="M184" t="s">
        <v>88</v>
      </c>
      <c r="N184" t="str">
        <v/>
      </c>
      <c r="O184" t="s">
        <v>85</v>
      </c>
      <c r="P184" t="s">
        <v>14</v>
      </c>
      <c r="R184" t="s">
        <v>127</v>
      </c>
      <c r="S184" t="s">
        <v>14</v>
      </c>
      <c r="T184" s="1">
        <v>0.6</v>
      </c>
      <c r="U184" t="s">
        <v>73</v>
      </c>
      <c r="V184" t="str">
        <f>IF(W184="","",INDEX('Backing 4'!U:U,MATCH(W184,'Backing 4'!T:T,0)))</f>
        <v>Even</v>
      </c>
      <c r="W184" t="str">
        <f t="shared" si="16"/>
        <v>5 - Senior Officer &amp; Operations</v>
      </c>
      <c r="X184" t="str">
        <f>IF(Y184="","",INDEX('Backing 4'!Z:Z,MATCH(Y184,'Backing 4'!Y:Y,0)))</f>
        <v>Even</v>
      </c>
      <c r="Y184" t="str">
        <f t="shared" si="17"/>
        <v>5 - Senior Officer</v>
      </c>
      <c r="Z184">
        <v>3</v>
      </c>
      <c r="AA184" t="str">
        <f>IF(F184="Y","",IF(AB184="Y",INDEX('Backing 2'!B:B,MATCH(E184,'Backing 2'!C:C,0)),E184))</f>
        <v>5 - Senior Officer</v>
      </c>
      <c r="AB184" t="s">
        <v>87</v>
      </c>
      <c r="AC184" t="str">
        <f t="shared" si="23"/>
        <v/>
      </c>
      <c r="AE184" t="s">
        <v>75</v>
      </c>
      <c r="AF184">
        <v>28</v>
      </c>
      <c r="AG184" t="s">
        <v>44</v>
      </c>
      <c r="AH184" t="s">
        <v>81</v>
      </c>
      <c r="AI184" t="s">
        <v>84</v>
      </c>
      <c r="AJ184" s="3">
        <v>42826</v>
      </c>
      <c r="AK184">
        <v>3</v>
      </c>
      <c r="AL184">
        <f t="shared" ca="1" si="18"/>
        <v>0.14327927760041492</v>
      </c>
    </row>
    <row r="185" spans="1:38">
      <c r="A185">
        <v>184</v>
      </c>
      <c r="B185" t="s">
        <v>8</v>
      </c>
      <c r="C185">
        <f t="shared" si="19"/>
        <v>1</v>
      </c>
      <c r="D185" t="str">
        <f t="shared" si="20"/>
        <v/>
      </c>
      <c r="E185" t="s">
        <v>92</v>
      </c>
      <c r="F185" t="s">
        <v>85</v>
      </c>
      <c r="G185">
        <f t="shared" si="21"/>
        <v>1</v>
      </c>
      <c r="I185" t="s">
        <v>88</v>
      </c>
      <c r="J185" t="str">
        <f t="shared" si="22"/>
        <v/>
      </c>
      <c r="K185" t="s">
        <v>88</v>
      </c>
      <c r="L185" s="2">
        <v>0.5</v>
      </c>
      <c r="M185" t="s">
        <v>88</v>
      </c>
      <c r="N185" t="str">
        <v/>
      </c>
      <c r="O185" t="s">
        <v>87</v>
      </c>
      <c r="P185" t="s">
        <v>15</v>
      </c>
      <c r="R185" t="s">
        <v>92</v>
      </c>
      <c r="S185" t="s">
        <v>15</v>
      </c>
      <c r="T185" s="1">
        <v>0.8</v>
      </c>
      <c r="U185" t="s">
        <v>73</v>
      </c>
      <c r="V185" t="str">
        <f>IF(W185="","",INDEX('Backing 4'!U:U,MATCH(W185,'Backing 4'!T:T,0)))</f>
        <v>Even</v>
      </c>
      <c r="W185" t="str">
        <f t="shared" si="16"/>
        <v>6 - Junior Officer &amp; Internal Services</v>
      </c>
      <c r="X185" t="str">
        <f>IF(Y185="","",INDEX('Backing 4'!Z:Z,MATCH(Y185,'Backing 4'!Y:Y,0)))</f>
        <v>Even</v>
      </c>
      <c r="Y185" t="str">
        <f t="shared" si="17"/>
        <v>6 - Junior Officer</v>
      </c>
      <c r="Z185">
        <v>0</v>
      </c>
      <c r="AA185" t="str">
        <f>IF(F185="Y","",IF(AB185="Y",INDEX('Backing 2'!B:B,MATCH(E185,'Backing 2'!C:C,0)),E185))</f>
        <v/>
      </c>
      <c r="AB185" t="s">
        <v>87</v>
      </c>
      <c r="AC185" t="str">
        <f t="shared" si="23"/>
        <v/>
      </c>
      <c r="AE185" t="s">
        <v>75</v>
      </c>
      <c r="AF185">
        <v>22</v>
      </c>
      <c r="AG185" t="s">
        <v>25</v>
      </c>
      <c r="AH185" t="s">
        <v>25</v>
      </c>
      <c r="AI185" t="s">
        <v>25</v>
      </c>
      <c r="AJ185" s="3">
        <v>43922</v>
      </c>
      <c r="AK185">
        <v>0</v>
      </c>
      <c r="AL185">
        <f t="shared" ca="1" si="18"/>
        <v>0.6521555999286418</v>
      </c>
    </row>
    <row r="186" spans="1:38">
      <c r="A186">
        <v>185</v>
      </c>
      <c r="B186" t="s">
        <v>8</v>
      </c>
      <c r="C186">
        <f t="shared" si="19"/>
        <v>1</v>
      </c>
      <c r="D186" t="str">
        <f t="shared" si="20"/>
        <v/>
      </c>
      <c r="E186" t="s">
        <v>92</v>
      </c>
      <c r="F186" t="s">
        <v>85</v>
      </c>
      <c r="G186">
        <f t="shared" si="21"/>
        <v>1</v>
      </c>
      <c r="I186" t="s">
        <v>88</v>
      </c>
      <c r="J186" t="str">
        <f t="shared" si="22"/>
        <v/>
      </c>
      <c r="K186" t="s">
        <v>88</v>
      </c>
      <c r="L186" s="2">
        <v>0.5</v>
      </c>
      <c r="M186" t="s">
        <v>88</v>
      </c>
      <c r="N186" t="str">
        <v/>
      </c>
      <c r="O186" t="s">
        <v>87</v>
      </c>
      <c r="P186" t="s">
        <v>16</v>
      </c>
      <c r="R186" t="s">
        <v>92</v>
      </c>
      <c r="S186" t="s">
        <v>16</v>
      </c>
      <c r="T186" s="1" t="s">
        <v>74</v>
      </c>
      <c r="U186" t="s">
        <v>74</v>
      </c>
      <c r="V186" t="str">
        <f>IF(W186="","",INDEX('Backing 4'!U:U,MATCH(W186,'Backing 4'!T:T,0)))</f>
        <v>Even</v>
      </c>
      <c r="W186" t="str">
        <f t="shared" si="16"/>
        <v>6 - Junior Officer &amp; Sales &amp; Marketing</v>
      </c>
      <c r="X186" t="str">
        <f>IF(Y186="","",INDEX('Backing 4'!Z:Z,MATCH(Y186,'Backing 4'!Y:Y,0)))</f>
        <v>Even</v>
      </c>
      <c r="Y186" t="str">
        <f t="shared" si="17"/>
        <v>6 - Junior Officer</v>
      </c>
      <c r="Z186">
        <v>0</v>
      </c>
      <c r="AA186" t="str">
        <f>IF(F186="Y","",IF(AB186="Y",INDEX('Backing 2'!B:B,MATCH(E186,'Backing 2'!C:C,0)),E186))</f>
        <v/>
      </c>
      <c r="AB186" t="s">
        <v>87</v>
      </c>
      <c r="AC186" t="str">
        <f t="shared" si="23"/>
        <v/>
      </c>
      <c r="AE186" t="s">
        <v>75</v>
      </c>
      <c r="AF186">
        <v>25</v>
      </c>
      <c r="AG186" t="s">
        <v>36</v>
      </c>
      <c r="AH186" t="s">
        <v>80</v>
      </c>
      <c r="AI186" t="s">
        <v>80</v>
      </c>
      <c r="AJ186" s="3">
        <v>43922</v>
      </c>
      <c r="AK186">
        <v>0</v>
      </c>
      <c r="AL186">
        <f t="shared" ca="1" si="18"/>
        <v>0.50355067470752357</v>
      </c>
    </row>
    <row r="187" spans="1:38">
      <c r="A187">
        <v>186</v>
      </c>
      <c r="B187" t="s">
        <v>7</v>
      </c>
      <c r="C187" t="str">
        <f t="shared" si="19"/>
        <v/>
      </c>
      <c r="D187">
        <f t="shared" si="20"/>
        <v>1</v>
      </c>
      <c r="E187" t="s">
        <v>92</v>
      </c>
      <c r="F187" t="s">
        <v>87</v>
      </c>
      <c r="G187" t="str">
        <f t="shared" si="21"/>
        <v/>
      </c>
      <c r="H187">
        <v>3</v>
      </c>
      <c r="I187" t="s">
        <v>88</v>
      </c>
      <c r="J187" t="str">
        <f t="shared" si="22"/>
        <v/>
      </c>
      <c r="K187" t="s">
        <v>86</v>
      </c>
      <c r="L187" s="2">
        <v>0.5</v>
      </c>
      <c r="M187" t="s">
        <v>88</v>
      </c>
      <c r="N187" t="str">
        <v/>
      </c>
      <c r="O187" t="s">
        <v>85</v>
      </c>
      <c r="P187" t="s">
        <v>14</v>
      </c>
      <c r="R187" t="s">
        <v>92</v>
      </c>
      <c r="S187" t="s">
        <v>14</v>
      </c>
      <c r="T187" s="1" t="s">
        <v>74</v>
      </c>
      <c r="U187" t="s">
        <v>74</v>
      </c>
      <c r="V187" t="str">
        <f>IF(W187="","",INDEX('Backing 4'!U:U,MATCH(W187,'Backing 4'!T:T,0)))</f>
        <v>Even</v>
      </c>
      <c r="W187" t="str">
        <f t="shared" si="16"/>
        <v>6 - Junior Officer &amp; Operations</v>
      </c>
      <c r="X187" t="str">
        <f>IF(Y187="","",INDEX('Backing 4'!Z:Z,MATCH(Y187,'Backing 4'!Y:Y,0)))</f>
        <v>Even</v>
      </c>
      <c r="Y187" t="str">
        <f t="shared" si="17"/>
        <v>6 - Junior Officer</v>
      </c>
      <c r="Z187">
        <v>2</v>
      </c>
      <c r="AA187" t="str">
        <f>IF(F187="Y","",IF(AB187="Y",INDEX('Backing 2'!B:B,MATCH(E187,'Backing 2'!C:C,0)),E187))</f>
        <v>6 - Junior Officer</v>
      </c>
      <c r="AB187" t="s">
        <v>87</v>
      </c>
      <c r="AC187" t="str">
        <f t="shared" si="23"/>
        <v/>
      </c>
      <c r="AD187">
        <v>3</v>
      </c>
      <c r="AE187" t="s">
        <v>75</v>
      </c>
      <c r="AF187">
        <v>28</v>
      </c>
      <c r="AG187" t="s">
        <v>36</v>
      </c>
      <c r="AH187" t="s">
        <v>80</v>
      </c>
      <c r="AI187" t="s">
        <v>80</v>
      </c>
      <c r="AJ187" s="3">
        <v>43191</v>
      </c>
      <c r="AK187">
        <v>2</v>
      </c>
      <c r="AL187">
        <f t="shared" ca="1" si="18"/>
        <v>3.8860646054506676E-2</v>
      </c>
    </row>
    <row r="188" spans="1:38">
      <c r="A188">
        <v>187</v>
      </c>
      <c r="B188" t="s">
        <v>8</v>
      </c>
      <c r="C188">
        <f t="shared" si="19"/>
        <v>1</v>
      </c>
      <c r="D188" t="str">
        <f t="shared" si="20"/>
        <v/>
      </c>
      <c r="E188" t="s">
        <v>127</v>
      </c>
      <c r="F188" t="s">
        <v>87</v>
      </c>
      <c r="G188" t="str">
        <f t="shared" si="21"/>
        <v/>
      </c>
      <c r="H188">
        <v>1</v>
      </c>
      <c r="I188" t="s">
        <v>88</v>
      </c>
      <c r="J188" t="str">
        <f t="shared" si="22"/>
        <v/>
      </c>
      <c r="K188" t="s">
        <v>86</v>
      </c>
      <c r="L188" s="2">
        <v>0.5</v>
      </c>
      <c r="M188" t="s">
        <v>88</v>
      </c>
      <c r="N188" t="str">
        <v/>
      </c>
      <c r="O188" t="s">
        <v>85</v>
      </c>
      <c r="P188" t="s">
        <v>16</v>
      </c>
      <c r="R188" t="s">
        <v>127</v>
      </c>
      <c r="S188" t="s">
        <v>16</v>
      </c>
      <c r="T188" s="1" t="s">
        <v>74</v>
      </c>
      <c r="U188" t="s">
        <v>74</v>
      </c>
      <c r="V188" t="str">
        <f>IF(W188="","",INDEX('Backing 4'!U:U,MATCH(W188,'Backing 4'!T:T,0)))</f>
        <v>Even</v>
      </c>
      <c r="W188" t="str">
        <f t="shared" si="16"/>
        <v>5 - Senior Officer &amp; Sales &amp; Marketing</v>
      </c>
      <c r="X188" t="str">
        <f>IF(Y188="","",INDEX('Backing 4'!Z:Z,MATCH(Y188,'Backing 4'!Y:Y,0)))</f>
        <v>Even</v>
      </c>
      <c r="Y188" t="str">
        <f t="shared" si="17"/>
        <v>5 - Senior Officer</v>
      </c>
      <c r="Z188">
        <v>3</v>
      </c>
      <c r="AA188" t="str">
        <f>IF(F188="Y","",IF(AB188="Y",INDEX('Backing 2'!B:B,MATCH(E188,'Backing 2'!C:C,0)),E188))</f>
        <v>5 - Senior Officer</v>
      </c>
      <c r="AB188" t="s">
        <v>87</v>
      </c>
      <c r="AC188" t="str">
        <f t="shared" si="23"/>
        <v/>
      </c>
      <c r="AE188" t="s">
        <v>76</v>
      </c>
      <c r="AF188">
        <v>30</v>
      </c>
      <c r="AG188" t="s">
        <v>40</v>
      </c>
      <c r="AH188" t="s">
        <v>82</v>
      </c>
      <c r="AI188" t="s">
        <v>84</v>
      </c>
      <c r="AJ188" s="3">
        <v>42826</v>
      </c>
      <c r="AK188">
        <v>3</v>
      </c>
      <c r="AL188">
        <f t="shared" ca="1" si="18"/>
        <v>0.27643729696551655</v>
      </c>
    </row>
    <row r="189" spans="1:38">
      <c r="A189">
        <v>188</v>
      </c>
      <c r="B189" t="s">
        <v>8</v>
      </c>
      <c r="C189">
        <f t="shared" si="19"/>
        <v>1</v>
      </c>
      <c r="D189" t="str">
        <f t="shared" si="20"/>
        <v/>
      </c>
      <c r="E189" t="s">
        <v>127</v>
      </c>
      <c r="F189" t="s">
        <v>87</v>
      </c>
      <c r="G189" t="str">
        <f t="shared" si="21"/>
        <v/>
      </c>
      <c r="H189">
        <v>2</v>
      </c>
      <c r="I189" t="s">
        <v>88</v>
      </c>
      <c r="J189" t="str">
        <f t="shared" si="22"/>
        <v/>
      </c>
      <c r="K189" t="s">
        <v>86</v>
      </c>
      <c r="L189" s="2">
        <v>0.5</v>
      </c>
      <c r="M189" t="s">
        <v>88</v>
      </c>
      <c r="N189" t="str">
        <v/>
      </c>
      <c r="O189" t="s">
        <v>85</v>
      </c>
      <c r="P189" t="s">
        <v>16</v>
      </c>
      <c r="R189" t="s">
        <v>127</v>
      </c>
      <c r="S189" t="s">
        <v>16</v>
      </c>
      <c r="T189" s="1" t="s">
        <v>74</v>
      </c>
      <c r="U189" t="s">
        <v>74</v>
      </c>
      <c r="V189" t="str">
        <f>IF(W189="","",INDEX('Backing 4'!U:U,MATCH(W189,'Backing 4'!T:T,0)))</f>
        <v>Even</v>
      </c>
      <c r="W189" t="str">
        <f t="shared" si="16"/>
        <v>5 - Senior Officer &amp; Sales &amp; Marketing</v>
      </c>
      <c r="X189" t="str">
        <f>IF(Y189="","",INDEX('Backing 4'!Z:Z,MATCH(Y189,'Backing 4'!Y:Y,0)))</f>
        <v>Even</v>
      </c>
      <c r="Y189" t="str">
        <f t="shared" si="17"/>
        <v>5 - Senior Officer</v>
      </c>
      <c r="Z189">
        <v>4</v>
      </c>
      <c r="AA189" t="str">
        <f>IF(F189="Y","",IF(AB189="Y",INDEX('Backing 2'!B:B,MATCH(E189,'Backing 2'!C:C,0)),E189))</f>
        <v>5 - Senior Officer</v>
      </c>
      <c r="AB189" t="s">
        <v>87</v>
      </c>
      <c r="AC189" t="str">
        <f t="shared" si="23"/>
        <v/>
      </c>
      <c r="AD189">
        <v>3</v>
      </c>
      <c r="AE189" t="s">
        <v>75</v>
      </c>
      <c r="AF189">
        <v>29</v>
      </c>
      <c r="AG189" t="s">
        <v>25</v>
      </c>
      <c r="AH189" t="s">
        <v>25</v>
      </c>
      <c r="AI189" t="s">
        <v>25</v>
      </c>
      <c r="AJ189" s="3">
        <v>40634</v>
      </c>
      <c r="AK189">
        <v>9</v>
      </c>
      <c r="AL189">
        <f t="shared" ca="1" si="18"/>
        <v>0.1641742156675472</v>
      </c>
    </row>
    <row r="190" spans="1:38">
      <c r="A190">
        <v>189</v>
      </c>
      <c r="B190" t="s">
        <v>7</v>
      </c>
      <c r="C190" t="str">
        <f t="shared" si="19"/>
        <v/>
      </c>
      <c r="D190">
        <f t="shared" si="20"/>
        <v>1</v>
      </c>
      <c r="E190" t="s">
        <v>92</v>
      </c>
      <c r="F190" t="s">
        <v>87</v>
      </c>
      <c r="G190" t="str">
        <f t="shared" si="21"/>
        <v/>
      </c>
      <c r="H190">
        <v>3</v>
      </c>
      <c r="I190" t="s">
        <v>88</v>
      </c>
      <c r="J190" t="str">
        <f t="shared" si="22"/>
        <v/>
      </c>
      <c r="K190" t="s">
        <v>86</v>
      </c>
      <c r="L190" s="2">
        <v>0.5</v>
      </c>
      <c r="M190" t="s">
        <v>88</v>
      </c>
      <c r="N190" t="str">
        <v/>
      </c>
      <c r="O190" t="s">
        <v>85</v>
      </c>
      <c r="P190" t="s">
        <v>14</v>
      </c>
      <c r="R190" t="s">
        <v>92</v>
      </c>
      <c r="S190" t="s">
        <v>14</v>
      </c>
      <c r="T190" s="1" t="s">
        <v>74</v>
      </c>
      <c r="U190" t="s">
        <v>74</v>
      </c>
      <c r="V190" t="str">
        <f>IF(W190="","",INDEX('Backing 4'!U:U,MATCH(W190,'Backing 4'!T:T,0)))</f>
        <v>Even</v>
      </c>
      <c r="W190" t="str">
        <f t="shared" si="16"/>
        <v>6 - Junior Officer &amp; Operations</v>
      </c>
      <c r="X190" t="str">
        <f>IF(Y190="","",INDEX('Backing 4'!Z:Z,MATCH(Y190,'Backing 4'!Y:Y,0)))</f>
        <v>Even</v>
      </c>
      <c r="Y190" t="str">
        <f t="shared" si="17"/>
        <v>6 - Junior Officer</v>
      </c>
      <c r="Z190">
        <v>2</v>
      </c>
      <c r="AA190" t="str">
        <f>IF(F190="Y","",IF(AB190="Y",INDEX('Backing 2'!B:B,MATCH(E190,'Backing 2'!C:C,0)),E190))</f>
        <v>6 - Junior Officer</v>
      </c>
      <c r="AB190" t="s">
        <v>87</v>
      </c>
      <c r="AC190" t="str">
        <f t="shared" si="23"/>
        <v/>
      </c>
      <c r="AD190">
        <v>2</v>
      </c>
      <c r="AE190" t="s">
        <v>75</v>
      </c>
      <c r="AF190">
        <v>26</v>
      </c>
      <c r="AG190" t="s">
        <v>25</v>
      </c>
      <c r="AH190" t="s">
        <v>25</v>
      </c>
      <c r="AI190" t="s">
        <v>25</v>
      </c>
      <c r="AJ190" s="3">
        <v>43191</v>
      </c>
      <c r="AK190">
        <v>2</v>
      </c>
      <c r="AL190">
        <f t="shared" ca="1" si="18"/>
        <v>0.50535545878900689</v>
      </c>
    </row>
    <row r="191" spans="1:38">
      <c r="A191">
        <v>190</v>
      </c>
      <c r="B191" t="s">
        <v>7</v>
      </c>
      <c r="C191" t="str">
        <f t="shared" si="19"/>
        <v/>
      </c>
      <c r="D191">
        <f t="shared" si="20"/>
        <v>1</v>
      </c>
      <c r="E191" t="s">
        <v>127</v>
      </c>
      <c r="F191" t="s">
        <v>87</v>
      </c>
      <c r="G191" t="str">
        <f t="shared" si="21"/>
        <v/>
      </c>
      <c r="H191">
        <v>2</v>
      </c>
      <c r="I191" t="s">
        <v>88</v>
      </c>
      <c r="J191" t="str">
        <f t="shared" si="22"/>
        <v/>
      </c>
      <c r="K191" t="s">
        <v>86</v>
      </c>
      <c r="L191" s="2">
        <v>0.5</v>
      </c>
      <c r="M191" t="s">
        <v>88</v>
      </c>
      <c r="N191" t="str">
        <v/>
      </c>
      <c r="O191" t="s">
        <v>85</v>
      </c>
      <c r="P191" t="s">
        <v>14</v>
      </c>
      <c r="R191" t="s">
        <v>127</v>
      </c>
      <c r="S191" t="s">
        <v>14</v>
      </c>
      <c r="T191" s="1" t="s">
        <v>74</v>
      </c>
      <c r="U191" t="s">
        <v>74</v>
      </c>
      <c r="V191" t="str">
        <f>IF(W191="","",INDEX('Backing 4'!U:U,MATCH(W191,'Backing 4'!T:T,0)))</f>
        <v>Even</v>
      </c>
      <c r="W191" t="str">
        <f t="shared" si="16"/>
        <v>5 - Senior Officer &amp; Operations</v>
      </c>
      <c r="X191" t="str">
        <f>IF(Y191="","",INDEX('Backing 4'!Z:Z,MATCH(Y191,'Backing 4'!Y:Y,0)))</f>
        <v>Even</v>
      </c>
      <c r="Y191" t="str">
        <f t="shared" si="17"/>
        <v>5 - Senior Officer</v>
      </c>
      <c r="Z191">
        <v>3</v>
      </c>
      <c r="AA191" t="str">
        <f>IF(F191="Y","",IF(AB191="Y",INDEX('Backing 2'!B:B,MATCH(E191,'Backing 2'!C:C,0)),E191))</f>
        <v>5 - Senior Officer</v>
      </c>
      <c r="AB191" t="s">
        <v>87</v>
      </c>
      <c r="AC191" t="str">
        <f t="shared" si="23"/>
        <v/>
      </c>
      <c r="AD191">
        <v>3</v>
      </c>
      <c r="AE191" t="s">
        <v>76</v>
      </c>
      <c r="AF191">
        <v>33</v>
      </c>
      <c r="AG191" t="s">
        <v>25</v>
      </c>
      <c r="AH191" t="s">
        <v>25</v>
      </c>
      <c r="AI191" t="s">
        <v>25</v>
      </c>
      <c r="AJ191" s="3">
        <v>40634</v>
      </c>
      <c r="AK191">
        <v>9</v>
      </c>
      <c r="AL191">
        <f t="shared" ca="1" si="18"/>
        <v>5.3525473264405932E-2</v>
      </c>
    </row>
    <row r="192" spans="1:38">
      <c r="A192">
        <v>191</v>
      </c>
      <c r="B192" t="s">
        <v>8</v>
      </c>
      <c r="C192">
        <f t="shared" si="19"/>
        <v>1</v>
      </c>
      <c r="D192" t="str">
        <f t="shared" si="20"/>
        <v/>
      </c>
      <c r="E192" s="4" t="s">
        <v>127</v>
      </c>
      <c r="F192" t="s">
        <v>87</v>
      </c>
      <c r="G192" t="str">
        <f t="shared" si="21"/>
        <v/>
      </c>
      <c r="H192">
        <v>3</v>
      </c>
      <c r="I192" t="s">
        <v>88</v>
      </c>
      <c r="J192" t="str">
        <f t="shared" si="22"/>
        <v/>
      </c>
      <c r="K192" t="s">
        <v>88</v>
      </c>
      <c r="L192" s="2">
        <v>0.5</v>
      </c>
      <c r="M192" t="s">
        <v>86</v>
      </c>
      <c r="N192">
        <v>1</v>
      </c>
      <c r="O192" t="s">
        <v>85</v>
      </c>
      <c r="P192" t="s">
        <v>16</v>
      </c>
      <c r="Q192" t="s">
        <v>89</v>
      </c>
      <c r="S192" t="s">
        <v>16</v>
      </c>
      <c r="T192" s="1" t="s">
        <v>74</v>
      </c>
      <c r="U192" t="s">
        <v>74</v>
      </c>
      <c r="V192" t="str">
        <f>IF(W192="","",INDEX('Backing 4'!U:U,MATCH(W192,'Backing 4'!T:T,0)))</f>
        <v/>
      </c>
      <c r="W192" t="str">
        <f t="shared" si="16"/>
        <v/>
      </c>
      <c r="X192" t="str">
        <f>IF(Y192="","",INDEX('Backing 4'!Z:Z,MATCH(Y192,'Backing 4'!Y:Y,0)))</f>
        <v/>
      </c>
      <c r="Y192" t="str">
        <f t="shared" si="17"/>
        <v/>
      </c>
      <c r="Z192">
        <v>3</v>
      </c>
      <c r="AA192" t="str">
        <f>IF(F192="Y","",IF(AB192="Y",INDEX('Backing 2'!B:B,MATCH(E192,'Backing 2'!C:C,0)),E192))</f>
        <v>5 - Senior Officer</v>
      </c>
      <c r="AB192" t="s">
        <v>87</v>
      </c>
      <c r="AC192" t="str">
        <f t="shared" si="23"/>
        <v/>
      </c>
      <c r="AD192">
        <v>3</v>
      </c>
      <c r="AE192" t="s">
        <v>79</v>
      </c>
      <c r="AF192">
        <v>62</v>
      </c>
      <c r="AG192" t="s">
        <v>25</v>
      </c>
      <c r="AH192" t="s">
        <v>25</v>
      </c>
      <c r="AI192" t="s">
        <v>25</v>
      </c>
      <c r="AJ192" s="3">
        <v>40634</v>
      </c>
      <c r="AK192">
        <v>9</v>
      </c>
      <c r="AL192">
        <f t="shared" ca="1" si="18"/>
        <v>0.65341728732582283</v>
      </c>
    </row>
    <row r="193" spans="1:38">
      <c r="A193">
        <v>192</v>
      </c>
      <c r="B193" t="s">
        <v>8</v>
      </c>
      <c r="C193">
        <f t="shared" si="19"/>
        <v>1</v>
      </c>
      <c r="D193" t="str">
        <f t="shared" si="20"/>
        <v/>
      </c>
      <c r="E193" t="s">
        <v>95</v>
      </c>
      <c r="F193" t="s">
        <v>85</v>
      </c>
      <c r="G193">
        <f t="shared" si="21"/>
        <v>1</v>
      </c>
      <c r="I193" t="s">
        <v>88</v>
      </c>
      <c r="J193" t="str">
        <f t="shared" si="22"/>
        <v/>
      </c>
      <c r="K193" t="s">
        <v>88</v>
      </c>
      <c r="L193" s="2">
        <v>0.5</v>
      </c>
      <c r="M193" t="s">
        <v>88</v>
      </c>
      <c r="N193" t="str">
        <v/>
      </c>
      <c r="O193" t="s">
        <v>87</v>
      </c>
      <c r="P193" t="s">
        <v>14</v>
      </c>
      <c r="R193" t="s">
        <v>95</v>
      </c>
      <c r="S193" t="s">
        <v>14</v>
      </c>
      <c r="T193" s="1" t="s">
        <v>74</v>
      </c>
      <c r="U193" t="s">
        <v>74</v>
      </c>
      <c r="V193" t="str">
        <f>IF(W193="","",INDEX('Backing 4'!U:U,MATCH(W193,'Backing 4'!T:T,0)))</f>
        <v>Even</v>
      </c>
      <c r="W193" t="str">
        <f t="shared" si="16"/>
        <v>2 - Director &amp; Operations</v>
      </c>
      <c r="X193" t="s">
        <v>126</v>
      </c>
      <c r="Y193" t="str">
        <f t="shared" si="17"/>
        <v>2 - Director</v>
      </c>
      <c r="Z193">
        <v>0</v>
      </c>
      <c r="AA193" t="str">
        <f>IF(F193="Y","",IF(AB193="Y",INDEX('Backing 2'!B:B,MATCH(E193,'Backing 2'!C:C,0)),E193))</f>
        <v/>
      </c>
      <c r="AB193" t="s">
        <v>87</v>
      </c>
      <c r="AC193" t="str">
        <f t="shared" si="23"/>
        <v/>
      </c>
      <c r="AE193" t="s">
        <v>76</v>
      </c>
      <c r="AF193">
        <v>39</v>
      </c>
      <c r="AG193" t="s">
        <v>25</v>
      </c>
      <c r="AH193" t="s">
        <v>25</v>
      </c>
      <c r="AI193" t="s">
        <v>25</v>
      </c>
      <c r="AJ193" s="3">
        <v>43922</v>
      </c>
      <c r="AK193">
        <v>0</v>
      </c>
      <c r="AL193">
        <f t="shared" ca="1" si="18"/>
        <v>0.41456257561137766</v>
      </c>
    </row>
    <row r="194" spans="1:38">
      <c r="A194">
        <v>193</v>
      </c>
      <c r="B194" t="s">
        <v>8</v>
      </c>
      <c r="C194">
        <f t="shared" si="19"/>
        <v>1</v>
      </c>
      <c r="D194" t="str">
        <f t="shared" si="20"/>
        <v/>
      </c>
      <c r="E194" s="4" t="s">
        <v>93</v>
      </c>
      <c r="F194" t="s">
        <v>87</v>
      </c>
      <c r="G194" t="str">
        <f t="shared" si="21"/>
        <v/>
      </c>
      <c r="H194">
        <v>3</v>
      </c>
      <c r="I194" t="s">
        <v>88</v>
      </c>
      <c r="J194" t="str">
        <f t="shared" si="22"/>
        <v/>
      </c>
      <c r="K194" t="s">
        <v>88</v>
      </c>
      <c r="L194" s="2">
        <v>0.5</v>
      </c>
      <c r="M194" t="s">
        <v>86</v>
      </c>
      <c r="N194">
        <v>1</v>
      </c>
      <c r="O194" t="s">
        <v>85</v>
      </c>
      <c r="P194" t="s">
        <v>14</v>
      </c>
      <c r="Q194" t="s">
        <v>89</v>
      </c>
      <c r="S194" t="s">
        <v>14</v>
      </c>
      <c r="T194" s="1" t="s">
        <v>74</v>
      </c>
      <c r="U194" t="s">
        <v>74</v>
      </c>
      <c r="V194" t="str">
        <f>IF(W194="","",INDEX('Backing 4'!U:U,MATCH(W194,'Backing 4'!T:T,0)))</f>
        <v/>
      </c>
      <c r="W194" t="str">
        <f t="shared" ref="W194:W257" si="24">IF(R194="","",IF(E194="1 - Executive","",E194&amp;" &amp; "&amp;S194))</f>
        <v/>
      </c>
      <c r="X194" t="str">
        <f>IF(Y194="","",INDEX('Backing 4'!Z:Z,MATCH(Y194,'Backing 4'!Y:Y,0)))</f>
        <v/>
      </c>
      <c r="Y194" t="str">
        <f t="shared" ref="Y194:Y257" si="25">IF(R194="","",IF(E194="1 - Executive","",E194))</f>
        <v/>
      </c>
      <c r="Z194">
        <v>9</v>
      </c>
      <c r="AA194" t="str">
        <f>IF(F194="Y","",IF(AB194="Y",INDEX('Backing 2'!B:B,MATCH(E194,'Backing 2'!C:C,0)),E194))</f>
        <v>4 - Manager</v>
      </c>
      <c r="AB194" t="s">
        <v>87</v>
      </c>
      <c r="AC194" t="str">
        <f t="shared" si="23"/>
        <v/>
      </c>
      <c r="AD194">
        <v>3</v>
      </c>
      <c r="AE194" t="s">
        <v>75</v>
      </c>
      <c r="AF194">
        <v>25</v>
      </c>
      <c r="AG194" t="s">
        <v>37</v>
      </c>
      <c r="AH194" t="s">
        <v>80</v>
      </c>
      <c r="AI194" t="s">
        <v>80</v>
      </c>
      <c r="AJ194" s="3">
        <v>40634</v>
      </c>
      <c r="AK194">
        <v>9</v>
      </c>
      <c r="AL194">
        <f t="shared" ref="AL194:AL257" ca="1" si="26">RAND()</f>
        <v>0.82059062404677707</v>
      </c>
    </row>
    <row r="195" spans="1:38">
      <c r="A195">
        <v>194</v>
      </c>
      <c r="B195" t="s">
        <v>7</v>
      </c>
      <c r="C195" t="str">
        <f t="shared" ref="C195:C258" si="27">IF(B195="Male",1,"")</f>
        <v/>
      </c>
      <c r="D195">
        <f t="shared" ref="D195:D258" si="28">IF(B195="Female",1,"")</f>
        <v>1</v>
      </c>
      <c r="E195" t="s">
        <v>92</v>
      </c>
      <c r="F195" t="s">
        <v>85</v>
      </c>
      <c r="G195">
        <f t="shared" ref="G195:G258" si="29">IF(F195="Y",1,"")</f>
        <v>1</v>
      </c>
      <c r="I195" t="s">
        <v>88</v>
      </c>
      <c r="J195" t="str">
        <f t="shared" ref="J195:J258" si="30">IF(I195="Yes",1,"")</f>
        <v/>
      </c>
      <c r="K195" t="s">
        <v>88</v>
      </c>
      <c r="L195" s="2">
        <v>0.5</v>
      </c>
      <c r="M195" t="s">
        <v>88</v>
      </c>
      <c r="N195" t="str">
        <v/>
      </c>
      <c r="O195" t="s">
        <v>87</v>
      </c>
      <c r="P195" t="s">
        <v>15</v>
      </c>
      <c r="R195" t="s">
        <v>92</v>
      </c>
      <c r="S195" t="s">
        <v>15</v>
      </c>
      <c r="T195" s="1" t="s">
        <v>74</v>
      </c>
      <c r="U195" t="s">
        <v>74</v>
      </c>
      <c r="V195" t="str">
        <f>IF(W195="","",INDEX('Backing 4'!U:U,MATCH(W195,'Backing 4'!T:T,0)))</f>
        <v>Even</v>
      </c>
      <c r="W195" t="str">
        <f t="shared" si="24"/>
        <v>6 - Junior Officer &amp; Internal Services</v>
      </c>
      <c r="X195" t="str">
        <f>IF(Y195="","",INDEX('Backing 4'!Z:Z,MATCH(Y195,'Backing 4'!Y:Y,0)))</f>
        <v>Even</v>
      </c>
      <c r="Y195" t="str">
        <f t="shared" si="25"/>
        <v>6 - Junior Officer</v>
      </c>
      <c r="Z195">
        <v>0</v>
      </c>
      <c r="AA195" t="str">
        <f>IF(F195="Y","",IF(AB195="Y",INDEX('Backing 2'!B:B,MATCH(E195,'Backing 2'!C:C,0)),E195))</f>
        <v/>
      </c>
      <c r="AB195" t="s">
        <v>87</v>
      </c>
      <c r="AC195" t="str">
        <f t="shared" ref="AC195:AC258" si="31">IF(AB195="Y",1,"")</f>
        <v/>
      </c>
      <c r="AE195" t="s">
        <v>75</v>
      </c>
      <c r="AF195">
        <v>22</v>
      </c>
      <c r="AG195" t="s">
        <v>25</v>
      </c>
      <c r="AH195" t="s">
        <v>25</v>
      </c>
      <c r="AI195" t="s">
        <v>25</v>
      </c>
      <c r="AJ195" s="3">
        <v>43922</v>
      </c>
      <c r="AK195">
        <v>0</v>
      </c>
      <c r="AL195">
        <f t="shared" ca="1" si="26"/>
        <v>0.57025471459241406</v>
      </c>
    </row>
    <row r="196" spans="1:38">
      <c r="A196">
        <v>195</v>
      </c>
      <c r="B196" t="s">
        <v>8</v>
      </c>
      <c r="C196">
        <f t="shared" si="27"/>
        <v>1</v>
      </c>
      <c r="D196" t="str">
        <f t="shared" si="28"/>
        <v/>
      </c>
      <c r="E196" t="s">
        <v>127</v>
      </c>
      <c r="F196" t="s">
        <v>87</v>
      </c>
      <c r="G196" t="str">
        <f t="shared" si="29"/>
        <v/>
      </c>
      <c r="H196">
        <v>3</v>
      </c>
      <c r="I196" t="s">
        <v>88</v>
      </c>
      <c r="J196" t="str">
        <f t="shared" si="30"/>
        <v/>
      </c>
      <c r="K196" t="s">
        <v>86</v>
      </c>
      <c r="L196" s="2">
        <v>0.5</v>
      </c>
      <c r="M196" t="s">
        <v>88</v>
      </c>
      <c r="N196" t="str">
        <v/>
      </c>
      <c r="O196" t="s">
        <v>85</v>
      </c>
      <c r="P196" t="s">
        <v>14</v>
      </c>
      <c r="R196" t="s">
        <v>127</v>
      </c>
      <c r="S196" t="s">
        <v>14</v>
      </c>
      <c r="T196" s="1" t="s">
        <v>74</v>
      </c>
      <c r="U196" t="s">
        <v>74</v>
      </c>
      <c r="V196" t="str">
        <f>IF(W196="","",INDEX('Backing 4'!U:U,MATCH(W196,'Backing 4'!T:T,0)))</f>
        <v>Even</v>
      </c>
      <c r="W196" t="str">
        <f t="shared" si="24"/>
        <v>5 - Senior Officer &amp; Operations</v>
      </c>
      <c r="X196" t="str">
        <f>IF(Y196="","",INDEX('Backing 4'!Z:Z,MATCH(Y196,'Backing 4'!Y:Y,0)))</f>
        <v>Even</v>
      </c>
      <c r="Y196" t="str">
        <f t="shared" si="25"/>
        <v>5 - Senior Officer</v>
      </c>
      <c r="Z196">
        <v>2</v>
      </c>
      <c r="AA196" t="str">
        <f>IF(F196="Y","",IF(AB196="Y",INDEX('Backing 2'!B:B,MATCH(E196,'Backing 2'!C:C,0)),E196))</f>
        <v>5 - Senior Officer</v>
      </c>
      <c r="AB196" t="s">
        <v>87</v>
      </c>
      <c r="AC196" t="str">
        <f t="shared" si="31"/>
        <v/>
      </c>
      <c r="AD196">
        <v>2</v>
      </c>
      <c r="AE196" t="s">
        <v>76</v>
      </c>
      <c r="AF196">
        <v>30</v>
      </c>
      <c r="AG196" t="s">
        <v>25</v>
      </c>
      <c r="AH196" t="s">
        <v>25</v>
      </c>
      <c r="AI196" t="s">
        <v>25</v>
      </c>
      <c r="AJ196" s="3">
        <v>43191</v>
      </c>
      <c r="AK196">
        <v>2</v>
      </c>
      <c r="AL196">
        <f t="shared" ca="1" si="26"/>
        <v>0.72632840710057012</v>
      </c>
    </row>
    <row r="197" spans="1:38">
      <c r="A197">
        <v>196</v>
      </c>
      <c r="B197" t="s">
        <v>8</v>
      </c>
      <c r="C197">
        <f t="shared" si="27"/>
        <v>1</v>
      </c>
      <c r="D197" t="str">
        <f t="shared" si="28"/>
        <v/>
      </c>
      <c r="E197" t="s">
        <v>94</v>
      </c>
      <c r="F197" t="s">
        <v>85</v>
      </c>
      <c r="G197">
        <f t="shared" si="29"/>
        <v>1</v>
      </c>
      <c r="I197" t="s">
        <v>88</v>
      </c>
      <c r="J197" t="str">
        <f t="shared" si="30"/>
        <v/>
      </c>
      <c r="K197" t="s">
        <v>88</v>
      </c>
      <c r="L197" s="2">
        <v>0.5</v>
      </c>
      <c r="M197" t="s">
        <v>88</v>
      </c>
      <c r="N197" t="str">
        <v/>
      </c>
      <c r="O197" t="s">
        <v>87</v>
      </c>
      <c r="P197" t="s">
        <v>14</v>
      </c>
      <c r="R197" t="s">
        <v>94</v>
      </c>
      <c r="S197" t="s">
        <v>14</v>
      </c>
      <c r="T197" s="1" t="s">
        <v>74</v>
      </c>
      <c r="U197" t="s">
        <v>74</v>
      </c>
      <c r="V197" t="str">
        <f>IF(W197="","",INDEX('Backing 4'!U:U,MATCH(W197,'Backing 4'!T:T,0)))</f>
        <v>Even</v>
      </c>
      <c r="W197" t="str">
        <f t="shared" si="24"/>
        <v>3 - Senior Manager &amp; Operations</v>
      </c>
      <c r="X197" t="str">
        <f>IF(Y197="","",INDEX('Backing 4'!Z:Z,MATCH(Y197,'Backing 4'!Y:Y,0)))</f>
        <v>Uneven - Men benefit</v>
      </c>
      <c r="Y197" t="str">
        <f t="shared" si="25"/>
        <v>3 - Senior Manager</v>
      </c>
      <c r="Z197">
        <v>0</v>
      </c>
      <c r="AA197" t="str">
        <f>IF(F197="Y","",IF(AB197="Y",INDEX('Backing 2'!B:B,MATCH(E197,'Backing 2'!C:C,0)),E197))</f>
        <v/>
      </c>
      <c r="AB197" t="s">
        <v>87</v>
      </c>
      <c r="AC197" t="str">
        <f t="shared" si="31"/>
        <v/>
      </c>
      <c r="AE197" t="s">
        <v>77</v>
      </c>
      <c r="AF197">
        <v>40</v>
      </c>
      <c r="AG197" t="s">
        <v>25</v>
      </c>
      <c r="AH197" t="s">
        <v>25</v>
      </c>
      <c r="AI197" t="s">
        <v>25</v>
      </c>
      <c r="AJ197" s="3">
        <v>43922</v>
      </c>
      <c r="AK197">
        <v>0</v>
      </c>
      <c r="AL197">
        <f t="shared" ca="1" si="26"/>
        <v>0.47016748377045836</v>
      </c>
    </row>
    <row r="198" spans="1:38">
      <c r="A198">
        <v>197</v>
      </c>
      <c r="B198" t="s">
        <v>8</v>
      </c>
      <c r="C198">
        <f t="shared" si="27"/>
        <v>1</v>
      </c>
      <c r="D198" t="str">
        <f t="shared" si="28"/>
        <v/>
      </c>
      <c r="E198" t="s">
        <v>92</v>
      </c>
      <c r="F198" t="s">
        <v>87</v>
      </c>
      <c r="G198" t="str">
        <f t="shared" si="29"/>
        <v/>
      </c>
      <c r="H198">
        <v>3</v>
      </c>
      <c r="I198" t="s">
        <v>88</v>
      </c>
      <c r="J198" t="str">
        <f t="shared" si="30"/>
        <v/>
      </c>
      <c r="K198" t="s">
        <v>86</v>
      </c>
      <c r="L198" s="2">
        <v>0.5</v>
      </c>
      <c r="M198" t="s">
        <v>88</v>
      </c>
      <c r="N198" t="str">
        <v/>
      </c>
      <c r="O198" t="s">
        <v>85</v>
      </c>
      <c r="P198" t="s">
        <v>12</v>
      </c>
      <c r="R198" t="s">
        <v>92</v>
      </c>
      <c r="S198" t="s">
        <v>12</v>
      </c>
      <c r="T198" s="1" t="s">
        <v>74</v>
      </c>
      <c r="U198" t="s">
        <v>74</v>
      </c>
      <c r="V198" t="str">
        <f>IF(W198="","",INDEX('Backing 4'!U:U,MATCH(W198,'Backing 4'!T:T,0)))</f>
        <v>Inconclusive</v>
      </c>
      <c r="W198" t="str">
        <f t="shared" si="24"/>
        <v>6 - Junior Officer &amp; Finance</v>
      </c>
      <c r="X198" t="str">
        <f>IF(Y198="","",INDEX('Backing 4'!Z:Z,MATCH(Y198,'Backing 4'!Y:Y,0)))</f>
        <v>Even</v>
      </c>
      <c r="Y198" t="str">
        <f t="shared" si="25"/>
        <v>6 - Junior Officer</v>
      </c>
      <c r="Z198">
        <v>5</v>
      </c>
      <c r="AA198" t="str">
        <f>IF(F198="Y","",IF(AB198="Y",INDEX('Backing 2'!B:B,MATCH(E198,'Backing 2'!C:C,0)),E198))</f>
        <v>6 - Junior Officer</v>
      </c>
      <c r="AB198" t="s">
        <v>87</v>
      </c>
      <c r="AC198" t="str">
        <f t="shared" si="31"/>
        <v/>
      </c>
      <c r="AD198">
        <v>2</v>
      </c>
      <c r="AE198" t="s">
        <v>75</v>
      </c>
      <c r="AF198">
        <v>23</v>
      </c>
      <c r="AG198" t="s">
        <v>37</v>
      </c>
      <c r="AH198" t="s">
        <v>80</v>
      </c>
      <c r="AI198" t="s">
        <v>80</v>
      </c>
      <c r="AJ198" s="3">
        <v>42095</v>
      </c>
      <c r="AK198">
        <v>5</v>
      </c>
      <c r="AL198">
        <f t="shared" ca="1" si="26"/>
        <v>0.44068455001616258</v>
      </c>
    </row>
    <row r="199" spans="1:38">
      <c r="A199">
        <v>198</v>
      </c>
      <c r="B199" t="s">
        <v>7</v>
      </c>
      <c r="C199" t="str">
        <f t="shared" si="27"/>
        <v/>
      </c>
      <c r="D199">
        <f t="shared" si="28"/>
        <v>1</v>
      </c>
      <c r="E199" s="4" t="s">
        <v>92</v>
      </c>
      <c r="F199" t="s">
        <v>87</v>
      </c>
      <c r="G199" t="str">
        <f t="shared" si="29"/>
        <v/>
      </c>
      <c r="H199">
        <v>2</v>
      </c>
      <c r="I199" t="s">
        <v>88</v>
      </c>
      <c r="J199" t="str">
        <f t="shared" si="30"/>
        <v/>
      </c>
      <c r="K199" t="s">
        <v>88</v>
      </c>
      <c r="L199" s="2">
        <v>0.5</v>
      </c>
      <c r="M199" t="s">
        <v>86</v>
      </c>
      <c r="N199">
        <v>1</v>
      </c>
      <c r="O199" t="s">
        <v>85</v>
      </c>
      <c r="P199" t="s">
        <v>16</v>
      </c>
      <c r="Q199" t="s">
        <v>89</v>
      </c>
      <c r="S199" t="s">
        <v>16</v>
      </c>
      <c r="T199" s="1" t="s">
        <v>74</v>
      </c>
      <c r="U199" t="s">
        <v>74</v>
      </c>
      <c r="V199" t="str">
        <f>IF(W199="","",INDEX('Backing 4'!U:U,MATCH(W199,'Backing 4'!T:T,0)))</f>
        <v/>
      </c>
      <c r="W199" t="str">
        <f t="shared" si="24"/>
        <v/>
      </c>
      <c r="X199" t="str">
        <f>IF(Y199="","",INDEX('Backing 4'!Z:Z,MATCH(Y199,'Backing 4'!Y:Y,0)))</f>
        <v/>
      </c>
      <c r="Y199" t="str">
        <f t="shared" si="25"/>
        <v/>
      </c>
      <c r="Z199">
        <v>1</v>
      </c>
      <c r="AA199" t="str">
        <f>IF(F199="Y","",IF(AB199="Y",INDEX('Backing 2'!B:B,MATCH(E199,'Backing 2'!C:C,0)),E199))</f>
        <v>6 - Junior Officer</v>
      </c>
      <c r="AB199" t="s">
        <v>87</v>
      </c>
      <c r="AC199" t="str">
        <f t="shared" si="31"/>
        <v/>
      </c>
      <c r="AE199" t="s">
        <v>77</v>
      </c>
      <c r="AF199">
        <v>41</v>
      </c>
      <c r="AG199" t="s">
        <v>25</v>
      </c>
      <c r="AH199" t="s">
        <v>25</v>
      </c>
      <c r="AI199" t="s">
        <v>25</v>
      </c>
      <c r="AJ199" s="3">
        <v>43556</v>
      </c>
      <c r="AK199">
        <v>1</v>
      </c>
      <c r="AL199">
        <f t="shared" ca="1" si="26"/>
        <v>0.68250652632803621</v>
      </c>
    </row>
    <row r="200" spans="1:38">
      <c r="A200">
        <v>199</v>
      </c>
      <c r="B200" t="s">
        <v>7</v>
      </c>
      <c r="C200" t="str">
        <f t="shared" si="27"/>
        <v/>
      </c>
      <c r="D200">
        <f t="shared" si="28"/>
        <v>1</v>
      </c>
      <c r="E200" t="s">
        <v>92</v>
      </c>
      <c r="F200" t="s">
        <v>87</v>
      </c>
      <c r="G200" t="str">
        <f t="shared" si="29"/>
        <v/>
      </c>
      <c r="H200">
        <v>3</v>
      </c>
      <c r="I200" t="s">
        <v>88</v>
      </c>
      <c r="J200" t="str">
        <f t="shared" si="30"/>
        <v/>
      </c>
      <c r="K200" t="s">
        <v>86</v>
      </c>
      <c r="L200" s="2">
        <v>0.5</v>
      </c>
      <c r="M200" t="s">
        <v>88</v>
      </c>
      <c r="N200" t="str">
        <v/>
      </c>
      <c r="O200" t="s">
        <v>85</v>
      </c>
      <c r="P200" t="s">
        <v>15</v>
      </c>
      <c r="R200" t="s">
        <v>92</v>
      </c>
      <c r="S200" t="s">
        <v>15</v>
      </c>
      <c r="T200" s="1" t="s">
        <v>74</v>
      </c>
      <c r="U200" t="s">
        <v>74</v>
      </c>
      <c r="V200" t="str">
        <f>IF(W200="","",INDEX('Backing 4'!U:U,MATCH(W200,'Backing 4'!T:T,0)))</f>
        <v>Even</v>
      </c>
      <c r="W200" t="str">
        <f t="shared" si="24"/>
        <v>6 - Junior Officer &amp; Internal Services</v>
      </c>
      <c r="X200" t="str">
        <f>IF(Y200="","",INDEX('Backing 4'!Z:Z,MATCH(Y200,'Backing 4'!Y:Y,0)))</f>
        <v>Even</v>
      </c>
      <c r="Y200" t="str">
        <f t="shared" si="25"/>
        <v>6 - Junior Officer</v>
      </c>
      <c r="Z200">
        <v>2</v>
      </c>
      <c r="AA200" t="str">
        <f>IF(F200="Y","",IF(AB200="Y",INDEX('Backing 2'!B:B,MATCH(E200,'Backing 2'!C:C,0)),E200))</f>
        <v>6 - Junior Officer</v>
      </c>
      <c r="AB200" t="s">
        <v>87</v>
      </c>
      <c r="AC200" t="str">
        <f t="shared" si="31"/>
        <v/>
      </c>
      <c r="AD200">
        <v>2</v>
      </c>
      <c r="AE200" t="s">
        <v>75</v>
      </c>
      <c r="AF200">
        <v>24</v>
      </c>
      <c r="AG200" t="s">
        <v>25</v>
      </c>
      <c r="AH200" t="s">
        <v>25</v>
      </c>
      <c r="AI200" t="s">
        <v>25</v>
      </c>
      <c r="AJ200" s="3">
        <v>43191</v>
      </c>
      <c r="AK200">
        <v>2</v>
      </c>
      <c r="AL200">
        <f t="shared" ca="1" si="26"/>
        <v>0.43423337466075107</v>
      </c>
    </row>
    <row r="201" spans="1:38">
      <c r="A201">
        <v>200</v>
      </c>
      <c r="B201" t="s">
        <v>8</v>
      </c>
      <c r="C201">
        <f t="shared" si="27"/>
        <v>1</v>
      </c>
      <c r="D201" t="str">
        <f t="shared" si="28"/>
        <v/>
      </c>
      <c r="E201" s="4" t="s">
        <v>127</v>
      </c>
      <c r="F201" t="s">
        <v>87</v>
      </c>
      <c r="G201" t="str">
        <f t="shared" si="29"/>
        <v/>
      </c>
      <c r="H201">
        <v>3</v>
      </c>
      <c r="I201" t="s">
        <v>88</v>
      </c>
      <c r="J201" t="str">
        <f t="shared" si="30"/>
        <v/>
      </c>
      <c r="K201" t="s">
        <v>88</v>
      </c>
      <c r="L201" s="2">
        <v>0.5</v>
      </c>
      <c r="M201" t="s">
        <v>86</v>
      </c>
      <c r="N201">
        <v>1</v>
      </c>
      <c r="O201" t="s">
        <v>85</v>
      </c>
      <c r="P201" t="s">
        <v>14</v>
      </c>
      <c r="Q201" t="s">
        <v>89</v>
      </c>
      <c r="S201" t="s">
        <v>14</v>
      </c>
      <c r="T201" s="1" t="s">
        <v>74</v>
      </c>
      <c r="U201" t="s">
        <v>74</v>
      </c>
      <c r="V201" t="str">
        <f>IF(W201="","",INDEX('Backing 4'!U:U,MATCH(W201,'Backing 4'!T:T,0)))</f>
        <v/>
      </c>
      <c r="W201" t="str">
        <f t="shared" si="24"/>
        <v/>
      </c>
      <c r="X201" t="str">
        <f>IF(Y201="","",INDEX('Backing 4'!Z:Z,MATCH(Y201,'Backing 4'!Y:Y,0)))</f>
        <v/>
      </c>
      <c r="Y201" t="str">
        <f t="shared" si="25"/>
        <v/>
      </c>
      <c r="Z201">
        <v>4</v>
      </c>
      <c r="AA201" t="str">
        <f>IF(F201="Y","",IF(AB201="Y",INDEX('Backing 2'!B:B,MATCH(E201,'Backing 2'!C:C,0)),E201))</f>
        <v>5 - Senior Officer</v>
      </c>
      <c r="AB201" t="s">
        <v>87</v>
      </c>
      <c r="AC201" t="str">
        <f t="shared" si="31"/>
        <v/>
      </c>
      <c r="AD201">
        <v>3</v>
      </c>
      <c r="AE201" t="s">
        <v>77</v>
      </c>
      <c r="AF201">
        <v>41</v>
      </c>
      <c r="AG201" t="s">
        <v>32</v>
      </c>
      <c r="AH201" t="s">
        <v>80</v>
      </c>
      <c r="AI201" t="s">
        <v>80</v>
      </c>
      <c r="AJ201" s="3">
        <v>40634</v>
      </c>
      <c r="AK201">
        <v>9</v>
      </c>
      <c r="AL201">
        <f t="shared" ca="1" si="26"/>
        <v>0.5506943326669238</v>
      </c>
    </row>
    <row r="202" spans="1:38">
      <c r="A202">
        <v>201</v>
      </c>
      <c r="B202" t="s">
        <v>7</v>
      </c>
      <c r="C202" t="str">
        <f t="shared" si="27"/>
        <v/>
      </c>
      <c r="D202">
        <f t="shared" si="28"/>
        <v>1</v>
      </c>
      <c r="E202" t="s">
        <v>127</v>
      </c>
      <c r="F202" t="s">
        <v>85</v>
      </c>
      <c r="G202">
        <f t="shared" si="29"/>
        <v>1</v>
      </c>
      <c r="I202" t="s">
        <v>88</v>
      </c>
      <c r="J202" t="str">
        <f t="shared" si="30"/>
        <v/>
      </c>
      <c r="K202" t="s">
        <v>88</v>
      </c>
      <c r="L202" s="2">
        <v>0.5</v>
      </c>
      <c r="M202" t="s">
        <v>88</v>
      </c>
      <c r="N202" t="str">
        <v/>
      </c>
      <c r="O202" t="s">
        <v>87</v>
      </c>
      <c r="P202" t="s">
        <v>13</v>
      </c>
      <c r="R202" t="s">
        <v>127</v>
      </c>
      <c r="S202" t="s">
        <v>13</v>
      </c>
      <c r="T202" s="1">
        <v>0.6</v>
      </c>
      <c r="U202" t="s">
        <v>73</v>
      </c>
      <c r="V202" t="str">
        <f>IF(W202="","",INDEX('Backing 4'!U:U,MATCH(W202,'Backing 4'!T:T,0)))</f>
        <v>Inconclusive</v>
      </c>
      <c r="W202" t="str">
        <f t="shared" si="24"/>
        <v>5 - Senior Officer &amp; HR</v>
      </c>
      <c r="X202" t="str">
        <f>IF(Y202="","",INDEX('Backing 4'!Z:Z,MATCH(Y202,'Backing 4'!Y:Y,0)))</f>
        <v>Even</v>
      </c>
      <c r="Y202" t="str">
        <f t="shared" si="25"/>
        <v>5 - Senior Officer</v>
      </c>
      <c r="Z202">
        <v>0</v>
      </c>
      <c r="AA202" t="str">
        <f>IF(F202="Y","",IF(AB202="Y",INDEX('Backing 2'!B:B,MATCH(E202,'Backing 2'!C:C,0)),E202))</f>
        <v/>
      </c>
      <c r="AB202" t="s">
        <v>87</v>
      </c>
      <c r="AC202" t="str">
        <f t="shared" si="31"/>
        <v/>
      </c>
      <c r="AE202" t="s">
        <v>76</v>
      </c>
      <c r="AF202">
        <v>33</v>
      </c>
      <c r="AG202" t="s">
        <v>37</v>
      </c>
      <c r="AH202" t="s">
        <v>80</v>
      </c>
      <c r="AI202" t="s">
        <v>80</v>
      </c>
      <c r="AJ202" s="3">
        <v>43922</v>
      </c>
      <c r="AK202">
        <v>0</v>
      </c>
      <c r="AL202">
        <f t="shared" ca="1" si="26"/>
        <v>0.67668468552968497</v>
      </c>
    </row>
    <row r="203" spans="1:38">
      <c r="A203">
        <v>202</v>
      </c>
      <c r="B203" t="s">
        <v>8</v>
      </c>
      <c r="C203">
        <f t="shared" si="27"/>
        <v>1</v>
      </c>
      <c r="D203" t="str">
        <f t="shared" si="28"/>
        <v/>
      </c>
      <c r="E203" t="s">
        <v>93</v>
      </c>
      <c r="F203" t="s">
        <v>87</v>
      </c>
      <c r="G203" t="str">
        <f t="shared" si="29"/>
        <v/>
      </c>
      <c r="H203">
        <v>3</v>
      </c>
      <c r="I203" t="s">
        <v>88</v>
      </c>
      <c r="J203" t="str">
        <f t="shared" si="30"/>
        <v/>
      </c>
      <c r="K203" t="s">
        <v>86</v>
      </c>
      <c r="L203" s="2">
        <v>0.5</v>
      </c>
      <c r="M203" t="s">
        <v>88</v>
      </c>
      <c r="N203" t="str">
        <v/>
      </c>
      <c r="O203" t="s">
        <v>85</v>
      </c>
      <c r="P203" t="s">
        <v>15</v>
      </c>
      <c r="R203" t="s">
        <v>93</v>
      </c>
      <c r="S203" t="s">
        <v>15</v>
      </c>
      <c r="T203" s="1" t="s">
        <v>74</v>
      </c>
      <c r="U203" t="s">
        <v>74</v>
      </c>
      <c r="V203" t="str">
        <f>IF(W203="","",INDEX('Backing 4'!U:U,MATCH(W203,'Backing 4'!T:T,0)))</f>
        <v>Even</v>
      </c>
      <c r="W203" t="str">
        <f t="shared" si="24"/>
        <v>4 - Manager &amp; Internal Services</v>
      </c>
      <c r="X203" t="str">
        <f>IF(Y203="","",INDEX('Backing 4'!Z:Z,MATCH(Y203,'Backing 4'!Y:Y,0)))</f>
        <v>Even</v>
      </c>
      <c r="Y203" t="str">
        <f t="shared" si="25"/>
        <v>4 - Manager</v>
      </c>
      <c r="Z203">
        <v>3</v>
      </c>
      <c r="AA203" t="str">
        <f>IF(F203="Y","",IF(AB203="Y",INDEX('Backing 2'!B:B,MATCH(E203,'Backing 2'!C:C,0)),E203))</f>
        <v>4 - Manager</v>
      </c>
      <c r="AB203" t="s">
        <v>87</v>
      </c>
      <c r="AC203" t="str">
        <f t="shared" si="31"/>
        <v/>
      </c>
      <c r="AD203">
        <v>2</v>
      </c>
      <c r="AE203" t="s">
        <v>76</v>
      </c>
      <c r="AF203">
        <v>34</v>
      </c>
      <c r="AG203" t="s">
        <v>44</v>
      </c>
      <c r="AH203" t="s">
        <v>81</v>
      </c>
      <c r="AI203" t="s">
        <v>84</v>
      </c>
      <c r="AJ203" s="3">
        <v>41000</v>
      </c>
      <c r="AK203">
        <v>8</v>
      </c>
      <c r="AL203">
        <f t="shared" ca="1" si="26"/>
        <v>3.7713325268553533E-2</v>
      </c>
    </row>
    <row r="204" spans="1:38">
      <c r="A204">
        <v>203</v>
      </c>
      <c r="B204" t="s">
        <v>8</v>
      </c>
      <c r="C204">
        <f t="shared" si="27"/>
        <v>1</v>
      </c>
      <c r="D204" t="str">
        <f t="shared" si="28"/>
        <v/>
      </c>
      <c r="E204" t="s">
        <v>92</v>
      </c>
      <c r="F204" t="s">
        <v>87</v>
      </c>
      <c r="G204" t="str">
        <f t="shared" si="29"/>
        <v/>
      </c>
      <c r="H204">
        <v>3</v>
      </c>
      <c r="I204" t="s">
        <v>88</v>
      </c>
      <c r="J204" t="str">
        <f t="shared" si="30"/>
        <v/>
      </c>
      <c r="K204" t="s">
        <v>86</v>
      </c>
      <c r="L204" s="2">
        <v>0.5</v>
      </c>
      <c r="M204" t="s">
        <v>88</v>
      </c>
      <c r="N204" t="str">
        <v/>
      </c>
      <c r="O204" t="s">
        <v>85</v>
      </c>
      <c r="P204" t="s">
        <v>14</v>
      </c>
      <c r="R204" t="s">
        <v>92</v>
      </c>
      <c r="S204" t="s">
        <v>14</v>
      </c>
      <c r="T204" s="1" t="s">
        <v>74</v>
      </c>
      <c r="U204" t="s">
        <v>74</v>
      </c>
      <c r="V204" t="str">
        <f>IF(W204="","",INDEX('Backing 4'!U:U,MATCH(W204,'Backing 4'!T:T,0)))</f>
        <v>Even</v>
      </c>
      <c r="W204" t="str">
        <f t="shared" si="24"/>
        <v>6 - Junior Officer &amp; Operations</v>
      </c>
      <c r="X204" t="str">
        <f>IF(Y204="","",INDEX('Backing 4'!Z:Z,MATCH(Y204,'Backing 4'!Y:Y,0)))</f>
        <v>Even</v>
      </c>
      <c r="Y204" t="str">
        <f t="shared" si="25"/>
        <v>6 - Junior Officer</v>
      </c>
      <c r="Z204">
        <v>1</v>
      </c>
      <c r="AA204" t="str">
        <f>IF(F204="Y","",IF(AB204="Y",INDEX('Backing 2'!B:B,MATCH(E204,'Backing 2'!C:C,0)),E204))</f>
        <v>6 - Junior Officer</v>
      </c>
      <c r="AB204" t="s">
        <v>87</v>
      </c>
      <c r="AC204" t="str">
        <f t="shared" si="31"/>
        <v/>
      </c>
      <c r="AE204" t="s">
        <v>75</v>
      </c>
      <c r="AF204">
        <v>26</v>
      </c>
      <c r="AG204" t="s">
        <v>36</v>
      </c>
      <c r="AH204" t="s">
        <v>80</v>
      </c>
      <c r="AI204" t="s">
        <v>80</v>
      </c>
      <c r="AJ204" s="3">
        <v>43556</v>
      </c>
      <c r="AK204">
        <v>1</v>
      </c>
      <c r="AL204">
        <f t="shared" ca="1" si="26"/>
        <v>0.50351011406285573</v>
      </c>
    </row>
    <row r="205" spans="1:38">
      <c r="A205">
        <v>204</v>
      </c>
      <c r="B205" t="s">
        <v>8</v>
      </c>
      <c r="C205">
        <f t="shared" si="27"/>
        <v>1</v>
      </c>
      <c r="D205" t="str">
        <f t="shared" si="28"/>
        <v/>
      </c>
      <c r="E205" t="s">
        <v>92</v>
      </c>
      <c r="F205" t="s">
        <v>85</v>
      </c>
      <c r="G205">
        <f t="shared" si="29"/>
        <v>1</v>
      </c>
      <c r="I205" t="s">
        <v>88</v>
      </c>
      <c r="J205" t="str">
        <f t="shared" si="30"/>
        <v/>
      </c>
      <c r="K205" t="s">
        <v>88</v>
      </c>
      <c r="L205" s="2">
        <v>0.5</v>
      </c>
      <c r="M205" t="s">
        <v>88</v>
      </c>
      <c r="N205" t="str">
        <v/>
      </c>
      <c r="O205" t="s">
        <v>87</v>
      </c>
      <c r="P205" t="s">
        <v>16</v>
      </c>
      <c r="R205" t="s">
        <v>92</v>
      </c>
      <c r="S205" t="s">
        <v>16</v>
      </c>
      <c r="T205" s="1" t="s">
        <v>74</v>
      </c>
      <c r="U205" t="s">
        <v>74</v>
      </c>
      <c r="V205" t="str">
        <f>IF(W205="","",INDEX('Backing 4'!U:U,MATCH(W205,'Backing 4'!T:T,0)))</f>
        <v>Even</v>
      </c>
      <c r="W205" t="str">
        <f t="shared" si="24"/>
        <v>6 - Junior Officer &amp; Sales &amp; Marketing</v>
      </c>
      <c r="X205" t="str">
        <f>IF(Y205="","",INDEX('Backing 4'!Z:Z,MATCH(Y205,'Backing 4'!Y:Y,0)))</f>
        <v>Even</v>
      </c>
      <c r="Y205" t="str">
        <f t="shared" si="25"/>
        <v>6 - Junior Officer</v>
      </c>
      <c r="Z205">
        <v>0</v>
      </c>
      <c r="AA205" t="str">
        <f>IF(F205="Y","",IF(AB205="Y",INDEX('Backing 2'!B:B,MATCH(E205,'Backing 2'!C:C,0)),E205))</f>
        <v/>
      </c>
      <c r="AB205" t="s">
        <v>87</v>
      </c>
      <c r="AC205" t="str">
        <f t="shared" si="31"/>
        <v/>
      </c>
      <c r="AE205" t="s">
        <v>75</v>
      </c>
      <c r="AF205">
        <v>22</v>
      </c>
      <c r="AG205" t="s">
        <v>25</v>
      </c>
      <c r="AH205" t="s">
        <v>25</v>
      </c>
      <c r="AI205" t="s">
        <v>25</v>
      </c>
      <c r="AJ205" s="3">
        <v>43922</v>
      </c>
      <c r="AK205">
        <v>0</v>
      </c>
      <c r="AL205">
        <f t="shared" ca="1" si="26"/>
        <v>0.96595022611336978</v>
      </c>
    </row>
    <row r="206" spans="1:38">
      <c r="A206">
        <v>205</v>
      </c>
      <c r="B206" t="s">
        <v>8</v>
      </c>
      <c r="C206">
        <f t="shared" si="27"/>
        <v>1</v>
      </c>
      <c r="D206" t="str">
        <f t="shared" si="28"/>
        <v/>
      </c>
      <c r="E206" t="s">
        <v>94</v>
      </c>
      <c r="F206" t="s">
        <v>87</v>
      </c>
      <c r="G206" t="str">
        <f t="shared" si="29"/>
        <v/>
      </c>
      <c r="H206">
        <v>2</v>
      </c>
      <c r="I206" t="s">
        <v>88</v>
      </c>
      <c r="J206" t="str">
        <f t="shared" si="30"/>
        <v/>
      </c>
      <c r="K206" t="s">
        <v>86</v>
      </c>
      <c r="L206" s="2">
        <v>0.5</v>
      </c>
      <c r="M206" t="s">
        <v>88</v>
      </c>
      <c r="N206" t="str">
        <v/>
      </c>
      <c r="O206" t="s">
        <v>85</v>
      </c>
      <c r="P206" t="s">
        <v>16</v>
      </c>
      <c r="R206" t="s">
        <v>94</v>
      </c>
      <c r="S206" t="s">
        <v>16</v>
      </c>
      <c r="T206" s="1" t="s">
        <v>74</v>
      </c>
      <c r="U206" t="s">
        <v>74</v>
      </c>
      <c r="V206" t="str">
        <f>IF(W206="","",INDEX('Backing 4'!U:U,MATCH(W206,'Backing 4'!T:T,0)))</f>
        <v>Uneven - Men benefit</v>
      </c>
      <c r="W206" t="str">
        <f t="shared" si="24"/>
        <v>3 - Senior Manager &amp; Sales &amp; Marketing</v>
      </c>
      <c r="X206" t="str">
        <f>IF(Y206="","",INDEX('Backing 4'!Z:Z,MATCH(Y206,'Backing 4'!Y:Y,0)))</f>
        <v>Uneven - Men benefit</v>
      </c>
      <c r="Y206" t="str">
        <f t="shared" si="25"/>
        <v>3 - Senior Manager</v>
      </c>
      <c r="Z206">
        <v>3</v>
      </c>
      <c r="AA206" t="str">
        <f>IF(F206="Y","",IF(AB206="Y",INDEX('Backing 2'!B:B,MATCH(E206,'Backing 2'!C:C,0)),E206))</f>
        <v>3 - Senior Manager</v>
      </c>
      <c r="AB206" t="s">
        <v>87</v>
      </c>
      <c r="AC206" t="str">
        <f t="shared" si="31"/>
        <v/>
      </c>
      <c r="AD206">
        <v>3</v>
      </c>
      <c r="AE206" t="s">
        <v>77</v>
      </c>
      <c r="AF206">
        <v>40</v>
      </c>
      <c r="AG206" t="s">
        <v>25</v>
      </c>
      <c r="AH206" t="s">
        <v>25</v>
      </c>
      <c r="AI206" t="s">
        <v>25</v>
      </c>
      <c r="AJ206" s="3">
        <v>41730</v>
      </c>
      <c r="AK206">
        <v>6</v>
      </c>
      <c r="AL206">
        <f t="shared" ca="1" si="26"/>
        <v>0.66018873083810636</v>
      </c>
    </row>
    <row r="207" spans="1:38">
      <c r="A207">
        <v>206</v>
      </c>
      <c r="B207" t="s">
        <v>8</v>
      </c>
      <c r="C207">
        <f t="shared" si="27"/>
        <v>1</v>
      </c>
      <c r="D207" t="str">
        <f t="shared" si="28"/>
        <v/>
      </c>
      <c r="E207" t="s">
        <v>93</v>
      </c>
      <c r="F207" t="s">
        <v>87</v>
      </c>
      <c r="G207" t="str">
        <f t="shared" si="29"/>
        <v/>
      </c>
      <c r="H207">
        <v>2</v>
      </c>
      <c r="I207" t="s">
        <v>88</v>
      </c>
      <c r="J207" t="str">
        <f t="shared" si="30"/>
        <v/>
      </c>
      <c r="K207" t="s">
        <v>86</v>
      </c>
      <c r="L207" s="2">
        <v>0.5</v>
      </c>
      <c r="M207" t="s">
        <v>88</v>
      </c>
      <c r="N207" t="str">
        <v/>
      </c>
      <c r="O207" t="s">
        <v>85</v>
      </c>
      <c r="P207" t="s">
        <v>12</v>
      </c>
      <c r="R207" t="s">
        <v>93</v>
      </c>
      <c r="S207" t="s">
        <v>12</v>
      </c>
      <c r="T207" s="1" t="s">
        <v>74</v>
      </c>
      <c r="U207" t="s">
        <v>74</v>
      </c>
      <c r="V207" t="str">
        <f>IF(W207="","",INDEX('Backing 4'!U:U,MATCH(W207,'Backing 4'!T:T,0)))</f>
        <v>Inconclusive</v>
      </c>
      <c r="W207" t="str">
        <f t="shared" si="24"/>
        <v>4 - Manager &amp; Finance</v>
      </c>
      <c r="X207" t="str">
        <f>IF(Y207="","",INDEX('Backing 4'!Z:Z,MATCH(Y207,'Backing 4'!Y:Y,0)))</f>
        <v>Even</v>
      </c>
      <c r="Y207" t="str">
        <f t="shared" si="25"/>
        <v>4 - Manager</v>
      </c>
      <c r="Z207">
        <v>1</v>
      </c>
      <c r="AA207" t="str">
        <f>IF(F207="Y","",IF(AB207="Y",INDEX('Backing 2'!B:B,MATCH(E207,'Backing 2'!C:C,0)),E207))</f>
        <v>5 - Senior Officer</v>
      </c>
      <c r="AB207" t="s">
        <v>85</v>
      </c>
      <c r="AC207">
        <f t="shared" si="31"/>
        <v>1</v>
      </c>
      <c r="AD207">
        <v>1</v>
      </c>
      <c r="AE207" t="s">
        <v>76</v>
      </c>
      <c r="AF207">
        <v>36</v>
      </c>
      <c r="AG207" t="s">
        <v>42</v>
      </c>
      <c r="AH207" t="s">
        <v>80</v>
      </c>
      <c r="AI207" t="s">
        <v>80</v>
      </c>
      <c r="AJ207" s="3">
        <v>42095</v>
      </c>
      <c r="AK207">
        <v>5</v>
      </c>
      <c r="AL207">
        <f t="shared" ca="1" si="26"/>
        <v>0.43324051101931471</v>
      </c>
    </row>
    <row r="208" spans="1:38">
      <c r="A208">
        <v>207</v>
      </c>
      <c r="B208" t="s">
        <v>8</v>
      </c>
      <c r="C208">
        <f t="shared" si="27"/>
        <v>1</v>
      </c>
      <c r="D208" t="str">
        <f t="shared" si="28"/>
        <v/>
      </c>
      <c r="E208" t="s">
        <v>95</v>
      </c>
      <c r="F208" t="s">
        <v>85</v>
      </c>
      <c r="G208">
        <f t="shared" si="29"/>
        <v>1</v>
      </c>
      <c r="I208" t="s">
        <v>88</v>
      </c>
      <c r="J208" t="str">
        <f t="shared" si="30"/>
        <v/>
      </c>
      <c r="K208" t="s">
        <v>88</v>
      </c>
      <c r="L208" s="2">
        <v>0.5</v>
      </c>
      <c r="M208" t="s">
        <v>88</v>
      </c>
      <c r="N208" t="str">
        <v/>
      </c>
      <c r="O208" t="s">
        <v>87</v>
      </c>
      <c r="P208" t="s">
        <v>15</v>
      </c>
      <c r="R208" t="s">
        <v>95</v>
      </c>
      <c r="S208" t="s">
        <v>15</v>
      </c>
      <c r="T208" s="1" t="s">
        <v>74</v>
      </c>
      <c r="U208" t="s">
        <v>74</v>
      </c>
      <c r="V208" t="str">
        <f>IF(W208="","",INDEX('Backing 4'!U:U,MATCH(W208,'Backing 4'!T:T,0)))</f>
        <v>Inconclusive</v>
      </c>
      <c r="W208" t="str">
        <f t="shared" si="24"/>
        <v>2 - Director &amp; Internal Services</v>
      </c>
      <c r="X208" t="s">
        <v>126</v>
      </c>
      <c r="Y208" t="str">
        <f t="shared" si="25"/>
        <v>2 - Director</v>
      </c>
      <c r="Z208">
        <v>0</v>
      </c>
      <c r="AA208" t="str">
        <f>IF(F208="Y","",IF(AB208="Y",INDEX('Backing 2'!B:B,MATCH(E208,'Backing 2'!C:C,0)),E208))</f>
        <v/>
      </c>
      <c r="AB208" t="s">
        <v>87</v>
      </c>
      <c r="AC208" t="str">
        <f t="shared" si="31"/>
        <v/>
      </c>
      <c r="AE208" t="s">
        <v>76</v>
      </c>
      <c r="AF208">
        <v>38</v>
      </c>
      <c r="AG208" t="s">
        <v>25</v>
      </c>
      <c r="AH208" t="s">
        <v>25</v>
      </c>
      <c r="AI208" t="s">
        <v>25</v>
      </c>
      <c r="AJ208" s="3">
        <v>43922</v>
      </c>
      <c r="AK208">
        <v>0</v>
      </c>
      <c r="AL208">
        <f t="shared" ca="1" si="26"/>
        <v>0.19147068215558027</v>
      </c>
    </row>
    <row r="209" spans="1:38">
      <c r="A209">
        <v>208</v>
      </c>
      <c r="B209" t="s">
        <v>7</v>
      </c>
      <c r="C209" t="str">
        <f t="shared" si="27"/>
        <v/>
      </c>
      <c r="D209">
        <f t="shared" si="28"/>
        <v>1</v>
      </c>
      <c r="E209" t="s">
        <v>92</v>
      </c>
      <c r="F209" t="s">
        <v>87</v>
      </c>
      <c r="G209" t="str">
        <f t="shared" si="29"/>
        <v/>
      </c>
      <c r="H209">
        <v>1</v>
      </c>
      <c r="I209" t="s">
        <v>88</v>
      </c>
      <c r="J209" t="str">
        <f t="shared" si="30"/>
        <v/>
      </c>
      <c r="K209" t="s">
        <v>86</v>
      </c>
      <c r="L209" s="2">
        <v>0.5</v>
      </c>
      <c r="M209" t="s">
        <v>88</v>
      </c>
      <c r="N209" t="str">
        <v/>
      </c>
      <c r="O209" t="s">
        <v>85</v>
      </c>
      <c r="P209" t="s">
        <v>15</v>
      </c>
      <c r="R209" t="s">
        <v>92</v>
      </c>
      <c r="S209" t="s">
        <v>15</v>
      </c>
      <c r="T209" s="1" t="s">
        <v>74</v>
      </c>
      <c r="U209" t="s">
        <v>74</v>
      </c>
      <c r="V209" t="str">
        <f>IF(W209="","",INDEX('Backing 4'!U:U,MATCH(W209,'Backing 4'!T:T,0)))</f>
        <v>Even</v>
      </c>
      <c r="W209" t="str">
        <f t="shared" si="24"/>
        <v>6 - Junior Officer &amp; Internal Services</v>
      </c>
      <c r="X209" t="str">
        <f>IF(Y209="","",INDEX('Backing 4'!Z:Z,MATCH(Y209,'Backing 4'!Y:Y,0)))</f>
        <v>Even</v>
      </c>
      <c r="Y209" t="str">
        <f t="shared" si="25"/>
        <v>6 - Junior Officer</v>
      </c>
      <c r="Z209">
        <v>2</v>
      </c>
      <c r="AA209" t="str">
        <f>IF(F209="Y","",IF(AB209="Y",INDEX('Backing 2'!B:B,MATCH(E209,'Backing 2'!C:C,0)),E209))</f>
        <v>6 - Junior Officer</v>
      </c>
      <c r="AB209" t="s">
        <v>87</v>
      </c>
      <c r="AC209" t="str">
        <f t="shared" si="31"/>
        <v/>
      </c>
      <c r="AD209">
        <v>3</v>
      </c>
      <c r="AE209" t="s">
        <v>75</v>
      </c>
      <c r="AF209">
        <v>25</v>
      </c>
      <c r="AG209" t="s">
        <v>25</v>
      </c>
      <c r="AH209" t="s">
        <v>25</v>
      </c>
      <c r="AI209" t="s">
        <v>25</v>
      </c>
      <c r="AJ209" s="3">
        <v>43191</v>
      </c>
      <c r="AK209">
        <v>2</v>
      </c>
      <c r="AL209">
        <f t="shared" ca="1" si="26"/>
        <v>0.72070947893283488</v>
      </c>
    </row>
    <row r="210" spans="1:38">
      <c r="A210">
        <v>209</v>
      </c>
      <c r="B210" t="s">
        <v>7</v>
      </c>
      <c r="C210" t="str">
        <f t="shared" si="27"/>
        <v/>
      </c>
      <c r="D210">
        <f t="shared" si="28"/>
        <v>1</v>
      </c>
      <c r="E210" t="s">
        <v>92</v>
      </c>
      <c r="F210" t="s">
        <v>87</v>
      </c>
      <c r="G210" t="str">
        <f t="shared" si="29"/>
        <v/>
      </c>
      <c r="H210">
        <v>3</v>
      </c>
      <c r="I210" t="s">
        <v>88</v>
      </c>
      <c r="J210" t="str">
        <f t="shared" si="30"/>
        <v/>
      </c>
      <c r="K210" t="s">
        <v>86</v>
      </c>
      <c r="L210" s="2">
        <v>0.5</v>
      </c>
      <c r="M210" t="s">
        <v>88</v>
      </c>
      <c r="N210" t="str">
        <v/>
      </c>
      <c r="O210" t="s">
        <v>85</v>
      </c>
      <c r="P210" t="s">
        <v>14</v>
      </c>
      <c r="R210" t="s">
        <v>92</v>
      </c>
      <c r="S210" t="s">
        <v>14</v>
      </c>
      <c r="T210" s="1" t="s">
        <v>74</v>
      </c>
      <c r="U210" t="s">
        <v>74</v>
      </c>
      <c r="V210" t="str">
        <f>IF(W210="","",INDEX('Backing 4'!U:U,MATCH(W210,'Backing 4'!T:T,0)))</f>
        <v>Even</v>
      </c>
      <c r="W210" t="str">
        <f t="shared" si="24"/>
        <v>6 - Junior Officer &amp; Operations</v>
      </c>
      <c r="X210" t="str">
        <f>IF(Y210="","",INDEX('Backing 4'!Z:Z,MATCH(Y210,'Backing 4'!Y:Y,0)))</f>
        <v>Even</v>
      </c>
      <c r="Y210" t="str">
        <f t="shared" si="25"/>
        <v>6 - Junior Officer</v>
      </c>
      <c r="Z210">
        <v>3</v>
      </c>
      <c r="AA210" t="str">
        <f>IF(F210="Y","",IF(AB210="Y",INDEX('Backing 2'!B:B,MATCH(E210,'Backing 2'!C:C,0)),E210))</f>
        <v>6 - Junior Officer</v>
      </c>
      <c r="AB210" t="s">
        <v>87</v>
      </c>
      <c r="AC210" t="str">
        <f t="shared" si="31"/>
        <v/>
      </c>
      <c r="AD210">
        <v>2</v>
      </c>
      <c r="AE210" t="s">
        <v>75</v>
      </c>
      <c r="AF210">
        <v>28</v>
      </c>
      <c r="AG210" t="s">
        <v>36</v>
      </c>
      <c r="AH210" t="s">
        <v>80</v>
      </c>
      <c r="AI210" t="s">
        <v>80</v>
      </c>
      <c r="AJ210" s="3">
        <v>42826</v>
      </c>
      <c r="AK210">
        <v>3</v>
      </c>
      <c r="AL210">
        <f t="shared" ca="1" si="26"/>
        <v>0.82464038255930328</v>
      </c>
    </row>
    <row r="211" spans="1:38">
      <c r="A211">
        <v>210</v>
      </c>
      <c r="B211" t="s">
        <v>7</v>
      </c>
      <c r="C211" t="str">
        <f t="shared" si="27"/>
        <v/>
      </c>
      <c r="D211">
        <f t="shared" si="28"/>
        <v>1</v>
      </c>
      <c r="E211" t="s">
        <v>93</v>
      </c>
      <c r="F211" t="s">
        <v>87</v>
      </c>
      <c r="G211" t="str">
        <f t="shared" si="29"/>
        <v/>
      </c>
      <c r="I211" t="s">
        <v>88</v>
      </c>
      <c r="J211" t="str">
        <f t="shared" si="30"/>
        <v/>
      </c>
      <c r="K211" t="s">
        <v>88</v>
      </c>
      <c r="L211" s="2">
        <v>0.5</v>
      </c>
      <c r="M211" t="s">
        <v>86</v>
      </c>
      <c r="N211">
        <v>1</v>
      </c>
      <c r="O211" t="s">
        <v>85</v>
      </c>
      <c r="P211" t="s">
        <v>16</v>
      </c>
      <c r="Q211" t="s">
        <v>89</v>
      </c>
      <c r="S211" t="s">
        <v>16</v>
      </c>
      <c r="T211" s="1" t="s">
        <v>74</v>
      </c>
      <c r="U211" t="s">
        <v>74</v>
      </c>
      <c r="V211" t="str">
        <f>IF(W211="","",INDEX('Backing 4'!U:U,MATCH(W211,'Backing 4'!T:T,0)))</f>
        <v/>
      </c>
      <c r="W211" t="str">
        <f t="shared" si="24"/>
        <v/>
      </c>
      <c r="X211" t="str">
        <f>IF(Y211="","",INDEX('Backing 4'!Z:Z,MATCH(Y211,'Backing 4'!Y:Y,0)))</f>
        <v/>
      </c>
      <c r="Y211" t="str">
        <f t="shared" si="25"/>
        <v/>
      </c>
      <c r="Z211">
        <v>3</v>
      </c>
      <c r="AA211" t="str">
        <f>IF(F211="Y","",IF(AB211="Y",INDEX('Backing 2'!B:B,MATCH(E211,'Backing 2'!C:C,0)),E211))</f>
        <v>4 - Manager</v>
      </c>
      <c r="AB211" t="s">
        <v>87</v>
      </c>
      <c r="AC211" t="str">
        <f t="shared" si="31"/>
        <v/>
      </c>
      <c r="AD211">
        <v>2</v>
      </c>
      <c r="AE211" t="s">
        <v>78</v>
      </c>
      <c r="AF211">
        <v>51</v>
      </c>
      <c r="AG211" t="s">
        <v>25</v>
      </c>
      <c r="AH211" t="s">
        <v>25</v>
      </c>
      <c r="AI211" t="s">
        <v>25</v>
      </c>
      <c r="AJ211" s="3">
        <v>40634</v>
      </c>
      <c r="AK211">
        <v>9</v>
      </c>
      <c r="AL211">
        <f t="shared" ca="1" si="26"/>
        <v>0.51250711871166721</v>
      </c>
    </row>
    <row r="212" spans="1:38">
      <c r="A212">
        <v>211</v>
      </c>
      <c r="B212" t="s">
        <v>8</v>
      </c>
      <c r="C212">
        <f t="shared" si="27"/>
        <v>1</v>
      </c>
      <c r="D212" t="str">
        <f t="shared" si="28"/>
        <v/>
      </c>
      <c r="E212" t="s">
        <v>92</v>
      </c>
      <c r="F212" t="s">
        <v>87</v>
      </c>
      <c r="G212" t="str">
        <f t="shared" si="29"/>
        <v/>
      </c>
      <c r="H212">
        <v>3</v>
      </c>
      <c r="I212" t="s">
        <v>88</v>
      </c>
      <c r="J212" t="str">
        <f t="shared" si="30"/>
        <v/>
      </c>
      <c r="K212" t="s">
        <v>86</v>
      </c>
      <c r="L212" s="2">
        <v>0.5</v>
      </c>
      <c r="M212" t="s">
        <v>88</v>
      </c>
      <c r="N212" t="str">
        <v/>
      </c>
      <c r="O212" t="s">
        <v>85</v>
      </c>
      <c r="P212" t="s">
        <v>14</v>
      </c>
      <c r="R212" t="s">
        <v>92</v>
      </c>
      <c r="S212" t="s">
        <v>14</v>
      </c>
      <c r="T212" s="1" t="s">
        <v>74</v>
      </c>
      <c r="U212" t="s">
        <v>74</v>
      </c>
      <c r="V212" t="str">
        <f>IF(W212="","",INDEX('Backing 4'!U:U,MATCH(W212,'Backing 4'!T:T,0)))</f>
        <v>Even</v>
      </c>
      <c r="W212" t="str">
        <f t="shared" si="24"/>
        <v>6 - Junior Officer &amp; Operations</v>
      </c>
      <c r="X212" t="str">
        <f>IF(Y212="","",INDEX('Backing 4'!Z:Z,MATCH(Y212,'Backing 4'!Y:Y,0)))</f>
        <v>Even</v>
      </c>
      <c r="Y212" t="str">
        <f t="shared" si="25"/>
        <v>6 - Junior Officer</v>
      </c>
      <c r="Z212">
        <v>3</v>
      </c>
      <c r="AA212" t="str">
        <f>IF(F212="Y","",IF(AB212="Y",INDEX('Backing 2'!B:B,MATCH(E212,'Backing 2'!C:C,0)),E212))</f>
        <v>6 - Junior Officer</v>
      </c>
      <c r="AB212" t="s">
        <v>87</v>
      </c>
      <c r="AC212" t="str">
        <f t="shared" si="31"/>
        <v/>
      </c>
      <c r="AD212">
        <v>3</v>
      </c>
      <c r="AE212" t="s">
        <v>75</v>
      </c>
      <c r="AF212">
        <v>21</v>
      </c>
      <c r="AG212" t="s">
        <v>25</v>
      </c>
      <c r="AH212" t="s">
        <v>25</v>
      </c>
      <c r="AI212" t="s">
        <v>25</v>
      </c>
      <c r="AJ212" s="3">
        <v>42826</v>
      </c>
      <c r="AK212">
        <v>3</v>
      </c>
      <c r="AL212">
        <f t="shared" ca="1" si="26"/>
        <v>0.1570893958779116</v>
      </c>
    </row>
    <row r="213" spans="1:38">
      <c r="A213">
        <v>212</v>
      </c>
      <c r="B213" t="s">
        <v>8</v>
      </c>
      <c r="C213">
        <f t="shared" si="27"/>
        <v>1</v>
      </c>
      <c r="D213" t="str">
        <f t="shared" si="28"/>
        <v/>
      </c>
      <c r="E213" t="s">
        <v>127</v>
      </c>
      <c r="F213" t="s">
        <v>85</v>
      </c>
      <c r="G213">
        <f t="shared" si="29"/>
        <v>1</v>
      </c>
      <c r="I213" t="s">
        <v>88</v>
      </c>
      <c r="J213" t="str">
        <f t="shared" si="30"/>
        <v/>
      </c>
      <c r="K213" t="s">
        <v>88</v>
      </c>
      <c r="L213" s="2">
        <v>0.5</v>
      </c>
      <c r="M213" t="s">
        <v>88</v>
      </c>
      <c r="N213" t="str">
        <v/>
      </c>
      <c r="O213" t="s">
        <v>87</v>
      </c>
      <c r="P213" t="s">
        <v>16</v>
      </c>
      <c r="R213" t="s">
        <v>127</v>
      </c>
      <c r="S213" t="s">
        <v>16</v>
      </c>
      <c r="T213" s="1" t="s">
        <v>74</v>
      </c>
      <c r="U213" t="s">
        <v>74</v>
      </c>
      <c r="V213" t="str">
        <f>IF(W213="","",INDEX('Backing 4'!U:U,MATCH(W213,'Backing 4'!T:T,0)))</f>
        <v>Even</v>
      </c>
      <c r="W213" t="str">
        <f t="shared" si="24"/>
        <v>5 - Senior Officer &amp; Sales &amp; Marketing</v>
      </c>
      <c r="X213" t="str">
        <f>IF(Y213="","",INDEX('Backing 4'!Z:Z,MATCH(Y213,'Backing 4'!Y:Y,0)))</f>
        <v>Even</v>
      </c>
      <c r="Y213" t="str">
        <f t="shared" si="25"/>
        <v>5 - Senior Officer</v>
      </c>
      <c r="Z213">
        <v>0</v>
      </c>
      <c r="AA213" t="str">
        <f>IF(F213="Y","",IF(AB213="Y",INDEX('Backing 2'!B:B,MATCH(E213,'Backing 2'!C:C,0)),E213))</f>
        <v/>
      </c>
      <c r="AB213" t="s">
        <v>87</v>
      </c>
      <c r="AC213" t="str">
        <f t="shared" si="31"/>
        <v/>
      </c>
      <c r="AE213" t="s">
        <v>75</v>
      </c>
      <c r="AF213">
        <v>27</v>
      </c>
      <c r="AG213" t="s">
        <v>25</v>
      </c>
      <c r="AH213" t="s">
        <v>25</v>
      </c>
      <c r="AI213" t="s">
        <v>25</v>
      </c>
      <c r="AJ213" s="3">
        <v>43922</v>
      </c>
      <c r="AK213">
        <v>0</v>
      </c>
      <c r="AL213">
        <f t="shared" ca="1" si="26"/>
        <v>5.4086168878249796E-2</v>
      </c>
    </row>
    <row r="214" spans="1:38">
      <c r="A214">
        <v>213</v>
      </c>
      <c r="B214" t="s">
        <v>7</v>
      </c>
      <c r="C214" t="str">
        <f t="shared" si="27"/>
        <v/>
      </c>
      <c r="D214">
        <f t="shared" si="28"/>
        <v>1</v>
      </c>
      <c r="E214" t="s">
        <v>95</v>
      </c>
      <c r="F214" t="s">
        <v>87</v>
      </c>
      <c r="G214" t="str">
        <f t="shared" si="29"/>
        <v/>
      </c>
      <c r="H214">
        <v>4</v>
      </c>
      <c r="I214" t="s">
        <v>88</v>
      </c>
      <c r="J214" t="str">
        <f t="shared" si="30"/>
        <v/>
      </c>
      <c r="K214" t="s">
        <v>86</v>
      </c>
      <c r="L214" s="2">
        <v>0.5</v>
      </c>
      <c r="M214" t="s">
        <v>88</v>
      </c>
      <c r="N214" t="str">
        <v/>
      </c>
      <c r="O214" t="s">
        <v>85</v>
      </c>
      <c r="P214" t="s">
        <v>13</v>
      </c>
      <c r="R214" t="s">
        <v>95</v>
      </c>
      <c r="S214" t="s">
        <v>13</v>
      </c>
      <c r="T214" s="1" t="s">
        <v>74</v>
      </c>
      <c r="U214" t="s">
        <v>74</v>
      </c>
      <c r="V214" t="str">
        <f>IF(W214="","",INDEX('Backing 4'!U:U,MATCH(W214,'Backing 4'!T:T,0)))</f>
        <v>Inconclusive</v>
      </c>
      <c r="W214" t="str">
        <f t="shared" si="24"/>
        <v>2 - Director &amp; HR</v>
      </c>
      <c r="X214" t="s">
        <v>126</v>
      </c>
      <c r="Y214" t="str">
        <f t="shared" si="25"/>
        <v>2 - Director</v>
      </c>
      <c r="Z214">
        <v>3</v>
      </c>
      <c r="AA214" t="str">
        <f>IF(F214="Y","",IF(AB214="Y",INDEX('Backing 2'!B:B,MATCH(E214,'Backing 2'!C:C,0)),E214))</f>
        <v>2 - Director</v>
      </c>
      <c r="AB214" t="s">
        <v>87</v>
      </c>
      <c r="AC214" t="str">
        <f t="shared" si="31"/>
        <v/>
      </c>
      <c r="AD214">
        <v>2</v>
      </c>
      <c r="AE214" t="s">
        <v>77</v>
      </c>
      <c r="AF214">
        <v>44</v>
      </c>
      <c r="AG214" t="s">
        <v>25</v>
      </c>
      <c r="AH214" t="s">
        <v>25</v>
      </c>
      <c r="AI214" t="s">
        <v>25</v>
      </c>
      <c r="AJ214" s="3">
        <v>42826</v>
      </c>
      <c r="AK214">
        <v>3</v>
      </c>
      <c r="AL214">
        <f t="shared" ca="1" si="26"/>
        <v>0.84471711126070503</v>
      </c>
    </row>
    <row r="215" spans="1:38">
      <c r="A215">
        <v>214</v>
      </c>
      <c r="B215" t="s">
        <v>7</v>
      </c>
      <c r="C215" t="str">
        <f t="shared" si="27"/>
        <v/>
      </c>
      <c r="D215">
        <f t="shared" si="28"/>
        <v>1</v>
      </c>
      <c r="E215" t="s">
        <v>92</v>
      </c>
      <c r="F215" t="s">
        <v>85</v>
      </c>
      <c r="G215">
        <f t="shared" si="29"/>
        <v>1</v>
      </c>
      <c r="I215" t="s">
        <v>88</v>
      </c>
      <c r="J215" t="str">
        <f t="shared" si="30"/>
        <v/>
      </c>
      <c r="K215" t="s">
        <v>88</v>
      </c>
      <c r="L215" s="2">
        <v>0.5</v>
      </c>
      <c r="M215" t="s">
        <v>88</v>
      </c>
      <c r="N215" t="str">
        <v/>
      </c>
      <c r="O215" t="s">
        <v>87</v>
      </c>
      <c r="P215" t="s">
        <v>16</v>
      </c>
      <c r="R215" t="s">
        <v>92</v>
      </c>
      <c r="S215" t="s">
        <v>16</v>
      </c>
      <c r="T215" s="1" t="s">
        <v>74</v>
      </c>
      <c r="U215" t="s">
        <v>74</v>
      </c>
      <c r="V215" t="str">
        <f>IF(W215="","",INDEX('Backing 4'!U:U,MATCH(W215,'Backing 4'!T:T,0)))</f>
        <v>Even</v>
      </c>
      <c r="W215" t="str">
        <f t="shared" si="24"/>
        <v>6 - Junior Officer &amp; Sales &amp; Marketing</v>
      </c>
      <c r="X215" t="str">
        <f>IF(Y215="","",INDEX('Backing 4'!Z:Z,MATCH(Y215,'Backing 4'!Y:Y,0)))</f>
        <v>Even</v>
      </c>
      <c r="Y215" t="str">
        <f t="shared" si="25"/>
        <v>6 - Junior Officer</v>
      </c>
      <c r="Z215">
        <v>0</v>
      </c>
      <c r="AA215" t="str">
        <f>IF(F215="Y","",IF(AB215="Y",INDEX('Backing 2'!B:B,MATCH(E215,'Backing 2'!C:C,0)),E215))</f>
        <v/>
      </c>
      <c r="AB215" t="s">
        <v>87</v>
      </c>
      <c r="AC215" t="str">
        <f t="shared" si="31"/>
        <v/>
      </c>
      <c r="AE215" t="s">
        <v>75</v>
      </c>
      <c r="AF215">
        <v>28</v>
      </c>
      <c r="AG215" t="s">
        <v>37</v>
      </c>
      <c r="AH215" t="s">
        <v>80</v>
      </c>
      <c r="AI215" t="s">
        <v>80</v>
      </c>
      <c r="AJ215" s="3">
        <v>43922</v>
      </c>
      <c r="AK215">
        <v>0</v>
      </c>
      <c r="AL215">
        <f t="shared" ca="1" si="26"/>
        <v>0.90068111573766496</v>
      </c>
    </row>
    <row r="216" spans="1:38">
      <c r="A216">
        <v>215</v>
      </c>
      <c r="B216" t="s">
        <v>8</v>
      </c>
      <c r="C216">
        <f t="shared" si="27"/>
        <v>1</v>
      </c>
      <c r="D216" t="str">
        <f t="shared" si="28"/>
        <v/>
      </c>
      <c r="E216" t="s">
        <v>93</v>
      </c>
      <c r="F216" t="s">
        <v>87</v>
      </c>
      <c r="G216" t="str">
        <f t="shared" si="29"/>
        <v/>
      </c>
      <c r="H216">
        <v>1</v>
      </c>
      <c r="I216" t="s">
        <v>86</v>
      </c>
      <c r="J216">
        <f t="shared" si="30"/>
        <v>1</v>
      </c>
      <c r="K216" t="s">
        <v>86</v>
      </c>
      <c r="L216" s="2">
        <v>0.5</v>
      </c>
      <c r="M216" t="s">
        <v>88</v>
      </c>
      <c r="N216" t="str">
        <v/>
      </c>
      <c r="O216" t="s">
        <v>85</v>
      </c>
      <c r="P216" t="s">
        <v>14</v>
      </c>
      <c r="R216" t="s">
        <v>94</v>
      </c>
      <c r="S216" t="s">
        <v>14</v>
      </c>
      <c r="T216" s="1" t="s">
        <v>74</v>
      </c>
      <c r="U216" t="s">
        <v>74</v>
      </c>
      <c r="V216" t="str">
        <f>IF(W216="","",INDEX('Backing 4'!U:U,MATCH(W216,'Backing 4'!T:T,0)))</f>
        <v>Even</v>
      </c>
      <c r="W216" t="str">
        <f t="shared" si="24"/>
        <v>4 - Manager &amp; Operations</v>
      </c>
      <c r="X216" t="str">
        <f>IF(Y216="","",INDEX('Backing 4'!Z:Z,MATCH(Y216,'Backing 4'!Y:Y,0)))</f>
        <v>Even</v>
      </c>
      <c r="Y216" t="str">
        <f t="shared" si="25"/>
        <v>4 - Manager</v>
      </c>
      <c r="Z216">
        <v>3</v>
      </c>
      <c r="AA216" t="str">
        <f>IF(F216="Y","",IF(AB216="Y",INDEX('Backing 2'!B:B,MATCH(E216,'Backing 2'!C:C,0)),E216))</f>
        <v>4 - Manager</v>
      </c>
      <c r="AB216" t="s">
        <v>87</v>
      </c>
      <c r="AC216" t="str">
        <f t="shared" si="31"/>
        <v/>
      </c>
      <c r="AD216">
        <v>3</v>
      </c>
      <c r="AE216" t="s">
        <v>76</v>
      </c>
      <c r="AF216">
        <v>37</v>
      </c>
      <c r="AG216" t="s">
        <v>25</v>
      </c>
      <c r="AH216" t="s">
        <v>25</v>
      </c>
      <c r="AI216" t="s">
        <v>25</v>
      </c>
      <c r="AJ216" s="3">
        <v>40634</v>
      </c>
      <c r="AK216">
        <v>9</v>
      </c>
      <c r="AL216">
        <f t="shared" ca="1" si="26"/>
        <v>0.37195308795555215</v>
      </c>
    </row>
    <row r="217" spans="1:38">
      <c r="A217">
        <v>216</v>
      </c>
      <c r="B217" t="s">
        <v>7</v>
      </c>
      <c r="C217" t="str">
        <f t="shared" si="27"/>
        <v/>
      </c>
      <c r="D217">
        <f t="shared" si="28"/>
        <v>1</v>
      </c>
      <c r="E217" t="s">
        <v>127</v>
      </c>
      <c r="F217" t="s">
        <v>87</v>
      </c>
      <c r="G217" t="str">
        <f t="shared" si="29"/>
        <v/>
      </c>
      <c r="I217" t="s">
        <v>88</v>
      </c>
      <c r="J217" t="str">
        <f t="shared" si="30"/>
        <v/>
      </c>
      <c r="K217" t="s">
        <v>88</v>
      </c>
      <c r="L217" s="2">
        <v>0.5</v>
      </c>
      <c r="M217" t="s">
        <v>86</v>
      </c>
      <c r="N217">
        <v>1</v>
      </c>
      <c r="O217" t="s">
        <v>85</v>
      </c>
      <c r="P217" t="s">
        <v>14</v>
      </c>
      <c r="Q217" t="s">
        <v>89</v>
      </c>
      <c r="S217" t="s">
        <v>14</v>
      </c>
      <c r="T217" s="1" t="s">
        <v>74</v>
      </c>
      <c r="U217" t="s">
        <v>74</v>
      </c>
      <c r="V217" t="str">
        <f>IF(W217="","",INDEX('Backing 4'!U:U,MATCH(W217,'Backing 4'!T:T,0)))</f>
        <v/>
      </c>
      <c r="W217" t="str">
        <f t="shared" si="24"/>
        <v/>
      </c>
      <c r="X217" t="str">
        <f>IF(Y217="","",INDEX('Backing 4'!Z:Z,MATCH(Y217,'Backing 4'!Y:Y,0)))</f>
        <v/>
      </c>
      <c r="Y217" t="str">
        <f t="shared" si="25"/>
        <v/>
      </c>
      <c r="Z217">
        <v>3</v>
      </c>
      <c r="AA217" t="str">
        <f>IF(F217="Y","",IF(AB217="Y",INDEX('Backing 2'!B:B,MATCH(E217,'Backing 2'!C:C,0)),E217))</f>
        <v>5 - Senior Officer</v>
      </c>
      <c r="AB217" t="s">
        <v>87</v>
      </c>
      <c r="AC217" t="str">
        <f t="shared" si="31"/>
        <v/>
      </c>
      <c r="AD217">
        <v>2</v>
      </c>
      <c r="AE217" t="s">
        <v>77</v>
      </c>
      <c r="AF217">
        <v>44</v>
      </c>
      <c r="AG217" t="s">
        <v>37</v>
      </c>
      <c r="AH217" t="s">
        <v>80</v>
      </c>
      <c r="AI217" t="s">
        <v>80</v>
      </c>
      <c r="AJ217" s="3">
        <v>40634</v>
      </c>
      <c r="AK217">
        <v>9</v>
      </c>
      <c r="AL217">
        <f t="shared" ca="1" si="26"/>
        <v>0.79713729919519127</v>
      </c>
    </row>
    <row r="218" spans="1:38">
      <c r="A218">
        <v>217</v>
      </c>
      <c r="B218" t="s">
        <v>7</v>
      </c>
      <c r="C218" t="str">
        <f t="shared" si="27"/>
        <v/>
      </c>
      <c r="D218">
        <f t="shared" si="28"/>
        <v>1</v>
      </c>
      <c r="E218" t="s">
        <v>92</v>
      </c>
      <c r="F218" t="s">
        <v>87</v>
      </c>
      <c r="G218" t="str">
        <f t="shared" si="29"/>
        <v/>
      </c>
      <c r="H218">
        <v>2</v>
      </c>
      <c r="I218" t="s">
        <v>88</v>
      </c>
      <c r="J218" t="str">
        <f t="shared" si="30"/>
        <v/>
      </c>
      <c r="K218" t="s">
        <v>86</v>
      </c>
      <c r="L218" s="2">
        <v>0.5</v>
      </c>
      <c r="M218" t="s">
        <v>88</v>
      </c>
      <c r="N218" t="str">
        <v/>
      </c>
      <c r="O218" t="s">
        <v>85</v>
      </c>
      <c r="P218" t="s">
        <v>16</v>
      </c>
      <c r="R218" t="s">
        <v>92</v>
      </c>
      <c r="S218" t="s">
        <v>16</v>
      </c>
      <c r="T218" s="1" t="s">
        <v>74</v>
      </c>
      <c r="U218" t="s">
        <v>74</v>
      </c>
      <c r="V218" t="str">
        <f>IF(W218="","",INDEX('Backing 4'!U:U,MATCH(W218,'Backing 4'!T:T,0)))</f>
        <v>Even</v>
      </c>
      <c r="W218" t="str">
        <f t="shared" si="24"/>
        <v>6 - Junior Officer &amp; Sales &amp; Marketing</v>
      </c>
      <c r="X218" t="str">
        <f>IF(Y218="","",INDEX('Backing 4'!Z:Z,MATCH(Y218,'Backing 4'!Y:Y,0)))</f>
        <v>Even</v>
      </c>
      <c r="Y218" t="str">
        <f t="shared" si="25"/>
        <v>6 - Junior Officer</v>
      </c>
      <c r="Z218">
        <v>1</v>
      </c>
      <c r="AA218" t="str">
        <f>IF(F218="Y","",IF(AB218="Y",INDEX('Backing 2'!B:B,MATCH(E218,'Backing 2'!C:C,0)),E218))</f>
        <v>6 - Junior Officer</v>
      </c>
      <c r="AB218" t="s">
        <v>87</v>
      </c>
      <c r="AC218" t="str">
        <f t="shared" si="31"/>
        <v/>
      </c>
      <c r="AE218" t="s">
        <v>75</v>
      </c>
      <c r="AF218">
        <v>22</v>
      </c>
      <c r="AG218" t="s">
        <v>25</v>
      </c>
      <c r="AH218" t="s">
        <v>25</v>
      </c>
      <c r="AI218" t="s">
        <v>25</v>
      </c>
      <c r="AJ218" s="3">
        <v>43556</v>
      </c>
      <c r="AK218">
        <v>1</v>
      </c>
      <c r="AL218">
        <f t="shared" ca="1" si="26"/>
        <v>0.82124429741219718</v>
      </c>
    </row>
    <row r="219" spans="1:38">
      <c r="A219">
        <v>218</v>
      </c>
      <c r="B219" t="s">
        <v>8</v>
      </c>
      <c r="C219">
        <f t="shared" si="27"/>
        <v>1</v>
      </c>
      <c r="D219" t="str">
        <f t="shared" si="28"/>
        <v/>
      </c>
      <c r="E219" t="s">
        <v>127</v>
      </c>
      <c r="F219" t="s">
        <v>87</v>
      </c>
      <c r="G219" t="str">
        <f t="shared" si="29"/>
        <v/>
      </c>
      <c r="H219">
        <v>2</v>
      </c>
      <c r="I219" t="s">
        <v>88</v>
      </c>
      <c r="J219" t="str">
        <f t="shared" si="30"/>
        <v/>
      </c>
      <c r="K219" t="s">
        <v>86</v>
      </c>
      <c r="L219" s="2">
        <v>0.5</v>
      </c>
      <c r="M219" t="s">
        <v>88</v>
      </c>
      <c r="N219" t="str">
        <v/>
      </c>
      <c r="O219" t="s">
        <v>85</v>
      </c>
      <c r="P219" t="s">
        <v>16</v>
      </c>
      <c r="R219" t="s">
        <v>127</v>
      </c>
      <c r="S219" t="s">
        <v>16</v>
      </c>
      <c r="T219" s="1" t="s">
        <v>74</v>
      </c>
      <c r="U219" t="s">
        <v>74</v>
      </c>
      <c r="V219" t="str">
        <f>IF(W219="","",INDEX('Backing 4'!U:U,MATCH(W219,'Backing 4'!T:T,0)))</f>
        <v>Even</v>
      </c>
      <c r="W219" t="str">
        <f t="shared" si="24"/>
        <v>5 - Senior Officer &amp; Sales &amp; Marketing</v>
      </c>
      <c r="X219" t="str">
        <f>IF(Y219="","",INDEX('Backing 4'!Z:Z,MATCH(Y219,'Backing 4'!Y:Y,0)))</f>
        <v>Even</v>
      </c>
      <c r="Y219" t="str">
        <f t="shared" si="25"/>
        <v>5 - Senior Officer</v>
      </c>
      <c r="Z219">
        <v>3</v>
      </c>
      <c r="AA219" t="str">
        <f>IF(F219="Y","",IF(AB219="Y",INDEX('Backing 2'!B:B,MATCH(E219,'Backing 2'!C:C,0)),E219))</f>
        <v>5 - Senior Officer</v>
      </c>
      <c r="AB219" t="s">
        <v>87</v>
      </c>
      <c r="AC219" t="str">
        <f t="shared" si="31"/>
        <v/>
      </c>
      <c r="AD219">
        <v>3</v>
      </c>
      <c r="AE219" t="s">
        <v>75</v>
      </c>
      <c r="AF219">
        <v>29</v>
      </c>
      <c r="AG219" t="s">
        <v>25</v>
      </c>
      <c r="AH219" t="s">
        <v>25</v>
      </c>
      <c r="AI219" t="s">
        <v>25</v>
      </c>
      <c r="AJ219" s="3">
        <v>41365</v>
      </c>
      <c r="AK219">
        <v>7</v>
      </c>
      <c r="AL219">
        <f t="shared" ca="1" si="26"/>
        <v>0.83654732567882861</v>
      </c>
    </row>
    <row r="220" spans="1:38">
      <c r="A220">
        <v>219</v>
      </c>
      <c r="B220" t="s">
        <v>7</v>
      </c>
      <c r="C220" t="str">
        <f t="shared" si="27"/>
        <v/>
      </c>
      <c r="D220">
        <f t="shared" si="28"/>
        <v>1</v>
      </c>
      <c r="E220" t="s">
        <v>94</v>
      </c>
      <c r="F220" t="s">
        <v>85</v>
      </c>
      <c r="G220">
        <f t="shared" si="29"/>
        <v>1</v>
      </c>
      <c r="I220" t="s">
        <v>88</v>
      </c>
      <c r="J220" t="str">
        <f t="shared" si="30"/>
        <v/>
      </c>
      <c r="K220" t="s">
        <v>88</v>
      </c>
      <c r="L220" s="2">
        <v>0.5</v>
      </c>
      <c r="M220" t="s">
        <v>88</v>
      </c>
      <c r="N220" t="str">
        <v/>
      </c>
      <c r="O220" t="s">
        <v>87</v>
      </c>
      <c r="P220" t="s">
        <v>14</v>
      </c>
      <c r="R220" t="s">
        <v>94</v>
      </c>
      <c r="S220" t="s">
        <v>14</v>
      </c>
      <c r="T220" s="1" t="s">
        <v>74</v>
      </c>
      <c r="U220" t="s">
        <v>74</v>
      </c>
      <c r="V220" t="str">
        <f>IF(W220="","",INDEX('Backing 4'!U:U,MATCH(W220,'Backing 4'!T:T,0)))</f>
        <v>Even</v>
      </c>
      <c r="W220" t="str">
        <f t="shared" si="24"/>
        <v>3 - Senior Manager &amp; Operations</v>
      </c>
      <c r="X220" t="str">
        <f>IF(Y220="","",INDEX('Backing 4'!Z:Z,MATCH(Y220,'Backing 4'!Y:Y,0)))</f>
        <v>Uneven - Men benefit</v>
      </c>
      <c r="Y220" t="str">
        <f t="shared" si="25"/>
        <v>3 - Senior Manager</v>
      </c>
      <c r="Z220">
        <v>0</v>
      </c>
      <c r="AA220" t="str">
        <f>IF(F220="Y","",IF(AB220="Y",INDEX('Backing 2'!B:B,MATCH(E220,'Backing 2'!C:C,0)),E220))</f>
        <v/>
      </c>
      <c r="AB220" t="s">
        <v>87</v>
      </c>
      <c r="AC220" t="str">
        <f t="shared" si="31"/>
        <v/>
      </c>
      <c r="AE220" t="s">
        <v>76</v>
      </c>
      <c r="AF220">
        <v>36</v>
      </c>
      <c r="AG220" t="s">
        <v>25</v>
      </c>
      <c r="AH220" t="s">
        <v>25</v>
      </c>
      <c r="AI220" t="s">
        <v>25</v>
      </c>
      <c r="AJ220" s="3">
        <v>43922</v>
      </c>
      <c r="AK220">
        <v>0</v>
      </c>
      <c r="AL220">
        <f t="shared" ca="1" si="26"/>
        <v>0.12759993219211518</v>
      </c>
    </row>
    <row r="221" spans="1:38">
      <c r="A221">
        <v>220</v>
      </c>
      <c r="B221" t="s">
        <v>8</v>
      </c>
      <c r="C221">
        <f t="shared" si="27"/>
        <v>1</v>
      </c>
      <c r="D221" t="str">
        <f t="shared" si="28"/>
        <v/>
      </c>
      <c r="E221" t="s">
        <v>127</v>
      </c>
      <c r="F221" t="s">
        <v>87</v>
      </c>
      <c r="G221" t="str">
        <f t="shared" si="29"/>
        <v/>
      </c>
      <c r="H221">
        <v>3</v>
      </c>
      <c r="I221" t="s">
        <v>88</v>
      </c>
      <c r="J221" t="str">
        <f t="shared" si="30"/>
        <v/>
      </c>
      <c r="K221" t="s">
        <v>86</v>
      </c>
      <c r="L221" s="2">
        <v>0.5</v>
      </c>
      <c r="M221" t="s">
        <v>88</v>
      </c>
      <c r="N221" t="str">
        <v/>
      </c>
      <c r="O221" t="s">
        <v>85</v>
      </c>
      <c r="P221" t="s">
        <v>16</v>
      </c>
      <c r="R221" t="s">
        <v>127</v>
      </c>
      <c r="S221" t="s">
        <v>16</v>
      </c>
      <c r="T221" s="1" t="s">
        <v>74</v>
      </c>
      <c r="U221" t="s">
        <v>74</v>
      </c>
      <c r="V221" t="str">
        <f>IF(W221="","",INDEX('Backing 4'!U:U,MATCH(W221,'Backing 4'!T:T,0)))</f>
        <v>Even</v>
      </c>
      <c r="W221" t="str">
        <f t="shared" si="24"/>
        <v>5 - Senior Officer &amp; Sales &amp; Marketing</v>
      </c>
      <c r="X221" t="str">
        <f>IF(Y221="","",INDEX('Backing 4'!Z:Z,MATCH(Y221,'Backing 4'!Y:Y,0)))</f>
        <v>Even</v>
      </c>
      <c r="Y221" t="str">
        <f t="shared" si="25"/>
        <v>5 - Senior Officer</v>
      </c>
      <c r="Z221">
        <v>4</v>
      </c>
      <c r="AA221" t="str">
        <f>IF(F221="Y","",IF(AB221="Y",INDEX('Backing 2'!B:B,MATCH(E221,'Backing 2'!C:C,0)),E221))</f>
        <v>5 - Senior Officer</v>
      </c>
      <c r="AB221" t="s">
        <v>87</v>
      </c>
      <c r="AC221" t="str">
        <f t="shared" si="31"/>
        <v/>
      </c>
      <c r="AD221">
        <v>3</v>
      </c>
      <c r="AE221" t="s">
        <v>75</v>
      </c>
      <c r="AF221">
        <v>29</v>
      </c>
      <c r="AG221" t="s">
        <v>36</v>
      </c>
      <c r="AH221" t="s">
        <v>80</v>
      </c>
      <c r="AI221" t="s">
        <v>80</v>
      </c>
      <c r="AJ221" s="3">
        <v>40634</v>
      </c>
      <c r="AK221">
        <v>9</v>
      </c>
      <c r="AL221">
        <f t="shared" ca="1" si="26"/>
        <v>0.64142693149393104</v>
      </c>
    </row>
    <row r="222" spans="1:38">
      <c r="A222">
        <v>221</v>
      </c>
      <c r="B222" t="s">
        <v>7</v>
      </c>
      <c r="C222" t="str">
        <f t="shared" si="27"/>
        <v/>
      </c>
      <c r="D222">
        <f t="shared" si="28"/>
        <v>1</v>
      </c>
      <c r="E222" t="s">
        <v>127</v>
      </c>
      <c r="F222" t="s">
        <v>85</v>
      </c>
      <c r="G222">
        <f t="shared" si="29"/>
        <v>1</v>
      </c>
      <c r="I222" t="s">
        <v>88</v>
      </c>
      <c r="J222" t="str">
        <f t="shared" si="30"/>
        <v/>
      </c>
      <c r="K222" t="s">
        <v>88</v>
      </c>
      <c r="L222" s="2">
        <v>0.5</v>
      </c>
      <c r="M222" t="s">
        <v>88</v>
      </c>
      <c r="N222" t="str">
        <v/>
      </c>
      <c r="O222" t="s">
        <v>87</v>
      </c>
      <c r="P222" t="s">
        <v>17</v>
      </c>
      <c r="R222" t="s">
        <v>127</v>
      </c>
      <c r="S222" t="s">
        <v>17</v>
      </c>
      <c r="T222" s="1" t="s">
        <v>74</v>
      </c>
      <c r="U222" t="s">
        <v>74</v>
      </c>
      <c r="V222" t="str">
        <f>IF(W222="","",INDEX('Backing 4'!U:U,MATCH(W222,'Backing 4'!T:T,0)))</f>
        <v>Inconclusive</v>
      </c>
      <c r="W222" t="str">
        <f t="shared" si="24"/>
        <v>5 - Senior Officer &amp; Strategy</v>
      </c>
      <c r="X222" t="str">
        <f>IF(Y222="","",INDEX('Backing 4'!Z:Z,MATCH(Y222,'Backing 4'!Y:Y,0)))</f>
        <v>Even</v>
      </c>
      <c r="Y222" t="str">
        <f t="shared" si="25"/>
        <v>5 - Senior Officer</v>
      </c>
      <c r="Z222">
        <v>0</v>
      </c>
      <c r="AA222" t="str">
        <f>IF(F222="Y","",IF(AB222="Y",INDEX('Backing 2'!B:B,MATCH(E222,'Backing 2'!C:C,0)),E222))</f>
        <v/>
      </c>
      <c r="AB222" t="s">
        <v>87</v>
      </c>
      <c r="AC222" t="str">
        <f t="shared" si="31"/>
        <v/>
      </c>
      <c r="AE222" t="s">
        <v>75</v>
      </c>
      <c r="AF222">
        <v>28</v>
      </c>
      <c r="AG222" t="s">
        <v>25</v>
      </c>
      <c r="AH222" t="s">
        <v>25</v>
      </c>
      <c r="AI222" t="s">
        <v>25</v>
      </c>
      <c r="AJ222" s="3">
        <v>43922</v>
      </c>
      <c r="AK222">
        <v>0</v>
      </c>
      <c r="AL222">
        <f t="shared" ca="1" si="26"/>
        <v>2.3736192506825793E-3</v>
      </c>
    </row>
    <row r="223" spans="1:38">
      <c r="A223">
        <v>222</v>
      </c>
      <c r="B223" t="s">
        <v>8</v>
      </c>
      <c r="C223">
        <f t="shared" si="27"/>
        <v>1</v>
      </c>
      <c r="D223" t="str">
        <f t="shared" si="28"/>
        <v/>
      </c>
      <c r="E223" t="s">
        <v>95</v>
      </c>
      <c r="F223" t="s">
        <v>87</v>
      </c>
      <c r="G223" t="str">
        <f t="shared" si="29"/>
        <v/>
      </c>
      <c r="H223">
        <v>3</v>
      </c>
      <c r="I223" t="s">
        <v>86</v>
      </c>
      <c r="J223">
        <f t="shared" si="30"/>
        <v>1</v>
      </c>
      <c r="K223" t="s">
        <v>86</v>
      </c>
      <c r="L223" s="2">
        <v>0.5</v>
      </c>
      <c r="M223" t="s">
        <v>88</v>
      </c>
      <c r="N223" t="str">
        <v/>
      </c>
      <c r="O223" t="s">
        <v>85</v>
      </c>
      <c r="P223" t="s">
        <v>16</v>
      </c>
      <c r="R223" t="s">
        <v>96</v>
      </c>
      <c r="S223" t="s">
        <v>16</v>
      </c>
      <c r="T223" s="1" t="s">
        <v>74</v>
      </c>
      <c r="U223" t="s">
        <v>74</v>
      </c>
      <c r="V223" t="str">
        <f>IF(W223="","",INDEX('Backing 4'!U:U,MATCH(W223,'Backing 4'!T:T,0)))</f>
        <v>Inconclusive</v>
      </c>
      <c r="W223" t="str">
        <f t="shared" si="24"/>
        <v>2 - Director &amp; Sales &amp; Marketing</v>
      </c>
      <c r="X223" t="s">
        <v>126</v>
      </c>
      <c r="Y223" t="str">
        <f t="shared" si="25"/>
        <v>2 - Director</v>
      </c>
      <c r="Z223">
        <v>6</v>
      </c>
      <c r="AA223" t="str">
        <f>IF(F223="Y","",IF(AB223="Y",INDEX('Backing 2'!B:B,MATCH(E223,'Backing 2'!C:C,0)),E223))</f>
        <v>2 - Director</v>
      </c>
      <c r="AB223" t="s">
        <v>87</v>
      </c>
      <c r="AC223" t="str">
        <f t="shared" si="31"/>
        <v/>
      </c>
      <c r="AD223">
        <v>3</v>
      </c>
      <c r="AE223" t="s">
        <v>76</v>
      </c>
      <c r="AF223">
        <v>39</v>
      </c>
      <c r="AG223" t="s">
        <v>25</v>
      </c>
      <c r="AH223" t="s">
        <v>25</v>
      </c>
      <c r="AI223" t="s">
        <v>25</v>
      </c>
      <c r="AJ223" s="3">
        <v>41000</v>
      </c>
      <c r="AK223">
        <v>8</v>
      </c>
      <c r="AL223">
        <f t="shared" ca="1" si="26"/>
        <v>4.0324747202332256E-2</v>
      </c>
    </row>
    <row r="224" spans="1:38">
      <c r="A224">
        <v>223</v>
      </c>
      <c r="B224" t="s">
        <v>7</v>
      </c>
      <c r="C224" t="str">
        <f t="shared" si="27"/>
        <v/>
      </c>
      <c r="D224">
        <f t="shared" si="28"/>
        <v>1</v>
      </c>
      <c r="E224" t="s">
        <v>127</v>
      </c>
      <c r="F224" t="s">
        <v>87</v>
      </c>
      <c r="G224" t="str">
        <f t="shared" si="29"/>
        <v/>
      </c>
      <c r="I224" t="s">
        <v>88</v>
      </c>
      <c r="J224" t="str">
        <f t="shared" si="30"/>
        <v/>
      </c>
      <c r="K224" t="s">
        <v>88</v>
      </c>
      <c r="L224" s="2">
        <v>0.5</v>
      </c>
      <c r="M224" t="s">
        <v>86</v>
      </c>
      <c r="N224">
        <v>1</v>
      </c>
      <c r="O224" t="s">
        <v>85</v>
      </c>
      <c r="P224" t="s">
        <v>16</v>
      </c>
      <c r="Q224" t="s">
        <v>89</v>
      </c>
      <c r="S224" t="s">
        <v>16</v>
      </c>
      <c r="T224" s="1" t="s">
        <v>74</v>
      </c>
      <c r="U224" t="s">
        <v>74</v>
      </c>
      <c r="V224" t="str">
        <f>IF(W224="","",INDEX('Backing 4'!U:U,MATCH(W224,'Backing 4'!T:T,0)))</f>
        <v/>
      </c>
      <c r="W224" t="str">
        <f t="shared" si="24"/>
        <v/>
      </c>
      <c r="X224" t="str">
        <f>IF(Y224="","",INDEX('Backing 4'!Z:Z,MATCH(Y224,'Backing 4'!Y:Y,0)))</f>
        <v/>
      </c>
      <c r="Y224" t="str">
        <f t="shared" si="25"/>
        <v/>
      </c>
      <c r="Z224">
        <v>5</v>
      </c>
      <c r="AA224" t="str">
        <f>IF(F224="Y","",IF(AB224="Y",INDEX('Backing 2'!B:B,MATCH(E224,'Backing 2'!C:C,0)),E224))</f>
        <v>5 - Senior Officer</v>
      </c>
      <c r="AB224" t="s">
        <v>87</v>
      </c>
      <c r="AC224" t="str">
        <f t="shared" si="31"/>
        <v/>
      </c>
      <c r="AD224">
        <v>3</v>
      </c>
      <c r="AE224" t="s">
        <v>75</v>
      </c>
      <c r="AF224">
        <v>29</v>
      </c>
      <c r="AG224" t="s">
        <v>25</v>
      </c>
      <c r="AH224" t="s">
        <v>25</v>
      </c>
      <c r="AI224" t="s">
        <v>25</v>
      </c>
      <c r="AJ224" s="3">
        <v>40634</v>
      </c>
      <c r="AK224">
        <v>9</v>
      </c>
      <c r="AL224">
        <f t="shared" ca="1" si="26"/>
        <v>0.42411301044289174</v>
      </c>
    </row>
    <row r="225" spans="1:38">
      <c r="A225">
        <v>224</v>
      </c>
      <c r="B225" t="s">
        <v>8</v>
      </c>
      <c r="C225">
        <f t="shared" si="27"/>
        <v>1</v>
      </c>
      <c r="D225" t="str">
        <f t="shared" si="28"/>
        <v/>
      </c>
      <c r="E225" t="s">
        <v>94</v>
      </c>
      <c r="F225" t="s">
        <v>87</v>
      </c>
      <c r="G225" t="str">
        <f t="shared" si="29"/>
        <v/>
      </c>
      <c r="H225">
        <v>2</v>
      </c>
      <c r="I225" t="s">
        <v>88</v>
      </c>
      <c r="J225" t="str">
        <f t="shared" si="30"/>
        <v/>
      </c>
      <c r="K225" t="s">
        <v>86</v>
      </c>
      <c r="L225" s="2">
        <v>0.5</v>
      </c>
      <c r="M225" t="s">
        <v>88</v>
      </c>
      <c r="N225" t="str">
        <v/>
      </c>
      <c r="O225" t="s">
        <v>85</v>
      </c>
      <c r="P225" t="s">
        <v>15</v>
      </c>
      <c r="R225" t="s">
        <v>94</v>
      </c>
      <c r="S225" t="s">
        <v>15</v>
      </c>
      <c r="T225" s="1" t="s">
        <v>74</v>
      </c>
      <c r="U225" t="s">
        <v>74</v>
      </c>
      <c r="V225" t="str">
        <f>IF(W225="","",INDEX('Backing 4'!U:U,MATCH(W225,'Backing 4'!T:T,0)))</f>
        <v>Uneven - Men benefit</v>
      </c>
      <c r="W225" t="str">
        <f t="shared" si="24"/>
        <v>3 - Senior Manager &amp; Internal Services</v>
      </c>
      <c r="X225" t="str">
        <f>IF(Y225="","",INDEX('Backing 4'!Z:Z,MATCH(Y225,'Backing 4'!Y:Y,0)))</f>
        <v>Uneven - Men benefit</v>
      </c>
      <c r="Y225" t="str">
        <f t="shared" si="25"/>
        <v>3 - Senior Manager</v>
      </c>
      <c r="Z225">
        <v>2</v>
      </c>
      <c r="AA225" t="str">
        <f>IF(F225="Y","",IF(AB225="Y",INDEX('Backing 2'!B:B,MATCH(E225,'Backing 2'!C:C,0)),E225))</f>
        <v>3 - Senior Manager</v>
      </c>
      <c r="AB225" t="s">
        <v>87</v>
      </c>
      <c r="AC225" t="str">
        <f t="shared" si="31"/>
        <v/>
      </c>
      <c r="AD225">
        <v>3</v>
      </c>
      <c r="AE225" t="s">
        <v>77</v>
      </c>
      <c r="AF225">
        <v>46</v>
      </c>
      <c r="AG225" t="s">
        <v>36</v>
      </c>
      <c r="AH225" t="s">
        <v>80</v>
      </c>
      <c r="AI225" t="s">
        <v>80</v>
      </c>
      <c r="AJ225" s="3">
        <v>40634</v>
      </c>
      <c r="AK225">
        <v>9</v>
      </c>
      <c r="AL225">
        <f t="shared" ca="1" si="26"/>
        <v>6.7095692435360621E-2</v>
      </c>
    </row>
    <row r="226" spans="1:38">
      <c r="A226">
        <v>225</v>
      </c>
      <c r="B226" t="s">
        <v>8</v>
      </c>
      <c r="C226">
        <f t="shared" si="27"/>
        <v>1</v>
      </c>
      <c r="D226" t="str">
        <f t="shared" si="28"/>
        <v/>
      </c>
      <c r="E226" t="s">
        <v>127</v>
      </c>
      <c r="F226" t="s">
        <v>87</v>
      </c>
      <c r="G226" t="str">
        <f t="shared" si="29"/>
        <v/>
      </c>
      <c r="H226">
        <v>2</v>
      </c>
      <c r="I226" t="s">
        <v>88</v>
      </c>
      <c r="J226" t="str">
        <f t="shared" si="30"/>
        <v/>
      </c>
      <c r="K226" t="s">
        <v>86</v>
      </c>
      <c r="L226" s="2">
        <v>0.5</v>
      </c>
      <c r="M226" t="s">
        <v>88</v>
      </c>
      <c r="N226" t="str">
        <v/>
      </c>
      <c r="O226" t="s">
        <v>85</v>
      </c>
      <c r="P226" t="s">
        <v>16</v>
      </c>
      <c r="R226" t="s">
        <v>127</v>
      </c>
      <c r="S226" t="s">
        <v>16</v>
      </c>
      <c r="T226" s="1" t="s">
        <v>74</v>
      </c>
      <c r="U226" t="s">
        <v>74</v>
      </c>
      <c r="V226" t="str">
        <f>IF(W226="","",INDEX('Backing 4'!U:U,MATCH(W226,'Backing 4'!T:T,0)))</f>
        <v>Even</v>
      </c>
      <c r="W226" t="str">
        <f t="shared" si="24"/>
        <v>5 - Senior Officer &amp; Sales &amp; Marketing</v>
      </c>
      <c r="X226" t="str">
        <f>IF(Y226="","",INDEX('Backing 4'!Z:Z,MATCH(Y226,'Backing 4'!Y:Y,0)))</f>
        <v>Even</v>
      </c>
      <c r="Y226" t="str">
        <f t="shared" si="25"/>
        <v>5 - Senior Officer</v>
      </c>
      <c r="Z226">
        <v>1</v>
      </c>
      <c r="AA226" t="str">
        <f>IF(F226="Y","",IF(AB226="Y",INDEX('Backing 2'!B:B,MATCH(E226,'Backing 2'!C:C,0)),E226))</f>
        <v>6 - Junior Officer</v>
      </c>
      <c r="AB226" t="s">
        <v>85</v>
      </c>
      <c r="AC226">
        <f t="shared" si="31"/>
        <v>1</v>
      </c>
      <c r="AD226">
        <v>1</v>
      </c>
      <c r="AE226" t="s">
        <v>75</v>
      </c>
      <c r="AF226">
        <v>25</v>
      </c>
      <c r="AG226" t="s">
        <v>29</v>
      </c>
      <c r="AH226" t="s">
        <v>80</v>
      </c>
      <c r="AI226" t="s">
        <v>80</v>
      </c>
      <c r="AJ226" s="3">
        <v>41730</v>
      </c>
      <c r="AK226">
        <v>6</v>
      </c>
      <c r="AL226">
        <f t="shared" ca="1" si="26"/>
        <v>0.68499468660304208</v>
      </c>
    </row>
    <row r="227" spans="1:38">
      <c r="A227">
        <v>226</v>
      </c>
      <c r="B227" t="s">
        <v>8</v>
      </c>
      <c r="C227">
        <f t="shared" si="27"/>
        <v>1</v>
      </c>
      <c r="D227" t="str">
        <f t="shared" si="28"/>
        <v/>
      </c>
      <c r="E227" t="s">
        <v>92</v>
      </c>
      <c r="F227" t="s">
        <v>87</v>
      </c>
      <c r="G227" t="str">
        <f t="shared" si="29"/>
        <v/>
      </c>
      <c r="H227">
        <v>2</v>
      </c>
      <c r="I227" t="s">
        <v>88</v>
      </c>
      <c r="J227" t="str">
        <f t="shared" si="30"/>
        <v/>
      </c>
      <c r="K227" t="s">
        <v>86</v>
      </c>
      <c r="L227" s="2">
        <v>0.5</v>
      </c>
      <c r="M227" t="s">
        <v>88</v>
      </c>
      <c r="N227" t="str">
        <v/>
      </c>
      <c r="O227" t="s">
        <v>85</v>
      </c>
      <c r="P227" t="s">
        <v>16</v>
      </c>
      <c r="R227" t="s">
        <v>92</v>
      </c>
      <c r="S227" t="s">
        <v>16</v>
      </c>
      <c r="T227" s="1" t="s">
        <v>74</v>
      </c>
      <c r="U227" t="s">
        <v>74</v>
      </c>
      <c r="V227" t="str">
        <f>IF(W227="","",INDEX('Backing 4'!U:U,MATCH(W227,'Backing 4'!T:T,0)))</f>
        <v>Even</v>
      </c>
      <c r="W227" t="str">
        <f t="shared" si="24"/>
        <v>6 - Junior Officer &amp; Sales &amp; Marketing</v>
      </c>
      <c r="X227" t="str">
        <f>IF(Y227="","",INDEX('Backing 4'!Z:Z,MATCH(Y227,'Backing 4'!Y:Y,0)))</f>
        <v>Even</v>
      </c>
      <c r="Y227" t="str">
        <f t="shared" si="25"/>
        <v>6 - Junior Officer</v>
      </c>
      <c r="Z227">
        <v>3</v>
      </c>
      <c r="AA227" t="str">
        <f>IF(F227="Y","",IF(AB227="Y",INDEX('Backing 2'!B:B,MATCH(E227,'Backing 2'!C:C,0)),E227))</f>
        <v>6 - Junior Officer</v>
      </c>
      <c r="AB227" t="s">
        <v>87</v>
      </c>
      <c r="AC227" t="str">
        <f t="shared" si="31"/>
        <v/>
      </c>
      <c r="AD227">
        <v>2</v>
      </c>
      <c r="AE227" t="s">
        <v>75</v>
      </c>
      <c r="AF227">
        <v>21</v>
      </c>
      <c r="AG227" t="s">
        <v>25</v>
      </c>
      <c r="AH227" t="s">
        <v>25</v>
      </c>
      <c r="AI227" t="s">
        <v>25</v>
      </c>
      <c r="AJ227" s="3">
        <v>42826</v>
      </c>
      <c r="AK227">
        <v>3</v>
      </c>
      <c r="AL227">
        <f t="shared" ca="1" si="26"/>
        <v>6.6693026524633492E-3</v>
      </c>
    </row>
    <row r="228" spans="1:38">
      <c r="A228">
        <v>227</v>
      </c>
      <c r="B228" t="s">
        <v>8</v>
      </c>
      <c r="C228">
        <f t="shared" si="27"/>
        <v>1</v>
      </c>
      <c r="D228" t="str">
        <f t="shared" si="28"/>
        <v/>
      </c>
      <c r="E228" s="4" t="s">
        <v>93</v>
      </c>
      <c r="F228" t="s">
        <v>87</v>
      </c>
      <c r="G228" t="str">
        <f t="shared" si="29"/>
        <v/>
      </c>
      <c r="H228">
        <v>3</v>
      </c>
      <c r="I228" t="s">
        <v>88</v>
      </c>
      <c r="J228" t="str">
        <f t="shared" si="30"/>
        <v/>
      </c>
      <c r="K228" t="s">
        <v>88</v>
      </c>
      <c r="L228" s="2">
        <v>0.5</v>
      </c>
      <c r="M228" t="s">
        <v>86</v>
      </c>
      <c r="N228">
        <v>1</v>
      </c>
      <c r="O228" t="s">
        <v>85</v>
      </c>
      <c r="P228" t="s">
        <v>16</v>
      </c>
      <c r="Q228" t="s">
        <v>89</v>
      </c>
      <c r="S228" t="s">
        <v>16</v>
      </c>
      <c r="T228" s="1" t="s">
        <v>74</v>
      </c>
      <c r="U228" t="s">
        <v>74</v>
      </c>
      <c r="V228" t="str">
        <f>IF(W228="","",INDEX('Backing 4'!U:U,MATCH(W228,'Backing 4'!T:T,0)))</f>
        <v/>
      </c>
      <c r="W228" t="str">
        <f t="shared" si="24"/>
        <v/>
      </c>
      <c r="X228" t="str">
        <f>IF(Y228="","",INDEX('Backing 4'!Z:Z,MATCH(Y228,'Backing 4'!Y:Y,0)))</f>
        <v/>
      </c>
      <c r="Y228" t="str">
        <f t="shared" si="25"/>
        <v/>
      </c>
      <c r="Z228">
        <v>3</v>
      </c>
      <c r="AA228" t="str">
        <f>IF(F228="Y","",IF(AB228="Y",INDEX('Backing 2'!B:B,MATCH(E228,'Backing 2'!C:C,0)),E228))</f>
        <v>4 - Manager</v>
      </c>
      <c r="AB228" t="s">
        <v>87</v>
      </c>
      <c r="AC228" t="str">
        <f t="shared" si="31"/>
        <v/>
      </c>
      <c r="AD228">
        <v>2</v>
      </c>
      <c r="AE228" t="s">
        <v>77</v>
      </c>
      <c r="AF228">
        <v>43</v>
      </c>
      <c r="AG228" t="s">
        <v>25</v>
      </c>
      <c r="AH228" t="s">
        <v>25</v>
      </c>
      <c r="AI228" t="s">
        <v>25</v>
      </c>
      <c r="AJ228" s="3">
        <v>40634</v>
      </c>
      <c r="AK228">
        <v>9</v>
      </c>
      <c r="AL228">
        <f t="shared" ca="1" si="26"/>
        <v>0.55779325071539032</v>
      </c>
    </row>
    <row r="229" spans="1:38">
      <c r="A229">
        <v>228</v>
      </c>
      <c r="B229" t="s">
        <v>8</v>
      </c>
      <c r="C229">
        <f t="shared" si="27"/>
        <v>1</v>
      </c>
      <c r="D229" t="str">
        <f t="shared" si="28"/>
        <v/>
      </c>
      <c r="E229" t="s">
        <v>127</v>
      </c>
      <c r="F229" t="s">
        <v>87</v>
      </c>
      <c r="G229" t="str">
        <f t="shared" si="29"/>
        <v/>
      </c>
      <c r="H229">
        <v>2</v>
      </c>
      <c r="I229" t="s">
        <v>86</v>
      </c>
      <c r="J229">
        <f t="shared" si="30"/>
        <v>1</v>
      </c>
      <c r="K229" t="s">
        <v>86</v>
      </c>
      <c r="L229" s="2">
        <v>0.5</v>
      </c>
      <c r="M229" t="s">
        <v>88</v>
      </c>
      <c r="N229" t="str">
        <v/>
      </c>
      <c r="O229" t="s">
        <v>85</v>
      </c>
      <c r="P229" t="s">
        <v>15</v>
      </c>
      <c r="R229" t="s">
        <v>93</v>
      </c>
      <c r="S229" t="s">
        <v>15</v>
      </c>
      <c r="T229" s="1" t="s">
        <v>74</v>
      </c>
      <c r="U229" t="s">
        <v>74</v>
      </c>
      <c r="V229" t="str">
        <f>IF(W229="","",INDEX('Backing 4'!U:U,MATCH(W229,'Backing 4'!T:T,0)))</f>
        <v>Even</v>
      </c>
      <c r="W229" t="str">
        <f t="shared" si="24"/>
        <v>5 - Senior Officer &amp; Internal Services</v>
      </c>
      <c r="X229" t="str">
        <f>IF(Y229="","",INDEX('Backing 4'!Z:Z,MATCH(Y229,'Backing 4'!Y:Y,0)))</f>
        <v>Even</v>
      </c>
      <c r="Y229" t="str">
        <f t="shared" si="25"/>
        <v>5 - Senior Officer</v>
      </c>
      <c r="Z229">
        <v>2</v>
      </c>
      <c r="AA229" t="str">
        <f>IF(F229="Y","",IF(AB229="Y",INDEX('Backing 2'!B:B,MATCH(E229,'Backing 2'!C:C,0)),E229))</f>
        <v>5 - Senior Officer</v>
      </c>
      <c r="AB229" t="s">
        <v>87</v>
      </c>
      <c r="AC229" t="str">
        <f t="shared" si="31"/>
        <v/>
      </c>
      <c r="AD229">
        <v>3</v>
      </c>
      <c r="AE229" t="s">
        <v>76</v>
      </c>
      <c r="AF229">
        <v>31</v>
      </c>
      <c r="AG229" t="s">
        <v>25</v>
      </c>
      <c r="AH229" t="s">
        <v>25</v>
      </c>
      <c r="AI229" t="s">
        <v>25</v>
      </c>
      <c r="AJ229" s="3">
        <v>42461</v>
      </c>
      <c r="AK229">
        <v>4</v>
      </c>
      <c r="AL229">
        <f t="shared" ca="1" si="26"/>
        <v>2.4703873804458709E-2</v>
      </c>
    </row>
    <row r="230" spans="1:38">
      <c r="A230">
        <v>229</v>
      </c>
      <c r="B230" t="s">
        <v>8</v>
      </c>
      <c r="C230">
        <f t="shared" si="27"/>
        <v>1</v>
      </c>
      <c r="D230" t="str">
        <f t="shared" si="28"/>
        <v/>
      </c>
      <c r="E230" t="s">
        <v>94</v>
      </c>
      <c r="F230" t="s">
        <v>87</v>
      </c>
      <c r="G230" t="str">
        <f t="shared" si="29"/>
        <v/>
      </c>
      <c r="H230">
        <v>2</v>
      </c>
      <c r="I230" t="s">
        <v>88</v>
      </c>
      <c r="J230" t="str">
        <f t="shared" si="30"/>
        <v/>
      </c>
      <c r="K230" t="s">
        <v>86</v>
      </c>
      <c r="L230" s="2">
        <v>0.5</v>
      </c>
      <c r="M230" t="s">
        <v>88</v>
      </c>
      <c r="N230" t="str">
        <v/>
      </c>
      <c r="O230" t="s">
        <v>85</v>
      </c>
      <c r="P230" t="s">
        <v>15</v>
      </c>
      <c r="R230" t="s">
        <v>94</v>
      </c>
      <c r="S230" t="s">
        <v>15</v>
      </c>
      <c r="T230" s="1" t="s">
        <v>74</v>
      </c>
      <c r="U230" t="s">
        <v>74</v>
      </c>
      <c r="V230" t="str">
        <f>IF(W230="","",INDEX('Backing 4'!U:U,MATCH(W230,'Backing 4'!T:T,0)))</f>
        <v>Uneven - Men benefit</v>
      </c>
      <c r="W230" t="str">
        <f t="shared" si="24"/>
        <v>3 - Senior Manager &amp; Internal Services</v>
      </c>
      <c r="X230" t="str">
        <f>IF(Y230="","",INDEX('Backing 4'!Z:Z,MATCH(Y230,'Backing 4'!Y:Y,0)))</f>
        <v>Uneven - Men benefit</v>
      </c>
      <c r="Y230" t="str">
        <f t="shared" si="25"/>
        <v>3 - Senior Manager</v>
      </c>
      <c r="Z230">
        <v>3</v>
      </c>
      <c r="AA230" t="str">
        <f>IF(F230="Y","",IF(AB230="Y",INDEX('Backing 2'!B:B,MATCH(E230,'Backing 2'!C:C,0)),E230))</f>
        <v>3 - Senior Manager</v>
      </c>
      <c r="AB230" t="s">
        <v>87</v>
      </c>
      <c r="AC230" t="str">
        <f t="shared" si="31"/>
        <v/>
      </c>
      <c r="AD230">
        <v>2</v>
      </c>
      <c r="AE230" t="s">
        <v>76</v>
      </c>
      <c r="AF230">
        <v>35</v>
      </c>
      <c r="AG230" t="s">
        <v>25</v>
      </c>
      <c r="AH230" t="s">
        <v>25</v>
      </c>
      <c r="AI230" t="s">
        <v>25</v>
      </c>
      <c r="AJ230" s="3">
        <v>42461</v>
      </c>
      <c r="AK230">
        <v>4</v>
      </c>
      <c r="AL230">
        <f t="shared" ca="1" si="26"/>
        <v>6.9733125650524141E-2</v>
      </c>
    </row>
    <row r="231" spans="1:38">
      <c r="A231">
        <v>230</v>
      </c>
      <c r="B231" t="s">
        <v>7</v>
      </c>
      <c r="C231" t="str">
        <f t="shared" si="27"/>
        <v/>
      </c>
      <c r="D231">
        <f t="shared" si="28"/>
        <v>1</v>
      </c>
      <c r="E231" s="4" t="s">
        <v>92</v>
      </c>
      <c r="F231" t="s">
        <v>87</v>
      </c>
      <c r="G231" t="str">
        <f t="shared" si="29"/>
        <v/>
      </c>
      <c r="H231">
        <v>2</v>
      </c>
      <c r="I231" t="s">
        <v>88</v>
      </c>
      <c r="J231" t="str">
        <f t="shared" si="30"/>
        <v/>
      </c>
      <c r="K231" t="s">
        <v>88</v>
      </c>
      <c r="L231" s="2">
        <v>0.5</v>
      </c>
      <c r="M231" t="s">
        <v>86</v>
      </c>
      <c r="N231">
        <v>1</v>
      </c>
      <c r="O231" t="s">
        <v>85</v>
      </c>
      <c r="P231" t="s">
        <v>14</v>
      </c>
      <c r="Q231" t="s">
        <v>89</v>
      </c>
      <c r="S231" t="s">
        <v>14</v>
      </c>
      <c r="T231" s="1" t="s">
        <v>74</v>
      </c>
      <c r="U231" t="s">
        <v>74</v>
      </c>
      <c r="V231" t="str">
        <f>IF(W231="","",INDEX('Backing 4'!U:U,MATCH(W231,'Backing 4'!T:T,0)))</f>
        <v/>
      </c>
      <c r="W231" t="str">
        <f t="shared" si="24"/>
        <v/>
      </c>
      <c r="X231" t="str">
        <f>IF(Y231="","",INDEX('Backing 4'!Z:Z,MATCH(Y231,'Backing 4'!Y:Y,0)))</f>
        <v/>
      </c>
      <c r="Y231" t="str">
        <f t="shared" si="25"/>
        <v/>
      </c>
      <c r="Z231">
        <v>2</v>
      </c>
      <c r="AA231" t="str">
        <f>IF(F231="Y","",IF(AB231="Y",INDEX('Backing 2'!B:B,MATCH(E231,'Backing 2'!C:C,0)),E231))</f>
        <v>6 - Junior Officer</v>
      </c>
      <c r="AB231" t="s">
        <v>87</v>
      </c>
      <c r="AC231" t="str">
        <f t="shared" si="31"/>
        <v/>
      </c>
      <c r="AD231">
        <v>3</v>
      </c>
      <c r="AE231" t="s">
        <v>77</v>
      </c>
      <c r="AF231">
        <v>42</v>
      </c>
      <c r="AG231" t="s">
        <v>25</v>
      </c>
      <c r="AH231" t="s">
        <v>25</v>
      </c>
      <c r="AI231" t="s">
        <v>25</v>
      </c>
      <c r="AJ231" s="3">
        <v>43191</v>
      </c>
      <c r="AK231">
        <v>2</v>
      </c>
      <c r="AL231">
        <f t="shared" ca="1" si="26"/>
        <v>0.28328772921062506</v>
      </c>
    </row>
    <row r="232" spans="1:38">
      <c r="A232">
        <v>231</v>
      </c>
      <c r="B232" t="s">
        <v>8</v>
      </c>
      <c r="C232">
        <f t="shared" si="27"/>
        <v>1</v>
      </c>
      <c r="D232" t="str">
        <f t="shared" si="28"/>
        <v/>
      </c>
      <c r="E232" t="s">
        <v>94</v>
      </c>
      <c r="F232" t="s">
        <v>87</v>
      </c>
      <c r="G232" t="str">
        <f t="shared" si="29"/>
        <v/>
      </c>
      <c r="H232">
        <v>3</v>
      </c>
      <c r="I232" t="s">
        <v>88</v>
      </c>
      <c r="J232" t="str">
        <f t="shared" si="30"/>
        <v/>
      </c>
      <c r="K232" t="s">
        <v>86</v>
      </c>
      <c r="L232" s="2">
        <v>0.5</v>
      </c>
      <c r="M232" t="s">
        <v>88</v>
      </c>
      <c r="N232" t="str">
        <v/>
      </c>
      <c r="O232" t="s">
        <v>85</v>
      </c>
      <c r="P232" t="s">
        <v>12</v>
      </c>
      <c r="R232" t="s">
        <v>94</v>
      </c>
      <c r="S232" t="s">
        <v>12</v>
      </c>
      <c r="T232" s="1" t="s">
        <v>74</v>
      </c>
      <c r="U232" t="s">
        <v>74</v>
      </c>
      <c r="V232" t="str">
        <f>IF(W232="","",INDEX('Backing 4'!U:U,MATCH(W232,'Backing 4'!T:T,0)))</f>
        <v>Inconclusive</v>
      </c>
      <c r="W232" t="str">
        <f t="shared" si="24"/>
        <v>3 - Senior Manager &amp; Finance</v>
      </c>
      <c r="X232" t="str">
        <f>IF(Y232="","",INDEX('Backing 4'!Z:Z,MATCH(Y232,'Backing 4'!Y:Y,0)))</f>
        <v>Uneven - Men benefit</v>
      </c>
      <c r="Y232" t="str">
        <f t="shared" si="25"/>
        <v>3 - Senior Manager</v>
      </c>
      <c r="Z232">
        <v>3</v>
      </c>
      <c r="AA232" t="str">
        <f>IF(F232="Y","",IF(AB232="Y",INDEX('Backing 2'!B:B,MATCH(E232,'Backing 2'!C:C,0)),E232))</f>
        <v>3 - Senior Manager</v>
      </c>
      <c r="AB232" t="s">
        <v>87</v>
      </c>
      <c r="AC232" t="str">
        <f t="shared" si="31"/>
        <v/>
      </c>
      <c r="AD232">
        <v>3</v>
      </c>
      <c r="AE232" t="s">
        <v>76</v>
      </c>
      <c r="AF232">
        <v>39</v>
      </c>
      <c r="AG232" t="s">
        <v>37</v>
      </c>
      <c r="AH232" t="s">
        <v>80</v>
      </c>
      <c r="AI232" t="s">
        <v>80</v>
      </c>
      <c r="AJ232" s="3">
        <v>42461</v>
      </c>
      <c r="AK232">
        <v>4</v>
      </c>
      <c r="AL232">
        <f t="shared" ca="1" si="26"/>
        <v>0.74420012928564749</v>
      </c>
    </row>
    <row r="233" spans="1:38">
      <c r="A233">
        <v>232</v>
      </c>
      <c r="B233" t="s">
        <v>7</v>
      </c>
      <c r="C233" t="str">
        <f t="shared" si="27"/>
        <v/>
      </c>
      <c r="D233">
        <f t="shared" si="28"/>
        <v>1</v>
      </c>
      <c r="E233" t="s">
        <v>92</v>
      </c>
      <c r="F233" t="s">
        <v>87</v>
      </c>
      <c r="G233" t="str">
        <f t="shared" si="29"/>
        <v/>
      </c>
      <c r="H233">
        <v>2</v>
      </c>
      <c r="I233" t="s">
        <v>86</v>
      </c>
      <c r="J233">
        <f t="shared" si="30"/>
        <v>1</v>
      </c>
      <c r="K233" t="s">
        <v>86</v>
      </c>
      <c r="L233" s="2">
        <v>0.5</v>
      </c>
      <c r="M233" t="s">
        <v>88</v>
      </c>
      <c r="N233" t="str">
        <v/>
      </c>
      <c r="O233" t="s">
        <v>85</v>
      </c>
      <c r="P233" t="s">
        <v>14</v>
      </c>
      <c r="R233" t="s">
        <v>127</v>
      </c>
      <c r="S233" t="s">
        <v>14</v>
      </c>
      <c r="T233" s="1" t="s">
        <v>74</v>
      </c>
      <c r="U233" t="s">
        <v>74</v>
      </c>
      <c r="V233" t="str">
        <f>IF(W233="","",INDEX('Backing 4'!U:U,MATCH(W233,'Backing 4'!T:T,0)))</f>
        <v>Even</v>
      </c>
      <c r="W233" t="str">
        <f t="shared" si="24"/>
        <v>6 - Junior Officer &amp; Operations</v>
      </c>
      <c r="X233" t="str">
        <f>IF(Y233="","",INDEX('Backing 4'!Z:Z,MATCH(Y233,'Backing 4'!Y:Y,0)))</f>
        <v>Even</v>
      </c>
      <c r="Y233" t="str">
        <f t="shared" si="25"/>
        <v>6 - Junior Officer</v>
      </c>
      <c r="Z233">
        <v>3</v>
      </c>
      <c r="AA233" t="str">
        <f>IF(F233="Y","",IF(AB233="Y",INDEX('Backing 2'!B:B,MATCH(E233,'Backing 2'!C:C,0)),E233))</f>
        <v>6 - Junior Officer</v>
      </c>
      <c r="AB233" t="s">
        <v>87</v>
      </c>
      <c r="AC233" t="str">
        <f t="shared" si="31"/>
        <v/>
      </c>
      <c r="AD233">
        <v>3</v>
      </c>
      <c r="AE233" t="s">
        <v>76</v>
      </c>
      <c r="AF233">
        <v>34</v>
      </c>
      <c r="AG233" t="s">
        <v>27</v>
      </c>
      <c r="AH233" t="s">
        <v>80</v>
      </c>
      <c r="AI233" t="s">
        <v>80</v>
      </c>
      <c r="AJ233" s="3">
        <v>42826</v>
      </c>
      <c r="AK233">
        <v>3</v>
      </c>
      <c r="AL233">
        <f t="shared" ca="1" si="26"/>
        <v>0.62330930859190392</v>
      </c>
    </row>
    <row r="234" spans="1:38">
      <c r="A234">
        <v>233</v>
      </c>
      <c r="B234" t="s">
        <v>7</v>
      </c>
      <c r="C234" t="str">
        <f t="shared" si="27"/>
        <v/>
      </c>
      <c r="D234">
        <f t="shared" si="28"/>
        <v>1</v>
      </c>
      <c r="E234" t="s">
        <v>92</v>
      </c>
      <c r="F234" t="s">
        <v>85</v>
      </c>
      <c r="G234">
        <f t="shared" si="29"/>
        <v>1</v>
      </c>
      <c r="I234" t="s">
        <v>88</v>
      </c>
      <c r="J234" t="str">
        <f t="shared" si="30"/>
        <v/>
      </c>
      <c r="K234" t="s">
        <v>88</v>
      </c>
      <c r="L234" s="2">
        <v>0.5</v>
      </c>
      <c r="M234" t="s">
        <v>88</v>
      </c>
      <c r="N234" t="str">
        <v/>
      </c>
      <c r="O234" t="s">
        <v>87</v>
      </c>
      <c r="P234" t="s">
        <v>17</v>
      </c>
      <c r="R234" t="s">
        <v>92</v>
      </c>
      <c r="S234" t="s">
        <v>17</v>
      </c>
      <c r="T234" s="1">
        <v>0.8</v>
      </c>
      <c r="U234" t="s">
        <v>73</v>
      </c>
      <c r="V234" t="str">
        <f>IF(W234="","",INDEX('Backing 4'!U:U,MATCH(W234,'Backing 4'!T:T,0)))</f>
        <v>Inconclusive</v>
      </c>
      <c r="W234" t="str">
        <f t="shared" si="24"/>
        <v>6 - Junior Officer &amp; Strategy</v>
      </c>
      <c r="X234" t="str">
        <f>IF(Y234="","",INDEX('Backing 4'!Z:Z,MATCH(Y234,'Backing 4'!Y:Y,0)))</f>
        <v>Even</v>
      </c>
      <c r="Y234" t="str">
        <f t="shared" si="25"/>
        <v>6 - Junior Officer</v>
      </c>
      <c r="Z234">
        <v>0</v>
      </c>
      <c r="AA234" t="str">
        <f>IF(F234="Y","",IF(AB234="Y",INDEX('Backing 2'!B:B,MATCH(E234,'Backing 2'!C:C,0)),E234))</f>
        <v/>
      </c>
      <c r="AB234" t="s">
        <v>87</v>
      </c>
      <c r="AC234" t="str">
        <f t="shared" si="31"/>
        <v/>
      </c>
      <c r="AE234" t="s">
        <v>75</v>
      </c>
      <c r="AF234">
        <v>25</v>
      </c>
      <c r="AG234" t="s">
        <v>25</v>
      </c>
      <c r="AH234" t="s">
        <v>25</v>
      </c>
      <c r="AI234" t="s">
        <v>25</v>
      </c>
      <c r="AJ234" s="3">
        <v>43922</v>
      </c>
      <c r="AK234">
        <v>0</v>
      </c>
      <c r="AL234">
        <f t="shared" ca="1" si="26"/>
        <v>0.22315397299794049</v>
      </c>
    </row>
    <row r="235" spans="1:38">
      <c r="A235">
        <v>234</v>
      </c>
      <c r="B235" t="s">
        <v>7</v>
      </c>
      <c r="C235" t="str">
        <f t="shared" si="27"/>
        <v/>
      </c>
      <c r="D235">
        <f t="shared" si="28"/>
        <v>1</v>
      </c>
      <c r="E235" t="s">
        <v>92</v>
      </c>
      <c r="F235" t="s">
        <v>87</v>
      </c>
      <c r="G235" t="str">
        <f t="shared" si="29"/>
        <v/>
      </c>
      <c r="H235">
        <v>2</v>
      </c>
      <c r="I235" t="s">
        <v>86</v>
      </c>
      <c r="J235">
        <f t="shared" si="30"/>
        <v>1</v>
      </c>
      <c r="K235" t="s">
        <v>86</v>
      </c>
      <c r="L235" s="2">
        <v>0.5</v>
      </c>
      <c r="M235" t="s">
        <v>88</v>
      </c>
      <c r="N235" t="str">
        <v/>
      </c>
      <c r="O235" t="s">
        <v>85</v>
      </c>
      <c r="P235" t="s">
        <v>14</v>
      </c>
      <c r="R235" t="s">
        <v>127</v>
      </c>
      <c r="S235" t="s">
        <v>14</v>
      </c>
      <c r="T235" s="1" t="s">
        <v>74</v>
      </c>
      <c r="U235" t="s">
        <v>74</v>
      </c>
      <c r="V235" t="str">
        <f>IF(W235="","",INDEX('Backing 4'!U:U,MATCH(W235,'Backing 4'!T:T,0)))</f>
        <v>Even</v>
      </c>
      <c r="W235" t="str">
        <f t="shared" si="24"/>
        <v>6 - Junior Officer &amp; Operations</v>
      </c>
      <c r="X235" t="str">
        <f>IF(Y235="","",INDEX('Backing 4'!Z:Z,MATCH(Y235,'Backing 4'!Y:Y,0)))</f>
        <v>Even</v>
      </c>
      <c r="Y235" t="str">
        <f t="shared" si="25"/>
        <v>6 - Junior Officer</v>
      </c>
      <c r="Z235">
        <v>2</v>
      </c>
      <c r="AA235" t="str">
        <f>IF(F235="Y","",IF(AB235="Y",INDEX('Backing 2'!B:B,MATCH(E235,'Backing 2'!C:C,0)),E235))</f>
        <v>6 - Junior Officer</v>
      </c>
      <c r="AB235" t="s">
        <v>87</v>
      </c>
      <c r="AC235" t="str">
        <f t="shared" si="31"/>
        <v/>
      </c>
      <c r="AD235">
        <v>2</v>
      </c>
      <c r="AE235" t="s">
        <v>75</v>
      </c>
      <c r="AF235">
        <v>29</v>
      </c>
      <c r="AG235" t="s">
        <v>36</v>
      </c>
      <c r="AH235" t="s">
        <v>80</v>
      </c>
      <c r="AI235" t="s">
        <v>80</v>
      </c>
      <c r="AJ235" s="3">
        <v>43191</v>
      </c>
      <c r="AK235">
        <v>2</v>
      </c>
      <c r="AL235">
        <f t="shared" ca="1" si="26"/>
        <v>0.47771902614270023</v>
      </c>
    </row>
    <row r="236" spans="1:38">
      <c r="A236">
        <v>235</v>
      </c>
      <c r="B236" t="s">
        <v>8</v>
      </c>
      <c r="C236">
        <f t="shared" si="27"/>
        <v>1</v>
      </c>
      <c r="D236" t="str">
        <f t="shared" si="28"/>
        <v/>
      </c>
      <c r="E236" t="s">
        <v>93</v>
      </c>
      <c r="F236" t="s">
        <v>87</v>
      </c>
      <c r="G236" t="str">
        <f t="shared" si="29"/>
        <v/>
      </c>
      <c r="H236">
        <v>3</v>
      </c>
      <c r="I236" t="s">
        <v>88</v>
      </c>
      <c r="J236" t="str">
        <f t="shared" si="30"/>
        <v/>
      </c>
      <c r="K236" t="s">
        <v>86</v>
      </c>
      <c r="L236" s="2">
        <v>0.5</v>
      </c>
      <c r="M236" t="s">
        <v>88</v>
      </c>
      <c r="N236" t="str">
        <v/>
      </c>
      <c r="O236" t="s">
        <v>85</v>
      </c>
      <c r="P236" t="s">
        <v>15</v>
      </c>
      <c r="R236" t="s">
        <v>93</v>
      </c>
      <c r="S236" t="s">
        <v>15</v>
      </c>
      <c r="T236" s="1" t="s">
        <v>74</v>
      </c>
      <c r="U236" t="s">
        <v>74</v>
      </c>
      <c r="V236" t="str">
        <f>IF(W236="","",INDEX('Backing 4'!U:U,MATCH(W236,'Backing 4'!T:T,0)))</f>
        <v>Even</v>
      </c>
      <c r="W236" t="str">
        <f t="shared" si="24"/>
        <v>4 - Manager &amp; Internal Services</v>
      </c>
      <c r="X236" t="str">
        <f>IF(Y236="","",INDEX('Backing 4'!Z:Z,MATCH(Y236,'Backing 4'!Y:Y,0)))</f>
        <v>Even</v>
      </c>
      <c r="Y236" t="str">
        <f t="shared" si="25"/>
        <v>4 - Manager</v>
      </c>
      <c r="Z236">
        <v>2</v>
      </c>
      <c r="AA236" t="str">
        <f>IF(F236="Y","",IF(AB236="Y",INDEX('Backing 2'!B:B,MATCH(E236,'Backing 2'!C:C,0)),E236))</f>
        <v>4 - Manager</v>
      </c>
      <c r="AB236" t="s">
        <v>87</v>
      </c>
      <c r="AC236" t="str">
        <f t="shared" si="31"/>
        <v/>
      </c>
      <c r="AD236">
        <v>3</v>
      </c>
      <c r="AE236" t="s">
        <v>76</v>
      </c>
      <c r="AF236">
        <v>32</v>
      </c>
      <c r="AG236" t="s">
        <v>25</v>
      </c>
      <c r="AH236" t="s">
        <v>25</v>
      </c>
      <c r="AI236" t="s">
        <v>25</v>
      </c>
      <c r="AJ236" s="3">
        <v>41730</v>
      </c>
      <c r="AK236">
        <v>6</v>
      </c>
      <c r="AL236">
        <f t="shared" ca="1" si="26"/>
        <v>0.47446390248576487</v>
      </c>
    </row>
    <row r="237" spans="1:38">
      <c r="A237">
        <v>236</v>
      </c>
      <c r="B237" t="s">
        <v>7</v>
      </c>
      <c r="C237" t="str">
        <f t="shared" si="27"/>
        <v/>
      </c>
      <c r="D237">
        <f t="shared" si="28"/>
        <v>1</v>
      </c>
      <c r="E237" t="s">
        <v>92</v>
      </c>
      <c r="F237" t="s">
        <v>87</v>
      </c>
      <c r="G237" t="str">
        <f t="shared" si="29"/>
        <v/>
      </c>
      <c r="H237">
        <v>3</v>
      </c>
      <c r="I237" t="s">
        <v>88</v>
      </c>
      <c r="J237" t="str">
        <f t="shared" si="30"/>
        <v/>
      </c>
      <c r="K237" t="s">
        <v>86</v>
      </c>
      <c r="L237" s="2">
        <v>0.5</v>
      </c>
      <c r="M237" t="s">
        <v>88</v>
      </c>
      <c r="N237" t="str">
        <v/>
      </c>
      <c r="O237" t="s">
        <v>85</v>
      </c>
      <c r="P237" t="s">
        <v>16</v>
      </c>
      <c r="R237" t="s">
        <v>92</v>
      </c>
      <c r="S237" t="s">
        <v>16</v>
      </c>
      <c r="T237" s="1" t="s">
        <v>74</v>
      </c>
      <c r="U237" t="s">
        <v>74</v>
      </c>
      <c r="V237" t="str">
        <f>IF(W237="","",INDEX('Backing 4'!U:U,MATCH(W237,'Backing 4'!T:T,0)))</f>
        <v>Even</v>
      </c>
      <c r="W237" t="str">
        <f t="shared" si="24"/>
        <v>6 - Junior Officer &amp; Sales &amp; Marketing</v>
      </c>
      <c r="X237" t="str">
        <f>IF(Y237="","",INDEX('Backing 4'!Z:Z,MATCH(Y237,'Backing 4'!Y:Y,0)))</f>
        <v>Even</v>
      </c>
      <c r="Y237" t="str">
        <f t="shared" si="25"/>
        <v>6 - Junior Officer</v>
      </c>
      <c r="Z237">
        <v>1</v>
      </c>
      <c r="AA237" t="str">
        <f>IF(F237="Y","",IF(AB237="Y",INDEX('Backing 2'!B:B,MATCH(E237,'Backing 2'!C:C,0)),E237))</f>
        <v>6 - Junior Officer</v>
      </c>
      <c r="AB237" t="s">
        <v>87</v>
      </c>
      <c r="AC237" t="str">
        <f t="shared" si="31"/>
        <v/>
      </c>
      <c r="AE237" t="s">
        <v>75</v>
      </c>
      <c r="AF237">
        <v>22</v>
      </c>
      <c r="AG237" t="s">
        <v>25</v>
      </c>
      <c r="AH237" t="s">
        <v>25</v>
      </c>
      <c r="AI237" t="s">
        <v>25</v>
      </c>
      <c r="AJ237" s="3">
        <v>43556</v>
      </c>
      <c r="AK237">
        <v>1</v>
      </c>
      <c r="AL237">
        <f t="shared" ca="1" si="26"/>
        <v>0.73115211033964711</v>
      </c>
    </row>
    <row r="238" spans="1:38">
      <c r="A238">
        <v>237</v>
      </c>
      <c r="B238" t="s">
        <v>7</v>
      </c>
      <c r="C238" t="str">
        <f t="shared" si="27"/>
        <v/>
      </c>
      <c r="D238">
        <f t="shared" si="28"/>
        <v>1</v>
      </c>
      <c r="E238" t="s">
        <v>92</v>
      </c>
      <c r="F238" t="s">
        <v>87</v>
      </c>
      <c r="G238" t="str">
        <f t="shared" si="29"/>
        <v/>
      </c>
      <c r="H238">
        <v>2</v>
      </c>
      <c r="I238" t="s">
        <v>86</v>
      </c>
      <c r="J238">
        <f t="shared" si="30"/>
        <v>1</v>
      </c>
      <c r="K238" t="s">
        <v>86</v>
      </c>
      <c r="L238" s="2">
        <v>0.5</v>
      </c>
      <c r="M238" t="s">
        <v>88</v>
      </c>
      <c r="N238" t="str">
        <v/>
      </c>
      <c r="O238" t="s">
        <v>85</v>
      </c>
      <c r="P238" t="s">
        <v>14</v>
      </c>
      <c r="R238" t="s">
        <v>127</v>
      </c>
      <c r="S238" t="s">
        <v>14</v>
      </c>
      <c r="T238" s="1" t="s">
        <v>74</v>
      </c>
      <c r="U238" t="s">
        <v>74</v>
      </c>
      <c r="V238" t="str">
        <f>IF(W238="","",INDEX('Backing 4'!U:U,MATCH(W238,'Backing 4'!T:T,0)))</f>
        <v>Even</v>
      </c>
      <c r="W238" t="str">
        <f t="shared" si="24"/>
        <v>6 - Junior Officer &amp; Operations</v>
      </c>
      <c r="X238" t="str">
        <f>IF(Y238="","",INDEX('Backing 4'!Z:Z,MATCH(Y238,'Backing 4'!Y:Y,0)))</f>
        <v>Even</v>
      </c>
      <c r="Y238" t="str">
        <f t="shared" si="25"/>
        <v>6 - Junior Officer</v>
      </c>
      <c r="Z238">
        <v>4</v>
      </c>
      <c r="AA238" t="str">
        <f>IF(F238="Y","",IF(AB238="Y",INDEX('Backing 2'!B:B,MATCH(E238,'Backing 2'!C:C,0)),E238))</f>
        <v>6 - Junior Officer</v>
      </c>
      <c r="AB238" t="s">
        <v>87</v>
      </c>
      <c r="AC238" t="str">
        <f t="shared" si="31"/>
        <v/>
      </c>
      <c r="AD238">
        <v>3</v>
      </c>
      <c r="AE238" t="s">
        <v>76</v>
      </c>
      <c r="AF238">
        <v>31</v>
      </c>
      <c r="AG238" t="s">
        <v>25</v>
      </c>
      <c r="AH238" t="s">
        <v>25</v>
      </c>
      <c r="AI238" t="s">
        <v>25</v>
      </c>
      <c r="AJ238" s="3">
        <v>42461</v>
      </c>
      <c r="AK238">
        <v>4</v>
      </c>
      <c r="AL238">
        <f t="shared" ca="1" si="26"/>
        <v>0.56729220961366011</v>
      </c>
    </row>
    <row r="239" spans="1:38">
      <c r="A239">
        <v>238</v>
      </c>
      <c r="B239" t="s">
        <v>7</v>
      </c>
      <c r="C239" t="str">
        <f t="shared" si="27"/>
        <v/>
      </c>
      <c r="D239">
        <f t="shared" si="28"/>
        <v>1</v>
      </c>
      <c r="E239" t="s">
        <v>92</v>
      </c>
      <c r="F239" t="s">
        <v>85</v>
      </c>
      <c r="G239">
        <f t="shared" si="29"/>
        <v>1</v>
      </c>
      <c r="I239" t="s">
        <v>88</v>
      </c>
      <c r="J239" t="str">
        <f t="shared" si="30"/>
        <v/>
      </c>
      <c r="K239" t="s">
        <v>88</v>
      </c>
      <c r="L239" s="2">
        <v>0.5</v>
      </c>
      <c r="M239" t="s">
        <v>88</v>
      </c>
      <c r="N239" t="str">
        <v/>
      </c>
      <c r="O239" t="s">
        <v>87</v>
      </c>
      <c r="P239" t="s">
        <v>14</v>
      </c>
      <c r="R239" t="s">
        <v>92</v>
      </c>
      <c r="S239" t="s">
        <v>14</v>
      </c>
      <c r="T239" s="1" t="s">
        <v>74</v>
      </c>
      <c r="U239" t="s">
        <v>74</v>
      </c>
      <c r="V239" t="str">
        <f>IF(W239="","",INDEX('Backing 4'!U:U,MATCH(W239,'Backing 4'!T:T,0)))</f>
        <v>Even</v>
      </c>
      <c r="W239" t="str">
        <f t="shared" si="24"/>
        <v>6 - Junior Officer &amp; Operations</v>
      </c>
      <c r="X239" t="str">
        <f>IF(Y239="","",INDEX('Backing 4'!Z:Z,MATCH(Y239,'Backing 4'!Y:Y,0)))</f>
        <v>Even</v>
      </c>
      <c r="Y239" t="str">
        <f t="shared" si="25"/>
        <v>6 - Junior Officer</v>
      </c>
      <c r="Z239">
        <v>0</v>
      </c>
      <c r="AA239" t="str">
        <f>IF(F239="Y","",IF(AB239="Y",INDEX('Backing 2'!B:B,MATCH(E239,'Backing 2'!C:C,0)),E239))</f>
        <v/>
      </c>
      <c r="AB239" t="s">
        <v>87</v>
      </c>
      <c r="AC239" t="str">
        <f t="shared" si="31"/>
        <v/>
      </c>
      <c r="AE239" t="s">
        <v>75</v>
      </c>
      <c r="AF239">
        <v>22</v>
      </c>
      <c r="AG239" t="s">
        <v>37</v>
      </c>
      <c r="AH239" t="s">
        <v>80</v>
      </c>
      <c r="AI239" t="s">
        <v>80</v>
      </c>
      <c r="AJ239" s="3">
        <v>43922</v>
      </c>
      <c r="AK239">
        <v>0</v>
      </c>
      <c r="AL239">
        <f t="shared" ca="1" si="26"/>
        <v>0.1438363633815366</v>
      </c>
    </row>
    <row r="240" spans="1:38">
      <c r="A240">
        <v>239</v>
      </c>
      <c r="B240" t="s">
        <v>8</v>
      </c>
      <c r="C240">
        <f t="shared" si="27"/>
        <v>1</v>
      </c>
      <c r="D240" t="str">
        <f t="shared" si="28"/>
        <v/>
      </c>
      <c r="E240" t="s">
        <v>93</v>
      </c>
      <c r="F240" t="s">
        <v>87</v>
      </c>
      <c r="G240" t="str">
        <f t="shared" si="29"/>
        <v/>
      </c>
      <c r="H240">
        <v>2</v>
      </c>
      <c r="I240" t="s">
        <v>88</v>
      </c>
      <c r="J240" t="str">
        <f t="shared" si="30"/>
        <v/>
      </c>
      <c r="K240" t="s">
        <v>86</v>
      </c>
      <c r="L240" s="2">
        <v>0.5</v>
      </c>
      <c r="M240" t="s">
        <v>88</v>
      </c>
      <c r="N240" t="str">
        <v/>
      </c>
      <c r="O240" t="s">
        <v>85</v>
      </c>
      <c r="P240" t="s">
        <v>16</v>
      </c>
      <c r="R240" t="s">
        <v>93</v>
      </c>
      <c r="S240" t="s">
        <v>16</v>
      </c>
      <c r="T240" s="1" t="s">
        <v>74</v>
      </c>
      <c r="U240" t="s">
        <v>74</v>
      </c>
      <c r="V240" t="str">
        <f>IF(W240="","",INDEX('Backing 4'!U:U,MATCH(W240,'Backing 4'!T:T,0)))</f>
        <v>Uneven - Men benefit</v>
      </c>
      <c r="W240" t="str">
        <f t="shared" si="24"/>
        <v>4 - Manager &amp; Sales &amp; Marketing</v>
      </c>
      <c r="X240" t="str">
        <f>IF(Y240="","",INDEX('Backing 4'!Z:Z,MATCH(Y240,'Backing 4'!Y:Y,0)))</f>
        <v>Even</v>
      </c>
      <c r="Y240" t="str">
        <f t="shared" si="25"/>
        <v>4 - Manager</v>
      </c>
      <c r="Z240">
        <v>2</v>
      </c>
      <c r="AA240" t="str">
        <f>IF(F240="Y","",IF(AB240="Y",INDEX('Backing 2'!B:B,MATCH(E240,'Backing 2'!C:C,0)),E240))</f>
        <v>4 - Manager</v>
      </c>
      <c r="AB240" t="s">
        <v>87</v>
      </c>
      <c r="AC240" t="str">
        <f t="shared" si="31"/>
        <v/>
      </c>
      <c r="AD240">
        <v>2</v>
      </c>
      <c r="AE240" t="s">
        <v>76</v>
      </c>
      <c r="AF240">
        <v>36</v>
      </c>
      <c r="AG240" t="s">
        <v>32</v>
      </c>
      <c r="AH240" t="s">
        <v>80</v>
      </c>
      <c r="AI240" t="s">
        <v>80</v>
      </c>
      <c r="AJ240" s="3">
        <v>41730</v>
      </c>
      <c r="AK240">
        <v>6</v>
      </c>
      <c r="AL240">
        <f t="shared" ca="1" si="26"/>
        <v>6.7258397565626571E-2</v>
      </c>
    </row>
    <row r="241" spans="1:38">
      <c r="A241">
        <v>240</v>
      </c>
      <c r="B241" t="s">
        <v>7</v>
      </c>
      <c r="C241" t="str">
        <f t="shared" si="27"/>
        <v/>
      </c>
      <c r="D241">
        <f t="shared" si="28"/>
        <v>1</v>
      </c>
      <c r="E241" t="s">
        <v>92</v>
      </c>
      <c r="F241" t="s">
        <v>87</v>
      </c>
      <c r="G241" t="str">
        <f t="shared" si="29"/>
        <v/>
      </c>
      <c r="H241">
        <v>2</v>
      </c>
      <c r="I241" t="s">
        <v>88</v>
      </c>
      <c r="J241" t="str">
        <f t="shared" si="30"/>
        <v/>
      </c>
      <c r="K241" t="s">
        <v>86</v>
      </c>
      <c r="L241" s="2">
        <v>0.5</v>
      </c>
      <c r="M241" t="s">
        <v>88</v>
      </c>
      <c r="N241" t="str">
        <v/>
      </c>
      <c r="O241" t="s">
        <v>85</v>
      </c>
      <c r="P241" t="s">
        <v>14</v>
      </c>
      <c r="R241" t="s">
        <v>92</v>
      </c>
      <c r="S241" t="s">
        <v>14</v>
      </c>
      <c r="T241" s="1" t="s">
        <v>74</v>
      </c>
      <c r="U241" t="s">
        <v>74</v>
      </c>
      <c r="V241" t="str">
        <f>IF(W241="","",INDEX('Backing 4'!U:U,MATCH(W241,'Backing 4'!T:T,0)))</f>
        <v>Even</v>
      </c>
      <c r="W241" t="str">
        <f t="shared" si="24"/>
        <v>6 - Junior Officer &amp; Operations</v>
      </c>
      <c r="X241" t="str">
        <f>IF(Y241="","",INDEX('Backing 4'!Z:Z,MATCH(Y241,'Backing 4'!Y:Y,0)))</f>
        <v>Even</v>
      </c>
      <c r="Y241" t="str">
        <f t="shared" si="25"/>
        <v>6 - Junior Officer</v>
      </c>
      <c r="Z241">
        <v>4</v>
      </c>
      <c r="AA241" t="str">
        <f>IF(F241="Y","",IF(AB241="Y",INDEX('Backing 2'!B:B,MATCH(E241,'Backing 2'!C:C,0)),E241))</f>
        <v>6 - Junior Officer</v>
      </c>
      <c r="AB241" t="s">
        <v>87</v>
      </c>
      <c r="AC241" t="str">
        <f t="shared" si="31"/>
        <v/>
      </c>
      <c r="AD241">
        <v>3</v>
      </c>
      <c r="AE241" t="s">
        <v>75</v>
      </c>
      <c r="AF241">
        <v>27</v>
      </c>
      <c r="AG241" t="s">
        <v>32</v>
      </c>
      <c r="AH241" t="s">
        <v>80</v>
      </c>
      <c r="AI241" t="s">
        <v>80</v>
      </c>
      <c r="AJ241" s="3">
        <v>42461</v>
      </c>
      <c r="AK241">
        <v>4</v>
      </c>
      <c r="AL241">
        <f t="shared" ca="1" si="26"/>
        <v>0.80486164784111747</v>
      </c>
    </row>
    <row r="242" spans="1:38">
      <c r="A242">
        <v>241</v>
      </c>
      <c r="B242" t="s">
        <v>7</v>
      </c>
      <c r="C242" t="str">
        <f t="shared" si="27"/>
        <v/>
      </c>
      <c r="D242">
        <f t="shared" si="28"/>
        <v>1</v>
      </c>
      <c r="E242" t="s">
        <v>93</v>
      </c>
      <c r="F242" t="s">
        <v>87</v>
      </c>
      <c r="G242" t="str">
        <f t="shared" si="29"/>
        <v/>
      </c>
      <c r="H242">
        <v>2</v>
      </c>
      <c r="I242" t="s">
        <v>88</v>
      </c>
      <c r="J242" t="str">
        <f t="shared" si="30"/>
        <v/>
      </c>
      <c r="K242" t="s">
        <v>86</v>
      </c>
      <c r="L242" s="2">
        <v>0.5</v>
      </c>
      <c r="M242" t="s">
        <v>88</v>
      </c>
      <c r="N242" t="str">
        <v/>
      </c>
      <c r="O242" t="s">
        <v>85</v>
      </c>
      <c r="P242" t="s">
        <v>15</v>
      </c>
      <c r="R242" t="s">
        <v>93</v>
      </c>
      <c r="S242" t="s">
        <v>15</v>
      </c>
      <c r="T242" s="1" t="s">
        <v>74</v>
      </c>
      <c r="U242" t="s">
        <v>74</v>
      </c>
      <c r="V242" t="str">
        <f>IF(W242="","",INDEX('Backing 4'!U:U,MATCH(W242,'Backing 4'!T:T,0)))</f>
        <v>Even</v>
      </c>
      <c r="W242" t="str">
        <f t="shared" si="24"/>
        <v>4 - Manager &amp; Internal Services</v>
      </c>
      <c r="X242" t="str">
        <f>IF(Y242="","",INDEX('Backing 4'!Z:Z,MATCH(Y242,'Backing 4'!Y:Y,0)))</f>
        <v>Even</v>
      </c>
      <c r="Y242" t="str">
        <f t="shared" si="25"/>
        <v>4 - Manager</v>
      </c>
      <c r="Z242">
        <v>2</v>
      </c>
      <c r="AA242" t="str">
        <f>IF(F242="Y","",IF(AB242="Y",INDEX('Backing 2'!B:B,MATCH(E242,'Backing 2'!C:C,0)),E242))</f>
        <v>4 - Manager</v>
      </c>
      <c r="AB242" t="s">
        <v>87</v>
      </c>
      <c r="AC242" t="str">
        <f t="shared" si="31"/>
        <v/>
      </c>
      <c r="AD242">
        <v>2</v>
      </c>
      <c r="AE242" t="s">
        <v>76</v>
      </c>
      <c r="AF242">
        <v>38</v>
      </c>
      <c r="AG242" t="s">
        <v>36</v>
      </c>
      <c r="AH242" t="s">
        <v>80</v>
      </c>
      <c r="AI242" t="s">
        <v>80</v>
      </c>
      <c r="AJ242" s="3">
        <v>43191</v>
      </c>
      <c r="AK242">
        <v>2</v>
      </c>
      <c r="AL242">
        <f t="shared" ca="1" si="26"/>
        <v>0.11658096551448816</v>
      </c>
    </row>
    <row r="243" spans="1:38">
      <c r="A243">
        <v>242</v>
      </c>
      <c r="B243" t="s">
        <v>8</v>
      </c>
      <c r="C243">
        <f t="shared" si="27"/>
        <v>1</v>
      </c>
      <c r="D243" t="str">
        <f t="shared" si="28"/>
        <v/>
      </c>
      <c r="E243" s="4" t="s">
        <v>127</v>
      </c>
      <c r="F243" t="s">
        <v>87</v>
      </c>
      <c r="G243" t="str">
        <f t="shared" si="29"/>
        <v/>
      </c>
      <c r="H243">
        <v>3</v>
      </c>
      <c r="I243" t="s">
        <v>88</v>
      </c>
      <c r="J243" t="str">
        <f t="shared" si="30"/>
        <v/>
      </c>
      <c r="K243" t="s">
        <v>88</v>
      </c>
      <c r="L243" s="2">
        <v>0.5</v>
      </c>
      <c r="M243" t="s">
        <v>86</v>
      </c>
      <c r="N243">
        <v>1</v>
      </c>
      <c r="O243" t="s">
        <v>85</v>
      </c>
      <c r="P243" t="s">
        <v>15</v>
      </c>
      <c r="Q243" t="s">
        <v>89</v>
      </c>
      <c r="S243" t="s">
        <v>15</v>
      </c>
      <c r="T243" s="1" t="s">
        <v>74</v>
      </c>
      <c r="U243" t="s">
        <v>74</v>
      </c>
      <c r="V243" t="str">
        <f>IF(W243="","",INDEX('Backing 4'!U:U,MATCH(W243,'Backing 4'!T:T,0)))</f>
        <v/>
      </c>
      <c r="W243" t="str">
        <f t="shared" si="24"/>
        <v/>
      </c>
      <c r="X243" t="str">
        <f>IF(Y243="","",INDEX('Backing 4'!Z:Z,MATCH(Y243,'Backing 4'!Y:Y,0)))</f>
        <v/>
      </c>
      <c r="Y243" t="str">
        <f t="shared" si="25"/>
        <v/>
      </c>
      <c r="Z243">
        <v>3</v>
      </c>
      <c r="AA243" t="str">
        <f>IF(F243="Y","",IF(AB243="Y",INDEX('Backing 2'!B:B,MATCH(E243,'Backing 2'!C:C,0)),E243))</f>
        <v>5 - Senior Officer</v>
      </c>
      <c r="AB243" t="s">
        <v>87</v>
      </c>
      <c r="AC243" t="str">
        <f t="shared" si="31"/>
        <v/>
      </c>
      <c r="AD243">
        <v>3</v>
      </c>
      <c r="AE243" t="s">
        <v>76</v>
      </c>
      <c r="AF243">
        <v>37</v>
      </c>
      <c r="AG243" t="s">
        <v>37</v>
      </c>
      <c r="AH243" t="s">
        <v>80</v>
      </c>
      <c r="AI243" t="s">
        <v>80</v>
      </c>
      <c r="AJ243" s="3">
        <v>42826</v>
      </c>
      <c r="AK243">
        <v>3</v>
      </c>
      <c r="AL243">
        <f t="shared" ca="1" si="26"/>
        <v>5.6438755245302175E-2</v>
      </c>
    </row>
    <row r="244" spans="1:38">
      <c r="A244">
        <v>243</v>
      </c>
      <c r="B244" t="s">
        <v>8</v>
      </c>
      <c r="C244">
        <f t="shared" si="27"/>
        <v>1</v>
      </c>
      <c r="D244" t="str">
        <f t="shared" si="28"/>
        <v/>
      </c>
      <c r="E244" t="s">
        <v>95</v>
      </c>
      <c r="F244" t="s">
        <v>87</v>
      </c>
      <c r="G244" t="str">
        <f t="shared" si="29"/>
        <v/>
      </c>
      <c r="H244">
        <v>3</v>
      </c>
      <c r="I244" t="s">
        <v>88</v>
      </c>
      <c r="J244" t="str">
        <f t="shared" si="30"/>
        <v/>
      </c>
      <c r="K244" t="s">
        <v>86</v>
      </c>
      <c r="L244" s="2">
        <v>0.5</v>
      </c>
      <c r="M244" t="s">
        <v>88</v>
      </c>
      <c r="N244" t="str">
        <v/>
      </c>
      <c r="O244" t="s">
        <v>85</v>
      </c>
      <c r="P244" t="s">
        <v>14</v>
      </c>
      <c r="R244" t="s">
        <v>95</v>
      </c>
      <c r="S244" t="s">
        <v>14</v>
      </c>
      <c r="T244" s="1" t="s">
        <v>74</v>
      </c>
      <c r="U244" t="s">
        <v>74</v>
      </c>
      <c r="V244" t="str">
        <f>IF(W244="","",INDEX('Backing 4'!U:U,MATCH(W244,'Backing 4'!T:T,0)))</f>
        <v>Even</v>
      </c>
      <c r="W244" t="str">
        <f t="shared" si="24"/>
        <v>2 - Director &amp; Operations</v>
      </c>
      <c r="X244" t="s">
        <v>126</v>
      </c>
      <c r="Y244" t="str">
        <f t="shared" si="25"/>
        <v>2 - Director</v>
      </c>
      <c r="Z244">
        <v>1</v>
      </c>
      <c r="AA244" t="str">
        <f>IF(F244="Y","",IF(AB244="Y",INDEX('Backing 2'!B:B,MATCH(E244,'Backing 2'!C:C,0)),E244))</f>
        <v>3 - Senior Manager</v>
      </c>
      <c r="AB244" t="s">
        <v>85</v>
      </c>
      <c r="AC244">
        <f t="shared" si="31"/>
        <v>1</v>
      </c>
      <c r="AD244">
        <v>2</v>
      </c>
      <c r="AE244" t="s">
        <v>77</v>
      </c>
      <c r="AF244">
        <v>42</v>
      </c>
      <c r="AG244" t="s">
        <v>25</v>
      </c>
      <c r="AH244" t="s">
        <v>25</v>
      </c>
      <c r="AI244" t="s">
        <v>25</v>
      </c>
      <c r="AJ244" s="3">
        <v>41365</v>
      </c>
      <c r="AK244">
        <v>7</v>
      </c>
      <c r="AL244">
        <f t="shared" ca="1" si="26"/>
        <v>0.54835066691846568</v>
      </c>
    </row>
    <row r="245" spans="1:38">
      <c r="A245">
        <v>244</v>
      </c>
      <c r="B245" t="s">
        <v>8</v>
      </c>
      <c r="C245">
        <f t="shared" si="27"/>
        <v>1</v>
      </c>
      <c r="D245" t="str">
        <f t="shared" si="28"/>
        <v/>
      </c>
      <c r="E245" t="s">
        <v>94</v>
      </c>
      <c r="F245" t="s">
        <v>87</v>
      </c>
      <c r="G245" t="str">
        <f t="shared" si="29"/>
        <v/>
      </c>
      <c r="H245">
        <v>2</v>
      </c>
      <c r="I245" t="s">
        <v>88</v>
      </c>
      <c r="J245" t="str">
        <f t="shared" si="30"/>
        <v/>
      </c>
      <c r="K245" t="s">
        <v>86</v>
      </c>
      <c r="L245" s="2">
        <v>0.5</v>
      </c>
      <c r="M245" t="s">
        <v>88</v>
      </c>
      <c r="N245" t="str">
        <v/>
      </c>
      <c r="O245" t="s">
        <v>85</v>
      </c>
      <c r="P245" t="s">
        <v>16</v>
      </c>
      <c r="R245" t="s">
        <v>94</v>
      </c>
      <c r="S245" t="s">
        <v>16</v>
      </c>
      <c r="T245" s="1" t="s">
        <v>74</v>
      </c>
      <c r="U245" t="s">
        <v>74</v>
      </c>
      <c r="V245" t="str">
        <f>IF(W245="","",INDEX('Backing 4'!U:U,MATCH(W245,'Backing 4'!T:T,0)))</f>
        <v>Uneven - Men benefit</v>
      </c>
      <c r="W245" t="str">
        <f t="shared" si="24"/>
        <v>3 - Senior Manager &amp; Sales &amp; Marketing</v>
      </c>
      <c r="X245" t="str">
        <f>IF(Y245="","",INDEX('Backing 4'!Z:Z,MATCH(Y245,'Backing 4'!Y:Y,0)))</f>
        <v>Uneven - Men benefit</v>
      </c>
      <c r="Y245" t="str">
        <f t="shared" si="25"/>
        <v>3 - Senior Manager</v>
      </c>
      <c r="Z245">
        <v>4</v>
      </c>
      <c r="AA245" t="str">
        <f>IF(F245="Y","",IF(AB245="Y",INDEX('Backing 2'!B:B,MATCH(E245,'Backing 2'!C:C,0)),E245))</f>
        <v>3 - Senior Manager</v>
      </c>
      <c r="AB245" t="s">
        <v>87</v>
      </c>
      <c r="AC245" t="str">
        <f t="shared" si="31"/>
        <v/>
      </c>
      <c r="AD245">
        <v>4</v>
      </c>
      <c r="AE245" t="s">
        <v>77</v>
      </c>
      <c r="AF245">
        <v>41</v>
      </c>
      <c r="AG245" t="s">
        <v>42</v>
      </c>
      <c r="AH245" t="s">
        <v>80</v>
      </c>
      <c r="AI245" t="s">
        <v>80</v>
      </c>
      <c r="AJ245" s="3">
        <v>40634</v>
      </c>
      <c r="AK245">
        <v>9</v>
      </c>
      <c r="AL245">
        <f t="shared" ca="1" si="26"/>
        <v>0.32764078015374898</v>
      </c>
    </row>
    <row r="246" spans="1:38">
      <c r="A246">
        <v>245</v>
      </c>
      <c r="B246" t="s">
        <v>7</v>
      </c>
      <c r="C246" t="str">
        <f t="shared" si="27"/>
        <v/>
      </c>
      <c r="D246">
        <f t="shared" si="28"/>
        <v>1</v>
      </c>
      <c r="E246" s="4" t="s">
        <v>127</v>
      </c>
      <c r="F246" t="s">
        <v>87</v>
      </c>
      <c r="G246" t="str">
        <f t="shared" si="29"/>
        <v/>
      </c>
      <c r="H246">
        <v>2</v>
      </c>
      <c r="I246" t="s">
        <v>88</v>
      </c>
      <c r="J246" t="str">
        <f t="shared" si="30"/>
        <v/>
      </c>
      <c r="K246" t="s">
        <v>88</v>
      </c>
      <c r="L246" s="2">
        <v>0.5</v>
      </c>
      <c r="M246" t="s">
        <v>86</v>
      </c>
      <c r="N246">
        <v>1</v>
      </c>
      <c r="O246" t="s">
        <v>85</v>
      </c>
      <c r="P246" t="s">
        <v>14</v>
      </c>
      <c r="Q246" t="s">
        <v>89</v>
      </c>
      <c r="S246" t="s">
        <v>14</v>
      </c>
      <c r="T246" s="1">
        <v>0.7</v>
      </c>
      <c r="U246" t="s">
        <v>73</v>
      </c>
      <c r="V246" t="str">
        <f>IF(W246="","",INDEX('Backing 4'!U:U,MATCH(W246,'Backing 4'!T:T,0)))</f>
        <v/>
      </c>
      <c r="W246" t="str">
        <f t="shared" si="24"/>
        <v/>
      </c>
      <c r="X246" t="str">
        <f>IF(Y246="","",INDEX('Backing 4'!Z:Z,MATCH(Y246,'Backing 4'!Y:Y,0)))</f>
        <v/>
      </c>
      <c r="Y246" t="str">
        <f t="shared" si="25"/>
        <v/>
      </c>
      <c r="Z246">
        <v>5</v>
      </c>
      <c r="AA246" t="str">
        <f>IF(F246="Y","",IF(AB246="Y",INDEX('Backing 2'!B:B,MATCH(E246,'Backing 2'!C:C,0)),E246))</f>
        <v>5 - Senior Officer</v>
      </c>
      <c r="AB246" t="s">
        <v>87</v>
      </c>
      <c r="AC246" t="str">
        <f t="shared" si="31"/>
        <v/>
      </c>
      <c r="AD246">
        <v>3</v>
      </c>
      <c r="AE246" t="s">
        <v>77</v>
      </c>
      <c r="AF246">
        <v>49</v>
      </c>
      <c r="AG246" t="s">
        <v>25</v>
      </c>
      <c r="AH246" t="s">
        <v>25</v>
      </c>
      <c r="AI246" t="s">
        <v>25</v>
      </c>
      <c r="AJ246" s="3">
        <v>42095</v>
      </c>
      <c r="AK246">
        <v>5</v>
      </c>
      <c r="AL246">
        <f t="shared" ca="1" si="26"/>
        <v>0.63837237605023833</v>
      </c>
    </row>
    <row r="247" spans="1:38">
      <c r="A247">
        <v>246</v>
      </c>
      <c r="B247" t="s">
        <v>8</v>
      </c>
      <c r="C247">
        <f t="shared" si="27"/>
        <v>1</v>
      </c>
      <c r="D247" t="str">
        <f t="shared" si="28"/>
        <v/>
      </c>
      <c r="E247" s="4" t="s">
        <v>92</v>
      </c>
      <c r="F247" t="s">
        <v>87</v>
      </c>
      <c r="G247" t="str">
        <f t="shared" si="29"/>
        <v/>
      </c>
      <c r="H247">
        <v>3</v>
      </c>
      <c r="I247" t="s">
        <v>88</v>
      </c>
      <c r="J247" t="str">
        <f t="shared" si="30"/>
        <v/>
      </c>
      <c r="K247" t="s">
        <v>88</v>
      </c>
      <c r="L247" s="2">
        <v>0.5</v>
      </c>
      <c r="M247" t="s">
        <v>86</v>
      </c>
      <c r="N247">
        <v>1</v>
      </c>
      <c r="O247" t="s">
        <v>85</v>
      </c>
      <c r="P247" t="s">
        <v>16</v>
      </c>
      <c r="Q247" t="s">
        <v>89</v>
      </c>
      <c r="S247" t="s">
        <v>16</v>
      </c>
      <c r="T247" s="1" t="s">
        <v>74</v>
      </c>
      <c r="U247" t="s">
        <v>74</v>
      </c>
      <c r="V247" t="str">
        <f>IF(W247="","",INDEX('Backing 4'!U:U,MATCH(W247,'Backing 4'!T:T,0)))</f>
        <v/>
      </c>
      <c r="W247" t="str">
        <f t="shared" si="24"/>
        <v/>
      </c>
      <c r="X247" t="str">
        <f>IF(Y247="","",INDEX('Backing 4'!Z:Z,MATCH(Y247,'Backing 4'!Y:Y,0)))</f>
        <v/>
      </c>
      <c r="Y247" t="str">
        <f t="shared" si="25"/>
        <v/>
      </c>
      <c r="Z247">
        <v>5</v>
      </c>
      <c r="AA247" t="str">
        <f>IF(F247="Y","",IF(AB247="Y",INDEX('Backing 2'!B:B,MATCH(E247,'Backing 2'!C:C,0)),E247))</f>
        <v>6 - Junior Officer</v>
      </c>
      <c r="AB247" t="s">
        <v>87</v>
      </c>
      <c r="AC247" t="str">
        <f t="shared" si="31"/>
        <v/>
      </c>
      <c r="AD247">
        <v>3</v>
      </c>
      <c r="AE247" t="s">
        <v>75</v>
      </c>
      <c r="AF247">
        <v>25</v>
      </c>
      <c r="AG247" t="s">
        <v>25</v>
      </c>
      <c r="AH247" t="s">
        <v>25</v>
      </c>
      <c r="AI247" t="s">
        <v>25</v>
      </c>
      <c r="AJ247" s="3">
        <v>42095</v>
      </c>
      <c r="AK247">
        <v>5</v>
      </c>
      <c r="AL247">
        <f t="shared" ca="1" si="26"/>
        <v>0.18941110381727511</v>
      </c>
    </row>
    <row r="248" spans="1:38">
      <c r="A248">
        <v>247</v>
      </c>
      <c r="B248" t="s">
        <v>8</v>
      </c>
      <c r="C248">
        <f t="shared" si="27"/>
        <v>1</v>
      </c>
      <c r="D248" t="str">
        <f t="shared" si="28"/>
        <v/>
      </c>
      <c r="E248" t="s">
        <v>92</v>
      </c>
      <c r="F248" t="s">
        <v>87</v>
      </c>
      <c r="G248" t="str">
        <f t="shared" si="29"/>
        <v/>
      </c>
      <c r="H248">
        <v>3</v>
      </c>
      <c r="I248" t="s">
        <v>88</v>
      </c>
      <c r="J248" t="str">
        <f t="shared" si="30"/>
        <v/>
      </c>
      <c r="K248" t="s">
        <v>86</v>
      </c>
      <c r="L248" s="2">
        <v>0.5</v>
      </c>
      <c r="M248" t="s">
        <v>88</v>
      </c>
      <c r="N248" t="str">
        <v/>
      </c>
      <c r="O248" t="s">
        <v>85</v>
      </c>
      <c r="P248" t="s">
        <v>14</v>
      </c>
      <c r="R248" t="s">
        <v>92</v>
      </c>
      <c r="S248" t="s">
        <v>14</v>
      </c>
      <c r="T248" s="1" t="s">
        <v>74</v>
      </c>
      <c r="U248" t="s">
        <v>74</v>
      </c>
      <c r="V248" t="str">
        <f>IF(W248="","",INDEX('Backing 4'!U:U,MATCH(W248,'Backing 4'!T:T,0)))</f>
        <v>Even</v>
      </c>
      <c r="W248" t="str">
        <f t="shared" si="24"/>
        <v>6 - Junior Officer &amp; Operations</v>
      </c>
      <c r="X248" t="str">
        <f>IF(Y248="","",INDEX('Backing 4'!Z:Z,MATCH(Y248,'Backing 4'!Y:Y,0)))</f>
        <v>Even</v>
      </c>
      <c r="Y248" t="str">
        <f t="shared" si="25"/>
        <v>6 - Junior Officer</v>
      </c>
      <c r="Z248">
        <v>3</v>
      </c>
      <c r="AA248" t="str">
        <f>IF(F248="Y","",IF(AB248="Y",INDEX('Backing 2'!B:B,MATCH(E248,'Backing 2'!C:C,0)),E248))</f>
        <v>6 - Junior Officer</v>
      </c>
      <c r="AB248" t="s">
        <v>87</v>
      </c>
      <c r="AC248" t="str">
        <f t="shared" si="31"/>
        <v/>
      </c>
      <c r="AD248">
        <v>3</v>
      </c>
      <c r="AE248" t="s">
        <v>75</v>
      </c>
      <c r="AF248">
        <v>22</v>
      </c>
      <c r="AG248" t="s">
        <v>25</v>
      </c>
      <c r="AH248" t="s">
        <v>25</v>
      </c>
      <c r="AI248" t="s">
        <v>25</v>
      </c>
      <c r="AJ248" s="3">
        <v>42826</v>
      </c>
      <c r="AK248">
        <v>3</v>
      </c>
      <c r="AL248">
        <f t="shared" ca="1" si="26"/>
        <v>0.86777539778217305</v>
      </c>
    </row>
    <row r="249" spans="1:38">
      <c r="A249">
        <v>248</v>
      </c>
      <c r="B249" t="s">
        <v>8</v>
      </c>
      <c r="C249">
        <f t="shared" si="27"/>
        <v>1</v>
      </c>
      <c r="D249" t="str">
        <f t="shared" si="28"/>
        <v/>
      </c>
      <c r="E249" t="s">
        <v>93</v>
      </c>
      <c r="F249" t="s">
        <v>87</v>
      </c>
      <c r="G249" t="str">
        <f t="shared" si="29"/>
        <v/>
      </c>
      <c r="H249">
        <v>2</v>
      </c>
      <c r="I249" t="s">
        <v>88</v>
      </c>
      <c r="J249" t="str">
        <f t="shared" si="30"/>
        <v/>
      </c>
      <c r="K249" t="s">
        <v>86</v>
      </c>
      <c r="L249" s="2">
        <v>0.5</v>
      </c>
      <c r="M249" t="s">
        <v>88</v>
      </c>
      <c r="N249" t="str">
        <v/>
      </c>
      <c r="O249" t="s">
        <v>85</v>
      </c>
      <c r="P249" t="s">
        <v>14</v>
      </c>
      <c r="R249" t="s">
        <v>93</v>
      </c>
      <c r="S249" t="s">
        <v>14</v>
      </c>
      <c r="T249" s="1" t="s">
        <v>74</v>
      </c>
      <c r="U249" t="s">
        <v>74</v>
      </c>
      <c r="V249" t="str">
        <f>IF(W249="","",INDEX('Backing 4'!U:U,MATCH(W249,'Backing 4'!T:T,0)))</f>
        <v>Even</v>
      </c>
      <c r="W249" t="str">
        <f t="shared" si="24"/>
        <v>4 - Manager &amp; Operations</v>
      </c>
      <c r="X249" t="str">
        <f>IF(Y249="","",INDEX('Backing 4'!Z:Z,MATCH(Y249,'Backing 4'!Y:Y,0)))</f>
        <v>Even</v>
      </c>
      <c r="Y249" t="str">
        <f t="shared" si="25"/>
        <v>4 - Manager</v>
      </c>
      <c r="Z249">
        <v>1</v>
      </c>
      <c r="AA249" t="str">
        <f>IF(F249="Y","",IF(AB249="Y",INDEX('Backing 2'!B:B,MATCH(E249,'Backing 2'!C:C,0)),E249))</f>
        <v>5 - Senior Officer</v>
      </c>
      <c r="AB249" t="s">
        <v>85</v>
      </c>
      <c r="AC249">
        <f t="shared" si="31"/>
        <v>1</v>
      </c>
      <c r="AD249">
        <v>1</v>
      </c>
      <c r="AE249" t="s">
        <v>76</v>
      </c>
      <c r="AF249">
        <v>30</v>
      </c>
      <c r="AG249" t="s">
        <v>27</v>
      </c>
      <c r="AH249" t="s">
        <v>80</v>
      </c>
      <c r="AI249" t="s">
        <v>80</v>
      </c>
      <c r="AJ249" s="3">
        <v>41000</v>
      </c>
      <c r="AK249">
        <v>8</v>
      </c>
      <c r="AL249">
        <f t="shared" ca="1" si="26"/>
        <v>0.59446606348291819</v>
      </c>
    </row>
    <row r="250" spans="1:38">
      <c r="A250">
        <v>249</v>
      </c>
      <c r="B250" t="s">
        <v>8</v>
      </c>
      <c r="C250">
        <f t="shared" si="27"/>
        <v>1</v>
      </c>
      <c r="D250" t="str">
        <f t="shared" si="28"/>
        <v/>
      </c>
      <c r="E250" t="s">
        <v>92</v>
      </c>
      <c r="F250" t="s">
        <v>87</v>
      </c>
      <c r="G250" t="str">
        <f t="shared" si="29"/>
        <v/>
      </c>
      <c r="H250">
        <v>2</v>
      </c>
      <c r="I250" t="s">
        <v>88</v>
      </c>
      <c r="J250" t="str">
        <f t="shared" si="30"/>
        <v/>
      </c>
      <c r="K250" t="s">
        <v>86</v>
      </c>
      <c r="L250" s="2">
        <v>0.5</v>
      </c>
      <c r="M250" t="s">
        <v>88</v>
      </c>
      <c r="N250" t="str">
        <v/>
      </c>
      <c r="O250" t="s">
        <v>85</v>
      </c>
      <c r="P250" t="s">
        <v>14</v>
      </c>
      <c r="R250" t="s">
        <v>92</v>
      </c>
      <c r="S250" t="s">
        <v>14</v>
      </c>
      <c r="T250" s="1" t="s">
        <v>74</v>
      </c>
      <c r="U250" t="s">
        <v>74</v>
      </c>
      <c r="V250" t="str">
        <f>IF(W250="","",INDEX('Backing 4'!U:U,MATCH(W250,'Backing 4'!T:T,0)))</f>
        <v>Even</v>
      </c>
      <c r="W250" t="str">
        <f t="shared" si="24"/>
        <v>6 - Junior Officer &amp; Operations</v>
      </c>
      <c r="X250" t="str">
        <f>IF(Y250="","",INDEX('Backing 4'!Z:Z,MATCH(Y250,'Backing 4'!Y:Y,0)))</f>
        <v>Even</v>
      </c>
      <c r="Y250" t="str">
        <f t="shared" si="25"/>
        <v>6 - Junior Officer</v>
      </c>
      <c r="Z250">
        <v>2</v>
      </c>
      <c r="AA250" t="str">
        <f>IF(F250="Y","",IF(AB250="Y",INDEX('Backing 2'!B:B,MATCH(E250,'Backing 2'!C:C,0)),E250))</f>
        <v>6 - Junior Officer</v>
      </c>
      <c r="AB250" t="s">
        <v>87</v>
      </c>
      <c r="AC250" t="str">
        <f t="shared" si="31"/>
        <v/>
      </c>
      <c r="AD250">
        <v>3</v>
      </c>
      <c r="AE250" t="s">
        <v>75</v>
      </c>
      <c r="AF250">
        <v>21</v>
      </c>
      <c r="AG250" t="s">
        <v>25</v>
      </c>
      <c r="AH250" t="s">
        <v>25</v>
      </c>
      <c r="AI250" t="s">
        <v>25</v>
      </c>
      <c r="AJ250" s="3">
        <v>43191</v>
      </c>
      <c r="AK250">
        <v>2</v>
      </c>
      <c r="AL250">
        <f t="shared" ca="1" si="26"/>
        <v>0.30458717779098365</v>
      </c>
    </row>
    <row r="251" spans="1:38">
      <c r="A251">
        <v>250</v>
      </c>
      <c r="B251" t="s">
        <v>8</v>
      </c>
      <c r="C251">
        <f t="shared" si="27"/>
        <v>1</v>
      </c>
      <c r="D251" t="str">
        <f t="shared" si="28"/>
        <v/>
      </c>
      <c r="E251" s="4" t="s">
        <v>92</v>
      </c>
      <c r="F251" t="s">
        <v>87</v>
      </c>
      <c r="G251" t="str">
        <f t="shared" si="29"/>
        <v/>
      </c>
      <c r="H251">
        <v>2</v>
      </c>
      <c r="I251" t="s">
        <v>88</v>
      </c>
      <c r="J251" t="str">
        <f t="shared" si="30"/>
        <v/>
      </c>
      <c r="K251" t="s">
        <v>88</v>
      </c>
      <c r="L251" s="2">
        <v>0.5</v>
      </c>
      <c r="M251" t="s">
        <v>86</v>
      </c>
      <c r="N251">
        <v>1</v>
      </c>
      <c r="O251" t="s">
        <v>85</v>
      </c>
      <c r="P251" t="s">
        <v>14</v>
      </c>
      <c r="Q251" t="s">
        <v>89</v>
      </c>
      <c r="S251" t="s">
        <v>14</v>
      </c>
      <c r="T251" s="1" t="s">
        <v>74</v>
      </c>
      <c r="U251" t="s">
        <v>74</v>
      </c>
      <c r="V251" t="str">
        <f>IF(W251="","",INDEX('Backing 4'!U:U,MATCH(W251,'Backing 4'!T:T,0)))</f>
        <v/>
      </c>
      <c r="W251" t="str">
        <f t="shared" si="24"/>
        <v/>
      </c>
      <c r="X251" t="str">
        <f>IF(Y251="","",INDEX('Backing 4'!Z:Z,MATCH(Y251,'Backing 4'!Y:Y,0)))</f>
        <v/>
      </c>
      <c r="Y251" t="str">
        <f t="shared" si="25"/>
        <v/>
      </c>
      <c r="Z251">
        <v>5</v>
      </c>
      <c r="AA251" t="str">
        <f>IF(F251="Y","",IF(AB251="Y",INDEX('Backing 2'!B:B,MATCH(E251,'Backing 2'!C:C,0)),E251))</f>
        <v>6 - Junior Officer</v>
      </c>
      <c r="AB251" t="s">
        <v>87</v>
      </c>
      <c r="AC251" t="str">
        <f t="shared" si="31"/>
        <v/>
      </c>
      <c r="AD251">
        <v>2</v>
      </c>
      <c r="AE251" t="s">
        <v>75</v>
      </c>
      <c r="AF251">
        <v>24</v>
      </c>
      <c r="AG251" t="s">
        <v>25</v>
      </c>
      <c r="AH251" t="s">
        <v>25</v>
      </c>
      <c r="AI251" t="s">
        <v>25</v>
      </c>
      <c r="AJ251" s="3">
        <v>42095</v>
      </c>
      <c r="AK251">
        <v>5</v>
      </c>
      <c r="AL251">
        <f t="shared" ca="1" si="26"/>
        <v>0.70527318078090173</v>
      </c>
    </row>
    <row r="252" spans="1:38">
      <c r="A252">
        <v>251</v>
      </c>
      <c r="B252" t="s">
        <v>8</v>
      </c>
      <c r="C252">
        <f t="shared" si="27"/>
        <v>1</v>
      </c>
      <c r="D252" t="str">
        <f t="shared" si="28"/>
        <v/>
      </c>
      <c r="E252" t="s">
        <v>92</v>
      </c>
      <c r="F252" t="s">
        <v>87</v>
      </c>
      <c r="G252" t="str">
        <f t="shared" si="29"/>
        <v/>
      </c>
      <c r="H252">
        <v>2</v>
      </c>
      <c r="I252" t="s">
        <v>86</v>
      </c>
      <c r="J252">
        <f t="shared" si="30"/>
        <v>1</v>
      </c>
      <c r="K252" t="s">
        <v>86</v>
      </c>
      <c r="L252" s="2">
        <v>0.5</v>
      </c>
      <c r="M252" t="s">
        <v>88</v>
      </c>
      <c r="N252" t="str">
        <v/>
      </c>
      <c r="O252" t="s">
        <v>85</v>
      </c>
      <c r="P252" t="s">
        <v>16</v>
      </c>
      <c r="R252" t="s">
        <v>127</v>
      </c>
      <c r="S252" t="s">
        <v>16</v>
      </c>
      <c r="T252" s="1" t="s">
        <v>74</v>
      </c>
      <c r="U252" t="s">
        <v>74</v>
      </c>
      <c r="V252" t="str">
        <f>IF(W252="","",INDEX('Backing 4'!U:U,MATCH(W252,'Backing 4'!T:T,0)))</f>
        <v>Even</v>
      </c>
      <c r="W252" t="str">
        <f t="shared" si="24"/>
        <v>6 - Junior Officer &amp; Sales &amp; Marketing</v>
      </c>
      <c r="X252" t="str">
        <f>IF(Y252="","",INDEX('Backing 4'!Z:Z,MATCH(Y252,'Backing 4'!Y:Y,0)))</f>
        <v>Even</v>
      </c>
      <c r="Y252" t="str">
        <f t="shared" si="25"/>
        <v>6 - Junior Officer</v>
      </c>
      <c r="Z252">
        <v>1</v>
      </c>
      <c r="AA252" t="str">
        <f>IF(F252="Y","",IF(AB252="Y",INDEX('Backing 2'!B:B,MATCH(E252,'Backing 2'!C:C,0)),E252))</f>
        <v>6 - Junior Officer</v>
      </c>
      <c r="AB252" t="s">
        <v>87</v>
      </c>
      <c r="AC252" t="str">
        <f t="shared" si="31"/>
        <v/>
      </c>
      <c r="AE252" t="s">
        <v>75</v>
      </c>
      <c r="AF252">
        <v>29</v>
      </c>
      <c r="AG252" t="s">
        <v>25</v>
      </c>
      <c r="AH252" t="s">
        <v>25</v>
      </c>
      <c r="AI252" t="s">
        <v>25</v>
      </c>
      <c r="AJ252" s="3">
        <v>43556</v>
      </c>
      <c r="AK252">
        <v>1</v>
      </c>
      <c r="AL252">
        <f t="shared" ca="1" si="26"/>
        <v>0.65608027698594351</v>
      </c>
    </row>
    <row r="253" spans="1:38">
      <c r="A253">
        <v>252</v>
      </c>
      <c r="B253" t="s">
        <v>7</v>
      </c>
      <c r="C253" t="str">
        <f t="shared" si="27"/>
        <v/>
      </c>
      <c r="D253">
        <f t="shared" si="28"/>
        <v>1</v>
      </c>
      <c r="E253" t="s">
        <v>92</v>
      </c>
      <c r="F253" t="s">
        <v>87</v>
      </c>
      <c r="G253" t="str">
        <f t="shared" si="29"/>
        <v/>
      </c>
      <c r="H253">
        <v>2</v>
      </c>
      <c r="I253" t="s">
        <v>88</v>
      </c>
      <c r="J253" t="str">
        <f t="shared" si="30"/>
        <v/>
      </c>
      <c r="K253" t="s">
        <v>86</v>
      </c>
      <c r="L253" s="2">
        <v>0.5</v>
      </c>
      <c r="M253" t="s">
        <v>88</v>
      </c>
      <c r="N253" t="str">
        <v/>
      </c>
      <c r="O253" t="s">
        <v>85</v>
      </c>
      <c r="P253" t="s">
        <v>14</v>
      </c>
      <c r="R253" t="s">
        <v>92</v>
      </c>
      <c r="S253" t="s">
        <v>14</v>
      </c>
      <c r="T253" s="1" t="s">
        <v>74</v>
      </c>
      <c r="U253" t="s">
        <v>74</v>
      </c>
      <c r="V253" t="str">
        <f>IF(W253="","",INDEX('Backing 4'!U:U,MATCH(W253,'Backing 4'!T:T,0)))</f>
        <v>Even</v>
      </c>
      <c r="W253" t="str">
        <f t="shared" si="24"/>
        <v>6 - Junior Officer &amp; Operations</v>
      </c>
      <c r="X253" t="str">
        <f>IF(Y253="","",INDEX('Backing 4'!Z:Z,MATCH(Y253,'Backing 4'!Y:Y,0)))</f>
        <v>Even</v>
      </c>
      <c r="Y253" t="str">
        <f t="shared" si="25"/>
        <v>6 - Junior Officer</v>
      </c>
      <c r="Z253">
        <v>2</v>
      </c>
      <c r="AA253" t="str">
        <f>IF(F253="Y","",IF(AB253="Y",INDEX('Backing 2'!B:B,MATCH(E253,'Backing 2'!C:C,0)),E253))</f>
        <v>6 - Junior Officer</v>
      </c>
      <c r="AB253" t="s">
        <v>87</v>
      </c>
      <c r="AC253" t="str">
        <f t="shared" si="31"/>
        <v/>
      </c>
      <c r="AD253">
        <v>3</v>
      </c>
      <c r="AE253" t="s">
        <v>75</v>
      </c>
      <c r="AF253">
        <v>27</v>
      </c>
      <c r="AG253" t="s">
        <v>25</v>
      </c>
      <c r="AH253" t="s">
        <v>25</v>
      </c>
      <c r="AI253" t="s">
        <v>25</v>
      </c>
      <c r="AJ253" s="3">
        <v>43191</v>
      </c>
      <c r="AK253">
        <v>2</v>
      </c>
      <c r="AL253">
        <f t="shared" ca="1" si="26"/>
        <v>0.8886304378004154</v>
      </c>
    </row>
    <row r="254" spans="1:38">
      <c r="A254">
        <v>253</v>
      </c>
      <c r="B254" t="s">
        <v>8</v>
      </c>
      <c r="C254">
        <f t="shared" si="27"/>
        <v>1</v>
      </c>
      <c r="D254" t="str">
        <f t="shared" si="28"/>
        <v/>
      </c>
      <c r="E254" t="s">
        <v>92</v>
      </c>
      <c r="F254" t="s">
        <v>87</v>
      </c>
      <c r="G254" t="str">
        <f t="shared" si="29"/>
        <v/>
      </c>
      <c r="H254">
        <v>4</v>
      </c>
      <c r="I254" t="s">
        <v>88</v>
      </c>
      <c r="J254" t="str">
        <f t="shared" si="30"/>
        <v/>
      </c>
      <c r="K254" t="s">
        <v>86</v>
      </c>
      <c r="L254" s="2">
        <v>0.5</v>
      </c>
      <c r="M254" t="s">
        <v>88</v>
      </c>
      <c r="N254" t="str">
        <v/>
      </c>
      <c r="O254" t="s">
        <v>85</v>
      </c>
      <c r="P254" t="s">
        <v>12</v>
      </c>
      <c r="R254" t="s">
        <v>92</v>
      </c>
      <c r="S254" t="s">
        <v>12</v>
      </c>
      <c r="T254" s="1" t="s">
        <v>74</v>
      </c>
      <c r="U254" t="s">
        <v>74</v>
      </c>
      <c r="V254" t="str">
        <f>IF(W254="","",INDEX('Backing 4'!U:U,MATCH(W254,'Backing 4'!T:T,0)))</f>
        <v>Inconclusive</v>
      </c>
      <c r="W254" t="str">
        <f t="shared" si="24"/>
        <v>6 - Junior Officer &amp; Finance</v>
      </c>
      <c r="X254" t="str">
        <f>IF(Y254="","",INDEX('Backing 4'!Z:Z,MATCH(Y254,'Backing 4'!Y:Y,0)))</f>
        <v>Even</v>
      </c>
      <c r="Y254" t="str">
        <f t="shared" si="25"/>
        <v>6 - Junior Officer</v>
      </c>
      <c r="Z254">
        <v>5</v>
      </c>
      <c r="AA254" t="str">
        <f>IF(F254="Y","",IF(AB254="Y",INDEX('Backing 2'!B:B,MATCH(E254,'Backing 2'!C:C,0)),E254))</f>
        <v>6 - Junior Officer</v>
      </c>
      <c r="AB254" t="s">
        <v>87</v>
      </c>
      <c r="AC254" t="str">
        <f t="shared" si="31"/>
        <v/>
      </c>
      <c r="AD254">
        <v>2</v>
      </c>
      <c r="AE254" t="s">
        <v>75</v>
      </c>
      <c r="AF254">
        <v>26</v>
      </c>
      <c r="AG254" t="s">
        <v>25</v>
      </c>
      <c r="AH254" t="s">
        <v>25</v>
      </c>
      <c r="AI254" t="s">
        <v>25</v>
      </c>
      <c r="AJ254" s="3">
        <v>42095</v>
      </c>
      <c r="AK254">
        <v>5</v>
      </c>
      <c r="AL254">
        <f t="shared" ca="1" si="26"/>
        <v>1.7982443316109986E-2</v>
      </c>
    </row>
    <row r="255" spans="1:38">
      <c r="A255">
        <v>254</v>
      </c>
      <c r="B255" t="s">
        <v>7</v>
      </c>
      <c r="C255" t="str">
        <f t="shared" si="27"/>
        <v/>
      </c>
      <c r="D255">
        <f t="shared" si="28"/>
        <v>1</v>
      </c>
      <c r="E255" t="s">
        <v>92</v>
      </c>
      <c r="F255" t="s">
        <v>87</v>
      </c>
      <c r="G255" t="str">
        <f t="shared" si="29"/>
        <v/>
      </c>
      <c r="H255">
        <v>2</v>
      </c>
      <c r="I255" t="s">
        <v>88</v>
      </c>
      <c r="J255" t="str">
        <f t="shared" si="30"/>
        <v/>
      </c>
      <c r="K255" t="s">
        <v>86</v>
      </c>
      <c r="L255" s="2">
        <v>0.5</v>
      </c>
      <c r="M255" t="s">
        <v>88</v>
      </c>
      <c r="N255" t="str">
        <v/>
      </c>
      <c r="O255" t="s">
        <v>85</v>
      </c>
      <c r="P255" t="s">
        <v>15</v>
      </c>
      <c r="R255" t="s">
        <v>92</v>
      </c>
      <c r="S255" t="s">
        <v>15</v>
      </c>
      <c r="T255" s="1" t="s">
        <v>74</v>
      </c>
      <c r="U255" t="s">
        <v>74</v>
      </c>
      <c r="V255" t="str">
        <f>IF(W255="","",INDEX('Backing 4'!U:U,MATCH(W255,'Backing 4'!T:T,0)))</f>
        <v>Even</v>
      </c>
      <c r="W255" t="str">
        <f t="shared" si="24"/>
        <v>6 - Junior Officer &amp; Internal Services</v>
      </c>
      <c r="X255" t="str">
        <f>IF(Y255="","",INDEX('Backing 4'!Z:Z,MATCH(Y255,'Backing 4'!Y:Y,0)))</f>
        <v>Even</v>
      </c>
      <c r="Y255" t="str">
        <f t="shared" si="25"/>
        <v>6 - Junior Officer</v>
      </c>
      <c r="Z255">
        <v>2</v>
      </c>
      <c r="AA255" t="str">
        <f>IF(F255="Y","",IF(AB255="Y",INDEX('Backing 2'!B:B,MATCH(E255,'Backing 2'!C:C,0)),E255))</f>
        <v>6 - Junior Officer</v>
      </c>
      <c r="AB255" t="s">
        <v>87</v>
      </c>
      <c r="AC255" t="str">
        <f t="shared" si="31"/>
        <v/>
      </c>
      <c r="AD255">
        <v>3</v>
      </c>
      <c r="AE255" t="s">
        <v>75</v>
      </c>
      <c r="AF255">
        <v>23</v>
      </c>
      <c r="AG255" t="s">
        <v>25</v>
      </c>
      <c r="AH255" t="s">
        <v>25</v>
      </c>
      <c r="AI255" t="s">
        <v>25</v>
      </c>
      <c r="AJ255" s="3">
        <v>43191</v>
      </c>
      <c r="AK255">
        <v>2</v>
      </c>
      <c r="AL255">
        <f t="shared" ca="1" si="26"/>
        <v>0.60426221308415995</v>
      </c>
    </row>
    <row r="256" spans="1:38">
      <c r="A256">
        <v>255</v>
      </c>
      <c r="B256" t="s">
        <v>8</v>
      </c>
      <c r="C256">
        <f t="shared" si="27"/>
        <v>1</v>
      </c>
      <c r="D256" t="str">
        <f t="shared" si="28"/>
        <v/>
      </c>
      <c r="E256" t="s">
        <v>92</v>
      </c>
      <c r="F256" t="s">
        <v>87</v>
      </c>
      <c r="G256" t="str">
        <f t="shared" si="29"/>
        <v/>
      </c>
      <c r="H256">
        <v>3</v>
      </c>
      <c r="I256" t="s">
        <v>88</v>
      </c>
      <c r="J256" t="str">
        <f t="shared" si="30"/>
        <v/>
      </c>
      <c r="K256" t="s">
        <v>86</v>
      </c>
      <c r="L256" s="2">
        <v>0.5</v>
      </c>
      <c r="M256" t="s">
        <v>88</v>
      </c>
      <c r="N256" t="str">
        <v/>
      </c>
      <c r="O256" t="s">
        <v>85</v>
      </c>
      <c r="P256" t="s">
        <v>14</v>
      </c>
      <c r="R256" t="s">
        <v>92</v>
      </c>
      <c r="S256" t="s">
        <v>14</v>
      </c>
      <c r="T256" s="1" t="s">
        <v>74</v>
      </c>
      <c r="U256" t="s">
        <v>74</v>
      </c>
      <c r="V256" t="str">
        <f>IF(W256="","",INDEX('Backing 4'!U:U,MATCH(W256,'Backing 4'!T:T,0)))</f>
        <v>Even</v>
      </c>
      <c r="W256" t="str">
        <f t="shared" si="24"/>
        <v>6 - Junior Officer &amp; Operations</v>
      </c>
      <c r="X256" t="str">
        <f>IF(Y256="","",INDEX('Backing 4'!Z:Z,MATCH(Y256,'Backing 4'!Y:Y,0)))</f>
        <v>Even</v>
      </c>
      <c r="Y256" t="str">
        <f t="shared" si="25"/>
        <v>6 - Junior Officer</v>
      </c>
      <c r="Z256">
        <v>1</v>
      </c>
      <c r="AA256" t="str">
        <f>IF(F256="Y","",IF(AB256="Y",INDEX('Backing 2'!B:B,MATCH(E256,'Backing 2'!C:C,0)),E256))</f>
        <v>6 - Junior Officer</v>
      </c>
      <c r="AB256" t="s">
        <v>87</v>
      </c>
      <c r="AC256" t="str">
        <f t="shared" si="31"/>
        <v/>
      </c>
      <c r="AE256" t="s">
        <v>75</v>
      </c>
      <c r="AF256">
        <v>26</v>
      </c>
      <c r="AG256" t="s">
        <v>25</v>
      </c>
      <c r="AH256" t="s">
        <v>25</v>
      </c>
      <c r="AI256" t="s">
        <v>25</v>
      </c>
      <c r="AJ256" s="3">
        <v>43556</v>
      </c>
      <c r="AK256">
        <v>1</v>
      </c>
      <c r="AL256">
        <f t="shared" ca="1" si="26"/>
        <v>0.39704909174106873</v>
      </c>
    </row>
    <row r="257" spans="1:38">
      <c r="A257">
        <v>256</v>
      </c>
      <c r="B257" t="s">
        <v>7</v>
      </c>
      <c r="C257" t="str">
        <f t="shared" si="27"/>
        <v/>
      </c>
      <c r="D257">
        <f t="shared" si="28"/>
        <v>1</v>
      </c>
      <c r="E257" t="s">
        <v>127</v>
      </c>
      <c r="F257" t="s">
        <v>87</v>
      </c>
      <c r="G257" t="str">
        <f t="shared" si="29"/>
        <v/>
      </c>
      <c r="H257">
        <v>3</v>
      </c>
      <c r="I257" t="s">
        <v>88</v>
      </c>
      <c r="J257" t="str">
        <f t="shared" si="30"/>
        <v/>
      </c>
      <c r="K257" t="s">
        <v>86</v>
      </c>
      <c r="L257" s="2">
        <v>0.5</v>
      </c>
      <c r="M257" t="s">
        <v>88</v>
      </c>
      <c r="N257" t="str">
        <v/>
      </c>
      <c r="O257" t="s">
        <v>85</v>
      </c>
      <c r="P257" t="s">
        <v>14</v>
      </c>
      <c r="R257" t="s">
        <v>127</v>
      </c>
      <c r="S257" t="s">
        <v>14</v>
      </c>
      <c r="T257" s="1" t="s">
        <v>74</v>
      </c>
      <c r="U257" t="s">
        <v>74</v>
      </c>
      <c r="V257" t="str">
        <f>IF(W257="","",INDEX('Backing 4'!U:U,MATCH(W257,'Backing 4'!T:T,0)))</f>
        <v>Even</v>
      </c>
      <c r="W257" t="str">
        <f t="shared" si="24"/>
        <v>5 - Senior Officer &amp; Operations</v>
      </c>
      <c r="X257" t="str">
        <f>IF(Y257="","",INDEX('Backing 4'!Z:Z,MATCH(Y257,'Backing 4'!Y:Y,0)))</f>
        <v>Even</v>
      </c>
      <c r="Y257" t="str">
        <f t="shared" si="25"/>
        <v>5 - Senior Officer</v>
      </c>
      <c r="Z257">
        <v>3</v>
      </c>
      <c r="AA257" t="str">
        <f>IF(F257="Y","",IF(AB257="Y",INDEX('Backing 2'!B:B,MATCH(E257,'Backing 2'!C:C,0)),E257))</f>
        <v>5 - Senior Officer</v>
      </c>
      <c r="AB257" t="s">
        <v>87</v>
      </c>
      <c r="AC257" t="str">
        <f t="shared" si="31"/>
        <v/>
      </c>
      <c r="AD257">
        <v>3</v>
      </c>
      <c r="AE257" t="s">
        <v>75</v>
      </c>
      <c r="AF257">
        <v>29</v>
      </c>
      <c r="AG257" t="s">
        <v>36</v>
      </c>
      <c r="AH257" t="s">
        <v>80</v>
      </c>
      <c r="AI257" t="s">
        <v>80</v>
      </c>
      <c r="AJ257" s="3">
        <v>42095</v>
      </c>
      <c r="AK257">
        <v>5</v>
      </c>
      <c r="AL257">
        <f t="shared" ca="1" si="26"/>
        <v>0.4692328060811547</v>
      </c>
    </row>
    <row r="258" spans="1:38">
      <c r="A258">
        <v>257</v>
      </c>
      <c r="B258" t="s">
        <v>8</v>
      </c>
      <c r="C258">
        <f t="shared" si="27"/>
        <v>1</v>
      </c>
      <c r="D258" t="str">
        <f t="shared" si="28"/>
        <v/>
      </c>
      <c r="E258" t="s">
        <v>96</v>
      </c>
      <c r="F258" t="s">
        <v>87</v>
      </c>
      <c r="G258" t="str">
        <f t="shared" si="29"/>
        <v/>
      </c>
      <c r="I258" t="s">
        <v>88</v>
      </c>
      <c r="J258" t="str">
        <f t="shared" si="30"/>
        <v/>
      </c>
      <c r="K258" t="s">
        <v>88</v>
      </c>
      <c r="L258" s="2">
        <v>0.5</v>
      </c>
      <c r="M258" t="s">
        <v>88</v>
      </c>
      <c r="N258" t="str">
        <v/>
      </c>
      <c r="O258" t="s">
        <v>85</v>
      </c>
      <c r="P258" t="s">
        <v>17</v>
      </c>
      <c r="R258" t="s">
        <v>96</v>
      </c>
      <c r="S258" t="s">
        <v>17</v>
      </c>
      <c r="T258" s="1" t="s">
        <v>74</v>
      </c>
      <c r="U258" t="s">
        <v>74</v>
      </c>
      <c r="V258" t="str">
        <f>IF(W258="","",INDEX('Backing 4'!U:U,MATCH(W258,'Backing 4'!T:T,0)))</f>
        <v/>
      </c>
      <c r="W258" t="str">
        <f t="shared" ref="W258:W321" si="32">IF(R258="","",IF(E258="1 - Executive","",E258&amp;" &amp; "&amp;S258))</f>
        <v/>
      </c>
      <c r="X258" t="str">
        <f>IF(Y258="","",INDEX('Backing 4'!Z:Z,MATCH(Y258,'Backing 4'!Y:Y,0)))</f>
        <v/>
      </c>
      <c r="Y258" t="str">
        <f t="shared" ref="Y258:Y321" si="33">IF(R258="","",IF(E258="1 - Executive","",E258))</f>
        <v/>
      </c>
      <c r="Z258">
        <v>3</v>
      </c>
      <c r="AA258" t="str">
        <f>IF(F258="Y","",IF(AB258="Y",INDEX('Backing 2'!B:B,MATCH(E258,'Backing 2'!C:C,0)),E258))</f>
        <v>1 - Executive</v>
      </c>
      <c r="AB258" t="s">
        <v>87</v>
      </c>
      <c r="AC258" t="str">
        <f t="shared" si="31"/>
        <v/>
      </c>
      <c r="AD258">
        <v>3</v>
      </c>
      <c r="AE258" t="s">
        <v>77</v>
      </c>
      <c r="AF258">
        <v>43</v>
      </c>
      <c r="AG258" t="s">
        <v>25</v>
      </c>
      <c r="AH258" t="s">
        <v>25</v>
      </c>
      <c r="AI258" t="s">
        <v>25</v>
      </c>
      <c r="AJ258" s="3">
        <v>40634</v>
      </c>
      <c r="AK258">
        <v>9</v>
      </c>
      <c r="AL258">
        <f t="shared" ref="AL258:AL321" ca="1" si="34">RAND()</f>
        <v>0.22250708582453327</v>
      </c>
    </row>
    <row r="259" spans="1:38">
      <c r="A259">
        <v>258</v>
      </c>
      <c r="B259" t="s">
        <v>8</v>
      </c>
      <c r="C259">
        <f t="shared" ref="C259:C322" si="35">IF(B259="Male",1,"")</f>
        <v>1</v>
      </c>
      <c r="D259" t="str">
        <f t="shared" ref="D259:D322" si="36">IF(B259="Female",1,"")</f>
        <v/>
      </c>
      <c r="E259" t="s">
        <v>92</v>
      </c>
      <c r="F259" t="s">
        <v>87</v>
      </c>
      <c r="G259" t="str">
        <f t="shared" ref="G259:G322" si="37">IF(F259="Y",1,"")</f>
        <v/>
      </c>
      <c r="H259">
        <v>3</v>
      </c>
      <c r="I259" t="s">
        <v>88</v>
      </c>
      <c r="J259" t="str">
        <f t="shared" ref="J259:J322" si="38">IF(I259="Yes",1,"")</f>
        <v/>
      </c>
      <c r="K259" t="s">
        <v>86</v>
      </c>
      <c r="L259" s="2">
        <v>0.5</v>
      </c>
      <c r="M259" t="s">
        <v>88</v>
      </c>
      <c r="N259" t="str">
        <v/>
      </c>
      <c r="O259" t="s">
        <v>85</v>
      </c>
      <c r="P259" t="s">
        <v>14</v>
      </c>
      <c r="R259" t="s">
        <v>92</v>
      </c>
      <c r="S259" t="s">
        <v>14</v>
      </c>
      <c r="T259" s="1" t="s">
        <v>74</v>
      </c>
      <c r="U259" t="s">
        <v>74</v>
      </c>
      <c r="V259" t="str">
        <f>IF(W259="","",INDEX('Backing 4'!U:U,MATCH(W259,'Backing 4'!T:T,0)))</f>
        <v>Even</v>
      </c>
      <c r="W259" t="str">
        <f t="shared" si="32"/>
        <v>6 - Junior Officer &amp; Operations</v>
      </c>
      <c r="X259" t="str">
        <f>IF(Y259="","",INDEX('Backing 4'!Z:Z,MATCH(Y259,'Backing 4'!Y:Y,0)))</f>
        <v>Even</v>
      </c>
      <c r="Y259" t="str">
        <f t="shared" si="33"/>
        <v>6 - Junior Officer</v>
      </c>
      <c r="Z259">
        <v>2</v>
      </c>
      <c r="AA259" t="str">
        <f>IF(F259="Y","",IF(AB259="Y",INDEX('Backing 2'!B:B,MATCH(E259,'Backing 2'!C:C,0)),E259))</f>
        <v>6 - Junior Officer</v>
      </c>
      <c r="AB259" t="s">
        <v>87</v>
      </c>
      <c r="AC259" t="str">
        <f t="shared" ref="AC259:AC322" si="39">IF(AB259="Y",1,"")</f>
        <v/>
      </c>
      <c r="AD259">
        <v>3</v>
      </c>
      <c r="AE259" t="s">
        <v>75</v>
      </c>
      <c r="AF259">
        <v>26</v>
      </c>
      <c r="AG259" t="s">
        <v>37</v>
      </c>
      <c r="AH259" t="s">
        <v>80</v>
      </c>
      <c r="AI259" t="s">
        <v>80</v>
      </c>
      <c r="AJ259" s="3">
        <v>43191</v>
      </c>
      <c r="AK259">
        <v>2</v>
      </c>
      <c r="AL259">
        <f t="shared" ca="1" si="34"/>
        <v>0.95155928358236097</v>
      </c>
    </row>
    <row r="260" spans="1:38">
      <c r="A260">
        <v>259</v>
      </c>
      <c r="B260" t="s">
        <v>7</v>
      </c>
      <c r="C260" t="str">
        <f t="shared" si="35"/>
        <v/>
      </c>
      <c r="D260">
        <f t="shared" si="36"/>
        <v>1</v>
      </c>
      <c r="E260" t="s">
        <v>92</v>
      </c>
      <c r="F260" t="s">
        <v>87</v>
      </c>
      <c r="G260" t="str">
        <f t="shared" si="37"/>
        <v/>
      </c>
      <c r="H260">
        <v>3</v>
      </c>
      <c r="I260" t="s">
        <v>88</v>
      </c>
      <c r="J260" t="str">
        <f t="shared" si="38"/>
        <v/>
      </c>
      <c r="K260" t="s">
        <v>86</v>
      </c>
      <c r="L260" s="2">
        <v>0.5</v>
      </c>
      <c r="M260" t="s">
        <v>88</v>
      </c>
      <c r="N260" t="str">
        <v/>
      </c>
      <c r="O260" t="s">
        <v>85</v>
      </c>
      <c r="P260" t="s">
        <v>13</v>
      </c>
      <c r="R260" t="s">
        <v>92</v>
      </c>
      <c r="S260" t="s">
        <v>13</v>
      </c>
      <c r="T260" s="1" t="s">
        <v>74</v>
      </c>
      <c r="U260" t="s">
        <v>74</v>
      </c>
      <c r="V260" t="str">
        <f>IF(W260="","",INDEX('Backing 4'!U:U,MATCH(W260,'Backing 4'!T:T,0)))</f>
        <v>Inconclusive</v>
      </c>
      <c r="W260" t="str">
        <f t="shared" si="32"/>
        <v>6 - Junior Officer &amp; HR</v>
      </c>
      <c r="X260" t="str">
        <f>IF(Y260="","",INDEX('Backing 4'!Z:Z,MATCH(Y260,'Backing 4'!Y:Y,0)))</f>
        <v>Even</v>
      </c>
      <c r="Y260" t="str">
        <f t="shared" si="33"/>
        <v>6 - Junior Officer</v>
      </c>
      <c r="Z260">
        <v>3</v>
      </c>
      <c r="AA260" t="str">
        <f>IF(F260="Y","",IF(AB260="Y",INDEX('Backing 2'!B:B,MATCH(E260,'Backing 2'!C:C,0)),E260))</f>
        <v>6 - Junior Officer</v>
      </c>
      <c r="AB260" t="s">
        <v>87</v>
      </c>
      <c r="AC260" t="str">
        <f t="shared" si="39"/>
        <v/>
      </c>
      <c r="AD260">
        <v>3</v>
      </c>
      <c r="AE260" t="s">
        <v>75</v>
      </c>
      <c r="AF260">
        <v>23</v>
      </c>
      <c r="AG260" t="s">
        <v>25</v>
      </c>
      <c r="AH260" t="s">
        <v>25</v>
      </c>
      <c r="AI260" t="s">
        <v>25</v>
      </c>
      <c r="AJ260" s="3">
        <v>42826</v>
      </c>
      <c r="AK260">
        <v>3</v>
      </c>
      <c r="AL260">
        <f t="shared" ca="1" si="34"/>
        <v>0.43639659288313104</v>
      </c>
    </row>
    <row r="261" spans="1:38">
      <c r="A261">
        <v>260</v>
      </c>
      <c r="B261" t="s">
        <v>8</v>
      </c>
      <c r="C261">
        <f t="shared" si="35"/>
        <v>1</v>
      </c>
      <c r="D261" t="str">
        <f t="shared" si="36"/>
        <v/>
      </c>
      <c r="E261" t="s">
        <v>127</v>
      </c>
      <c r="F261" t="s">
        <v>87</v>
      </c>
      <c r="G261" t="str">
        <f t="shared" si="37"/>
        <v/>
      </c>
      <c r="H261">
        <v>3</v>
      </c>
      <c r="I261" t="s">
        <v>88</v>
      </c>
      <c r="J261" t="str">
        <f t="shared" si="38"/>
        <v/>
      </c>
      <c r="K261" t="s">
        <v>86</v>
      </c>
      <c r="L261" s="2">
        <v>0.5</v>
      </c>
      <c r="M261" t="s">
        <v>88</v>
      </c>
      <c r="N261" t="str">
        <v/>
      </c>
      <c r="O261" t="s">
        <v>85</v>
      </c>
      <c r="P261" t="s">
        <v>16</v>
      </c>
      <c r="R261" t="s">
        <v>127</v>
      </c>
      <c r="S261" t="s">
        <v>16</v>
      </c>
      <c r="T261" s="1" t="s">
        <v>74</v>
      </c>
      <c r="U261" t="s">
        <v>74</v>
      </c>
      <c r="V261" t="str">
        <f>IF(W261="","",INDEX('Backing 4'!U:U,MATCH(W261,'Backing 4'!T:T,0)))</f>
        <v>Even</v>
      </c>
      <c r="W261" t="str">
        <f t="shared" si="32"/>
        <v>5 - Senior Officer &amp; Sales &amp; Marketing</v>
      </c>
      <c r="X261" t="str">
        <f>IF(Y261="","",INDEX('Backing 4'!Z:Z,MATCH(Y261,'Backing 4'!Y:Y,0)))</f>
        <v>Even</v>
      </c>
      <c r="Y261" t="str">
        <f t="shared" si="33"/>
        <v>5 - Senior Officer</v>
      </c>
      <c r="Z261">
        <v>2</v>
      </c>
      <c r="AA261" t="str">
        <f>IF(F261="Y","",IF(AB261="Y",INDEX('Backing 2'!B:B,MATCH(E261,'Backing 2'!C:C,0)),E261))</f>
        <v>5 - Senior Officer</v>
      </c>
      <c r="AB261" t="s">
        <v>87</v>
      </c>
      <c r="AC261" t="str">
        <f t="shared" si="39"/>
        <v/>
      </c>
      <c r="AD261">
        <v>3</v>
      </c>
      <c r="AE261" t="s">
        <v>75</v>
      </c>
      <c r="AF261">
        <v>28</v>
      </c>
      <c r="AG261" t="s">
        <v>25</v>
      </c>
      <c r="AH261" t="s">
        <v>25</v>
      </c>
      <c r="AI261" t="s">
        <v>25</v>
      </c>
      <c r="AJ261" s="3">
        <v>42095</v>
      </c>
      <c r="AK261">
        <v>5</v>
      </c>
      <c r="AL261">
        <f t="shared" ca="1" si="34"/>
        <v>0.43243450579959242</v>
      </c>
    </row>
    <row r="262" spans="1:38">
      <c r="A262">
        <v>261</v>
      </c>
      <c r="B262" t="s">
        <v>7</v>
      </c>
      <c r="C262" t="str">
        <f t="shared" si="35"/>
        <v/>
      </c>
      <c r="D262">
        <f t="shared" si="36"/>
        <v>1</v>
      </c>
      <c r="E262" t="s">
        <v>93</v>
      </c>
      <c r="F262" t="s">
        <v>87</v>
      </c>
      <c r="G262" t="str">
        <f t="shared" si="37"/>
        <v/>
      </c>
      <c r="H262">
        <v>2</v>
      </c>
      <c r="I262" t="s">
        <v>88</v>
      </c>
      <c r="J262" t="str">
        <f t="shared" si="38"/>
        <v/>
      </c>
      <c r="K262" t="s">
        <v>86</v>
      </c>
      <c r="L262" s="2">
        <v>0.5</v>
      </c>
      <c r="M262" t="s">
        <v>88</v>
      </c>
      <c r="N262" t="str">
        <v/>
      </c>
      <c r="O262" t="s">
        <v>85</v>
      </c>
      <c r="P262" t="s">
        <v>13</v>
      </c>
      <c r="R262" t="s">
        <v>93</v>
      </c>
      <c r="S262" t="s">
        <v>13</v>
      </c>
      <c r="T262" s="1" t="s">
        <v>74</v>
      </c>
      <c r="U262" t="s">
        <v>74</v>
      </c>
      <c r="V262" t="str">
        <f>IF(W262="","",INDEX('Backing 4'!U:U,MATCH(W262,'Backing 4'!T:T,0)))</f>
        <v>Inconclusive</v>
      </c>
      <c r="W262" t="str">
        <f t="shared" si="32"/>
        <v>4 - Manager &amp; HR</v>
      </c>
      <c r="X262" t="str">
        <f>IF(Y262="","",INDEX('Backing 4'!Z:Z,MATCH(Y262,'Backing 4'!Y:Y,0)))</f>
        <v>Even</v>
      </c>
      <c r="Y262" t="str">
        <f t="shared" si="33"/>
        <v>4 - Manager</v>
      </c>
      <c r="Z262">
        <v>7</v>
      </c>
      <c r="AA262" t="str">
        <f>IF(F262="Y","",IF(AB262="Y",INDEX('Backing 2'!B:B,MATCH(E262,'Backing 2'!C:C,0)),E262))</f>
        <v>4 - Manager</v>
      </c>
      <c r="AB262" t="s">
        <v>87</v>
      </c>
      <c r="AC262" t="str">
        <f t="shared" si="39"/>
        <v/>
      </c>
      <c r="AD262">
        <v>3</v>
      </c>
      <c r="AE262" t="s">
        <v>76</v>
      </c>
      <c r="AF262">
        <v>39</v>
      </c>
      <c r="AG262" t="s">
        <v>37</v>
      </c>
      <c r="AH262" t="s">
        <v>80</v>
      </c>
      <c r="AI262" t="s">
        <v>80</v>
      </c>
      <c r="AJ262" s="3">
        <v>41365</v>
      </c>
      <c r="AK262">
        <v>7</v>
      </c>
      <c r="AL262">
        <f t="shared" ca="1" si="34"/>
        <v>0.49103412894825371</v>
      </c>
    </row>
    <row r="263" spans="1:38">
      <c r="A263">
        <v>262</v>
      </c>
      <c r="B263" t="s">
        <v>8</v>
      </c>
      <c r="C263">
        <f t="shared" si="35"/>
        <v>1</v>
      </c>
      <c r="D263" t="str">
        <f t="shared" si="36"/>
        <v/>
      </c>
      <c r="E263" t="s">
        <v>95</v>
      </c>
      <c r="F263" t="s">
        <v>87</v>
      </c>
      <c r="G263" t="str">
        <f t="shared" si="37"/>
        <v/>
      </c>
      <c r="H263">
        <v>2</v>
      </c>
      <c r="I263" t="s">
        <v>88</v>
      </c>
      <c r="J263" t="str">
        <f t="shared" si="38"/>
        <v/>
      </c>
      <c r="K263" t="s">
        <v>86</v>
      </c>
      <c r="L263" s="2">
        <v>0.5</v>
      </c>
      <c r="M263" t="s">
        <v>88</v>
      </c>
      <c r="N263" t="str">
        <v/>
      </c>
      <c r="O263" t="s">
        <v>85</v>
      </c>
      <c r="P263" t="s">
        <v>12</v>
      </c>
      <c r="R263" t="s">
        <v>95</v>
      </c>
      <c r="S263" t="s">
        <v>12</v>
      </c>
      <c r="T263" s="1" t="s">
        <v>74</v>
      </c>
      <c r="U263" t="s">
        <v>74</v>
      </c>
      <c r="V263" t="str">
        <f>IF(W263="","",INDEX('Backing 4'!U:U,MATCH(W263,'Backing 4'!T:T,0)))</f>
        <v>Inconclusive</v>
      </c>
      <c r="W263" t="str">
        <f t="shared" si="32"/>
        <v>2 - Director &amp; Finance</v>
      </c>
      <c r="X263" t="s">
        <v>126</v>
      </c>
      <c r="Y263" t="str">
        <f t="shared" si="33"/>
        <v>2 - Director</v>
      </c>
      <c r="Z263">
        <v>1</v>
      </c>
      <c r="AA263" t="str">
        <f>IF(F263="Y","",IF(AB263="Y",INDEX('Backing 2'!B:B,MATCH(E263,'Backing 2'!C:C,0)),E263))</f>
        <v>3 - Senior Manager</v>
      </c>
      <c r="AB263" t="s">
        <v>85</v>
      </c>
      <c r="AC263">
        <f t="shared" si="39"/>
        <v>1</v>
      </c>
      <c r="AD263">
        <v>2</v>
      </c>
      <c r="AE263" t="s">
        <v>77</v>
      </c>
      <c r="AF263">
        <v>41</v>
      </c>
      <c r="AG263" t="s">
        <v>25</v>
      </c>
      <c r="AH263" t="s">
        <v>25</v>
      </c>
      <c r="AI263" t="s">
        <v>25</v>
      </c>
      <c r="AJ263" s="3">
        <v>42095</v>
      </c>
      <c r="AK263">
        <v>5</v>
      </c>
      <c r="AL263">
        <f t="shared" ca="1" si="34"/>
        <v>0.34174868955001436</v>
      </c>
    </row>
    <row r="264" spans="1:38">
      <c r="A264">
        <v>263</v>
      </c>
      <c r="B264" t="s">
        <v>8</v>
      </c>
      <c r="C264">
        <f t="shared" si="35"/>
        <v>1</v>
      </c>
      <c r="D264" t="str">
        <f t="shared" si="36"/>
        <v/>
      </c>
      <c r="E264" t="s">
        <v>127</v>
      </c>
      <c r="F264" t="s">
        <v>85</v>
      </c>
      <c r="G264">
        <f t="shared" si="37"/>
        <v>1</v>
      </c>
      <c r="I264" t="s">
        <v>88</v>
      </c>
      <c r="J264" t="str">
        <f t="shared" si="38"/>
        <v/>
      </c>
      <c r="K264" t="s">
        <v>88</v>
      </c>
      <c r="L264" s="2">
        <v>0.5</v>
      </c>
      <c r="M264" t="s">
        <v>88</v>
      </c>
      <c r="N264" t="str">
        <v/>
      </c>
      <c r="O264" t="s">
        <v>87</v>
      </c>
      <c r="P264" t="s">
        <v>14</v>
      </c>
      <c r="R264" t="s">
        <v>127</v>
      </c>
      <c r="S264" t="s">
        <v>14</v>
      </c>
      <c r="T264" s="1" t="s">
        <v>74</v>
      </c>
      <c r="U264" t="s">
        <v>74</v>
      </c>
      <c r="V264" t="str">
        <f>IF(W264="","",INDEX('Backing 4'!U:U,MATCH(W264,'Backing 4'!T:T,0)))</f>
        <v>Even</v>
      </c>
      <c r="W264" t="str">
        <f t="shared" si="32"/>
        <v>5 - Senior Officer &amp; Operations</v>
      </c>
      <c r="X264" t="str">
        <f>IF(Y264="","",INDEX('Backing 4'!Z:Z,MATCH(Y264,'Backing 4'!Y:Y,0)))</f>
        <v>Even</v>
      </c>
      <c r="Y264" t="str">
        <f t="shared" si="33"/>
        <v>5 - Senior Officer</v>
      </c>
      <c r="Z264">
        <v>0</v>
      </c>
      <c r="AA264" t="str">
        <f>IF(F264="Y","",IF(AB264="Y",INDEX('Backing 2'!B:B,MATCH(E264,'Backing 2'!C:C,0)),E264))</f>
        <v/>
      </c>
      <c r="AB264" t="s">
        <v>87</v>
      </c>
      <c r="AC264" t="str">
        <f t="shared" si="39"/>
        <v/>
      </c>
      <c r="AE264" t="s">
        <v>75</v>
      </c>
      <c r="AF264">
        <v>27</v>
      </c>
      <c r="AG264" t="s">
        <v>45</v>
      </c>
      <c r="AH264" t="s">
        <v>80</v>
      </c>
      <c r="AI264" t="s">
        <v>80</v>
      </c>
      <c r="AJ264" s="3">
        <v>43922</v>
      </c>
      <c r="AK264">
        <v>0</v>
      </c>
      <c r="AL264">
        <f t="shared" ca="1" si="34"/>
        <v>0.89008162091787379</v>
      </c>
    </row>
    <row r="265" spans="1:38">
      <c r="A265">
        <v>264</v>
      </c>
      <c r="B265" t="s">
        <v>8</v>
      </c>
      <c r="C265">
        <f t="shared" si="35"/>
        <v>1</v>
      </c>
      <c r="D265" t="str">
        <f t="shared" si="36"/>
        <v/>
      </c>
      <c r="E265" t="s">
        <v>92</v>
      </c>
      <c r="F265" t="s">
        <v>87</v>
      </c>
      <c r="G265" t="str">
        <f t="shared" si="37"/>
        <v/>
      </c>
      <c r="H265">
        <v>2</v>
      </c>
      <c r="I265" t="s">
        <v>86</v>
      </c>
      <c r="J265">
        <f t="shared" si="38"/>
        <v>1</v>
      </c>
      <c r="K265" t="s">
        <v>86</v>
      </c>
      <c r="L265" s="2">
        <v>0.5</v>
      </c>
      <c r="M265" t="s">
        <v>88</v>
      </c>
      <c r="N265" t="str">
        <v/>
      </c>
      <c r="O265" t="s">
        <v>85</v>
      </c>
      <c r="P265" t="s">
        <v>14</v>
      </c>
      <c r="R265" t="s">
        <v>127</v>
      </c>
      <c r="S265" t="s">
        <v>14</v>
      </c>
      <c r="T265" s="1" t="s">
        <v>74</v>
      </c>
      <c r="U265" t="s">
        <v>74</v>
      </c>
      <c r="V265" t="str">
        <f>IF(W265="","",INDEX('Backing 4'!U:U,MATCH(W265,'Backing 4'!T:T,0)))</f>
        <v>Even</v>
      </c>
      <c r="W265" t="str">
        <f t="shared" si="32"/>
        <v>6 - Junior Officer &amp; Operations</v>
      </c>
      <c r="X265" t="str">
        <f>IF(Y265="","",INDEX('Backing 4'!Z:Z,MATCH(Y265,'Backing 4'!Y:Y,0)))</f>
        <v>Even</v>
      </c>
      <c r="Y265" t="str">
        <f t="shared" si="33"/>
        <v>6 - Junior Officer</v>
      </c>
      <c r="Z265">
        <v>1</v>
      </c>
      <c r="AA265" t="str">
        <f>IF(F265="Y","",IF(AB265="Y",INDEX('Backing 2'!B:B,MATCH(E265,'Backing 2'!C:C,0)),E265))</f>
        <v>6 - Junior Officer</v>
      </c>
      <c r="AB265" t="s">
        <v>87</v>
      </c>
      <c r="AC265" t="str">
        <f t="shared" si="39"/>
        <v/>
      </c>
      <c r="AE265" t="s">
        <v>75</v>
      </c>
      <c r="AF265">
        <v>28</v>
      </c>
      <c r="AG265" t="s">
        <v>37</v>
      </c>
      <c r="AH265" t="s">
        <v>80</v>
      </c>
      <c r="AI265" t="s">
        <v>80</v>
      </c>
      <c r="AJ265" s="3">
        <v>43556</v>
      </c>
      <c r="AK265">
        <v>1</v>
      </c>
      <c r="AL265">
        <f t="shared" ca="1" si="34"/>
        <v>0.43131103007890104</v>
      </c>
    </row>
    <row r="266" spans="1:38">
      <c r="A266">
        <v>265</v>
      </c>
      <c r="B266" t="s">
        <v>7</v>
      </c>
      <c r="C266" t="str">
        <f t="shared" si="35"/>
        <v/>
      </c>
      <c r="D266">
        <f t="shared" si="36"/>
        <v>1</v>
      </c>
      <c r="E266" t="s">
        <v>93</v>
      </c>
      <c r="F266" t="s">
        <v>87</v>
      </c>
      <c r="G266" t="str">
        <f t="shared" si="37"/>
        <v/>
      </c>
      <c r="H266">
        <v>2</v>
      </c>
      <c r="I266" t="s">
        <v>88</v>
      </c>
      <c r="J266" t="str">
        <f t="shared" si="38"/>
        <v/>
      </c>
      <c r="K266" t="s">
        <v>86</v>
      </c>
      <c r="L266" s="2">
        <v>0.5</v>
      </c>
      <c r="M266" t="s">
        <v>88</v>
      </c>
      <c r="N266" t="str">
        <v/>
      </c>
      <c r="O266" t="s">
        <v>85</v>
      </c>
      <c r="P266" t="s">
        <v>14</v>
      </c>
      <c r="R266" t="s">
        <v>93</v>
      </c>
      <c r="S266" t="s">
        <v>14</v>
      </c>
      <c r="T266" s="1" t="s">
        <v>74</v>
      </c>
      <c r="U266" t="s">
        <v>74</v>
      </c>
      <c r="V266" t="str">
        <f>IF(W266="","",INDEX('Backing 4'!U:U,MATCH(W266,'Backing 4'!T:T,0)))</f>
        <v>Even</v>
      </c>
      <c r="W266" t="str">
        <f t="shared" si="32"/>
        <v>4 - Manager &amp; Operations</v>
      </c>
      <c r="X266" t="str">
        <f>IF(Y266="","",INDEX('Backing 4'!Z:Z,MATCH(Y266,'Backing 4'!Y:Y,0)))</f>
        <v>Even</v>
      </c>
      <c r="Y266" t="str">
        <f t="shared" si="33"/>
        <v>4 - Manager</v>
      </c>
      <c r="Z266">
        <v>2</v>
      </c>
      <c r="AA266" t="str">
        <f>IF(F266="Y","",IF(AB266="Y",INDEX('Backing 2'!B:B,MATCH(E266,'Backing 2'!C:C,0)),E266))</f>
        <v>4 - Manager</v>
      </c>
      <c r="AB266" t="s">
        <v>87</v>
      </c>
      <c r="AC266" t="str">
        <f t="shared" si="39"/>
        <v/>
      </c>
      <c r="AD266">
        <v>3</v>
      </c>
      <c r="AE266" t="s">
        <v>77</v>
      </c>
      <c r="AF266">
        <v>41</v>
      </c>
      <c r="AG266" t="s">
        <v>25</v>
      </c>
      <c r="AH266" t="s">
        <v>25</v>
      </c>
      <c r="AI266" t="s">
        <v>25</v>
      </c>
      <c r="AJ266" s="3">
        <v>41000</v>
      </c>
      <c r="AK266">
        <v>8</v>
      </c>
      <c r="AL266">
        <f t="shared" ca="1" si="34"/>
        <v>0.20758095784692765</v>
      </c>
    </row>
    <row r="267" spans="1:38">
      <c r="A267">
        <v>266</v>
      </c>
      <c r="B267" t="s">
        <v>7</v>
      </c>
      <c r="C267" t="str">
        <f t="shared" si="35"/>
        <v/>
      </c>
      <c r="D267">
        <f t="shared" si="36"/>
        <v>1</v>
      </c>
      <c r="E267" t="s">
        <v>127</v>
      </c>
      <c r="F267" t="s">
        <v>87</v>
      </c>
      <c r="G267" t="str">
        <f t="shared" si="37"/>
        <v/>
      </c>
      <c r="H267">
        <v>3</v>
      </c>
      <c r="I267" t="s">
        <v>88</v>
      </c>
      <c r="J267" t="str">
        <f t="shared" si="38"/>
        <v/>
      </c>
      <c r="K267" t="s">
        <v>86</v>
      </c>
      <c r="L267" s="2">
        <v>0.5</v>
      </c>
      <c r="M267" t="s">
        <v>88</v>
      </c>
      <c r="N267" t="str">
        <v/>
      </c>
      <c r="O267" t="s">
        <v>85</v>
      </c>
      <c r="P267" t="s">
        <v>14</v>
      </c>
      <c r="R267" t="s">
        <v>127</v>
      </c>
      <c r="S267" t="s">
        <v>14</v>
      </c>
      <c r="T267" s="1">
        <v>0.8</v>
      </c>
      <c r="U267" t="s">
        <v>73</v>
      </c>
      <c r="V267" t="str">
        <f>IF(W267="","",INDEX('Backing 4'!U:U,MATCH(W267,'Backing 4'!T:T,0)))</f>
        <v>Even</v>
      </c>
      <c r="W267" t="str">
        <f t="shared" si="32"/>
        <v>5 - Senior Officer &amp; Operations</v>
      </c>
      <c r="X267" t="str">
        <f>IF(Y267="","",INDEX('Backing 4'!Z:Z,MATCH(Y267,'Backing 4'!Y:Y,0)))</f>
        <v>Even</v>
      </c>
      <c r="Y267" t="str">
        <f t="shared" si="33"/>
        <v>5 - Senior Officer</v>
      </c>
      <c r="Z267">
        <v>2</v>
      </c>
      <c r="AA267" t="str">
        <f>IF(F267="Y","",IF(AB267="Y",INDEX('Backing 2'!B:B,MATCH(E267,'Backing 2'!C:C,0)),E267))</f>
        <v>5 - Senior Officer</v>
      </c>
      <c r="AB267" t="s">
        <v>87</v>
      </c>
      <c r="AC267" t="str">
        <f t="shared" si="39"/>
        <v/>
      </c>
      <c r="AD267">
        <v>2</v>
      </c>
      <c r="AE267" t="s">
        <v>76</v>
      </c>
      <c r="AF267">
        <v>32</v>
      </c>
      <c r="AG267" t="s">
        <v>25</v>
      </c>
      <c r="AH267" t="s">
        <v>25</v>
      </c>
      <c r="AI267" t="s">
        <v>25</v>
      </c>
      <c r="AJ267" s="3">
        <v>43191</v>
      </c>
      <c r="AK267">
        <v>2</v>
      </c>
      <c r="AL267">
        <f t="shared" ca="1" si="34"/>
        <v>0.98294986622386138</v>
      </c>
    </row>
    <row r="268" spans="1:38">
      <c r="A268">
        <v>267</v>
      </c>
      <c r="B268" t="s">
        <v>7</v>
      </c>
      <c r="C268" t="str">
        <f t="shared" si="35"/>
        <v/>
      </c>
      <c r="D268">
        <f t="shared" si="36"/>
        <v>1</v>
      </c>
      <c r="E268" t="s">
        <v>127</v>
      </c>
      <c r="F268" t="s">
        <v>87</v>
      </c>
      <c r="G268" t="str">
        <f t="shared" si="37"/>
        <v/>
      </c>
      <c r="H268">
        <v>2</v>
      </c>
      <c r="I268" t="s">
        <v>88</v>
      </c>
      <c r="J268" t="str">
        <f t="shared" si="38"/>
        <v/>
      </c>
      <c r="K268" t="s">
        <v>86</v>
      </c>
      <c r="L268" s="2">
        <v>0.5</v>
      </c>
      <c r="M268" t="s">
        <v>88</v>
      </c>
      <c r="N268" t="str">
        <v/>
      </c>
      <c r="O268" t="s">
        <v>85</v>
      </c>
      <c r="P268" t="s">
        <v>12</v>
      </c>
      <c r="R268" t="s">
        <v>127</v>
      </c>
      <c r="S268" t="s">
        <v>12</v>
      </c>
      <c r="T268" s="1" t="s">
        <v>74</v>
      </c>
      <c r="U268" t="s">
        <v>74</v>
      </c>
      <c r="V268" t="str">
        <f>IF(W268="","",INDEX('Backing 4'!U:U,MATCH(W268,'Backing 4'!T:T,0)))</f>
        <v>Inconclusive</v>
      </c>
      <c r="W268" t="str">
        <f t="shared" si="32"/>
        <v>5 - Senior Officer &amp; Finance</v>
      </c>
      <c r="X268" t="str">
        <f>IF(Y268="","",INDEX('Backing 4'!Z:Z,MATCH(Y268,'Backing 4'!Y:Y,0)))</f>
        <v>Even</v>
      </c>
      <c r="Y268" t="str">
        <f t="shared" si="33"/>
        <v>5 - Senior Officer</v>
      </c>
      <c r="Z268">
        <v>1</v>
      </c>
      <c r="AA268" t="str">
        <f>IF(F268="Y","",IF(AB268="Y",INDEX('Backing 2'!B:B,MATCH(E268,'Backing 2'!C:C,0)),E268))</f>
        <v>6 - Junior Officer</v>
      </c>
      <c r="AB268" t="s">
        <v>85</v>
      </c>
      <c r="AC268">
        <f t="shared" si="39"/>
        <v>1</v>
      </c>
      <c r="AD268">
        <v>1</v>
      </c>
      <c r="AE268" t="s">
        <v>75</v>
      </c>
      <c r="AF268">
        <v>29</v>
      </c>
      <c r="AG268" t="s">
        <v>25</v>
      </c>
      <c r="AH268" t="s">
        <v>25</v>
      </c>
      <c r="AI268" t="s">
        <v>25</v>
      </c>
      <c r="AJ268" s="3">
        <v>42826</v>
      </c>
      <c r="AK268">
        <v>3</v>
      </c>
      <c r="AL268">
        <f t="shared" ca="1" si="34"/>
        <v>0.35816981419360217</v>
      </c>
    </row>
    <row r="269" spans="1:38">
      <c r="A269">
        <v>268</v>
      </c>
      <c r="B269" t="s">
        <v>7</v>
      </c>
      <c r="C269" t="str">
        <f t="shared" si="35"/>
        <v/>
      </c>
      <c r="D269">
        <f t="shared" si="36"/>
        <v>1</v>
      </c>
      <c r="E269" t="s">
        <v>92</v>
      </c>
      <c r="F269" t="s">
        <v>87</v>
      </c>
      <c r="G269" t="str">
        <f t="shared" si="37"/>
        <v/>
      </c>
      <c r="H269">
        <v>3</v>
      </c>
      <c r="I269" t="s">
        <v>88</v>
      </c>
      <c r="J269" t="str">
        <f t="shared" si="38"/>
        <v/>
      </c>
      <c r="K269" t="s">
        <v>86</v>
      </c>
      <c r="L269" s="2">
        <v>0.5</v>
      </c>
      <c r="M269" t="s">
        <v>88</v>
      </c>
      <c r="N269" t="str">
        <v/>
      </c>
      <c r="O269" t="s">
        <v>85</v>
      </c>
      <c r="P269" t="s">
        <v>14</v>
      </c>
      <c r="R269" t="s">
        <v>92</v>
      </c>
      <c r="S269" t="s">
        <v>14</v>
      </c>
      <c r="T269" s="1" t="s">
        <v>74</v>
      </c>
      <c r="U269" t="s">
        <v>74</v>
      </c>
      <c r="V269" t="str">
        <f>IF(W269="","",INDEX('Backing 4'!U:U,MATCH(W269,'Backing 4'!T:T,0)))</f>
        <v>Even</v>
      </c>
      <c r="W269" t="str">
        <f t="shared" si="32"/>
        <v>6 - Junior Officer &amp; Operations</v>
      </c>
      <c r="X269" t="str">
        <f>IF(Y269="","",INDEX('Backing 4'!Z:Z,MATCH(Y269,'Backing 4'!Y:Y,0)))</f>
        <v>Even</v>
      </c>
      <c r="Y269" t="str">
        <f t="shared" si="33"/>
        <v>6 - Junior Officer</v>
      </c>
      <c r="Z269">
        <v>3</v>
      </c>
      <c r="AA269" t="str">
        <f>IF(F269="Y","",IF(AB269="Y",INDEX('Backing 2'!B:B,MATCH(E269,'Backing 2'!C:C,0)),E269))</f>
        <v>6 - Junior Officer</v>
      </c>
      <c r="AB269" t="s">
        <v>87</v>
      </c>
      <c r="AC269" t="str">
        <f t="shared" si="39"/>
        <v/>
      </c>
      <c r="AD269">
        <v>3</v>
      </c>
      <c r="AE269" t="s">
        <v>75</v>
      </c>
      <c r="AF269">
        <v>23</v>
      </c>
      <c r="AG269" t="s">
        <v>37</v>
      </c>
      <c r="AH269" t="s">
        <v>80</v>
      </c>
      <c r="AI269" t="s">
        <v>80</v>
      </c>
      <c r="AJ269" s="3">
        <v>42826</v>
      </c>
      <c r="AK269">
        <v>3</v>
      </c>
      <c r="AL269">
        <f t="shared" ca="1" si="34"/>
        <v>4.0540789026379809E-3</v>
      </c>
    </row>
    <row r="270" spans="1:38">
      <c r="A270">
        <v>269</v>
      </c>
      <c r="B270" t="s">
        <v>8</v>
      </c>
      <c r="C270">
        <f t="shared" si="35"/>
        <v>1</v>
      </c>
      <c r="D270" t="str">
        <f t="shared" si="36"/>
        <v/>
      </c>
      <c r="E270" t="s">
        <v>127</v>
      </c>
      <c r="F270" t="s">
        <v>87</v>
      </c>
      <c r="G270" t="str">
        <f t="shared" si="37"/>
        <v/>
      </c>
      <c r="H270">
        <v>3</v>
      </c>
      <c r="I270" t="s">
        <v>86</v>
      </c>
      <c r="J270">
        <f t="shared" si="38"/>
        <v>1</v>
      </c>
      <c r="K270" t="s">
        <v>86</v>
      </c>
      <c r="L270" s="2">
        <v>0.5</v>
      </c>
      <c r="M270" t="s">
        <v>88</v>
      </c>
      <c r="N270" t="str">
        <v/>
      </c>
      <c r="O270" t="s">
        <v>85</v>
      </c>
      <c r="P270" t="s">
        <v>17</v>
      </c>
      <c r="R270" t="s">
        <v>93</v>
      </c>
      <c r="S270" t="s">
        <v>17</v>
      </c>
      <c r="T270" s="1" t="s">
        <v>74</v>
      </c>
      <c r="U270" t="s">
        <v>74</v>
      </c>
      <c r="V270" t="str">
        <f>IF(W270="","",INDEX('Backing 4'!U:U,MATCH(W270,'Backing 4'!T:T,0)))</f>
        <v>Inconclusive</v>
      </c>
      <c r="W270" t="str">
        <f t="shared" si="32"/>
        <v>5 - Senior Officer &amp; Strategy</v>
      </c>
      <c r="X270" t="str">
        <f>IF(Y270="","",INDEX('Backing 4'!Z:Z,MATCH(Y270,'Backing 4'!Y:Y,0)))</f>
        <v>Even</v>
      </c>
      <c r="Y270" t="str">
        <f t="shared" si="33"/>
        <v>5 - Senior Officer</v>
      </c>
      <c r="Z270">
        <v>3</v>
      </c>
      <c r="AA270" t="str">
        <f>IF(F270="Y","",IF(AB270="Y",INDEX('Backing 2'!B:B,MATCH(E270,'Backing 2'!C:C,0)),E270))</f>
        <v>5 - Senior Officer</v>
      </c>
      <c r="AB270" t="s">
        <v>87</v>
      </c>
      <c r="AC270" t="str">
        <f t="shared" si="39"/>
        <v/>
      </c>
      <c r="AD270">
        <v>3</v>
      </c>
      <c r="AE270" t="s">
        <v>76</v>
      </c>
      <c r="AF270">
        <v>36</v>
      </c>
      <c r="AG270" t="s">
        <v>25</v>
      </c>
      <c r="AH270" t="s">
        <v>25</v>
      </c>
      <c r="AI270" t="s">
        <v>25</v>
      </c>
      <c r="AJ270" s="3">
        <v>42826</v>
      </c>
      <c r="AK270">
        <v>3</v>
      </c>
      <c r="AL270">
        <f t="shared" ca="1" si="34"/>
        <v>0.90477915134333209</v>
      </c>
    </row>
    <row r="271" spans="1:38">
      <c r="A271">
        <v>270</v>
      </c>
      <c r="B271" t="s">
        <v>7</v>
      </c>
      <c r="C271" t="str">
        <f t="shared" si="35"/>
        <v/>
      </c>
      <c r="D271">
        <f t="shared" si="36"/>
        <v>1</v>
      </c>
      <c r="E271" t="s">
        <v>92</v>
      </c>
      <c r="F271" t="s">
        <v>87</v>
      </c>
      <c r="G271" t="str">
        <f t="shared" si="37"/>
        <v/>
      </c>
      <c r="H271">
        <v>2</v>
      </c>
      <c r="I271" t="s">
        <v>88</v>
      </c>
      <c r="J271" t="str">
        <f t="shared" si="38"/>
        <v/>
      </c>
      <c r="K271" t="s">
        <v>86</v>
      </c>
      <c r="L271" s="2">
        <v>0.5</v>
      </c>
      <c r="M271" t="s">
        <v>88</v>
      </c>
      <c r="N271" t="str">
        <v/>
      </c>
      <c r="O271" t="s">
        <v>85</v>
      </c>
      <c r="P271" t="s">
        <v>14</v>
      </c>
      <c r="R271" t="s">
        <v>92</v>
      </c>
      <c r="S271" t="s">
        <v>14</v>
      </c>
      <c r="T271" s="1" t="s">
        <v>74</v>
      </c>
      <c r="U271" t="s">
        <v>74</v>
      </c>
      <c r="V271" t="str">
        <f>IF(W271="","",INDEX('Backing 4'!U:U,MATCH(W271,'Backing 4'!T:T,0)))</f>
        <v>Even</v>
      </c>
      <c r="W271" t="str">
        <f t="shared" si="32"/>
        <v>6 - Junior Officer &amp; Operations</v>
      </c>
      <c r="X271" t="str">
        <f>IF(Y271="","",INDEX('Backing 4'!Z:Z,MATCH(Y271,'Backing 4'!Y:Y,0)))</f>
        <v>Even</v>
      </c>
      <c r="Y271" t="str">
        <f t="shared" si="33"/>
        <v>6 - Junior Officer</v>
      </c>
      <c r="Z271">
        <v>5</v>
      </c>
      <c r="AA271" t="str">
        <f>IF(F271="Y","",IF(AB271="Y",INDEX('Backing 2'!B:B,MATCH(E271,'Backing 2'!C:C,0)),E271))</f>
        <v>6 - Junior Officer</v>
      </c>
      <c r="AB271" t="s">
        <v>87</v>
      </c>
      <c r="AC271" t="str">
        <f t="shared" si="39"/>
        <v/>
      </c>
      <c r="AD271">
        <v>3</v>
      </c>
      <c r="AE271" t="s">
        <v>75</v>
      </c>
      <c r="AF271">
        <v>27</v>
      </c>
      <c r="AG271" t="s">
        <v>25</v>
      </c>
      <c r="AH271" t="s">
        <v>25</v>
      </c>
      <c r="AI271" t="s">
        <v>25</v>
      </c>
      <c r="AJ271" s="3">
        <v>42095</v>
      </c>
      <c r="AK271">
        <v>5</v>
      </c>
      <c r="AL271">
        <f t="shared" ca="1" si="34"/>
        <v>0.14379250487731343</v>
      </c>
    </row>
    <row r="272" spans="1:38">
      <c r="A272">
        <v>271</v>
      </c>
      <c r="B272" t="s">
        <v>7</v>
      </c>
      <c r="C272" t="str">
        <f t="shared" si="35"/>
        <v/>
      </c>
      <c r="D272">
        <f t="shared" si="36"/>
        <v>1</v>
      </c>
      <c r="E272" t="s">
        <v>93</v>
      </c>
      <c r="F272" t="s">
        <v>87</v>
      </c>
      <c r="G272" t="str">
        <f t="shared" si="37"/>
        <v/>
      </c>
      <c r="H272">
        <v>4</v>
      </c>
      <c r="I272" t="s">
        <v>88</v>
      </c>
      <c r="J272" t="str">
        <f t="shared" si="38"/>
        <v/>
      </c>
      <c r="K272" t="s">
        <v>86</v>
      </c>
      <c r="L272" s="2">
        <v>0.5</v>
      </c>
      <c r="M272" t="s">
        <v>88</v>
      </c>
      <c r="N272" t="str">
        <v/>
      </c>
      <c r="O272" t="s">
        <v>85</v>
      </c>
      <c r="P272" t="s">
        <v>16</v>
      </c>
      <c r="R272" t="s">
        <v>93</v>
      </c>
      <c r="S272" t="s">
        <v>16</v>
      </c>
      <c r="T272" s="1" t="s">
        <v>74</v>
      </c>
      <c r="U272" t="s">
        <v>74</v>
      </c>
      <c r="V272" t="str">
        <f>IF(W272="","",INDEX('Backing 4'!U:U,MATCH(W272,'Backing 4'!T:T,0)))</f>
        <v>Uneven - Men benefit</v>
      </c>
      <c r="W272" t="str">
        <f t="shared" si="32"/>
        <v>4 - Manager &amp; Sales &amp; Marketing</v>
      </c>
      <c r="X272" t="str">
        <f>IF(Y272="","",INDEX('Backing 4'!Z:Z,MATCH(Y272,'Backing 4'!Y:Y,0)))</f>
        <v>Even</v>
      </c>
      <c r="Y272" t="str">
        <f t="shared" si="33"/>
        <v>4 - Manager</v>
      </c>
      <c r="Z272">
        <v>3</v>
      </c>
      <c r="AA272" t="str">
        <f>IF(F272="Y","",IF(AB272="Y",INDEX('Backing 2'!B:B,MATCH(E272,'Backing 2'!C:C,0)),E272))</f>
        <v>4 - Manager</v>
      </c>
      <c r="AB272" t="s">
        <v>87</v>
      </c>
      <c r="AC272" t="str">
        <f t="shared" si="39"/>
        <v/>
      </c>
      <c r="AD272">
        <v>3</v>
      </c>
      <c r="AE272" t="s">
        <v>77</v>
      </c>
      <c r="AF272">
        <v>41</v>
      </c>
      <c r="AG272" t="s">
        <v>25</v>
      </c>
      <c r="AH272" t="s">
        <v>25</v>
      </c>
      <c r="AI272" t="s">
        <v>25</v>
      </c>
      <c r="AJ272" s="3">
        <v>40634</v>
      </c>
      <c r="AK272">
        <v>9</v>
      </c>
      <c r="AL272">
        <f t="shared" ca="1" si="34"/>
        <v>0.81171383119409535</v>
      </c>
    </row>
    <row r="273" spans="1:38">
      <c r="A273">
        <v>272</v>
      </c>
      <c r="B273" t="s">
        <v>7</v>
      </c>
      <c r="C273" t="str">
        <f t="shared" si="35"/>
        <v/>
      </c>
      <c r="D273">
        <f t="shared" si="36"/>
        <v>1</v>
      </c>
      <c r="E273" t="s">
        <v>95</v>
      </c>
      <c r="F273" t="s">
        <v>85</v>
      </c>
      <c r="G273">
        <f t="shared" si="37"/>
        <v>1</v>
      </c>
      <c r="I273" t="s">
        <v>88</v>
      </c>
      <c r="J273" t="str">
        <f t="shared" si="38"/>
        <v/>
      </c>
      <c r="K273" t="s">
        <v>88</v>
      </c>
      <c r="L273" s="2">
        <v>0.5</v>
      </c>
      <c r="M273" t="s">
        <v>88</v>
      </c>
      <c r="N273" t="str">
        <v/>
      </c>
      <c r="O273" t="s">
        <v>87</v>
      </c>
      <c r="P273" t="s">
        <v>14</v>
      </c>
      <c r="R273" t="s">
        <v>95</v>
      </c>
      <c r="S273" t="s">
        <v>14</v>
      </c>
      <c r="T273" s="1" t="s">
        <v>74</v>
      </c>
      <c r="U273" t="s">
        <v>74</v>
      </c>
      <c r="V273" t="str">
        <f>IF(W273="","",INDEX('Backing 4'!U:U,MATCH(W273,'Backing 4'!T:T,0)))</f>
        <v>Even</v>
      </c>
      <c r="W273" t="str">
        <f t="shared" si="32"/>
        <v>2 - Director &amp; Operations</v>
      </c>
      <c r="X273" t="s">
        <v>126</v>
      </c>
      <c r="Y273" t="str">
        <f t="shared" si="33"/>
        <v>2 - Director</v>
      </c>
      <c r="Z273">
        <v>0</v>
      </c>
      <c r="AA273" t="str">
        <f>IF(F273="Y","",IF(AB273="Y",INDEX('Backing 2'!B:B,MATCH(E273,'Backing 2'!C:C,0)),E273))</f>
        <v/>
      </c>
      <c r="AB273" t="s">
        <v>87</v>
      </c>
      <c r="AC273" t="str">
        <f t="shared" si="39"/>
        <v/>
      </c>
      <c r="AE273" t="s">
        <v>76</v>
      </c>
      <c r="AF273">
        <v>39</v>
      </c>
      <c r="AG273" t="s">
        <v>25</v>
      </c>
      <c r="AH273" t="s">
        <v>25</v>
      </c>
      <c r="AI273" t="s">
        <v>25</v>
      </c>
      <c r="AJ273" s="3">
        <v>43922</v>
      </c>
      <c r="AK273">
        <v>0</v>
      </c>
      <c r="AL273">
        <f t="shared" ca="1" si="34"/>
        <v>0.41736255630848096</v>
      </c>
    </row>
    <row r="274" spans="1:38">
      <c r="A274">
        <v>273</v>
      </c>
      <c r="B274" t="s">
        <v>7</v>
      </c>
      <c r="C274" t="str">
        <f t="shared" si="35"/>
        <v/>
      </c>
      <c r="D274">
        <f t="shared" si="36"/>
        <v>1</v>
      </c>
      <c r="E274" t="s">
        <v>92</v>
      </c>
      <c r="F274" t="s">
        <v>87</v>
      </c>
      <c r="G274" t="str">
        <f t="shared" si="37"/>
        <v/>
      </c>
      <c r="H274">
        <v>3</v>
      </c>
      <c r="I274" t="s">
        <v>88</v>
      </c>
      <c r="J274" t="str">
        <f t="shared" si="38"/>
        <v/>
      </c>
      <c r="K274" t="s">
        <v>86</v>
      </c>
      <c r="L274" s="2">
        <v>0.5</v>
      </c>
      <c r="M274" t="s">
        <v>88</v>
      </c>
      <c r="N274" t="str">
        <v/>
      </c>
      <c r="O274" t="s">
        <v>85</v>
      </c>
      <c r="P274" t="s">
        <v>15</v>
      </c>
      <c r="R274" t="s">
        <v>92</v>
      </c>
      <c r="S274" t="s">
        <v>15</v>
      </c>
      <c r="T274" s="1" t="s">
        <v>74</v>
      </c>
      <c r="U274" t="s">
        <v>74</v>
      </c>
      <c r="V274" t="str">
        <f>IF(W274="","",INDEX('Backing 4'!U:U,MATCH(W274,'Backing 4'!T:T,0)))</f>
        <v>Even</v>
      </c>
      <c r="W274" t="str">
        <f t="shared" si="32"/>
        <v>6 - Junior Officer &amp; Internal Services</v>
      </c>
      <c r="X274" t="str">
        <f>IF(Y274="","",INDEX('Backing 4'!Z:Z,MATCH(Y274,'Backing 4'!Y:Y,0)))</f>
        <v>Even</v>
      </c>
      <c r="Y274" t="str">
        <f t="shared" si="33"/>
        <v>6 - Junior Officer</v>
      </c>
      <c r="Z274">
        <v>4</v>
      </c>
      <c r="AA274" t="str">
        <f>IF(F274="Y","",IF(AB274="Y",INDEX('Backing 2'!B:B,MATCH(E274,'Backing 2'!C:C,0)),E274))</f>
        <v>6 - Junior Officer</v>
      </c>
      <c r="AB274" t="s">
        <v>87</v>
      </c>
      <c r="AC274" t="str">
        <f t="shared" si="39"/>
        <v/>
      </c>
      <c r="AD274">
        <v>3</v>
      </c>
      <c r="AE274" t="s">
        <v>75</v>
      </c>
      <c r="AF274">
        <v>24</v>
      </c>
      <c r="AG274" t="s">
        <v>25</v>
      </c>
      <c r="AH274" t="s">
        <v>25</v>
      </c>
      <c r="AI274" t="s">
        <v>25</v>
      </c>
      <c r="AJ274" s="3">
        <v>42461</v>
      </c>
      <c r="AK274">
        <v>4</v>
      </c>
      <c r="AL274">
        <f t="shared" ca="1" si="34"/>
        <v>0.26915685711618031</v>
      </c>
    </row>
    <row r="275" spans="1:38">
      <c r="A275">
        <v>274</v>
      </c>
      <c r="B275" t="s">
        <v>8</v>
      </c>
      <c r="C275">
        <f t="shared" si="35"/>
        <v>1</v>
      </c>
      <c r="D275" t="str">
        <f t="shared" si="36"/>
        <v/>
      </c>
      <c r="E275" t="s">
        <v>92</v>
      </c>
      <c r="F275" t="s">
        <v>87</v>
      </c>
      <c r="G275" t="str">
        <f t="shared" si="37"/>
        <v/>
      </c>
      <c r="H275">
        <v>2</v>
      </c>
      <c r="I275" t="s">
        <v>88</v>
      </c>
      <c r="J275" t="str">
        <f t="shared" si="38"/>
        <v/>
      </c>
      <c r="K275" t="s">
        <v>86</v>
      </c>
      <c r="L275" s="2">
        <v>0.5</v>
      </c>
      <c r="M275" t="s">
        <v>88</v>
      </c>
      <c r="N275" t="str">
        <v/>
      </c>
      <c r="O275" t="s">
        <v>85</v>
      </c>
      <c r="P275" t="s">
        <v>14</v>
      </c>
      <c r="R275" t="s">
        <v>92</v>
      </c>
      <c r="S275" t="s">
        <v>14</v>
      </c>
      <c r="T275" s="1" t="s">
        <v>74</v>
      </c>
      <c r="U275" t="s">
        <v>74</v>
      </c>
      <c r="V275" t="str">
        <f>IF(W275="","",INDEX('Backing 4'!U:U,MATCH(W275,'Backing 4'!T:T,0)))</f>
        <v>Even</v>
      </c>
      <c r="W275" t="str">
        <f t="shared" si="32"/>
        <v>6 - Junior Officer &amp; Operations</v>
      </c>
      <c r="X275" t="str">
        <f>IF(Y275="","",INDEX('Backing 4'!Z:Z,MATCH(Y275,'Backing 4'!Y:Y,0)))</f>
        <v>Even</v>
      </c>
      <c r="Y275" t="str">
        <f t="shared" si="33"/>
        <v>6 - Junior Officer</v>
      </c>
      <c r="Z275">
        <v>2</v>
      </c>
      <c r="AA275" t="str">
        <f>IF(F275="Y","",IF(AB275="Y",INDEX('Backing 2'!B:B,MATCH(E275,'Backing 2'!C:C,0)),E275))</f>
        <v>6 - Junior Officer</v>
      </c>
      <c r="AB275" t="s">
        <v>87</v>
      </c>
      <c r="AC275" t="str">
        <f t="shared" si="39"/>
        <v/>
      </c>
      <c r="AD275">
        <v>3</v>
      </c>
      <c r="AE275" t="s">
        <v>135</v>
      </c>
      <c r="AF275">
        <v>19</v>
      </c>
      <c r="AG275" t="s">
        <v>25</v>
      </c>
      <c r="AH275" t="s">
        <v>25</v>
      </c>
      <c r="AI275" t="s">
        <v>25</v>
      </c>
      <c r="AJ275" s="3">
        <v>43191</v>
      </c>
      <c r="AK275">
        <v>2</v>
      </c>
      <c r="AL275">
        <f t="shared" ca="1" si="34"/>
        <v>8.1273204183715642E-2</v>
      </c>
    </row>
    <row r="276" spans="1:38">
      <c r="A276">
        <v>275</v>
      </c>
      <c r="B276" t="s">
        <v>7</v>
      </c>
      <c r="C276" t="str">
        <f t="shared" si="35"/>
        <v/>
      </c>
      <c r="D276">
        <f t="shared" si="36"/>
        <v>1</v>
      </c>
      <c r="E276" s="4" t="s">
        <v>95</v>
      </c>
      <c r="F276" t="s">
        <v>87</v>
      </c>
      <c r="G276" t="str">
        <f t="shared" si="37"/>
        <v/>
      </c>
      <c r="H276">
        <v>3</v>
      </c>
      <c r="I276" t="s">
        <v>88</v>
      </c>
      <c r="J276" t="str">
        <f t="shared" si="38"/>
        <v/>
      </c>
      <c r="K276" t="s">
        <v>88</v>
      </c>
      <c r="L276" s="2">
        <v>0.5</v>
      </c>
      <c r="M276" t="s">
        <v>86</v>
      </c>
      <c r="N276">
        <v>1</v>
      </c>
      <c r="O276" t="s">
        <v>85</v>
      </c>
      <c r="P276" t="s">
        <v>14</v>
      </c>
      <c r="Q276" t="s">
        <v>89</v>
      </c>
      <c r="S276" t="s">
        <v>14</v>
      </c>
      <c r="T276" s="1" t="s">
        <v>74</v>
      </c>
      <c r="U276" t="s">
        <v>74</v>
      </c>
      <c r="V276" t="str">
        <f>IF(W276="","",INDEX('Backing 4'!U:U,MATCH(W276,'Backing 4'!T:T,0)))</f>
        <v/>
      </c>
      <c r="W276" t="str">
        <f t="shared" si="32"/>
        <v/>
      </c>
      <c r="X276" t="str">
        <f>IF(Y276="","",INDEX('Backing 4'!Z:Z,MATCH(Y276,'Backing 4'!Y:Y,0)))</f>
        <v/>
      </c>
      <c r="Y276" t="str">
        <f t="shared" si="33"/>
        <v/>
      </c>
      <c r="Z276">
        <v>5</v>
      </c>
      <c r="AA276" t="str">
        <f>IF(F276="Y","",IF(AB276="Y",INDEX('Backing 2'!B:B,MATCH(E276,'Backing 2'!C:C,0)),E276))</f>
        <v>2 - Director</v>
      </c>
      <c r="AB276" t="s">
        <v>87</v>
      </c>
      <c r="AC276" t="str">
        <f t="shared" si="39"/>
        <v/>
      </c>
      <c r="AE276" t="s">
        <v>77</v>
      </c>
      <c r="AF276">
        <v>41</v>
      </c>
      <c r="AG276" t="s">
        <v>37</v>
      </c>
      <c r="AH276" t="s">
        <v>80</v>
      </c>
      <c r="AI276" t="s">
        <v>80</v>
      </c>
      <c r="AJ276" s="3">
        <v>42095</v>
      </c>
      <c r="AK276">
        <v>5</v>
      </c>
      <c r="AL276">
        <f t="shared" ca="1" si="34"/>
        <v>0.24147646302306869</v>
      </c>
    </row>
    <row r="277" spans="1:38">
      <c r="A277">
        <v>276</v>
      </c>
      <c r="B277" t="s">
        <v>8</v>
      </c>
      <c r="C277">
        <f t="shared" si="35"/>
        <v>1</v>
      </c>
      <c r="D277" t="str">
        <f t="shared" si="36"/>
        <v/>
      </c>
      <c r="E277" t="s">
        <v>92</v>
      </c>
      <c r="F277" t="s">
        <v>87</v>
      </c>
      <c r="G277" t="str">
        <f t="shared" si="37"/>
        <v/>
      </c>
      <c r="H277">
        <v>1</v>
      </c>
      <c r="I277" t="s">
        <v>88</v>
      </c>
      <c r="J277" t="str">
        <f t="shared" si="38"/>
        <v/>
      </c>
      <c r="K277" t="s">
        <v>86</v>
      </c>
      <c r="L277" s="2">
        <v>0.5</v>
      </c>
      <c r="M277" t="s">
        <v>88</v>
      </c>
      <c r="N277" t="str">
        <v/>
      </c>
      <c r="O277" t="s">
        <v>85</v>
      </c>
      <c r="P277" t="s">
        <v>16</v>
      </c>
      <c r="R277" t="s">
        <v>92</v>
      </c>
      <c r="S277" t="s">
        <v>16</v>
      </c>
      <c r="T277" s="1" t="s">
        <v>74</v>
      </c>
      <c r="U277" t="s">
        <v>74</v>
      </c>
      <c r="V277" t="str">
        <f>IF(W277="","",INDEX('Backing 4'!U:U,MATCH(W277,'Backing 4'!T:T,0)))</f>
        <v>Even</v>
      </c>
      <c r="W277" t="str">
        <f t="shared" si="32"/>
        <v>6 - Junior Officer &amp; Sales &amp; Marketing</v>
      </c>
      <c r="X277" t="str">
        <f>IF(Y277="","",INDEX('Backing 4'!Z:Z,MATCH(Y277,'Backing 4'!Y:Y,0)))</f>
        <v>Even</v>
      </c>
      <c r="Y277" t="str">
        <f t="shared" si="33"/>
        <v>6 - Junior Officer</v>
      </c>
      <c r="Z277">
        <v>3</v>
      </c>
      <c r="AA277" t="str">
        <f>IF(F277="Y","",IF(AB277="Y",INDEX('Backing 2'!B:B,MATCH(E277,'Backing 2'!C:C,0)),E277))</f>
        <v>6 - Junior Officer</v>
      </c>
      <c r="AB277" t="s">
        <v>87</v>
      </c>
      <c r="AC277" t="str">
        <f t="shared" si="39"/>
        <v/>
      </c>
      <c r="AD277">
        <v>2</v>
      </c>
      <c r="AE277" t="s">
        <v>135</v>
      </c>
      <c r="AF277">
        <v>19</v>
      </c>
      <c r="AG277" t="s">
        <v>37</v>
      </c>
      <c r="AH277" t="s">
        <v>80</v>
      </c>
      <c r="AI277" t="s">
        <v>80</v>
      </c>
      <c r="AJ277" s="3">
        <v>42826</v>
      </c>
      <c r="AK277">
        <v>3</v>
      </c>
      <c r="AL277">
        <f t="shared" ca="1" si="34"/>
        <v>0.18100252972251496</v>
      </c>
    </row>
    <row r="278" spans="1:38">
      <c r="A278">
        <v>277</v>
      </c>
      <c r="B278" t="s">
        <v>8</v>
      </c>
      <c r="C278">
        <f t="shared" si="35"/>
        <v>1</v>
      </c>
      <c r="D278" t="str">
        <f t="shared" si="36"/>
        <v/>
      </c>
      <c r="E278" t="s">
        <v>92</v>
      </c>
      <c r="F278" t="s">
        <v>87</v>
      </c>
      <c r="G278" t="str">
        <f t="shared" si="37"/>
        <v/>
      </c>
      <c r="H278">
        <v>3</v>
      </c>
      <c r="I278" t="s">
        <v>88</v>
      </c>
      <c r="J278" t="str">
        <f t="shared" si="38"/>
        <v/>
      </c>
      <c r="K278" t="s">
        <v>86</v>
      </c>
      <c r="L278" s="2">
        <v>0.5</v>
      </c>
      <c r="M278" t="s">
        <v>88</v>
      </c>
      <c r="N278" t="str">
        <v/>
      </c>
      <c r="O278" t="s">
        <v>85</v>
      </c>
      <c r="P278" t="s">
        <v>14</v>
      </c>
      <c r="R278" t="s">
        <v>92</v>
      </c>
      <c r="S278" t="s">
        <v>14</v>
      </c>
      <c r="T278" s="1" t="s">
        <v>74</v>
      </c>
      <c r="U278" t="s">
        <v>74</v>
      </c>
      <c r="V278" t="str">
        <f>IF(W278="","",INDEX('Backing 4'!U:U,MATCH(W278,'Backing 4'!T:T,0)))</f>
        <v>Even</v>
      </c>
      <c r="W278" t="str">
        <f t="shared" si="32"/>
        <v>6 - Junior Officer &amp; Operations</v>
      </c>
      <c r="X278" t="str">
        <f>IF(Y278="","",INDEX('Backing 4'!Z:Z,MATCH(Y278,'Backing 4'!Y:Y,0)))</f>
        <v>Even</v>
      </c>
      <c r="Y278" t="str">
        <f t="shared" si="33"/>
        <v>6 - Junior Officer</v>
      </c>
      <c r="Z278">
        <v>3</v>
      </c>
      <c r="AA278" t="str">
        <f>IF(F278="Y","",IF(AB278="Y",INDEX('Backing 2'!B:B,MATCH(E278,'Backing 2'!C:C,0)),E278))</f>
        <v>6 - Junior Officer</v>
      </c>
      <c r="AB278" t="s">
        <v>87</v>
      </c>
      <c r="AC278" t="str">
        <f t="shared" si="39"/>
        <v/>
      </c>
      <c r="AD278">
        <v>2</v>
      </c>
      <c r="AE278" t="s">
        <v>75</v>
      </c>
      <c r="AF278">
        <v>23</v>
      </c>
      <c r="AG278" t="s">
        <v>37</v>
      </c>
      <c r="AH278" t="s">
        <v>80</v>
      </c>
      <c r="AI278" t="s">
        <v>80</v>
      </c>
      <c r="AJ278" s="3">
        <v>42826</v>
      </c>
      <c r="AK278">
        <v>3</v>
      </c>
      <c r="AL278">
        <f t="shared" ca="1" si="34"/>
        <v>0.38115052266074201</v>
      </c>
    </row>
    <row r="279" spans="1:38">
      <c r="A279">
        <v>278</v>
      </c>
      <c r="B279" t="s">
        <v>8</v>
      </c>
      <c r="C279">
        <f t="shared" si="35"/>
        <v>1</v>
      </c>
      <c r="D279" t="str">
        <f t="shared" si="36"/>
        <v/>
      </c>
      <c r="E279" t="s">
        <v>94</v>
      </c>
      <c r="F279" t="s">
        <v>87</v>
      </c>
      <c r="G279" t="str">
        <f t="shared" si="37"/>
        <v/>
      </c>
      <c r="H279">
        <v>2</v>
      </c>
      <c r="I279" t="s">
        <v>88</v>
      </c>
      <c r="J279" t="str">
        <f t="shared" si="38"/>
        <v/>
      </c>
      <c r="K279" t="s">
        <v>86</v>
      </c>
      <c r="L279" s="2">
        <v>0.5</v>
      </c>
      <c r="M279" t="s">
        <v>88</v>
      </c>
      <c r="N279" t="str">
        <v/>
      </c>
      <c r="O279" t="s">
        <v>85</v>
      </c>
      <c r="P279" t="s">
        <v>16</v>
      </c>
      <c r="R279" t="s">
        <v>94</v>
      </c>
      <c r="S279" t="s">
        <v>16</v>
      </c>
      <c r="T279" s="1" t="s">
        <v>74</v>
      </c>
      <c r="U279" t="s">
        <v>74</v>
      </c>
      <c r="V279" t="str">
        <f>IF(W279="","",INDEX('Backing 4'!U:U,MATCH(W279,'Backing 4'!T:T,0)))</f>
        <v>Uneven - Men benefit</v>
      </c>
      <c r="W279" t="str">
        <f t="shared" si="32"/>
        <v>3 - Senior Manager &amp; Sales &amp; Marketing</v>
      </c>
      <c r="X279" t="str">
        <f>IF(Y279="","",INDEX('Backing 4'!Z:Z,MATCH(Y279,'Backing 4'!Y:Y,0)))</f>
        <v>Uneven - Men benefit</v>
      </c>
      <c r="Y279" t="str">
        <f t="shared" si="33"/>
        <v>3 - Senior Manager</v>
      </c>
      <c r="Z279">
        <v>4</v>
      </c>
      <c r="AA279" t="str">
        <f>IF(F279="Y","",IF(AB279="Y",INDEX('Backing 2'!B:B,MATCH(E279,'Backing 2'!C:C,0)),E279))</f>
        <v>3 - Senior Manager</v>
      </c>
      <c r="AB279" t="s">
        <v>87</v>
      </c>
      <c r="AC279" t="str">
        <f t="shared" si="39"/>
        <v/>
      </c>
      <c r="AD279">
        <v>3</v>
      </c>
      <c r="AE279" t="s">
        <v>76</v>
      </c>
      <c r="AF279">
        <v>39</v>
      </c>
      <c r="AG279" t="s">
        <v>25</v>
      </c>
      <c r="AH279" t="s">
        <v>25</v>
      </c>
      <c r="AI279" t="s">
        <v>25</v>
      </c>
      <c r="AJ279" s="3">
        <v>42461</v>
      </c>
      <c r="AK279">
        <v>4</v>
      </c>
      <c r="AL279">
        <f t="shared" ca="1" si="34"/>
        <v>0.23948317623498017</v>
      </c>
    </row>
    <row r="280" spans="1:38">
      <c r="A280">
        <v>279</v>
      </c>
      <c r="B280" t="s">
        <v>8</v>
      </c>
      <c r="C280">
        <f t="shared" si="35"/>
        <v>1</v>
      </c>
      <c r="D280" t="str">
        <f t="shared" si="36"/>
        <v/>
      </c>
      <c r="E280" t="s">
        <v>92</v>
      </c>
      <c r="F280" t="s">
        <v>87</v>
      </c>
      <c r="G280" t="str">
        <f t="shared" si="37"/>
        <v/>
      </c>
      <c r="H280">
        <v>2</v>
      </c>
      <c r="I280" t="s">
        <v>88</v>
      </c>
      <c r="J280" t="str">
        <f t="shared" si="38"/>
        <v/>
      </c>
      <c r="K280" t="s">
        <v>86</v>
      </c>
      <c r="L280" s="2">
        <v>0.5</v>
      </c>
      <c r="M280" t="s">
        <v>88</v>
      </c>
      <c r="N280" t="str">
        <v/>
      </c>
      <c r="O280" t="s">
        <v>85</v>
      </c>
      <c r="P280" t="s">
        <v>16</v>
      </c>
      <c r="R280" t="s">
        <v>92</v>
      </c>
      <c r="S280" t="s">
        <v>16</v>
      </c>
      <c r="T280" s="1" t="s">
        <v>74</v>
      </c>
      <c r="U280" t="s">
        <v>74</v>
      </c>
      <c r="V280" t="str">
        <f>IF(W280="","",INDEX('Backing 4'!U:U,MATCH(W280,'Backing 4'!T:T,0)))</f>
        <v>Even</v>
      </c>
      <c r="W280" t="str">
        <f t="shared" si="32"/>
        <v>6 - Junior Officer &amp; Sales &amp; Marketing</v>
      </c>
      <c r="X280" t="str">
        <f>IF(Y280="","",INDEX('Backing 4'!Z:Z,MATCH(Y280,'Backing 4'!Y:Y,0)))</f>
        <v>Even</v>
      </c>
      <c r="Y280" t="str">
        <f t="shared" si="33"/>
        <v>6 - Junior Officer</v>
      </c>
      <c r="Z280">
        <v>4</v>
      </c>
      <c r="AA280" t="str">
        <f>IF(F280="Y","",IF(AB280="Y",INDEX('Backing 2'!B:B,MATCH(E280,'Backing 2'!C:C,0)),E280))</f>
        <v>6 - Junior Officer</v>
      </c>
      <c r="AB280" t="s">
        <v>87</v>
      </c>
      <c r="AC280" t="str">
        <f t="shared" si="39"/>
        <v/>
      </c>
      <c r="AD280">
        <v>3</v>
      </c>
      <c r="AE280" t="s">
        <v>75</v>
      </c>
      <c r="AF280">
        <v>24</v>
      </c>
      <c r="AG280" t="s">
        <v>25</v>
      </c>
      <c r="AH280" t="s">
        <v>25</v>
      </c>
      <c r="AI280" t="s">
        <v>25</v>
      </c>
      <c r="AJ280" s="3">
        <v>42461</v>
      </c>
      <c r="AK280">
        <v>4</v>
      </c>
      <c r="AL280">
        <f t="shared" ca="1" si="34"/>
        <v>0.1744484178578074</v>
      </c>
    </row>
    <row r="281" spans="1:38">
      <c r="A281">
        <v>280</v>
      </c>
      <c r="B281" t="s">
        <v>8</v>
      </c>
      <c r="C281">
        <f t="shared" si="35"/>
        <v>1</v>
      </c>
      <c r="D281" t="str">
        <f t="shared" si="36"/>
        <v/>
      </c>
      <c r="E281" t="s">
        <v>96</v>
      </c>
      <c r="F281" t="s">
        <v>85</v>
      </c>
      <c r="G281">
        <f t="shared" si="37"/>
        <v>1</v>
      </c>
      <c r="I281" t="s">
        <v>88</v>
      </c>
      <c r="J281" t="str">
        <f t="shared" si="38"/>
        <v/>
      </c>
      <c r="K281" t="s">
        <v>88</v>
      </c>
      <c r="L281" s="2">
        <v>0.5</v>
      </c>
      <c r="M281" t="s">
        <v>88</v>
      </c>
      <c r="N281" t="str">
        <v/>
      </c>
      <c r="O281" t="s">
        <v>87</v>
      </c>
      <c r="P281" t="s">
        <v>15</v>
      </c>
      <c r="R281" t="s">
        <v>96</v>
      </c>
      <c r="S281" t="s">
        <v>15</v>
      </c>
      <c r="T281" s="1" t="s">
        <v>74</v>
      </c>
      <c r="U281" t="s">
        <v>74</v>
      </c>
      <c r="V281" t="str">
        <f>IF(W281="","",INDEX('Backing 4'!U:U,MATCH(W281,'Backing 4'!T:T,0)))</f>
        <v/>
      </c>
      <c r="W281" t="str">
        <f t="shared" si="32"/>
        <v/>
      </c>
      <c r="X281" t="str">
        <f>IF(Y281="","",INDEX('Backing 4'!Z:Z,MATCH(Y281,'Backing 4'!Y:Y,0)))</f>
        <v/>
      </c>
      <c r="Y281" t="str">
        <f t="shared" si="33"/>
        <v/>
      </c>
      <c r="Z281">
        <v>0</v>
      </c>
      <c r="AA281" t="str">
        <f>IF(F281="Y","",IF(AB281="Y",INDEX('Backing 2'!B:B,MATCH(E281,'Backing 2'!C:C,0)),E281))</f>
        <v/>
      </c>
      <c r="AB281" t="s">
        <v>87</v>
      </c>
      <c r="AC281" t="str">
        <f t="shared" si="39"/>
        <v/>
      </c>
      <c r="AE281" t="s">
        <v>76</v>
      </c>
      <c r="AF281">
        <v>38</v>
      </c>
      <c r="AG281" t="s">
        <v>37</v>
      </c>
      <c r="AH281" t="s">
        <v>80</v>
      </c>
      <c r="AI281" t="s">
        <v>80</v>
      </c>
      <c r="AJ281" s="3">
        <v>43922</v>
      </c>
      <c r="AK281">
        <v>0</v>
      </c>
      <c r="AL281">
        <f t="shared" ca="1" si="34"/>
        <v>0.12801255001114897</v>
      </c>
    </row>
    <row r="282" spans="1:38">
      <c r="A282">
        <v>281</v>
      </c>
      <c r="B282" t="s">
        <v>8</v>
      </c>
      <c r="C282">
        <f t="shared" si="35"/>
        <v>1</v>
      </c>
      <c r="D282" t="str">
        <f t="shared" si="36"/>
        <v/>
      </c>
      <c r="E282" t="s">
        <v>92</v>
      </c>
      <c r="F282" t="s">
        <v>87</v>
      </c>
      <c r="G282" t="str">
        <f t="shared" si="37"/>
        <v/>
      </c>
      <c r="H282">
        <v>2</v>
      </c>
      <c r="I282" t="s">
        <v>88</v>
      </c>
      <c r="J282" t="str">
        <f t="shared" si="38"/>
        <v/>
      </c>
      <c r="K282" t="s">
        <v>86</v>
      </c>
      <c r="L282" s="2">
        <v>0.5</v>
      </c>
      <c r="M282" t="s">
        <v>88</v>
      </c>
      <c r="N282" t="str">
        <v/>
      </c>
      <c r="O282" t="s">
        <v>85</v>
      </c>
      <c r="P282" t="s">
        <v>14</v>
      </c>
      <c r="R282" t="s">
        <v>92</v>
      </c>
      <c r="S282" t="s">
        <v>14</v>
      </c>
      <c r="T282" s="1" t="s">
        <v>74</v>
      </c>
      <c r="U282" t="s">
        <v>74</v>
      </c>
      <c r="V282" t="str">
        <f>IF(W282="","",INDEX('Backing 4'!U:U,MATCH(W282,'Backing 4'!T:T,0)))</f>
        <v>Even</v>
      </c>
      <c r="W282" t="str">
        <f t="shared" si="32"/>
        <v>6 - Junior Officer &amp; Operations</v>
      </c>
      <c r="X282" t="str">
        <f>IF(Y282="","",INDEX('Backing 4'!Z:Z,MATCH(Y282,'Backing 4'!Y:Y,0)))</f>
        <v>Even</v>
      </c>
      <c r="Y282" t="str">
        <f t="shared" si="33"/>
        <v>6 - Junior Officer</v>
      </c>
      <c r="Z282">
        <v>3</v>
      </c>
      <c r="AA282" t="str">
        <f>IF(F282="Y","",IF(AB282="Y",INDEX('Backing 2'!B:B,MATCH(E282,'Backing 2'!C:C,0)),E282))</f>
        <v>6 - Junior Officer</v>
      </c>
      <c r="AB282" t="s">
        <v>87</v>
      </c>
      <c r="AC282" t="str">
        <f t="shared" si="39"/>
        <v/>
      </c>
      <c r="AD282">
        <v>3</v>
      </c>
      <c r="AE282" t="s">
        <v>75</v>
      </c>
      <c r="AF282">
        <v>24</v>
      </c>
      <c r="AG282" t="s">
        <v>32</v>
      </c>
      <c r="AH282" t="s">
        <v>80</v>
      </c>
      <c r="AI282" t="s">
        <v>80</v>
      </c>
      <c r="AJ282" s="3">
        <v>42826</v>
      </c>
      <c r="AK282">
        <v>3</v>
      </c>
      <c r="AL282">
        <f t="shared" ca="1" si="34"/>
        <v>7.0688848215589406E-2</v>
      </c>
    </row>
    <row r="283" spans="1:38">
      <c r="A283">
        <v>282</v>
      </c>
      <c r="B283" t="s">
        <v>8</v>
      </c>
      <c r="C283">
        <f t="shared" si="35"/>
        <v>1</v>
      </c>
      <c r="D283" t="str">
        <f t="shared" si="36"/>
        <v/>
      </c>
      <c r="E283" t="s">
        <v>95</v>
      </c>
      <c r="F283" t="s">
        <v>87</v>
      </c>
      <c r="G283" t="str">
        <f t="shared" si="37"/>
        <v/>
      </c>
      <c r="H283">
        <v>2</v>
      </c>
      <c r="I283" t="s">
        <v>88</v>
      </c>
      <c r="J283" t="str">
        <f t="shared" si="38"/>
        <v/>
      </c>
      <c r="K283" t="s">
        <v>86</v>
      </c>
      <c r="L283" s="2">
        <v>0.5</v>
      </c>
      <c r="M283" t="s">
        <v>88</v>
      </c>
      <c r="N283" t="str">
        <v/>
      </c>
      <c r="O283" t="s">
        <v>85</v>
      </c>
      <c r="P283" t="s">
        <v>15</v>
      </c>
      <c r="R283" t="s">
        <v>95</v>
      </c>
      <c r="S283" t="s">
        <v>15</v>
      </c>
      <c r="T283" s="1" t="s">
        <v>74</v>
      </c>
      <c r="U283" t="s">
        <v>74</v>
      </c>
      <c r="V283" t="str">
        <f>IF(W283="","",INDEX('Backing 4'!U:U,MATCH(W283,'Backing 4'!T:T,0)))</f>
        <v>Inconclusive</v>
      </c>
      <c r="W283" t="str">
        <f t="shared" si="32"/>
        <v>2 - Director &amp; Internal Services</v>
      </c>
      <c r="X283" t="s">
        <v>126</v>
      </c>
      <c r="Y283" t="str">
        <f t="shared" si="33"/>
        <v>2 - Director</v>
      </c>
      <c r="Z283">
        <v>3</v>
      </c>
      <c r="AA283" t="str">
        <f>IF(F283="Y","",IF(AB283="Y",INDEX('Backing 2'!B:B,MATCH(E283,'Backing 2'!C:C,0)),E283))</f>
        <v>2 - Director</v>
      </c>
      <c r="AB283" t="s">
        <v>87</v>
      </c>
      <c r="AC283" t="str">
        <f t="shared" si="39"/>
        <v/>
      </c>
      <c r="AD283">
        <v>3</v>
      </c>
      <c r="AE283" t="s">
        <v>77</v>
      </c>
      <c r="AF283">
        <v>44</v>
      </c>
      <c r="AG283" t="s">
        <v>37</v>
      </c>
      <c r="AH283" t="s">
        <v>80</v>
      </c>
      <c r="AI283" t="s">
        <v>80</v>
      </c>
      <c r="AJ283" s="3">
        <v>40634</v>
      </c>
      <c r="AK283">
        <v>9</v>
      </c>
      <c r="AL283">
        <f t="shared" ca="1" si="34"/>
        <v>0.36175866480139629</v>
      </c>
    </row>
    <row r="284" spans="1:38">
      <c r="A284">
        <v>283</v>
      </c>
      <c r="B284" t="s">
        <v>8</v>
      </c>
      <c r="C284">
        <f t="shared" si="35"/>
        <v>1</v>
      </c>
      <c r="D284" t="str">
        <f t="shared" si="36"/>
        <v/>
      </c>
      <c r="E284" t="s">
        <v>92</v>
      </c>
      <c r="F284" t="s">
        <v>87</v>
      </c>
      <c r="G284" t="str">
        <f t="shared" si="37"/>
        <v/>
      </c>
      <c r="H284">
        <v>2</v>
      </c>
      <c r="I284" t="s">
        <v>88</v>
      </c>
      <c r="J284" t="str">
        <f t="shared" si="38"/>
        <v/>
      </c>
      <c r="K284" t="s">
        <v>86</v>
      </c>
      <c r="L284" s="2">
        <v>0.5</v>
      </c>
      <c r="M284" t="s">
        <v>88</v>
      </c>
      <c r="N284" t="str">
        <v/>
      </c>
      <c r="O284" t="s">
        <v>85</v>
      </c>
      <c r="P284" t="s">
        <v>14</v>
      </c>
      <c r="R284" t="s">
        <v>92</v>
      </c>
      <c r="S284" t="s">
        <v>14</v>
      </c>
      <c r="T284" s="1" t="s">
        <v>74</v>
      </c>
      <c r="U284" t="s">
        <v>74</v>
      </c>
      <c r="V284" t="str">
        <f>IF(W284="","",INDEX('Backing 4'!U:U,MATCH(W284,'Backing 4'!T:T,0)))</f>
        <v>Even</v>
      </c>
      <c r="W284" t="str">
        <f t="shared" si="32"/>
        <v>6 - Junior Officer &amp; Operations</v>
      </c>
      <c r="X284" t="str">
        <f>IF(Y284="","",INDEX('Backing 4'!Z:Z,MATCH(Y284,'Backing 4'!Y:Y,0)))</f>
        <v>Even</v>
      </c>
      <c r="Y284" t="str">
        <f t="shared" si="33"/>
        <v>6 - Junior Officer</v>
      </c>
      <c r="Z284">
        <v>2</v>
      </c>
      <c r="AA284" t="str">
        <f>IF(F284="Y","",IF(AB284="Y",INDEX('Backing 2'!B:B,MATCH(E284,'Backing 2'!C:C,0)),E284))</f>
        <v>6 - Junior Officer</v>
      </c>
      <c r="AB284" t="s">
        <v>87</v>
      </c>
      <c r="AC284" t="str">
        <f t="shared" si="39"/>
        <v/>
      </c>
      <c r="AD284">
        <v>3</v>
      </c>
      <c r="AE284" t="s">
        <v>75</v>
      </c>
      <c r="AF284">
        <v>25</v>
      </c>
      <c r="AG284" t="s">
        <v>25</v>
      </c>
      <c r="AH284" t="s">
        <v>25</v>
      </c>
      <c r="AI284" t="s">
        <v>25</v>
      </c>
      <c r="AJ284" s="3">
        <v>43191</v>
      </c>
      <c r="AK284">
        <v>2</v>
      </c>
      <c r="AL284">
        <f t="shared" ca="1" si="34"/>
        <v>0.54921403949783798</v>
      </c>
    </row>
    <row r="285" spans="1:38">
      <c r="A285">
        <v>284</v>
      </c>
      <c r="B285" t="s">
        <v>8</v>
      </c>
      <c r="C285">
        <f t="shared" si="35"/>
        <v>1</v>
      </c>
      <c r="D285" t="str">
        <f t="shared" si="36"/>
        <v/>
      </c>
      <c r="E285" t="s">
        <v>92</v>
      </c>
      <c r="F285" t="s">
        <v>87</v>
      </c>
      <c r="G285" t="str">
        <f t="shared" si="37"/>
        <v/>
      </c>
      <c r="H285">
        <v>3</v>
      </c>
      <c r="I285" t="s">
        <v>88</v>
      </c>
      <c r="J285" t="str">
        <f t="shared" si="38"/>
        <v/>
      </c>
      <c r="K285" t="s">
        <v>86</v>
      </c>
      <c r="L285" s="2">
        <v>0.5</v>
      </c>
      <c r="M285" t="s">
        <v>88</v>
      </c>
      <c r="N285" t="str">
        <v/>
      </c>
      <c r="O285" t="s">
        <v>85</v>
      </c>
      <c r="P285" t="s">
        <v>14</v>
      </c>
      <c r="R285" t="s">
        <v>92</v>
      </c>
      <c r="S285" t="s">
        <v>14</v>
      </c>
      <c r="T285" s="1" t="s">
        <v>74</v>
      </c>
      <c r="U285" t="s">
        <v>74</v>
      </c>
      <c r="V285" t="str">
        <f>IF(W285="","",INDEX('Backing 4'!U:U,MATCH(W285,'Backing 4'!T:T,0)))</f>
        <v>Even</v>
      </c>
      <c r="W285" t="str">
        <f t="shared" si="32"/>
        <v>6 - Junior Officer &amp; Operations</v>
      </c>
      <c r="X285" t="str">
        <f>IF(Y285="","",INDEX('Backing 4'!Z:Z,MATCH(Y285,'Backing 4'!Y:Y,0)))</f>
        <v>Even</v>
      </c>
      <c r="Y285" t="str">
        <f t="shared" si="33"/>
        <v>6 - Junior Officer</v>
      </c>
      <c r="Z285">
        <v>3</v>
      </c>
      <c r="AA285" t="str">
        <f>IF(F285="Y","",IF(AB285="Y",INDEX('Backing 2'!B:B,MATCH(E285,'Backing 2'!C:C,0)),E285))</f>
        <v>6 - Junior Officer</v>
      </c>
      <c r="AB285" t="s">
        <v>87</v>
      </c>
      <c r="AC285" t="str">
        <f t="shared" si="39"/>
        <v/>
      </c>
      <c r="AD285">
        <v>2</v>
      </c>
      <c r="AE285" t="s">
        <v>75</v>
      </c>
      <c r="AF285">
        <v>21</v>
      </c>
      <c r="AG285" t="s">
        <v>37</v>
      </c>
      <c r="AH285" t="s">
        <v>80</v>
      </c>
      <c r="AI285" t="s">
        <v>80</v>
      </c>
      <c r="AJ285" s="3">
        <v>42826</v>
      </c>
      <c r="AK285">
        <v>3</v>
      </c>
      <c r="AL285">
        <f t="shared" ca="1" si="34"/>
        <v>0.50080987099588059</v>
      </c>
    </row>
    <row r="286" spans="1:38">
      <c r="A286">
        <v>285</v>
      </c>
      <c r="B286" t="s">
        <v>8</v>
      </c>
      <c r="C286">
        <f t="shared" si="35"/>
        <v>1</v>
      </c>
      <c r="D286" t="str">
        <f t="shared" si="36"/>
        <v/>
      </c>
      <c r="E286" t="s">
        <v>92</v>
      </c>
      <c r="F286" t="s">
        <v>87</v>
      </c>
      <c r="G286" t="str">
        <f t="shared" si="37"/>
        <v/>
      </c>
      <c r="H286">
        <v>3</v>
      </c>
      <c r="I286" t="s">
        <v>88</v>
      </c>
      <c r="J286" t="str">
        <f t="shared" si="38"/>
        <v/>
      </c>
      <c r="K286" t="s">
        <v>86</v>
      </c>
      <c r="L286" s="2">
        <v>0.5</v>
      </c>
      <c r="M286" t="s">
        <v>88</v>
      </c>
      <c r="N286" t="str">
        <v/>
      </c>
      <c r="O286" t="s">
        <v>85</v>
      </c>
      <c r="P286" t="s">
        <v>16</v>
      </c>
      <c r="R286" t="s">
        <v>92</v>
      </c>
      <c r="S286" t="s">
        <v>16</v>
      </c>
      <c r="T286" s="1" t="s">
        <v>74</v>
      </c>
      <c r="U286" t="s">
        <v>74</v>
      </c>
      <c r="V286" t="str">
        <f>IF(W286="","",INDEX('Backing 4'!U:U,MATCH(W286,'Backing 4'!T:T,0)))</f>
        <v>Even</v>
      </c>
      <c r="W286" t="str">
        <f t="shared" si="32"/>
        <v>6 - Junior Officer &amp; Sales &amp; Marketing</v>
      </c>
      <c r="X286" t="str">
        <f>IF(Y286="","",INDEX('Backing 4'!Z:Z,MATCH(Y286,'Backing 4'!Y:Y,0)))</f>
        <v>Even</v>
      </c>
      <c r="Y286" t="str">
        <f t="shared" si="33"/>
        <v>6 - Junior Officer</v>
      </c>
      <c r="Z286">
        <v>2</v>
      </c>
      <c r="AA286" t="str">
        <f>IF(F286="Y","",IF(AB286="Y",INDEX('Backing 2'!B:B,MATCH(E286,'Backing 2'!C:C,0)),E286))</f>
        <v>6 - Junior Officer</v>
      </c>
      <c r="AB286" t="s">
        <v>87</v>
      </c>
      <c r="AC286" t="str">
        <f t="shared" si="39"/>
        <v/>
      </c>
      <c r="AD286">
        <v>3</v>
      </c>
      <c r="AE286" t="s">
        <v>75</v>
      </c>
      <c r="AF286">
        <v>22</v>
      </c>
      <c r="AG286" t="s">
        <v>25</v>
      </c>
      <c r="AH286" t="s">
        <v>25</v>
      </c>
      <c r="AI286" t="s">
        <v>25</v>
      </c>
      <c r="AJ286" s="3">
        <v>43191</v>
      </c>
      <c r="AK286">
        <v>2</v>
      </c>
      <c r="AL286">
        <f t="shared" ca="1" si="34"/>
        <v>0.29614548995096224</v>
      </c>
    </row>
    <row r="287" spans="1:38">
      <c r="A287">
        <v>286</v>
      </c>
      <c r="B287" t="s">
        <v>8</v>
      </c>
      <c r="C287">
        <f t="shared" si="35"/>
        <v>1</v>
      </c>
      <c r="D287" t="str">
        <f t="shared" si="36"/>
        <v/>
      </c>
      <c r="E287" t="s">
        <v>93</v>
      </c>
      <c r="F287" t="s">
        <v>87</v>
      </c>
      <c r="G287" t="str">
        <f t="shared" si="37"/>
        <v/>
      </c>
      <c r="H287">
        <v>3</v>
      </c>
      <c r="I287" t="s">
        <v>88</v>
      </c>
      <c r="J287" t="str">
        <f t="shared" si="38"/>
        <v/>
      </c>
      <c r="K287" t="s">
        <v>86</v>
      </c>
      <c r="L287" s="2">
        <v>0.5</v>
      </c>
      <c r="M287" t="s">
        <v>88</v>
      </c>
      <c r="N287" t="str">
        <v/>
      </c>
      <c r="O287" t="s">
        <v>85</v>
      </c>
      <c r="P287" t="s">
        <v>14</v>
      </c>
      <c r="R287" t="s">
        <v>93</v>
      </c>
      <c r="S287" t="s">
        <v>14</v>
      </c>
      <c r="T287" s="1" t="s">
        <v>74</v>
      </c>
      <c r="U287" t="s">
        <v>74</v>
      </c>
      <c r="V287" t="str">
        <f>IF(W287="","",INDEX('Backing 4'!U:U,MATCH(W287,'Backing 4'!T:T,0)))</f>
        <v>Even</v>
      </c>
      <c r="W287" t="str">
        <f t="shared" si="32"/>
        <v>4 - Manager &amp; Operations</v>
      </c>
      <c r="X287" t="str">
        <f>IF(Y287="","",INDEX('Backing 4'!Z:Z,MATCH(Y287,'Backing 4'!Y:Y,0)))</f>
        <v>Even</v>
      </c>
      <c r="Y287" t="str">
        <f t="shared" si="33"/>
        <v>4 - Manager</v>
      </c>
      <c r="Z287">
        <v>1</v>
      </c>
      <c r="AA287" t="str">
        <f>IF(F287="Y","",IF(AB287="Y",INDEX('Backing 2'!B:B,MATCH(E287,'Backing 2'!C:C,0)),E287))</f>
        <v>5 - Senior Officer</v>
      </c>
      <c r="AB287" t="s">
        <v>85</v>
      </c>
      <c r="AC287">
        <f t="shared" si="39"/>
        <v>1</v>
      </c>
      <c r="AD287">
        <v>2</v>
      </c>
      <c r="AE287" t="s">
        <v>76</v>
      </c>
      <c r="AF287">
        <v>30</v>
      </c>
      <c r="AG287" t="s">
        <v>36</v>
      </c>
      <c r="AH287" t="s">
        <v>80</v>
      </c>
      <c r="AI287" t="s">
        <v>80</v>
      </c>
      <c r="AJ287" s="3">
        <v>43191</v>
      </c>
      <c r="AK287">
        <v>2</v>
      </c>
      <c r="AL287">
        <f t="shared" ca="1" si="34"/>
        <v>0.10601688405103615</v>
      </c>
    </row>
    <row r="288" spans="1:38">
      <c r="A288">
        <v>287</v>
      </c>
      <c r="B288" t="s">
        <v>7</v>
      </c>
      <c r="C288" t="str">
        <f t="shared" si="35"/>
        <v/>
      </c>
      <c r="D288">
        <f t="shared" si="36"/>
        <v>1</v>
      </c>
      <c r="E288" t="s">
        <v>92</v>
      </c>
      <c r="F288" t="s">
        <v>85</v>
      </c>
      <c r="G288">
        <f t="shared" si="37"/>
        <v>1</v>
      </c>
      <c r="I288" t="s">
        <v>88</v>
      </c>
      <c r="J288" t="str">
        <f t="shared" si="38"/>
        <v/>
      </c>
      <c r="K288" t="s">
        <v>88</v>
      </c>
      <c r="L288" s="2">
        <v>0.5</v>
      </c>
      <c r="M288" t="s">
        <v>88</v>
      </c>
      <c r="N288" t="str">
        <v/>
      </c>
      <c r="O288" t="s">
        <v>87</v>
      </c>
      <c r="P288" t="s">
        <v>15</v>
      </c>
      <c r="R288" t="s">
        <v>92</v>
      </c>
      <c r="S288" t="s">
        <v>15</v>
      </c>
      <c r="T288" s="1">
        <v>0.7</v>
      </c>
      <c r="U288" t="s">
        <v>73</v>
      </c>
      <c r="V288" t="str">
        <f>IF(W288="","",INDEX('Backing 4'!U:U,MATCH(W288,'Backing 4'!T:T,0)))</f>
        <v>Even</v>
      </c>
      <c r="W288" t="str">
        <f t="shared" si="32"/>
        <v>6 - Junior Officer &amp; Internal Services</v>
      </c>
      <c r="X288" t="str">
        <f>IF(Y288="","",INDEX('Backing 4'!Z:Z,MATCH(Y288,'Backing 4'!Y:Y,0)))</f>
        <v>Even</v>
      </c>
      <c r="Y288" t="str">
        <f t="shared" si="33"/>
        <v>6 - Junior Officer</v>
      </c>
      <c r="Z288">
        <v>0</v>
      </c>
      <c r="AA288" t="str">
        <f>IF(F288="Y","",IF(AB288="Y",INDEX('Backing 2'!B:B,MATCH(E288,'Backing 2'!C:C,0)),E288))</f>
        <v/>
      </c>
      <c r="AB288" t="s">
        <v>87</v>
      </c>
      <c r="AC288" t="str">
        <f t="shared" si="39"/>
        <v/>
      </c>
      <c r="AE288" t="s">
        <v>75</v>
      </c>
      <c r="AF288">
        <v>22</v>
      </c>
      <c r="AG288" t="s">
        <v>37</v>
      </c>
      <c r="AH288" t="s">
        <v>80</v>
      </c>
      <c r="AI288" t="s">
        <v>80</v>
      </c>
      <c r="AJ288" s="3">
        <v>43922</v>
      </c>
      <c r="AK288">
        <v>0</v>
      </c>
      <c r="AL288">
        <f t="shared" ca="1" si="34"/>
        <v>6.3785377238073093E-2</v>
      </c>
    </row>
    <row r="289" spans="1:38">
      <c r="A289">
        <v>288</v>
      </c>
      <c r="B289" t="s">
        <v>8</v>
      </c>
      <c r="C289">
        <f t="shared" si="35"/>
        <v>1</v>
      </c>
      <c r="D289" t="str">
        <f t="shared" si="36"/>
        <v/>
      </c>
      <c r="E289" t="s">
        <v>127</v>
      </c>
      <c r="F289" t="s">
        <v>87</v>
      </c>
      <c r="G289" t="str">
        <f t="shared" si="37"/>
        <v/>
      </c>
      <c r="H289">
        <v>2</v>
      </c>
      <c r="I289" t="s">
        <v>88</v>
      </c>
      <c r="J289" t="str">
        <f t="shared" si="38"/>
        <v/>
      </c>
      <c r="K289" t="s">
        <v>86</v>
      </c>
      <c r="L289" s="2">
        <v>0.5</v>
      </c>
      <c r="M289" t="s">
        <v>88</v>
      </c>
      <c r="N289" t="str">
        <v/>
      </c>
      <c r="O289" t="s">
        <v>85</v>
      </c>
      <c r="P289" t="s">
        <v>16</v>
      </c>
      <c r="R289" t="s">
        <v>127</v>
      </c>
      <c r="S289" t="s">
        <v>16</v>
      </c>
      <c r="T289" s="1" t="s">
        <v>74</v>
      </c>
      <c r="U289" t="s">
        <v>74</v>
      </c>
      <c r="V289" t="str">
        <f>IF(W289="","",INDEX('Backing 4'!U:U,MATCH(W289,'Backing 4'!T:T,0)))</f>
        <v>Even</v>
      </c>
      <c r="W289" t="str">
        <f t="shared" si="32"/>
        <v>5 - Senior Officer &amp; Sales &amp; Marketing</v>
      </c>
      <c r="X289" t="str">
        <f>IF(Y289="","",INDEX('Backing 4'!Z:Z,MATCH(Y289,'Backing 4'!Y:Y,0)))</f>
        <v>Even</v>
      </c>
      <c r="Y289" t="str">
        <f t="shared" si="33"/>
        <v>5 - Senior Officer</v>
      </c>
      <c r="Z289">
        <v>3</v>
      </c>
      <c r="AA289" t="str">
        <f>IF(F289="Y","",IF(AB289="Y",INDEX('Backing 2'!B:B,MATCH(E289,'Backing 2'!C:C,0)),E289))</f>
        <v>5 - Senior Officer</v>
      </c>
      <c r="AB289" t="s">
        <v>87</v>
      </c>
      <c r="AC289" t="str">
        <f t="shared" si="39"/>
        <v/>
      </c>
      <c r="AD289">
        <v>2</v>
      </c>
      <c r="AE289" t="s">
        <v>75</v>
      </c>
      <c r="AF289">
        <v>25</v>
      </c>
      <c r="AG289" t="s">
        <v>36</v>
      </c>
      <c r="AH289" t="s">
        <v>80</v>
      </c>
      <c r="AI289" t="s">
        <v>80</v>
      </c>
      <c r="AJ289" s="3">
        <v>42461</v>
      </c>
      <c r="AK289">
        <v>4</v>
      </c>
      <c r="AL289">
        <f t="shared" ca="1" si="34"/>
        <v>0.53792911674750088</v>
      </c>
    </row>
    <row r="290" spans="1:38">
      <c r="A290">
        <v>289</v>
      </c>
      <c r="B290" t="s">
        <v>7</v>
      </c>
      <c r="C290" t="str">
        <f t="shared" si="35"/>
        <v/>
      </c>
      <c r="D290">
        <f t="shared" si="36"/>
        <v>1</v>
      </c>
      <c r="E290" t="s">
        <v>127</v>
      </c>
      <c r="F290" t="s">
        <v>87</v>
      </c>
      <c r="G290" t="str">
        <f t="shared" si="37"/>
        <v/>
      </c>
      <c r="H290">
        <v>3</v>
      </c>
      <c r="I290" t="s">
        <v>88</v>
      </c>
      <c r="J290" t="str">
        <f t="shared" si="38"/>
        <v/>
      </c>
      <c r="K290" t="s">
        <v>86</v>
      </c>
      <c r="L290" s="2">
        <v>0.5</v>
      </c>
      <c r="M290" t="s">
        <v>88</v>
      </c>
      <c r="N290" t="str">
        <v/>
      </c>
      <c r="O290" t="s">
        <v>85</v>
      </c>
      <c r="P290" t="s">
        <v>16</v>
      </c>
      <c r="R290" t="s">
        <v>127</v>
      </c>
      <c r="S290" t="s">
        <v>16</v>
      </c>
      <c r="T290" s="1" t="s">
        <v>74</v>
      </c>
      <c r="U290" t="s">
        <v>74</v>
      </c>
      <c r="V290" t="str">
        <f>IF(W290="","",INDEX('Backing 4'!U:U,MATCH(W290,'Backing 4'!T:T,0)))</f>
        <v>Even</v>
      </c>
      <c r="W290" t="str">
        <f t="shared" si="32"/>
        <v>5 - Senior Officer &amp; Sales &amp; Marketing</v>
      </c>
      <c r="X290" t="str">
        <f>IF(Y290="","",INDEX('Backing 4'!Z:Z,MATCH(Y290,'Backing 4'!Y:Y,0)))</f>
        <v>Even</v>
      </c>
      <c r="Y290" t="str">
        <f t="shared" si="33"/>
        <v>5 - Senior Officer</v>
      </c>
      <c r="Z290">
        <v>3</v>
      </c>
      <c r="AA290" t="str">
        <f>IF(F290="Y","",IF(AB290="Y",INDEX('Backing 2'!B:B,MATCH(E290,'Backing 2'!C:C,0)),E290))</f>
        <v>5 - Senior Officer</v>
      </c>
      <c r="AB290" t="s">
        <v>87</v>
      </c>
      <c r="AC290" t="str">
        <f t="shared" si="39"/>
        <v/>
      </c>
      <c r="AD290">
        <v>2</v>
      </c>
      <c r="AE290" t="s">
        <v>76</v>
      </c>
      <c r="AF290">
        <v>33</v>
      </c>
      <c r="AG290" t="s">
        <v>32</v>
      </c>
      <c r="AH290" t="s">
        <v>80</v>
      </c>
      <c r="AI290" t="s">
        <v>80</v>
      </c>
      <c r="AJ290" s="3">
        <v>42461</v>
      </c>
      <c r="AK290">
        <v>4</v>
      </c>
      <c r="AL290">
        <f t="shared" ca="1" si="34"/>
        <v>0.28288796438716513</v>
      </c>
    </row>
    <row r="291" spans="1:38">
      <c r="A291">
        <v>290</v>
      </c>
      <c r="B291" t="s">
        <v>7</v>
      </c>
      <c r="C291" t="str">
        <f t="shared" si="35"/>
        <v/>
      </c>
      <c r="D291">
        <f t="shared" si="36"/>
        <v>1</v>
      </c>
      <c r="E291" t="s">
        <v>92</v>
      </c>
      <c r="F291" t="s">
        <v>87</v>
      </c>
      <c r="G291" t="str">
        <f t="shared" si="37"/>
        <v/>
      </c>
      <c r="H291">
        <v>2</v>
      </c>
      <c r="I291" t="s">
        <v>88</v>
      </c>
      <c r="J291" t="str">
        <f t="shared" si="38"/>
        <v/>
      </c>
      <c r="K291" t="s">
        <v>86</v>
      </c>
      <c r="L291" s="2">
        <v>0.5</v>
      </c>
      <c r="M291" t="s">
        <v>88</v>
      </c>
      <c r="N291" t="str">
        <v/>
      </c>
      <c r="O291" t="s">
        <v>85</v>
      </c>
      <c r="P291" t="s">
        <v>14</v>
      </c>
      <c r="R291" t="s">
        <v>92</v>
      </c>
      <c r="S291" t="s">
        <v>14</v>
      </c>
      <c r="T291" s="1" t="s">
        <v>74</v>
      </c>
      <c r="U291" t="s">
        <v>74</v>
      </c>
      <c r="V291" t="str">
        <f>IF(W291="","",INDEX('Backing 4'!U:U,MATCH(W291,'Backing 4'!T:T,0)))</f>
        <v>Even</v>
      </c>
      <c r="W291" t="str">
        <f t="shared" si="32"/>
        <v>6 - Junior Officer &amp; Operations</v>
      </c>
      <c r="X291" t="str">
        <f>IF(Y291="","",INDEX('Backing 4'!Z:Z,MATCH(Y291,'Backing 4'!Y:Y,0)))</f>
        <v>Even</v>
      </c>
      <c r="Y291" t="str">
        <f t="shared" si="33"/>
        <v>6 - Junior Officer</v>
      </c>
      <c r="Z291">
        <v>2</v>
      </c>
      <c r="AA291" t="str">
        <f>IF(F291="Y","",IF(AB291="Y",INDEX('Backing 2'!B:B,MATCH(E291,'Backing 2'!C:C,0)),E291))</f>
        <v>6 - Junior Officer</v>
      </c>
      <c r="AB291" t="s">
        <v>87</v>
      </c>
      <c r="AC291" t="str">
        <f t="shared" si="39"/>
        <v/>
      </c>
      <c r="AD291">
        <v>2</v>
      </c>
      <c r="AE291" t="s">
        <v>75</v>
      </c>
      <c r="AF291">
        <v>26</v>
      </c>
      <c r="AG291" t="s">
        <v>37</v>
      </c>
      <c r="AH291" t="s">
        <v>80</v>
      </c>
      <c r="AI291" t="s">
        <v>80</v>
      </c>
      <c r="AJ291" s="3">
        <v>43191</v>
      </c>
      <c r="AK291">
        <v>2</v>
      </c>
      <c r="AL291">
        <f t="shared" ca="1" si="34"/>
        <v>0.96217861702868612</v>
      </c>
    </row>
    <row r="292" spans="1:38">
      <c r="A292">
        <v>291</v>
      </c>
      <c r="B292" t="s">
        <v>7</v>
      </c>
      <c r="C292" t="str">
        <f t="shared" si="35"/>
        <v/>
      </c>
      <c r="D292">
        <f t="shared" si="36"/>
        <v>1</v>
      </c>
      <c r="E292" t="s">
        <v>93</v>
      </c>
      <c r="F292" t="s">
        <v>87</v>
      </c>
      <c r="G292" t="str">
        <f t="shared" si="37"/>
        <v/>
      </c>
      <c r="H292">
        <v>2</v>
      </c>
      <c r="I292" t="s">
        <v>88</v>
      </c>
      <c r="J292" t="str">
        <f t="shared" si="38"/>
        <v/>
      </c>
      <c r="K292" t="s">
        <v>86</v>
      </c>
      <c r="L292" s="2">
        <v>0.5</v>
      </c>
      <c r="M292" t="s">
        <v>88</v>
      </c>
      <c r="N292" t="str">
        <v/>
      </c>
      <c r="O292" t="s">
        <v>85</v>
      </c>
      <c r="P292" t="s">
        <v>16</v>
      </c>
      <c r="R292" t="s">
        <v>93</v>
      </c>
      <c r="S292" t="s">
        <v>16</v>
      </c>
      <c r="T292" s="1" t="s">
        <v>74</v>
      </c>
      <c r="U292" t="s">
        <v>74</v>
      </c>
      <c r="V292" t="str">
        <f>IF(W292="","",INDEX('Backing 4'!U:U,MATCH(W292,'Backing 4'!T:T,0)))</f>
        <v>Uneven - Men benefit</v>
      </c>
      <c r="W292" t="str">
        <f t="shared" si="32"/>
        <v>4 - Manager &amp; Sales &amp; Marketing</v>
      </c>
      <c r="X292" t="str">
        <f>IF(Y292="","",INDEX('Backing 4'!Z:Z,MATCH(Y292,'Backing 4'!Y:Y,0)))</f>
        <v>Even</v>
      </c>
      <c r="Y292" t="str">
        <f t="shared" si="33"/>
        <v>4 - Manager</v>
      </c>
      <c r="Z292">
        <v>3</v>
      </c>
      <c r="AA292" t="str">
        <f>IF(F292="Y","",IF(AB292="Y",INDEX('Backing 2'!B:B,MATCH(E292,'Backing 2'!C:C,0)),E292))</f>
        <v>4 - Manager</v>
      </c>
      <c r="AB292" t="s">
        <v>87</v>
      </c>
      <c r="AC292" t="str">
        <f t="shared" si="39"/>
        <v/>
      </c>
      <c r="AD292">
        <v>3</v>
      </c>
      <c r="AE292" t="s">
        <v>76</v>
      </c>
      <c r="AF292">
        <v>38</v>
      </c>
      <c r="AG292" t="s">
        <v>39</v>
      </c>
      <c r="AH292" t="s">
        <v>80</v>
      </c>
      <c r="AI292" t="s">
        <v>80</v>
      </c>
      <c r="AJ292" s="3">
        <v>41730</v>
      </c>
      <c r="AK292">
        <v>6</v>
      </c>
      <c r="AL292">
        <f t="shared" ca="1" si="34"/>
        <v>0.75197883127896137</v>
      </c>
    </row>
    <row r="293" spans="1:38">
      <c r="A293">
        <v>292</v>
      </c>
      <c r="B293" t="s">
        <v>8</v>
      </c>
      <c r="C293">
        <f t="shared" si="35"/>
        <v>1</v>
      </c>
      <c r="D293" t="str">
        <f t="shared" si="36"/>
        <v/>
      </c>
      <c r="E293" t="s">
        <v>92</v>
      </c>
      <c r="F293" t="s">
        <v>87</v>
      </c>
      <c r="G293" t="str">
        <f t="shared" si="37"/>
        <v/>
      </c>
      <c r="H293">
        <v>3</v>
      </c>
      <c r="I293" t="s">
        <v>88</v>
      </c>
      <c r="J293" t="str">
        <f t="shared" si="38"/>
        <v/>
      </c>
      <c r="K293" t="s">
        <v>86</v>
      </c>
      <c r="L293" s="2">
        <v>0.5</v>
      </c>
      <c r="M293" t="s">
        <v>88</v>
      </c>
      <c r="N293" t="str">
        <v/>
      </c>
      <c r="O293" t="s">
        <v>85</v>
      </c>
      <c r="P293" t="s">
        <v>16</v>
      </c>
      <c r="R293" t="s">
        <v>92</v>
      </c>
      <c r="S293" t="s">
        <v>16</v>
      </c>
      <c r="T293" s="1" t="s">
        <v>74</v>
      </c>
      <c r="U293" t="s">
        <v>74</v>
      </c>
      <c r="V293" t="str">
        <f>IF(W293="","",INDEX('Backing 4'!U:U,MATCH(W293,'Backing 4'!T:T,0)))</f>
        <v>Even</v>
      </c>
      <c r="W293" t="str">
        <f t="shared" si="32"/>
        <v>6 - Junior Officer &amp; Sales &amp; Marketing</v>
      </c>
      <c r="X293" t="str">
        <f>IF(Y293="","",INDEX('Backing 4'!Z:Z,MATCH(Y293,'Backing 4'!Y:Y,0)))</f>
        <v>Even</v>
      </c>
      <c r="Y293" t="str">
        <f t="shared" si="33"/>
        <v>6 - Junior Officer</v>
      </c>
      <c r="Z293">
        <v>2</v>
      </c>
      <c r="AA293" t="str">
        <f>IF(F293="Y","",IF(AB293="Y",INDEX('Backing 2'!B:B,MATCH(E293,'Backing 2'!C:C,0)),E293))</f>
        <v>6 - Junior Officer</v>
      </c>
      <c r="AB293" t="s">
        <v>87</v>
      </c>
      <c r="AC293" t="str">
        <f t="shared" si="39"/>
        <v/>
      </c>
      <c r="AD293">
        <v>3</v>
      </c>
      <c r="AE293" t="s">
        <v>75</v>
      </c>
      <c r="AF293">
        <v>22</v>
      </c>
      <c r="AG293" t="s">
        <v>37</v>
      </c>
      <c r="AH293" t="s">
        <v>80</v>
      </c>
      <c r="AI293" t="s">
        <v>80</v>
      </c>
      <c r="AJ293" s="3">
        <v>43191</v>
      </c>
      <c r="AK293">
        <v>2</v>
      </c>
      <c r="AL293">
        <f t="shared" ca="1" si="34"/>
        <v>1.6577102357073326E-2</v>
      </c>
    </row>
    <row r="294" spans="1:38">
      <c r="A294">
        <v>293</v>
      </c>
      <c r="B294" t="s">
        <v>7</v>
      </c>
      <c r="C294" t="str">
        <f t="shared" si="35"/>
        <v/>
      </c>
      <c r="D294">
        <f t="shared" si="36"/>
        <v>1</v>
      </c>
      <c r="E294" t="s">
        <v>92</v>
      </c>
      <c r="F294" t="s">
        <v>87</v>
      </c>
      <c r="G294" t="str">
        <f t="shared" si="37"/>
        <v/>
      </c>
      <c r="H294">
        <v>2</v>
      </c>
      <c r="I294" t="s">
        <v>86</v>
      </c>
      <c r="J294">
        <f t="shared" si="38"/>
        <v>1</v>
      </c>
      <c r="K294" t="s">
        <v>86</v>
      </c>
      <c r="L294" s="2">
        <v>0.5</v>
      </c>
      <c r="M294" t="s">
        <v>88</v>
      </c>
      <c r="N294" t="str">
        <v/>
      </c>
      <c r="O294" t="s">
        <v>85</v>
      </c>
      <c r="P294" t="s">
        <v>15</v>
      </c>
      <c r="R294" t="s">
        <v>127</v>
      </c>
      <c r="S294" t="s">
        <v>15</v>
      </c>
      <c r="T294" s="1">
        <v>0.6</v>
      </c>
      <c r="U294" t="s">
        <v>73</v>
      </c>
      <c r="V294" t="str">
        <f>IF(W294="","",INDEX('Backing 4'!U:U,MATCH(W294,'Backing 4'!T:T,0)))</f>
        <v>Even</v>
      </c>
      <c r="W294" t="str">
        <f t="shared" si="32"/>
        <v>6 - Junior Officer &amp; Internal Services</v>
      </c>
      <c r="X294" t="str">
        <f>IF(Y294="","",INDEX('Backing 4'!Z:Z,MATCH(Y294,'Backing 4'!Y:Y,0)))</f>
        <v>Even</v>
      </c>
      <c r="Y294" t="str">
        <f t="shared" si="33"/>
        <v>6 - Junior Officer</v>
      </c>
      <c r="Z294">
        <v>2</v>
      </c>
      <c r="AA294" t="str">
        <f>IF(F294="Y","",IF(AB294="Y",INDEX('Backing 2'!B:B,MATCH(E294,'Backing 2'!C:C,0)),E294))</f>
        <v>6 - Junior Officer</v>
      </c>
      <c r="AB294" t="s">
        <v>87</v>
      </c>
      <c r="AC294" t="str">
        <f t="shared" si="39"/>
        <v/>
      </c>
      <c r="AD294">
        <v>2</v>
      </c>
      <c r="AE294" t="s">
        <v>76</v>
      </c>
      <c r="AF294">
        <v>33</v>
      </c>
      <c r="AG294" t="s">
        <v>37</v>
      </c>
      <c r="AH294" t="s">
        <v>80</v>
      </c>
      <c r="AI294" t="s">
        <v>80</v>
      </c>
      <c r="AJ294" s="3">
        <v>43191</v>
      </c>
      <c r="AK294">
        <v>2</v>
      </c>
      <c r="AL294">
        <f t="shared" ca="1" si="34"/>
        <v>0.27289055675857354</v>
      </c>
    </row>
    <row r="295" spans="1:38">
      <c r="A295">
        <v>294</v>
      </c>
      <c r="B295" t="s">
        <v>7</v>
      </c>
      <c r="C295" t="str">
        <f t="shared" si="35"/>
        <v/>
      </c>
      <c r="D295">
        <f t="shared" si="36"/>
        <v>1</v>
      </c>
      <c r="E295" t="s">
        <v>93</v>
      </c>
      <c r="F295" t="s">
        <v>85</v>
      </c>
      <c r="G295">
        <f t="shared" si="37"/>
        <v>1</v>
      </c>
      <c r="I295" t="s">
        <v>88</v>
      </c>
      <c r="J295" t="str">
        <f t="shared" si="38"/>
        <v/>
      </c>
      <c r="K295" t="s">
        <v>88</v>
      </c>
      <c r="L295" s="2">
        <v>0.5</v>
      </c>
      <c r="M295" t="s">
        <v>88</v>
      </c>
      <c r="N295" t="str">
        <v/>
      </c>
      <c r="O295" t="s">
        <v>87</v>
      </c>
      <c r="P295" t="s">
        <v>14</v>
      </c>
      <c r="R295" t="s">
        <v>93</v>
      </c>
      <c r="S295" t="s">
        <v>14</v>
      </c>
      <c r="T295" s="1" t="s">
        <v>74</v>
      </c>
      <c r="U295" t="s">
        <v>74</v>
      </c>
      <c r="V295" t="str">
        <f>IF(W295="","",INDEX('Backing 4'!U:U,MATCH(W295,'Backing 4'!T:T,0)))</f>
        <v>Even</v>
      </c>
      <c r="W295" t="str">
        <f t="shared" si="32"/>
        <v>4 - Manager &amp; Operations</v>
      </c>
      <c r="X295" t="str">
        <f>IF(Y295="","",INDEX('Backing 4'!Z:Z,MATCH(Y295,'Backing 4'!Y:Y,0)))</f>
        <v>Even</v>
      </c>
      <c r="Y295" t="str">
        <f t="shared" si="33"/>
        <v>4 - Manager</v>
      </c>
      <c r="Z295">
        <v>0</v>
      </c>
      <c r="AA295" t="str">
        <f>IF(F295="Y","",IF(AB295="Y",INDEX('Backing 2'!B:B,MATCH(E295,'Backing 2'!C:C,0)),E295))</f>
        <v/>
      </c>
      <c r="AB295" t="s">
        <v>87</v>
      </c>
      <c r="AC295" t="str">
        <f t="shared" si="39"/>
        <v/>
      </c>
      <c r="AE295" t="s">
        <v>76</v>
      </c>
      <c r="AF295">
        <v>34</v>
      </c>
      <c r="AG295" t="s">
        <v>25</v>
      </c>
      <c r="AH295" t="s">
        <v>25</v>
      </c>
      <c r="AI295" t="s">
        <v>25</v>
      </c>
      <c r="AJ295" s="3">
        <v>43922</v>
      </c>
      <c r="AK295">
        <v>0</v>
      </c>
      <c r="AL295">
        <f t="shared" ca="1" si="34"/>
        <v>0.71250778018860872</v>
      </c>
    </row>
    <row r="296" spans="1:38">
      <c r="A296">
        <v>295</v>
      </c>
      <c r="B296" t="s">
        <v>7</v>
      </c>
      <c r="C296" t="str">
        <f t="shared" si="35"/>
        <v/>
      </c>
      <c r="D296">
        <f t="shared" si="36"/>
        <v>1</v>
      </c>
      <c r="E296" t="s">
        <v>127</v>
      </c>
      <c r="F296" t="s">
        <v>87</v>
      </c>
      <c r="G296" t="str">
        <f t="shared" si="37"/>
        <v/>
      </c>
      <c r="H296">
        <v>2</v>
      </c>
      <c r="I296" t="s">
        <v>88</v>
      </c>
      <c r="J296" t="str">
        <f t="shared" si="38"/>
        <v/>
      </c>
      <c r="K296" t="s">
        <v>86</v>
      </c>
      <c r="L296" s="2">
        <v>0.5</v>
      </c>
      <c r="M296" t="s">
        <v>88</v>
      </c>
      <c r="N296" t="str">
        <v/>
      </c>
      <c r="O296" t="s">
        <v>85</v>
      </c>
      <c r="P296" t="s">
        <v>14</v>
      </c>
      <c r="R296" t="s">
        <v>127</v>
      </c>
      <c r="S296" t="s">
        <v>14</v>
      </c>
      <c r="T296" s="1" t="s">
        <v>74</v>
      </c>
      <c r="U296" t="s">
        <v>74</v>
      </c>
      <c r="V296" t="str">
        <f>IF(W296="","",INDEX('Backing 4'!U:U,MATCH(W296,'Backing 4'!T:T,0)))</f>
        <v>Even</v>
      </c>
      <c r="W296" t="str">
        <f t="shared" si="32"/>
        <v>5 - Senior Officer &amp; Operations</v>
      </c>
      <c r="X296" t="str">
        <f>IF(Y296="","",INDEX('Backing 4'!Z:Z,MATCH(Y296,'Backing 4'!Y:Y,0)))</f>
        <v>Even</v>
      </c>
      <c r="Y296" t="str">
        <f t="shared" si="33"/>
        <v>5 - Senior Officer</v>
      </c>
      <c r="Z296">
        <v>3</v>
      </c>
      <c r="AA296" t="str">
        <f>IF(F296="Y","",IF(AB296="Y",INDEX('Backing 2'!B:B,MATCH(E296,'Backing 2'!C:C,0)),E296))</f>
        <v>5 - Senior Officer</v>
      </c>
      <c r="AB296" t="s">
        <v>87</v>
      </c>
      <c r="AC296" t="str">
        <f t="shared" si="39"/>
        <v/>
      </c>
      <c r="AD296">
        <v>3</v>
      </c>
      <c r="AE296" t="s">
        <v>75</v>
      </c>
      <c r="AF296">
        <v>28</v>
      </c>
      <c r="AG296" t="s">
        <v>25</v>
      </c>
      <c r="AH296" t="s">
        <v>25</v>
      </c>
      <c r="AI296" t="s">
        <v>25</v>
      </c>
      <c r="AJ296" s="3">
        <v>41000</v>
      </c>
      <c r="AK296">
        <v>8</v>
      </c>
      <c r="AL296">
        <f t="shared" ca="1" si="34"/>
        <v>0.33656512270164862</v>
      </c>
    </row>
    <row r="297" spans="1:38">
      <c r="A297">
        <v>296</v>
      </c>
      <c r="B297" t="s">
        <v>8</v>
      </c>
      <c r="C297">
        <f t="shared" si="35"/>
        <v>1</v>
      </c>
      <c r="D297" t="str">
        <f t="shared" si="36"/>
        <v/>
      </c>
      <c r="E297" t="s">
        <v>92</v>
      </c>
      <c r="F297" t="s">
        <v>87</v>
      </c>
      <c r="G297" t="str">
        <f t="shared" si="37"/>
        <v/>
      </c>
      <c r="H297">
        <v>3</v>
      </c>
      <c r="I297" t="s">
        <v>88</v>
      </c>
      <c r="J297" t="str">
        <f t="shared" si="38"/>
        <v/>
      </c>
      <c r="K297" t="s">
        <v>86</v>
      </c>
      <c r="L297" s="2">
        <v>0.5</v>
      </c>
      <c r="M297" t="s">
        <v>88</v>
      </c>
      <c r="N297" t="str">
        <v/>
      </c>
      <c r="O297" t="s">
        <v>85</v>
      </c>
      <c r="P297" t="s">
        <v>16</v>
      </c>
      <c r="R297" t="s">
        <v>92</v>
      </c>
      <c r="S297" t="s">
        <v>16</v>
      </c>
      <c r="T297" s="1" t="s">
        <v>74</v>
      </c>
      <c r="U297" t="s">
        <v>74</v>
      </c>
      <c r="V297" t="str">
        <f>IF(W297="","",INDEX('Backing 4'!U:U,MATCH(W297,'Backing 4'!T:T,0)))</f>
        <v>Even</v>
      </c>
      <c r="W297" t="str">
        <f t="shared" si="32"/>
        <v>6 - Junior Officer &amp; Sales &amp; Marketing</v>
      </c>
      <c r="X297" t="str">
        <f>IF(Y297="","",INDEX('Backing 4'!Z:Z,MATCH(Y297,'Backing 4'!Y:Y,0)))</f>
        <v>Even</v>
      </c>
      <c r="Y297" t="str">
        <f t="shared" si="33"/>
        <v>6 - Junior Officer</v>
      </c>
      <c r="Z297">
        <v>2</v>
      </c>
      <c r="AA297" t="str">
        <f>IF(F297="Y","",IF(AB297="Y",INDEX('Backing 2'!B:B,MATCH(E297,'Backing 2'!C:C,0)),E297))</f>
        <v>6 - Junior Officer</v>
      </c>
      <c r="AB297" t="s">
        <v>87</v>
      </c>
      <c r="AC297" t="str">
        <f t="shared" si="39"/>
        <v/>
      </c>
      <c r="AD297">
        <v>3</v>
      </c>
      <c r="AE297" t="s">
        <v>75</v>
      </c>
      <c r="AF297">
        <v>25</v>
      </c>
      <c r="AG297" t="s">
        <v>38</v>
      </c>
      <c r="AH297" t="s">
        <v>80</v>
      </c>
      <c r="AI297" t="s">
        <v>80</v>
      </c>
      <c r="AJ297" s="3">
        <v>43191</v>
      </c>
      <c r="AK297">
        <v>2</v>
      </c>
      <c r="AL297">
        <f t="shared" ca="1" si="34"/>
        <v>0.44412748878336206</v>
      </c>
    </row>
    <row r="298" spans="1:38">
      <c r="A298">
        <v>297</v>
      </c>
      <c r="B298" t="s">
        <v>8</v>
      </c>
      <c r="C298">
        <f t="shared" si="35"/>
        <v>1</v>
      </c>
      <c r="D298" t="str">
        <f t="shared" si="36"/>
        <v/>
      </c>
      <c r="E298" t="s">
        <v>92</v>
      </c>
      <c r="F298" t="s">
        <v>87</v>
      </c>
      <c r="G298" t="str">
        <f t="shared" si="37"/>
        <v/>
      </c>
      <c r="H298">
        <v>3</v>
      </c>
      <c r="I298" t="s">
        <v>88</v>
      </c>
      <c r="J298" t="str">
        <f t="shared" si="38"/>
        <v/>
      </c>
      <c r="K298" t="s">
        <v>86</v>
      </c>
      <c r="L298" s="2">
        <v>0.5</v>
      </c>
      <c r="M298" t="s">
        <v>88</v>
      </c>
      <c r="N298" t="str">
        <v/>
      </c>
      <c r="O298" t="s">
        <v>85</v>
      </c>
      <c r="P298" t="s">
        <v>16</v>
      </c>
      <c r="R298" t="s">
        <v>92</v>
      </c>
      <c r="S298" t="s">
        <v>16</v>
      </c>
      <c r="T298" s="1" t="s">
        <v>74</v>
      </c>
      <c r="U298" t="s">
        <v>74</v>
      </c>
      <c r="V298" t="str">
        <f>IF(W298="","",INDEX('Backing 4'!U:U,MATCH(W298,'Backing 4'!T:T,0)))</f>
        <v>Even</v>
      </c>
      <c r="W298" t="str">
        <f t="shared" si="32"/>
        <v>6 - Junior Officer &amp; Sales &amp; Marketing</v>
      </c>
      <c r="X298" t="str">
        <f>IF(Y298="","",INDEX('Backing 4'!Z:Z,MATCH(Y298,'Backing 4'!Y:Y,0)))</f>
        <v>Even</v>
      </c>
      <c r="Y298" t="str">
        <f t="shared" si="33"/>
        <v>6 - Junior Officer</v>
      </c>
      <c r="Z298">
        <v>2</v>
      </c>
      <c r="AA298" t="str">
        <f>IF(F298="Y","",IF(AB298="Y",INDEX('Backing 2'!B:B,MATCH(E298,'Backing 2'!C:C,0)),E298))</f>
        <v>6 - Junior Officer</v>
      </c>
      <c r="AB298" t="s">
        <v>87</v>
      </c>
      <c r="AC298" t="str">
        <f t="shared" si="39"/>
        <v/>
      </c>
      <c r="AD298">
        <v>3</v>
      </c>
      <c r="AE298" t="s">
        <v>75</v>
      </c>
      <c r="AF298">
        <v>24</v>
      </c>
      <c r="AG298" t="s">
        <v>25</v>
      </c>
      <c r="AH298" t="s">
        <v>25</v>
      </c>
      <c r="AI298" t="s">
        <v>25</v>
      </c>
      <c r="AJ298" s="3">
        <v>43191</v>
      </c>
      <c r="AK298">
        <v>2</v>
      </c>
      <c r="AL298">
        <f t="shared" ca="1" si="34"/>
        <v>0.75852632734596348</v>
      </c>
    </row>
    <row r="299" spans="1:38">
      <c r="A299">
        <v>298</v>
      </c>
      <c r="B299" t="s">
        <v>7</v>
      </c>
      <c r="C299" t="str">
        <f t="shared" si="35"/>
        <v/>
      </c>
      <c r="D299">
        <f t="shared" si="36"/>
        <v>1</v>
      </c>
      <c r="E299" t="s">
        <v>94</v>
      </c>
      <c r="F299" t="s">
        <v>87</v>
      </c>
      <c r="G299" t="str">
        <f t="shared" si="37"/>
        <v/>
      </c>
      <c r="H299">
        <v>4</v>
      </c>
      <c r="I299" t="s">
        <v>88</v>
      </c>
      <c r="J299" t="str">
        <f t="shared" si="38"/>
        <v/>
      </c>
      <c r="K299" t="s">
        <v>86</v>
      </c>
      <c r="L299" s="2">
        <v>0.5</v>
      </c>
      <c r="M299" t="s">
        <v>88</v>
      </c>
      <c r="N299" t="str">
        <v/>
      </c>
      <c r="O299" t="s">
        <v>85</v>
      </c>
      <c r="P299" t="s">
        <v>14</v>
      </c>
      <c r="R299" t="s">
        <v>94</v>
      </c>
      <c r="S299" t="s">
        <v>14</v>
      </c>
      <c r="T299" s="1" t="s">
        <v>74</v>
      </c>
      <c r="U299" t="s">
        <v>74</v>
      </c>
      <c r="V299" t="str">
        <f>IF(W299="","",INDEX('Backing 4'!U:U,MATCH(W299,'Backing 4'!T:T,0)))</f>
        <v>Even</v>
      </c>
      <c r="W299" t="str">
        <f t="shared" si="32"/>
        <v>3 - Senior Manager &amp; Operations</v>
      </c>
      <c r="X299" t="str">
        <f>IF(Y299="","",INDEX('Backing 4'!Z:Z,MATCH(Y299,'Backing 4'!Y:Y,0)))</f>
        <v>Uneven - Men benefit</v>
      </c>
      <c r="Y299" t="str">
        <f t="shared" si="33"/>
        <v>3 - Senior Manager</v>
      </c>
      <c r="Z299">
        <v>2</v>
      </c>
      <c r="AA299" t="str">
        <f>IF(F299="Y","",IF(AB299="Y",INDEX('Backing 2'!B:B,MATCH(E299,'Backing 2'!C:C,0)),E299))</f>
        <v>3 - Senior Manager</v>
      </c>
      <c r="AB299" t="s">
        <v>87</v>
      </c>
      <c r="AC299" t="str">
        <f t="shared" si="39"/>
        <v/>
      </c>
      <c r="AD299">
        <v>3</v>
      </c>
      <c r="AE299" t="s">
        <v>77</v>
      </c>
      <c r="AF299">
        <v>41</v>
      </c>
      <c r="AG299" t="s">
        <v>25</v>
      </c>
      <c r="AH299" t="s">
        <v>25</v>
      </c>
      <c r="AI299" t="s">
        <v>25</v>
      </c>
      <c r="AJ299" s="3">
        <v>40634</v>
      </c>
      <c r="AK299">
        <v>9</v>
      </c>
      <c r="AL299">
        <f t="shared" ca="1" si="34"/>
        <v>0.92614888378225879</v>
      </c>
    </row>
    <row r="300" spans="1:38">
      <c r="A300">
        <v>299</v>
      </c>
      <c r="B300" t="s">
        <v>8</v>
      </c>
      <c r="C300">
        <f t="shared" si="35"/>
        <v>1</v>
      </c>
      <c r="D300" t="str">
        <f t="shared" si="36"/>
        <v/>
      </c>
      <c r="E300" t="s">
        <v>92</v>
      </c>
      <c r="F300" t="s">
        <v>87</v>
      </c>
      <c r="G300" t="str">
        <f t="shared" si="37"/>
        <v/>
      </c>
      <c r="H300">
        <v>3</v>
      </c>
      <c r="I300" t="s">
        <v>86</v>
      </c>
      <c r="J300">
        <f t="shared" si="38"/>
        <v>1</v>
      </c>
      <c r="K300" t="s">
        <v>86</v>
      </c>
      <c r="L300" s="2">
        <v>0.5</v>
      </c>
      <c r="M300" t="s">
        <v>88</v>
      </c>
      <c r="N300" t="str">
        <v/>
      </c>
      <c r="O300" t="s">
        <v>85</v>
      </c>
      <c r="P300" t="s">
        <v>16</v>
      </c>
      <c r="R300" t="s">
        <v>127</v>
      </c>
      <c r="S300" t="s">
        <v>16</v>
      </c>
      <c r="T300" s="1" t="s">
        <v>74</v>
      </c>
      <c r="U300" t="s">
        <v>74</v>
      </c>
      <c r="V300" t="str">
        <f>IF(W300="","",INDEX('Backing 4'!U:U,MATCH(W300,'Backing 4'!T:T,0)))</f>
        <v>Even</v>
      </c>
      <c r="W300" t="str">
        <f t="shared" si="32"/>
        <v>6 - Junior Officer &amp; Sales &amp; Marketing</v>
      </c>
      <c r="X300" t="str">
        <f>IF(Y300="","",INDEX('Backing 4'!Z:Z,MATCH(Y300,'Backing 4'!Y:Y,0)))</f>
        <v>Even</v>
      </c>
      <c r="Y300" t="str">
        <f t="shared" si="33"/>
        <v>6 - Junior Officer</v>
      </c>
      <c r="Z300">
        <v>3</v>
      </c>
      <c r="AA300" t="str">
        <f>IF(F300="Y","",IF(AB300="Y",INDEX('Backing 2'!B:B,MATCH(E300,'Backing 2'!C:C,0)),E300))</f>
        <v>6 - Junior Officer</v>
      </c>
      <c r="AB300" t="s">
        <v>87</v>
      </c>
      <c r="AC300" t="str">
        <f t="shared" si="39"/>
        <v/>
      </c>
      <c r="AD300">
        <v>2</v>
      </c>
      <c r="AE300" t="s">
        <v>75</v>
      </c>
      <c r="AF300">
        <v>24</v>
      </c>
      <c r="AG300" t="s">
        <v>25</v>
      </c>
      <c r="AH300" t="s">
        <v>25</v>
      </c>
      <c r="AI300" t="s">
        <v>25</v>
      </c>
      <c r="AJ300" s="3">
        <v>42826</v>
      </c>
      <c r="AK300">
        <v>3</v>
      </c>
      <c r="AL300">
        <f t="shared" ca="1" si="34"/>
        <v>0.27686832688159257</v>
      </c>
    </row>
    <row r="301" spans="1:38">
      <c r="A301">
        <v>300</v>
      </c>
      <c r="B301" t="s">
        <v>8</v>
      </c>
      <c r="C301">
        <f t="shared" si="35"/>
        <v>1</v>
      </c>
      <c r="D301" t="str">
        <f t="shared" si="36"/>
        <v/>
      </c>
      <c r="E301" t="s">
        <v>93</v>
      </c>
      <c r="F301" t="s">
        <v>87</v>
      </c>
      <c r="G301" t="str">
        <f t="shared" si="37"/>
        <v/>
      </c>
      <c r="H301">
        <v>3</v>
      </c>
      <c r="I301" t="s">
        <v>88</v>
      </c>
      <c r="J301" t="str">
        <f t="shared" si="38"/>
        <v/>
      </c>
      <c r="K301" t="s">
        <v>86</v>
      </c>
      <c r="L301" s="2">
        <v>0.5</v>
      </c>
      <c r="M301" t="s">
        <v>88</v>
      </c>
      <c r="N301" t="str">
        <v/>
      </c>
      <c r="O301" t="s">
        <v>85</v>
      </c>
      <c r="P301" t="s">
        <v>14</v>
      </c>
      <c r="R301" t="s">
        <v>93</v>
      </c>
      <c r="S301" t="s">
        <v>14</v>
      </c>
      <c r="T301" s="1" t="s">
        <v>74</v>
      </c>
      <c r="U301" t="s">
        <v>74</v>
      </c>
      <c r="V301" t="str">
        <f>IF(W301="","",INDEX('Backing 4'!U:U,MATCH(W301,'Backing 4'!T:T,0)))</f>
        <v>Even</v>
      </c>
      <c r="W301" t="str">
        <f t="shared" si="32"/>
        <v>4 - Manager &amp; Operations</v>
      </c>
      <c r="X301" t="str">
        <f>IF(Y301="","",INDEX('Backing 4'!Z:Z,MATCH(Y301,'Backing 4'!Y:Y,0)))</f>
        <v>Even</v>
      </c>
      <c r="Y301" t="str">
        <f t="shared" si="33"/>
        <v>4 - Manager</v>
      </c>
      <c r="Z301">
        <v>2</v>
      </c>
      <c r="AA301" t="str">
        <f>IF(F301="Y","",IF(AB301="Y",INDEX('Backing 2'!B:B,MATCH(E301,'Backing 2'!C:C,0)),E301))</f>
        <v>4 - Manager</v>
      </c>
      <c r="AB301" t="s">
        <v>87</v>
      </c>
      <c r="AC301" t="str">
        <f t="shared" si="39"/>
        <v/>
      </c>
      <c r="AD301">
        <v>3</v>
      </c>
      <c r="AE301" t="s">
        <v>76</v>
      </c>
      <c r="AF301">
        <v>32</v>
      </c>
      <c r="AG301" t="s">
        <v>37</v>
      </c>
      <c r="AH301" t="s">
        <v>80</v>
      </c>
      <c r="AI301" t="s">
        <v>80</v>
      </c>
      <c r="AJ301" s="3">
        <v>42461</v>
      </c>
      <c r="AK301">
        <v>4</v>
      </c>
      <c r="AL301">
        <f t="shared" ca="1" si="34"/>
        <v>0.7224425786684886</v>
      </c>
    </row>
    <row r="302" spans="1:38">
      <c r="A302">
        <v>301</v>
      </c>
      <c r="B302" t="s">
        <v>7</v>
      </c>
      <c r="C302" t="str">
        <f t="shared" si="35"/>
        <v/>
      </c>
      <c r="D302">
        <f t="shared" si="36"/>
        <v>1</v>
      </c>
      <c r="E302" t="s">
        <v>92</v>
      </c>
      <c r="F302" t="s">
        <v>87</v>
      </c>
      <c r="G302" t="str">
        <f t="shared" si="37"/>
        <v/>
      </c>
      <c r="H302">
        <v>3</v>
      </c>
      <c r="I302" t="s">
        <v>88</v>
      </c>
      <c r="J302" t="str">
        <f t="shared" si="38"/>
        <v/>
      </c>
      <c r="K302" t="s">
        <v>86</v>
      </c>
      <c r="L302" s="2">
        <v>0.5</v>
      </c>
      <c r="M302" t="s">
        <v>88</v>
      </c>
      <c r="N302" t="str">
        <v/>
      </c>
      <c r="O302" t="s">
        <v>85</v>
      </c>
      <c r="P302" t="s">
        <v>14</v>
      </c>
      <c r="R302" t="s">
        <v>92</v>
      </c>
      <c r="S302" t="s">
        <v>14</v>
      </c>
      <c r="T302" s="1" t="s">
        <v>74</v>
      </c>
      <c r="U302" t="s">
        <v>74</v>
      </c>
      <c r="V302" t="str">
        <f>IF(W302="","",INDEX('Backing 4'!U:U,MATCH(W302,'Backing 4'!T:T,0)))</f>
        <v>Even</v>
      </c>
      <c r="W302" t="str">
        <f t="shared" si="32"/>
        <v>6 - Junior Officer &amp; Operations</v>
      </c>
      <c r="X302" t="str">
        <f>IF(Y302="","",INDEX('Backing 4'!Z:Z,MATCH(Y302,'Backing 4'!Y:Y,0)))</f>
        <v>Even</v>
      </c>
      <c r="Y302" t="str">
        <f t="shared" si="33"/>
        <v>6 - Junior Officer</v>
      </c>
      <c r="Z302">
        <v>2</v>
      </c>
      <c r="AA302" t="str">
        <f>IF(F302="Y","",IF(AB302="Y",INDEX('Backing 2'!B:B,MATCH(E302,'Backing 2'!C:C,0)),E302))</f>
        <v>6 - Junior Officer</v>
      </c>
      <c r="AB302" t="s">
        <v>87</v>
      </c>
      <c r="AC302" t="str">
        <f t="shared" si="39"/>
        <v/>
      </c>
      <c r="AD302">
        <v>3</v>
      </c>
      <c r="AE302" t="s">
        <v>75</v>
      </c>
      <c r="AF302">
        <v>25</v>
      </c>
      <c r="AG302" t="s">
        <v>25</v>
      </c>
      <c r="AH302" t="s">
        <v>25</v>
      </c>
      <c r="AI302" t="s">
        <v>25</v>
      </c>
      <c r="AJ302" s="3">
        <v>43191</v>
      </c>
      <c r="AK302">
        <v>2</v>
      </c>
      <c r="AL302">
        <f t="shared" ca="1" si="34"/>
        <v>0.17008405695172324</v>
      </c>
    </row>
    <row r="303" spans="1:38">
      <c r="A303">
        <v>302</v>
      </c>
      <c r="B303" t="s">
        <v>7</v>
      </c>
      <c r="C303" t="str">
        <f t="shared" si="35"/>
        <v/>
      </c>
      <c r="D303">
        <f t="shared" si="36"/>
        <v>1</v>
      </c>
      <c r="E303" t="s">
        <v>92</v>
      </c>
      <c r="F303" t="s">
        <v>87</v>
      </c>
      <c r="G303" t="str">
        <f t="shared" si="37"/>
        <v/>
      </c>
      <c r="H303">
        <v>2</v>
      </c>
      <c r="I303" t="s">
        <v>88</v>
      </c>
      <c r="J303" t="str">
        <f t="shared" si="38"/>
        <v/>
      </c>
      <c r="K303" t="s">
        <v>86</v>
      </c>
      <c r="L303" s="2">
        <v>0.5</v>
      </c>
      <c r="M303" t="s">
        <v>88</v>
      </c>
      <c r="N303" t="str">
        <v/>
      </c>
      <c r="O303" t="s">
        <v>85</v>
      </c>
      <c r="P303" t="s">
        <v>15</v>
      </c>
      <c r="R303" t="s">
        <v>92</v>
      </c>
      <c r="S303" t="s">
        <v>15</v>
      </c>
      <c r="T303" s="1" t="s">
        <v>74</v>
      </c>
      <c r="U303" t="s">
        <v>74</v>
      </c>
      <c r="V303" t="str">
        <f>IF(W303="","",INDEX('Backing 4'!U:U,MATCH(W303,'Backing 4'!T:T,0)))</f>
        <v>Even</v>
      </c>
      <c r="W303" t="str">
        <f t="shared" si="32"/>
        <v>6 - Junior Officer &amp; Internal Services</v>
      </c>
      <c r="X303" t="str">
        <f>IF(Y303="","",INDEX('Backing 4'!Z:Z,MATCH(Y303,'Backing 4'!Y:Y,0)))</f>
        <v>Even</v>
      </c>
      <c r="Y303" t="str">
        <f t="shared" si="33"/>
        <v>6 - Junior Officer</v>
      </c>
      <c r="Z303">
        <v>2</v>
      </c>
      <c r="AA303" t="str">
        <f>IF(F303="Y","",IF(AB303="Y",INDEX('Backing 2'!B:B,MATCH(E303,'Backing 2'!C:C,0)),E303))</f>
        <v>6 - Junior Officer</v>
      </c>
      <c r="AB303" t="s">
        <v>87</v>
      </c>
      <c r="AC303" t="str">
        <f t="shared" si="39"/>
        <v/>
      </c>
      <c r="AD303">
        <v>3</v>
      </c>
      <c r="AE303" t="s">
        <v>75</v>
      </c>
      <c r="AF303">
        <v>26</v>
      </c>
      <c r="AG303" t="s">
        <v>25</v>
      </c>
      <c r="AH303" t="s">
        <v>25</v>
      </c>
      <c r="AI303" t="s">
        <v>25</v>
      </c>
      <c r="AJ303" s="3">
        <v>43191</v>
      </c>
      <c r="AK303">
        <v>2</v>
      </c>
      <c r="AL303">
        <f t="shared" ca="1" si="34"/>
        <v>0.93890100178930869</v>
      </c>
    </row>
    <row r="304" spans="1:38">
      <c r="A304">
        <v>303</v>
      </c>
      <c r="B304" t="s">
        <v>8</v>
      </c>
      <c r="C304">
        <f t="shared" si="35"/>
        <v>1</v>
      </c>
      <c r="D304" t="str">
        <f t="shared" si="36"/>
        <v/>
      </c>
      <c r="E304" t="s">
        <v>93</v>
      </c>
      <c r="F304" t="s">
        <v>85</v>
      </c>
      <c r="G304">
        <f t="shared" si="37"/>
        <v>1</v>
      </c>
      <c r="I304" t="s">
        <v>88</v>
      </c>
      <c r="J304" t="str">
        <f t="shared" si="38"/>
        <v/>
      </c>
      <c r="K304" t="s">
        <v>88</v>
      </c>
      <c r="L304" s="2">
        <v>0.5</v>
      </c>
      <c r="M304" t="s">
        <v>88</v>
      </c>
      <c r="N304" t="str">
        <v/>
      </c>
      <c r="O304" t="s">
        <v>87</v>
      </c>
      <c r="P304" t="s">
        <v>14</v>
      </c>
      <c r="R304" t="s">
        <v>93</v>
      </c>
      <c r="S304" t="s">
        <v>14</v>
      </c>
      <c r="T304" s="1" t="s">
        <v>74</v>
      </c>
      <c r="U304" t="s">
        <v>74</v>
      </c>
      <c r="V304" t="str">
        <f>IF(W304="","",INDEX('Backing 4'!U:U,MATCH(W304,'Backing 4'!T:T,0)))</f>
        <v>Even</v>
      </c>
      <c r="W304" t="str">
        <f t="shared" si="32"/>
        <v>4 - Manager &amp; Operations</v>
      </c>
      <c r="X304" t="str">
        <f>IF(Y304="","",INDEX('Backing 4'!Z:Z,MATCH(Y304,'Backing 4'!Y:Y,0)))</f>
        <v>Even</v>
      </c>
      <c r="Y304" t="str">
        <f t="shared" si="33"/>
        <v>4 - Manager</v>
      </c>
      <c r="Z304">
        <v>0</v>
      </c>
      <c r="AA304" t="str">
        <f>IF(F304="Y","",IF(AB304="Y",INDEX('Backing 2'!B:B,MATCH(E304,'Backing 2'!C:C,0)),E304))</f>
        <v/>
      </c>
      <c r="AB304" t="s">
        <v>87</v>
      </c>
      <c r="AC304" t="str">
        <f t="shared" si="39"/>
        <v/>
      </c>
      <c r="AE304" t="s">
        <v>76</v>
      </c>
      <c r="AF304">
        <v>34</v>
      </c>
      <c r="AG304" t="s">
        <v>25</v>
      </c>
      <c r="AH304" t="s">
        <v>25</v>
      </c>
      <c r="AI304" t="s">
        <v>25</v>
      </c>
      <c r="AJ304" s="3">
        <v>43922</v>
      </c>
      <c r="AK304">
        <v>0</v>
      </c>
      <c r="AL304">
        <f t="shared" ca="1" si="34"/>
        <v>0.88649111203216702</v>
      </c>
    </row>
    <row r="305" spans="1:38">
      <c r="A305">
        <v>304</v>
      </c>
      <c r="B305" t="s">
        <v>7</v>
      </c>
      <c r="C305" t="str">
        <f t="shared" si="35"/>
        <v/>
      </c>
      <c r="D305">
        <f t="shared" si="36"/>
        <v>1</v>
      </c>
      <c r="E305" t="s">
        <v>94</v>
      </c>
      <c r="F305" t="s">
        <v>87</v>
      </c>
      <c r="G305" t="str">
        <f t="shared" si="37"/>
        <v/>
      </c>
      <c r="H305">
        <v>2</v>
      </c>
      <c r="I305" t="s">
        <v>88</v>
      </c>
      <c r="J305" t="str">
        <f t="shared" si="38"/>
        <v/>
      </c>
      <c r="K305" t="s">
        <v>86</v>
      </c>
      <c r="L305" s="2">
        <v>0.5</v>
      </c>
      <c r="M305" t="s">
        <v>88</v>
      </c>
      <c r="N305" t="str">
        <v/>
      </c>
      <c r="O305" t="s">
        <v>85</v>
      </c>
      <c r="P305" t="s">
        <v>14</v>
      </c>
      <c r="R305" t="s">
        <v>94</v>
      </c>
      <c r="S305" t="s">
        <v>14</v>
      </c>
      <c r="T305" s="1" t="s">
        <v>74</v>
      </c>
      <c r="U305" t="s">
        <v>74</v>
      </c>
      <c r="V305" t="str">
        <f>IF(W305="","",INDEX('Backing 4'!U:U,MATCH(W305,'Backing 4'!T:T,0)))</f>
        <v>Even</v>
      </c>
      <c r="W305" t="str">
        <f t="shared" si="32"/>
        <v>3 - Senior Manager &amp; Operations</v>
      </c>
      <c r="X305" t="str">
        <f>IF(Y305="","",INDEX('Backing 4'!Z:Z,MATCH(Y305,'Backing 4'!Y:Y,0)))</f>
        <v>Uneven - Men benefit</v>
      </c>
      <c r="Y305" t="str">
        <f t="shared" si="33"/>
        <v>3 - Senior Manager</v>
      </c>
      <c r="Z305">
        <v>4</v>
      </c>
      <c r="AA305" t="str">
        <f>IF(F305="Y","",IF(AB305="Y",INDEX('Backing 2'!B:B,MATCH(E305,'Backing 2'!C:C,0)),E305))</f>
        <v>3 - Senior Manager</v>
      </c>
      <c r="AB305" t="s">
        <v>87</v>
      </c>
      <c r="AC305" t="str">
        <f t="shared" si="39"/>
        <v/>
      </c>
      <c r="AD305">
        <v>3</v>
      </c>
      <c r="AE305" t="s">
        <v>78</v>
      </c>
      <c r="AF305">
        <v>50</v>
      </c>
      <c r="AG305" t="s">
        <v>45</v>
      </c>
      <c r="AH305" t="s">
        <v>80</v>
      </c>
      <c r="AI305" t="s">
        <v>80</v>
      </c>
      <c r="AJ305" s="3">
        <v>41000</v>
      </c>
      <c r="AK305">
        <v>8</v>
      </c>
      <c r="AL305">
        <f t="shared" ca="1" si="34"/>
        <v>1.3764342785660411E-3</v>
      </c>
    </row>
    <row r="306" spans="1:38">
      <c r="A306">
        <v>305</v>
      </c>
      <c r="B306" t="s">
        <v>8</v>
      </c>
      <c r="C306">
        <f t="shared" si="35"/>
        <v>1</v>
      </c>
      <c r="D306" t="str">
        <f t="shared" si="36"/>
        <v/>
      </c>
      <c r="E306" t="s">
        <v>92</v>
      </c>
      <c r="F306" t="s">
        <v>87</v>
      </c>
      <c r="G306" t="str">
        <f t="shared" si="37"/>
        <v/>
      </c>
      <c r="H306">
        <v>2</v>
      </c>
      <c r="I306" t="s">
        <v>86</v>
      </c>
      <c r="J306">
        <f t="shared" si="38"/>
        <v>1</v>
      </c>
      <c r="K306" t="s">
        <v>86</v>
      </c>
      <c r="L306" s="2">
        <v>0.5</v>
      </c>
      <c r="M306" t="s">
        <v>88</v>
      </c>
      <c r="N306" t="str">
        <v/>
      </c>
      <c r="O306" t="s">
        <v>85</v>
      </c>
      <c r="P306" t="s">
        <v>16</v>
      </c>
      <c r="R306" t="s">
        <v>127</v>
      </c>
      <c r="S306" t="s">
        <v>16</v>
      </c>
      <c r="T306" s="1" t="s">
        <v>74</v>
      </c>
      <c r="U306" t="s">
        <v>74</v>
      </c>
      <c r="V306" t="str">
        <f>IF(W306="","",INDEX('Backing 4'!U:U,MATCH(W306,'Backing 4'!T:T,0)))</f>
        <v>Even</v>
      </c>
      <c r="W306" t="str">
        <f t="shared" si="32"/>
        <v>6 - Junior Officer &amp; Sales &amp; Marketing</v>
      </c>
      <c r="X306" t="str">
        <f>IF(Y306="","",INDEX('Backing 4'!Z:Z,MATCH(Y306,'Backing 4'!Y:Y,0)))</f>
        <v>Even</v>
      </c>
      <c r="Y306" t="str">
        <f t="shared" si="33"/>
        <v>6 - Junior Officer</v>
      </c>
      <c r="Z306">
        <v>2</v>
      </c>
      <c r="AA306" t="str">
        <f>IF(F306="Y","",IF(AB306="Y",INDEX('Backing 2'!B:B,MATCH(E306,'Backing 2'!C:C,0)),E306))</f>
        <v>6 - Junior Officer</v>
      </c>
      <c r="AB306" t="s">
        <v>87</v>
      </c>
      <c r="AC306" t="str">
        <f t="shared" si="39"/>
        <v/>
      </c>
      <c r="AD306">
        <v>3</v>
      </c>
      <c r="AE306" t="s">
        <v>75</v>
      </c>
      <c r="AF306">
        <v>28</v>
      </c>
      <c r="AG306" t="s">
        <v>32</v>
      </c>
      <c r="AH306" t="s">
        <v>80</v>
      </c>
      <c r="AI306" t="s">
        <v>80</v>
      </c>
      <c r="AJ306" s="3">
        <v>43191</v>
      </c>
      <c r="AK306">
        <v>2</v>
      </c>
      <c r="AL306">
        <f t="shared" ca="1" si="34"/>
        <v>0.20204961572618485</v>
      </c>
    </row>
    <row r="307" spans="1:38">
      <c r="A307">
        <v>306</v>
      </c>
      <c r="B307" t="s">
        <v>7</v>
      </c>
      <c r="C307" t="str">
        <f t="shared" si="35"/>
        <v/>
      </c>
      <c r="D307">
        <f t="shared" si="36"/>
        <v>1</v>
      </c>
      <c r="E307" t="s">
        <v>92</v>
      </c>
      <c r="F307" t="s">
        <v>87</v>
      </c>
      <c r="G307" t="str">
        <f t="shared" si="37"/>
        <v/>
      </c>
      <c r="H307">
        <v>3</v>
      </c>
      <c r="I307" t="s">
        <v>88</v>
      </c>
      <c r="J307" t="str">
        <f t="shared" si="38"/>
        <v/>
      </c>
      <c r="K307" t="s">
        <v>86</v>
      </c>
      <c r="L307" s="2">
        <v>0.5</v>
      </c>
      <c r="M307" t="s">
        <v>88</v>
      </c>
      <c r="N307" t="str">
        <v/>
      </c>
      <c r="O307" t="s">
        <v>85</v>
      </c>
      <c r="P307" t="s">
        <v>14</v>
      </c>
      <c r="R307" t="s">
        <v>92</v>
      </c>
      <c r="S307" t="s">
        <v>14</v>
      </c>
      <c r="T307" s="1" t="s">
        <v>74</v>
      </c>
      <c r="U307" t="s">
        <v>74</v>
      </c>
      <c r="V307" t="str">
        <f>IF(W307="","",INDEX('Backing 4'!U:U,MATCH(W307,'Backing 4'!T:T,0)))</f>
        <v>Even</v>
      </c>
      <c r="W307" t="str">
        <f t="shared" si="32"/>
        <v>6 - Junior Officer &amp; Operations</v>
      </c>
      <c r="X307" t="str">
        <f>IF(Y307="","",INDEX('Backing 4'!Z:Z,MATCH(Y307,'Backing 4'!Y:Y,0)))</f>
        <v>Even</v>
      </c>
      <c r="Y307" t="str">
        <f t="shared" si="33"/>
        <v>6 - Junior Officer</v>
      </c>
      <c r="Z307">
        <v>1</v>
      </c>
      <c r="AA307" t="str">
        <f>IF(F307="Y","",IF(AB307="Y",INDEX('Backing 2'!B:B,MATCH(E307,'Backing 2'!C:C,0)),E307))</f>
        <v>6 - Junior Officer</v>
      </c>
      <c r="AB307" t="s">
        <v>87</v>
      </c>
      <c r="AC307" t="str">
        <f t="shared" si="39"/>
        <v/>
      </c>
      <c r="AE307" t="s">
        <v>75</v>
      </c>
      <c r="AF307">
        <v>26</v>
      </c>
      <c r="AG307" t="s">
        <v>25</v>
      </c>
      <c r="AH307" t="s">
        <v>25</v>
      </c>
      <c r="AI307" t="s">
        <v>25</v>
      </c>
      <c r="AJ307" s="3">
        <v>43556</v>
      </c>
      <c r="AK307">
        <v>1</v>
      </c>
      <c r="AL307">
        <f t="shared" ca="1" si="34"/>
        <v>0.48172464494455791</v>
      </c>
    </row>
    <row r="308" spans="1:38">
      <c r="A308">
        <v>307</v>
      </c>
      <c r="B308" t="s">
        <v>8</v>
      </c>
      <c r="C308">
        <f t="shared" si="35"/>
        <v>1</v>
      </c>
      <c r="D308" t="str">
        <f t="shared" si="36"/>
        <v/>
      </c>
      <c r="E308" t="s">
        <v>92</v>
      </c>
      <c r="F308" t="s">
        <v>87</v>
      </c>
      <c r="G308" t="str">
        <f t="shared" si="37"/>
        <v/>
      </c>
      <c r="H308">
        <v>3</v>
      </c>
      <c r="I308" t="s">
        <v>88</v>
      </c>
      <c r="J308" t="str">
        <f t="shared" si="38"/>
        <v/>
      </c>
      <c r="K308" t="s">
        <v>86</v>
      </c>
      <c r="L308" s="2">
        <v>0.5</v>
      </c>
      <c r="M308" t="s">
        <v>88</v>
      </c>
      <c r="N308" t="str">
        <v/>
      </c>
      <c r="O308" t="s">
        <v>85</v>
      </c>
      <c r="P308" t="s">
        <v>14</v>
      </c>
      <c r="R308" t="s">
        <v>92</v>
      </c>
      <c r="S308" t="s">
        <v>14</v>
      </c>
      <c r="T308" s="1" t="s">
        <v>74</v>
      </c>
      <c r="U308" t="s">
        <v>74</v>
      </c>
      <c r="V308" t="str">
        <f>IF(W308="","",INDEX('Backing 4'!U:U,MATCH(W308,'Backing 4'!T:T,0)))</f>
        <v>Even</v>
      </c>
      <c r="W308" t="str">
        <f t="shared" si="32"/>
        <v>6 - Junior Officer &amp; Operations</v>
      </c>
      <c r="X308" t="str">
        <f>IF(Y308="","",INDEX('Backing 4'!Z:Z,MATCH(Y308,'Backing 4'!Y:Y,0)))</f>
        <v>Even</v>
      </c>
      <c r="Y308" t="str">
        <f t="shared" si="33"/>
        <v>6 - Junior Officer</v>
      </c>
      <c r="Z308">
        <v>1</v>
      </c>
      <c r="AA308" t="str">
        <f>IF(F308="Y","",IF(AB308="Y",INDEX('Backing 2'!B:B,MATCH(E308,'Backing 2'!C:C,0)),E308))</f>
        <v>6 - Junior Officer</v>
      </c>
      <c r="AB308" t="s">
        <v>87</v>
      </c>
      <c r="AC308" t="str">
        <f t="shared" si="39"/>
        <v/>
      </c>
      <c r="AE308" t="s">
        <v>75</v>
      </c>
      <c r="AF308">
        <v>25</v>
      </c>
      <c r="AG308" t="s">
        <v>25</v>
      </c>
      <c r="AH308" t="s">
        <v>25</v>
      </c>
      <c r="AI308" t="s">
        <v>25</v>
      </c>
      <c r="AJ308" s="3">
        <v>43556</v>
      </c>
      <c r="AK308">
        <v>1</v>
      </c>
      <c r="AL308">
        <f t="shared" ca="1" si="34"/>
        <v>0.9814384392722354</v>
      </c>
    </row>
    <row r="309" spans="1:38">
      <c r="A309">
        <v>308</v>
      </c>
      <c r="B309" t="s">
        <v>7</v>
      </c>
      <c r="C309" t="str">
        <f t="shared" si="35"/>
        <v/>
      </c>
      <c r="D309">
        <f t="shared" si="36"/>
        <v>1</v>
      </c>
      <c r="E309" t="s">
        <v>127</v>
      </c>
      <c r="F309" t="s">
        <v>85</v>
      </c>
      <c r="G309">
        <f t="shared" si="37"/>
        <v>1</v>
      </c>
      <c r="I309" t="s">
        <v>88</v>
      </c>
      <c r="J309" t="str">
        <f t="shared" si="38"/>
        <v/>
      </c>
      <c r="K309" t="s">
        <v>88</v>
      </c>
      <c r="L309" s="2">
        <v>0.5</v>
      </c>
      <c r="M309" t="s">
        <v>88</v>
      </c>
      <c r="N309" t="str">
        <v/>
      </c>
      <c r="O309" t="s">
        <v>87</v>
      </c>
      <c r="P309" t="s">
        <v>16</v>
      </c>
      <c r="R309" t="s">
        <v>127</v>
      </c>
      <c r="S309" t="s">
        <v>16</v>
      </c>
      <c r="T309" s="1" t="s">
        <v>74</v>
      </c>
      <c r="U309" t="s">
        <v>74</v>
      </c>
      <c r="V309" t="str">
        <f>IF(W309="","",INDEX('Backing 4'!U:U,MATCH(W309,'Backing 4'!T:T,0)))</f>
        <v>Even</v>
      </c>
      <c r="W309" t="str">
        <f t="shared" si="32"/>
        <v>5 - Senior Officer &amp; Sales &amp; Marketing</v>
      </c>
      <c r="X309" t="str">
        <f>IF(Y309="","",INDEX('Backing 4'!Z:Z,MATCH(Y309,'Backing 4'!Y:Y,0)))</f>
        <v>Even</v>
      </c>
      <c r="Y309" t="str">
        <f t="shared" si="33"/>
        <v>5 - Senior Officer</v>
      </c>
      <c r="Z309">
        <v>0</v>
      </c>
      <c r="AA309" t="str">
        <f>IF(F309="Y","",IF(AB309="Y",INDEX('Backing 2'!B:B,MATCH(E309,'Backing 2'!C:C,0)),E309))</f>
        <v/>
      </c>
      <c r="AB309" t="s">
        <v>87</v>
      </c>
      <c r="AC309" t="str">
        <f t="shared" si="39"/>
        <v/>
      </c>
      <c r="AE309" t="s">
        <v>76</v>
      </c>
      <c r="AF309">
        <v>30</v>
      </c>
      <c r="AG309" t="s">
        <v>25</v>
      </c>
      <c r="AH309" t="s">
        <v>25</v>
      </c>
      <c r="AI309" t="s">
        <v>25</v>
      </c>
      <c r="AJ309" s="3">
        <v>43922</v>
      </c>
      <c r="AK309">
        <v>0</v>
      </c>
      <c r="AL309">
        <f t="shared" ca="1" si="34"/>
        <v>1.9989822466406904E-2</v>
      </c>
    </row>
    <row r="310" spans="1:38">
      <c r="A310">
        <v>309</v>
      </c>
      <c r="B310" t="s">
        <v>8</v>
      </c>
      <c r="C310">
        <f t="shared" si="35"/>
        <v>1</v>
      </c>
      <c r="D310" t="str">
        <f t="shared" si="36"/>
        <v/>
      </c>
      <c r="E310" s="4" t="s">
        <v>93</v>
      </c>
      <c r="F310" t="s">
        <v>87</v>
      </c>
      <c r="G310" t="str">
        <f t="shared" si="37"/>
        <v/>
      </c>
      <c r="H310">
        <v>3</v>
      </c>
      <c r="I310" t="s">
        <v>88</v>
      </c>
      <c r="J310" t="str">
        <f t="shared" si="38"/>
        <v/>
      </c>
      <c r="K310" t="s">
        <v>88</v>
      </c>
      <c r="L310" s="2">
        <v>0.5</v>
      </c>
      <c r="M310" t="s">
        <v>86</v>
      </c>
      <c r="N310">
        <v>1</v>
      </c>
      <c r="O310" t="s">
        <v>85</v>
      </c>
      <c r="P310" t="s">
        <v>16</v>
      </c>
      <c r="Q310" t="s">
        <v>89</v>
      </c>
      <c r="S310" t="s">
        <v>16</v>
      </c>
      <c r="T310" s="1" t="s">
        <v>74</v>
      </c>
      <c r="U310" t="s">
        <v>74</v>
      </c>
      <c r="V310" t="str">
        <f>IF(W310="","",INDEX('Backing 4'!U:U,MATCH(W310,'Backing 4'!T:T,0)))</f>
        <v/>
      </c>
      <c r="W310" t="str">
        <f t="shared" si="32"/>
        <v/>
      </c>
      <c r="X310" t="str">
        <f>IF(Y310="","",INDEX('Backing 4'!Z:Z,MATCH(Y310,'Backing 4'!Y:Y,0)))</f>
        <v/>
      </c>
      <c r="Y310" t="str">
        <f t="shared" si="33"/>
        <v/>
      </c>
      <c r="Z310">
        <v>3</v>
      </c>
      <c r="AA310" t="str">
        <f>IF(F310="Y","",IF(AB310="Y",INDEX('Backing 2'!B:B,MATCH(E310,'Backing 2'!C:C,0)),E310))</f>
        <v>4 - Manager</v>
      </c>
      <c r="AB310" t="s">
        <v>87</v>
      </c>
      <c r="AC310" t="str">
        <f t="shared" si="39"/>
        <v/>
      </c>
      <c r="AD310">
        <v>4</v>
      </c>
      <c r="AE310" t="s">
        <v>77</v>
      </c>
      <c r="AF310">
        <v>46</v>
      </c>
      <c r="AG310" t="s">
        <v>25</v>
      </c>
      <c r="AH310" t="s">
        <v>25</v>
      </c>
      <c r="AI310" t="s">
        <v>25</v>
      </c>
      <c r="AJ310" s="3">
        <v>41365</v>
      </c>
      <c r="AK310">
        <v>7</v>
      </c>
      <c r="AL310">
        <f t="shared" ca="1" si="34"/>
        <v>5.5225359022826881E-2</v>
      </c>
    </row>
    <row r="311" spans="1:38">
      <c r="A311">
        <v>310</v>
      </c>
      <c r="B311" t="s">
        <v>7</v>
      </c>
      <c r="C311" t="str">
        <f t="shared" si="35"/>
        <v/>
      </c>
      <c r="D311">
        <f t="shared" si="36"/>
        <v>1</v>
      </c>
      <c r="E311" t="s">
        <v>93</v>
      </c>
      <c r="F311" t="s">
        <v>85</v>
      </c>
      <c r="G311">
        <f t="shared" si="37"/>
        <v>1</v>
      </c>
      <c r="I311" t="s">
        <v>88</v>
      </c>
      <c r="J311" t="str">
        <f t="shared" si="38"/>
        <v/>
      </c>
      <c r="K311" t="s">
        <v>88</v>
      </c>
      <c r="L311" s="2">
        <v>0.5</v>
      </c>
      <c r="M311" t="s">
        <v>88</v>
      </c>
      <c r="N311" t="str">
        <v/>
      </c>
      <c r="O311" t="s">
        <v>87</v>
      </c>
      <c r="P311" t="s">
        <v>14</v>
      </c>
      <c r="R311" t="s">
        <v>93</v>
      </c>
      <c r="S311" t="s">
        <v>14</v>
      </c>
      <c r="T311" s="1" t="s">
        <v>74</v>
      </c>
      <c r="U311" t="s">
        <v>74</v>
      </c>
      <c r="V311" t="str">
        <f>IF(W311="","",INDEX('Backing 4'!U:U,MATCH(W311,'Backing 4'!T:T,0)))</f>
        <v>Even</v>
      </c>
      <c r="W311" t="str">
        <f t="shared" si="32"/>
        <v>4 - Manager &amp; Operations</v>
      </c>
      <c r="X311" t="str">
        <f>IF(Y311="","",INDEX('Backing 4'!Z:Z,MATCH(Y311,'Backing 4'!Y:Y,0)))</f>
        <v>Even</v>
      </c>
      <c r="Y311" t="str">
        <f t="shared" si="33"/>
        <v>4 - Manager</v>
      </c>
      <c r="Z311">
        <v>0</v>
      </c>
      <c r="AA311" t="str">
        <f>IF(F311="Y","",IF(AB311="Y",INDEX('Backing 2'!B:B,MATCH(E311,'Backing 2'!C:C,0)),E311))</f>
        <v/>
      </c>
      <c r="AB311" t="s">
        <v>87</v>
      </c>
      <c r="AC311" t="str">
        <f t="shared" si="39"/>
        <v/>
      </c>
      <c r="AE311" t="s">
        <v>76</v>
      </c>
      <c r="AF311">
        <v>37</v>
      </c>
      <c r="AG311" t="s">
        <v>36</v>
      </c>
      <c r="AH311" t="s">
        <v>80</v>
      </c>
      <c r="AI311" t="s">
        <v>80</v>
      </c>
      <c r="AJ311" s="3">
        <v>43922</v>
      </c>
      <c r="AK311">
        <v>0</v>
      </c>
      <c r="AL311">
        <f t="shared" ca="1" si="34"/>
        <v>0.96111308687951602</v>
      </c>
    </row>
    <row r="312" spans="1:38">
      <c r="A312">
        <v>311</v>
      </c>
      <c r="B312" t="s">
        <v>7</v>
      </c>
      <c r="C312" t="str">
        <f t="shared" si="35"/>
        <v/>
      </c>
      <c r="D312">
        <f t="shared" si="36"/>
        <v>1</v>
      </c>
      <c r="E312" t="s">
        <v>92</v>
      </c>
      <c r="F312" t="s">
        <v>87</v>
      </c>
      <c r="G312" t="str">
        <f t="shared" si="37"/>
        <v/>
      </c>
      <c r="H312">
        <v>2</v>
      </c>
      <c r="I312" t="s">
        <v>88</v>
      </c>
      <c r="J312" t="str">
        <f t="shared" si="38"/>
        <v/>
      </c>
      <c r="K312" t="s">
        <v>86</v>
      </c>
      <c r="L312" s="2">
        <v>0.5</v>
      </c>
      <c r="M312" t="s">
        <v>88</v>
      </c>
      <c r="N312" t="str">
        <v/>
      </c>
      <c r="O312" t="s">
        <v>85</v>
      </c>
      <c r="P312" t="s">
        <v>14</v>
      </c>
      <c r="R312" t="s">
        <v>92</v>
      </c>
      <c r="S312" t="s">
        <v>14</v>
      </c>
      <c r="T312" s="1" t="s">
        <v>74</v>
      </c>
      <c r="U312" t="s">
        <v>74</v>
      </c>
      <c r="V312" t="str">
        <f>IF(W312="","",INDEX('Backing 4'!U:U,MATCH(W312,'Backing 4'!T:T,0)))</f>
        <v>Even</v>
      </c>
      <c r="W312" t="str">
        <f t="shared" si="32"/>
        <v>6 - Junior Officer &amp; Operations</v>
      </c>
      <c r="X312" t="str">
        <f>IF(Y312="","",INDEX('Backing 4'!Z:Z,MATCH(Y312,'Backing 4'!Y:Y,0)))</f>
        <v>Even</v>
      </c>
      <c r="Y312" t="str">
        <f t="shared" si="33"/>
        <v>6 - Junior Officer</v>
      </c>
      <c r="Z312">
        <v>3</v>
      </c>
      <c r="AA312" t="str">
        <f>IF(F312="Y","",IF(AB312="Y",INDEX('Backing 2'!B:B,MATCH(E312,'Backing 2'!C:C,0)),E312))</f>
        <v>6 - Junior Officer</v>
      </c>
      <c r="AB312" t="s">
        <v>87</v>
      </c>
      <c r="AC312" t="str">
        <f t="shared" si="39"/>
        <v/>
      </c>
      <c r="AD312">
        <v>4</v>
      </c>
      <c r="AE312" t="s">
        <v>75</v>
      </c>
      <c r="AF312">
        <v>22</v>
      </c>
      <c r="AG312" t="s">
        <v>32</v>
      </c>
      <c r="AH312" t="s">
        <v>80</v>
      </c>
      <c r="AI312" t="s">
        <v>80</v>
      </c>
      <c r="AJ312" s="3">
        <v>42826</v>
      </c>
      <c r="AK312">
        <v>3</v>
      </c>
      <c r="AL312">
        <f t="shared" ca="1" si="34"/>
        <v>0.88362361952953494</v>
      </c>
    </row>
    <row r="313" spans="1:38">
      <c r="A313">
        <v>312</v>
      </c>
      <c r="B313" t="s">
        <v>7</v>
      </c>
      <c r="C313" t="str">
        <f t="shared" si="35"/>
        <v/>
      </c>
      <c r="D313">
        <f t="shared" si="36"/>
        <v>1</v>
      </c>
      <c r="E313" t="s">
        <v>127</v>
      </c>
      <c r="F313" t="s">
        <v>87</v>
      </c>
      <c r="G313" t="str">
        <f t="shared" si="37"/>
        <v/>
      </c>
      <c r="H313">
        <v>2</v>
      </c>
      <c r="I313" t="s">
        <v>88</v>
      </c>
      <c r="J313" t="str">
        <f t="shared" si="38"/>
        <v/>
      </c>
      <c r="K313" t="s">
        <v>86</v>
      </c>
      <c r="L313" s="2">
        <v>0.5</v>
      </c>
      <c r="M313" t="s">
        <v>88</v>
      </c>
      <c r="N313" t="str">
        <v/>
      </c>
      <c r="O313" t="s">
        <v>85</v>
      </c>
      <c r="P313" t="s">
        <v>14</v>
      </c>
      <c r="R313" t="s">
        <v>127</v>
      </c>
      <c r="S313" t="s">
        <v>14</v>
      </c>
      <c r="T313" s="1" t="s">
        <v>74</v>
      </c>
      <c r="U313" t="s">
        <v>74</v>
      </c>
      <c r="V313" t="str">
        <f>IF(W313="","",INDEX('Backing 4'!U:U,MATCH(W313,'Backing 4'!T:T,0)))</f>
        <v>Even</v>
      </c>
      <c r="W313" t="str">
        <f t="shared" si="32"/>
        <v>5 - Senior Officer &amp; Operations</v>
      </c>
      <c r="X313" t="str">
        <f>IF(Y313="","",INDEX('Backing 4'!Z:Z,MATCH(Y313,'Backing 4'!Y:Y,0)))</f>
        <v>Even</v>
      </c>
      <c r="Y313" t="str">
        <f t="shared" si="33"/>
        <v>5 - Senior Officer</v>
      </c>
      <c r="Z313">
        <v>4</v>
      </c>
      <c r="AA313" t="str">
        <f>IF(F313="Y","",IF(AB313="Y",INDEX('Backing 2'!B:B,MATCH(E313,'Backing 2'!C:C,0)),E313))</f>
        <v>5 - Senior Officer</v>
      </c>
      <c r="AB313" t="s">
        <v>87</v>
      </c>
      <c r="AC313" t="str">
        <f t="shared" si="39"/>
        <v/>
      </c>
      <c r="AD313">
        <v>3</v>
      </c>
      <c r="AE313" t="s">
        <v>76</v>
      </c>
      <c r="AF313">
        <v>34</v>
      </c>
      <c r="AG313" t="s">
        <v>36</v>
      </c>
      <c r="AH313" t="s">
        <v>80</v>
      </c>
      <c r="AI313" t="s">
        <v>80</v>
      </c>
      <c r="AJ313" s="3">
        <v>41000</v>
      </c>
      <c r="AK313">
        <v>8</v>
      </c>
      <c r="AL313">
        <f t="shared" ca="1" si="34"/>
        <v>0.23628968464127142</v>
      </c>
    </row>
    <row r="314" spans="1:38">
      <c r="A314">
        <v>313</v>
      </c>
      <c r="B314" t="s">
        <v>8</v>
      </c>
      <c r="C314">
        <f t="shared" si="35"/>
        <v>1</v>
      </c>
      <c r="D314" t="str">
        <f t="shared" si="36"/>
        <v/>
      </c>
      <c r="E314" t="s">
        <v>92</v>
      </c>
      <c r="F314" t="s">
        <v>87</v>
      </c>
      <c r="G314" t="str">
        <f t="shared" si="37"/>
        <v/>
      </c>
      <c r="H314">
        <v>2</v>
      </c>
      <c r="I314" t="s">
        <v>88</v>
      </c>
      <c r="J314" t="str">
        <f t="shared" si="38"/>
        <v/>
      </c>
      <c r="K314" t="s">
        <v>86</v>
      </c>
      <c r="L314" s="2">
        <v>0.5</v>
      </c>
      <c r="M314" t="s">
        <v>88</v>
      </c>
      <c r="N314" t="str">
        <v/>
      </c>
      <c r="O314" t="s">
        <v>85</v>
      </c>
      <c r="P314" t="s">
        <v>14</v>
      </c>
      <c r="R314" t="s">
        <v>92</v>
      </c>
      <c r="S314" t="s">
        <v>14</v>
      </c>
      <c r="T314" s="1" t="s">
        <v>74</v>
      </c>
      <c r="U314" t="s">
        <v>74</v>
      </c>
      <c r="V314" t="str">
        <f>IF(W314="","",INDEX('Backing 4'!U:U,MATCH(W314,'Backing 4'!T:T,0)))</f>
        <v>Even</v>
      </c>
      <c r="W314" t="str">
        <f t="shared" si="32"/>
        <v>6 - Junior Officer &amp; Operations</v>
      </c>
      <c r="X314" t="str">
        <f>IF(Y314="","",INDEX('Backing 4'!Z:Z,MATCH(Y314,'Backing 4'!Y:Y,0)))</f>
        <v>Even</v>
      </c>
      <c r="Y314" t="str">
        <f t="shared" si="33"/>
        <v>6 - Junior Officer</v>
      </c>
      <c r="Z314">
        <v>2</v>
      </c>
      <c r="AA314" t="str">
        <f>IF(F314="Y","",IF(AB314="Y",INDEX('Backing 2'!B:B,MATCH(E314,'Backing 2'!C:C,0)),E314))</f>
        <v>6 - Junior Officer</v>
      </c>
      <c r="AB314" t="s">
        <v>87</v>
      </c>
      <c r="AC314" t="str">
        <f t="shared" si="39"/>
        <v/>
      </c>
      <c r="AD314">
        <v>3</v>
      </c>
      <c r="AE314" t="s">
        <v>75</v>
      </c>
      <c r="AF314">
        <v>22</v>
      </c>
      <c r="AG314" t="s">
        <v>37</v>
      </c>
      <c r="AH314" t="s">
        <v>80</v>
      </c>
      <c r="AI314" t="s">
        <v>80</v>
      </c>
      <c r="AJ314" s="3">
        <v>43191</v>
      </c>
      <c r="AK314">
        <v>2</v>
      </c>
      <c r="AL314">
        <f t="shared" ca="1" si="34"/>
        <v>0.61091895746206082</v>
      </c>
    </row>
    <row r="315" spans="1:38">
      <c r="A315">
        <v>314</v>
      </c>
      <c r="B315" t="s">
        <v>7</v>
      </c>
      <c r="C315" t="str">
        <f t="shared" si="35"/>
        <v/>
      </c>
      <c r="D315">
        <f t="shared" si="36"/>
        <v>1</v>
      </c>
      <c r="E315" t="s">
        <v>92</v>
      </c>
      <c r="F315" t="s">
        <v>85</v>
      </c>
      <c r="G315">
        <f t="shared" si="37"/>
        <v>1</v>
      </c>
      <c r="I315" t="s">
        <v>88</v>
      </c>
      <c r="J315" t="str">
        <f t="shared" si="38"/>
        <v/>
      </c>
      <c r="K315" t="s">
        <v>88</v>
      </c>
      <c r="L315" s="2">
        <v>0.5</v>
      </c>
      <c r="M315" t="s">
        <v>88</v>
      </c>
      <c r="N315" t="str">
        <v/>
      </c>
      <c r="O315" t="s">
        <v>87</v>
      </c>
      <c r="P315" t="s">
        <v>14</v>
      </c>
      <c r="R315" t="s">
        <v>92</v>
      </c>
      <c r="S315" t="s">
        <v>14</v>
      </c>
      <c r="T315" s="1" t="s">
        <v>74</v>
      </c>
      <c r="U315" t="s">
        <v>74</v>
      </c>
      <c r="V315" t="str">
        <f>IF(W315="","",INDEX('Backing 4'!U:U,MATCH(W315,'Backing 4'!T:T,0)))</f>
        <v>Even</v>
      </c>
      <c r="W315" t="str">
        <f t="shared" si="32"/>
        <v>6 - Junior Officer &amp; Operations</v>
      </c>
      <c r="X315" t="str">
        <f>IF(Y315="","",INDEX('Backing 4'!Z:Z,MATCH(Y315,'Backing 4'!Y:Y,0)))</f>
        <v>Even</v>
      </c>
      <c r="Y315" t="str">
        <f t="shared" si="33"/>
        <v>6 - Junior Officer</v>
      </c>
      <c r="Z315">
        <v>0</v>
      </c>
      <c r="AA315" t="str">
        <f>IF(F315="Y","",IF(AB315="Y",INDEX('Backing 2'!B:B,MATCH(E315,'Backing 2'!C:C,0)),E315))</f>
        <v/>
      </c>
      <c r="AB315" t="s">
        <v>87</v>
      </c>
      <c r="AC315" t="str">
        <f t="shared" si="39"/>
        <v/>
      </c>
      <c r="AE315" t="s">
        <v>75</v>
      </c>
      <c r="AF315">
        <v>24</v>
      </c>
      <c r="AG315" t="s">
        <v>37</v>
      </c>
      <c r="AH315" t="s">
        <v>80</v>
      </c>
      <c r="AI315" t="s">
        <v>80</v>
      </c>
      <c r="AJ315" s="3">
        <v>43922</v>
      </c>
      <c r="AK315">
        <v>0</v>
      </c>
      <c r="AL315">
        <f t="shared" ca="1" si="34"/>
        <v>0.57229583717114696</v>
      </c>
    </row>
    <row r="316" spans="1:38">
      <c r="A316">
        <v>315</v>
      </c>
      <c r="B316" t="s">
        <v>7</v>
      </c>
      <c r="C316" t="str">
        <f t="shared" si="35"/>
        <v/>
      </c>
      <c r="D316">
        <f t="shared" si="36"/>
        <v>1</v>
      </c>
      <c r="E316" t="s">
        <v>92</v>
      </c>
      <c r="F316" t="s">
        <v>85</v>
      </c>
      <c r="G316">
        <f t="shared" si="37"/>
        <v>1</v>
      </c>
      <c r="I316" t="s">
        <v>88</v>
      </c>
      <c r="J316" t="str">
        <f t="shared" si="38"/>
        <v/>
      </c>
      <c r="K316" t="s">
        <v>88</v>
      </c>
      <c r="L316" s="2">
        <v>0.5</v>
      </c>
      <c r="M316" t="s">
        <v>88</v>
      </c>
      <c r="N316" t="str">
        <v/>
      </c>
      <c r="O316" t="s">
        <v>87</v>
      </c>
      <c r="P316" t="s">
        <v>14</v>
      </c>
      <c r="R316" t="s">
        <v>92</v>
      </c>
      <c r="S316" t="s">
        <v>14</v>
      </c>
      <c r="T316" s="1">
        <v>0.7</v>
      </c>
      <c r="U316" t="s">
        <v>73</v>
      </c>
      <c r="V316" t="str">
        <f>IF(W316="","",INDEX('Backing 4'!U:U,MATCH(W316,'Backing 4'!T:T,0)))</f>
        <v>Even</v>
      </c>
      <c r="W316" t="str">
        <f t="shared" si="32"/>
        <v>6 - Junior Officer &amp; Operations</v>
      </c>
      <c r="X316" t="str">
        <f>IF(Y316="","",INDEX('Backing 4'!Z:Z,MATCH(Y316,'Backing 4'!Y:Y,0)))</f>
        <v>Even</v>
      </c>
      <c r="Y316" t="str">
        <f t="shared" si="33"/>
        <v>6 - Junior Officer</v>
      </c>
      <c r="Z316">
        <v>0</v>
      </c>
      <c r="AA316" t="str">
        <f>IF(F316="Y","",IF(AB316="Y",INDEX('Backing 2'!B:B,MATCH(E316,'Backing 2'!C:C,0)),E316))</f>
        <v/>
      </c>
      <c r="AB316" t="s">
        <v>87</v>
      </c>
      <c r="AC316" t="str">
        <f t="shared" si="39"/>
        <v/>
      </c>
      <c r="AE316" t="s">
        <v>75</v>
      </c>
      <c r="AF316">
        <v>26</v>
      </c>
      <c r="AG316" t="s">
        <v>25</v>
      </c>
      <c r="AH316" t="s">
        <v>25</v>
      </c>
      <c r="AI316" t="s">
        <v>25</v>
      </c>
      <c r="AJ316" s="3">
        <v>43922</v>
      </c>
      <c r="AK316">
        <v>0</v>
      </c>
      <c r="AL316">
        <f t="shared" ca="1" si="34"/>
        <v>0.34063088773712202</v>
      </c>
    </row>
    <row r="317" spans="1:38">
      <c r="A317">
        <v>316</v>
      </c>
      <c r="B317" t="s">
        <v>8</v>
      </c>
      <c r="C317">
        <f t="shared" si="35"/>
        <v>1</v>
      </c>
      <c r="D317" t="str">
        <f t="shared" si="36"/>
        <v/>
      </c>
      <c r="E317" t="s">
        <v>96</v>
      </c>
      <c r="F317" t="s">
        <v>87</v>
      </c>
      <c r="G317" t="str">
        <f t="shared" si="37"/>
        <v/>
      </c>
      <c r="I317" t="s">
        <v>88</v>
      </c>
      <c r="J317" t="str">
        <f t="shared" si="38"/>
        <v/>
      </c>
      <c r="K317" t="s">
        <v>88</v>
      </c>
      <c r="L317" s="2">
        <v>0.5</v>
      </c>
      <c r="M317" t="s">
        <v>88</v>
      </c>
      <c r="N317" t="str">
        <v/>
      </c>
      <c r="O317" t="s">
        <v>85</v>
      </c>
      <c r="P317" t="s">
        <v>14</v>
      </c>
      <c r="R317" t="s">
        <v>96</v>
      </c>
      <c r="S317" t="s">
        <v>14</v>
      </c>
      <c r="T317" s="1" t="s">
        <v>74</v>
      </c>
      <c r="U317" t="s">
        <v>74</v>
      </c>
      <c r="V317" t="str">
        <f>IF(W317="","",INDEX('Backing 4'!U:U,MATCH(W317,'Backing 4'!T:T,0)))</f>
        <v/>
      </c>
      <c r="W317" t="str">
        <f t="shared" si="32"/>
        <v/>
      </c>
      <c r="X317" t="str">
        <f>IF(Y317="","",INDEX('Backing 4'!Z:Z,MATCH(Y317,'Backing 4'!Y:Y,0)))</f>
        <v/>
      </c>
      <c r="Y317" t="str">
        <f t="shared" si="33"/>
        <v/>
      </c>
      <c r="Z317">
        <v>1</v>
      </c>
      <c r="AA317" t="str">
        <f>IF(F317="Y","",IF(AB317="Y",INDEX('Backing 2'!B:B,MATCH(E317,'Backing 2'!C:C,0)),E317))</f>
        <v>2 - Director</v>
      </c>
      <c r="AB317" t="s">
        <v>85</v>
      </c>
      <c r="AC317">
        <f t="shared" si="39"/>
        <v>1</v>
      </c>
      <c r="AD317">
        <v>2</v>
      </c>
      <c r="AE317" t="s">
        <v>77</v>
      </c>
      <c r="AF317">
        <v>48</v>
      </c>
      <c r="AG317" t="s">
        <v>37</v>
      </c>
      <c r="AH317" t="s">
        <v>80</v>
      </c>
      <c r="AI317" t="s">
        <v>80</v>
      </c>
      <c r="AJ317" s="3">
        <v>41365</v>
      </c>
      <c r="AK317">
        <v>7</v>
      </c>
      <c r="AL317">
        <f t="shared" ca="1" si="34"/>
        <v>0.45023180833881615</v>
      </c>
    </row>
    <row r="318" spans="1:38">
      <c r="A318">
        <v>317</v>
      </c>
      <c r="B318" t="s">
        <v>7</v>
      </c>
      <c r="C318" t="str">
        <f t="shared" si="35"/>
        <v/>
      </c>
      <c r="D318">
        <f t="shared" si="36"/>
        <v>1</v>
      </c>
      <c r="E318" t="s">
        <v>92</v>
      </c>
      <c r="F318" t="s">
        <v>87</v>
      </c>
      <c r="G318" t="str">
        <f t="shared" si="37"/>
        <v/>
      </c>
      <c r="H318">
        <v>1</v>
      </c>
      <c r="I318" t="s">
        <v>86</v>
      </c>
      <c r="J318">
        <f t="shared" si="38"/>
        <v>1</v>
      </c>
      <c r="K318" t="s">
        <v>86</v>
      </c>
      <c r="L318" s="2">
        <v>0.5</v>
      </c>
      <c r="M318" t="s">
        <v>88</v>
      </c>
      <c r="N318" t="str">
        <v/>
      </c>
      <c r="O318" t="s">
        <v>85</v>
      </c>
      <c r="P318" t="s">
        <v>14</v>
      </c>
      <c r="R318" t="s">
        <v>127</v>
      </c>
      <c r="S318" t="s">
        <v>14</v>
      </c>
      <c r="T318" s="1" t="s">
        <v>74</v>
      </c>
      <c r="U318" t="s">
        <v>74</v>
      </c>
      <c r="V318" t="str">
        <f>IF(W318="","",INDEX('Backing 4'!U:U,MATCH(W318,'Backing 4'!T:T,0)))</f>
        <v>Even</v>
      </c>
      <c r="W318" t="str">
        <f t="shared" si="32"/>
        <v>6 - Junior Officer &amp; Operations</v>
      </c>
      <c r="X318" t="str">
        <f>IF(Y318="","",INDEX('Backing 4'!Z:Z,MATCH(Y318,'Backing 4'!Y:Y,0)))</f>
        <v>Even</v>
      </c>
      <c r="Y318" t="str">
        <f t="shared" si="33"/>
        <v>6 - Junior Officer</v>
      </c>
      <c r="Z318">
        <v>5</v>
      </c>
      <c r="AA318" t="str">
        <f>IF(F318="Y","",IF(AB318="Y",INDEX('Backing 2'!B:B,MATCH(E318,'Backing 2'!C:C,0)),E318))</f>
        <v>6 - Junior Officer</v>
      </c>
      <c r="AB318" t="s">
        <v>87</v>
      </c>
      <c r="AC318" t="str">
        <f t="shared" si="39"/>
        <v/>
      </c>
      <c r="AD318">
        <v>3</v>
      </c>
      <c r="AE318" t="s">
        <v>75</v>
      </c>
      <c r="AF318">
        <v>28</v>
      </c>
      <c r="AG318" t="s">
        <v>25</v>
      </c>
      <c r="AH318" t="s">
        <v>25</v>
      </c>
      <c r="AI318" t="s">
        <v>25</v>
      </c>
      <c r="AJ318" s="3">
        <v>42095</v>
      </c>
      <c r="AK318">
        <v>5</v>
      </c>
      <c r="AL318">
        <f t="shared" ca="1" si="34"/>
        <v>0.16498260612414439</v>
      </c>
    </row>
    <row r="319" spans="1:38">
      <c r="A319">
        <v>318</v>
      </c>
      <c r="B319" t="s">
        <v>7</v>
      </c>
      <c r="C319" t="str">
        <f t="shared" si="35"/>
        <v/>
      </c>
      <c r="D319">
        <f t="shared" si="36"/>
        <v>1</v>
      </c>
      <c r="E319" t="s">
        <v>94</v>
      </c>
      <c r="F319" t="s">
        <v>85</v>
      </c>
      <c r="G319">
        <f t="shared" si="37"/>
        <v>1</v>
      </c>
      <c r="I319" t="s">
        <v>88</v>
      </c>
      <c r="J319" t="str">
        <f t="shared" si="38"/>
        <v/>
      </c>
      <c r="K319" t="s">
        <v>88</v>
      </c>
      <c r="L319" s="2">
        <v>0.5</v>
      </c>
      <c r="M319" t="s">
        <v>88</v>
      </c>
      <c r="N319" t="str">
        <v/>
      </c>
      <c r="O319" t="s">
        <v>87</v>
      </c>
      <c r="P319" t="s">
        <v>14</v>
      </c>
      <c r="R319" t="s">
        <v>94</v>
      </c>
      <c r="S319" t="s">
        <v>14</v>
      </c>
      <c r="T319" s="1" t="s">
        <v>74</v>
      </c>
      <c r="U319" t="s">
        <v>74</v>
      </c>
      <c r="V319" t="str">
        <f>IF(W319="","",INDEX('Backing 4'!U:U,MATCH(W319,'Backing 4'!T:T,0)))</f>
        <v>Even</v>
      </c>
      <c r="W319" t="str">
        <f t="shared" si="32"/>
        <v>3 - Senior Manager &amp; Operations</v>
      </c>
      <c r="X319" t="str">
        <f>IF(Y319="","",INDEX('Backing 4'!Z:Z,MATCH(Y319,'Backing 4'!Y:Y,0)))</f>
        <v>Uneven - Men benefit</v>
      </c>
      <c r="Y319" t="str">
        <f t="shared" si="33"/>
        <v>3 - Senior Manager</v>
      </c>
      <c r="Z319">
        <v>0</v>
      </c>
      <c r="AA319" t="str">
        <f>IF(F319="Y","",IF(AB319="Y",INDEX('Backing 2'!B:B,MATCH(E319,'Backing 2'!C:C,0)),E319))</f>
        <v/>
      </c>
      <c r="AB319" t="s">
        <v>87</v>
      </c>
      <c r="AC319" t="str">
        <f t="shared" si="39"/>
        <v/>
      </c>
      <c r="AE319" t="s">
        <v>77</v>
      </c>
      <c r="AF319">
        <v>43</v>
      </c>
      <c r="AG319" t="s">
        <v>36</v>
      </c>
      <c r="AH319" t="s">
        <v>80</v>
      </c>
      <c r="AI319" t="s">
        <v>80</v>
      </c>
      <c r="AJ319" s="3">
        <v>43922</v>
      </c>
      <c r="AK319">
        <v>0</v>
      </c>
      <c r="AL319">
        <f t="shared" ca="1" si="34"/>
        <v>0.80787492880679401</v>
      </c>
    </row>
    <row r="320" spans="1:38">
      <c r="A320">
        <v>319</v>
      </c>
      <c r="B320" t="s">
        <v>8</v>
      </c>
      <c r="C320">
        <f t="shared" si="35"/>
        <v>1</v>
      </c>
      <c r="D320" t="str">
        <f t="shared" si="36"/>
        <v/>
      </c>
      <c r="E320" t="s">
        <v>92</v>
      </c>
      <c r="F320" t="s">
        <v>87</v>
      </c>
      <c r="G320" t="str">
        <f t="shared" si="37"/>
        <v/>
      </c>
      <c r="H320">
        <v>1</v>
      </c>
      <c r="I320" t="s">
        <v>86</v>
      </c>
      <c r="J320">
        <f t="shared" si="38"/>
        <v>1</v>
      </c>
      <c r="K320" t="s">
        <v>86</v>
      </c>
      <c r="L320" s="2">
        <v>0.5</v>
      </c>
      <c r="M320" t="s">
        <v>88</v>
      </c>
      <c r="N320" t="str">
        <v/>
      </c>
      <c r="O320" t="s">
        <v>85</v>
      </c>
      <c r="P320" t="s">
        <v>14</v>
      </c>
      <c r="R320" t="s">
        <v>127</v>
      </c>
      <c r="S320" t="s">
        <v>14</v>
      </c>
      <c r="T320" s="1" t="s">
        <v>74</v>
      </c>
      <c r="U320" t="s">
        <v>74</v>
      </c>
      <c r="V320" t="str">
        <f>IF(W320="","",INDEX('Backing 4'!U:U,MATCH(W320,'Backing 4'!T:T,0)))</f>
        <v>Even</v>
      </c>
      <c r="W320" t="str">
        <f t="shared" si="32"/>
        <v>6 - Junior Officer &amp; Operations</v>
      </c>
      <c r="X320" t="str">
        <f>IF(Y320="","",INDEX('Backing 4'!Z:Z,MATCH(Y320,'Backing 4'!Y:Y,0)))</f>
        <v>Even</v>
      </c>
      <c r="Y320" t="str">
        <f t="shared" si="33"/>
        <v>6 - Junior Officer</v>
      </c>
      <c r="Z320">
        <v>2</v>
      </c>
      <c r="AA320" t="str">
        <f>IF(F320="Y","",IF(AB320="Y",INDEX('Backing 2'!B:B,MATCH(E320,'Backing 2'!C:C,0)),E320))</f>
        <v>6 - Junior Officer</v>
      </c>
      <c r="AB320" t="s">
        <v>87</v>
      </c>
      <c r="AC320" t="str">
        <f t="shared" si="39"/>
        <v/>
      </c>
      <c r="AD320">
        <v>2</v>
      </c>
      <c r="AE320" t="s">
        <v>75</v>
      </c>
      <c r="AF320">
        <v>27</v>
      </c>
      <c r="AG320" t="s">
        <v>36</v>
      </c>
      <c r="AH320" t="s">
        <v>80</v>
      </c>
      <c r="AI320" t="s">
        <v>80</v>
      </c>
      <c r="AJ320" s="3">
        <v>43191</v>
      </c>
      <c r="AK320">
        <v>2</v>
      </c>
      <c r="AL320">
        <f t="shared" ca="1" si="34"/>
        <v>0.73890080829785953</v>
      </c>
    </row>
    <row r="321" spans="1:38">
      <c r="A321">
        <v>320</v>
      </c>
      <c r="B321" t="s">
        <v>7</v>
      </c>
      <c r="C321" t="str">
        <f t="shared" si="35"/>
        <v/>
      </c>
      <c r="D321">
        <f t="shared" si="36"/>
        <v>1</v>
      </c>
      <c r="E321" t="s">
        <v>127</v>
      </c>
      <c r="F321" t="s">
        <v>85</v>
      </c>
      <c r="G321">
        <f t="shared" si="37"/>
        <v>1</v>
      </c>
      <c r="I321" t="s">
        <v>88</v>
      </c>
      <c r="J321" t="str">
        <f t="shared" si="38"/>
        <v/>
      </c>
      <c r="K321" t="s">
        <v>88</v>
      </c>
      <c r="L321" s="2">
        <v>0.5</v>
      </c>
      <c r="M321" t="s">
        <v>88</v>
      </c>
      <c r="N321" t="str">
        <v/>
      </c>
      <c r="O321" t="s">
        <v>87</v>
      </c>
      <c r="P321" t="s">
        <v>16</v>
      </c>
      <c r="R321" t="s">
        <v>127</v>
      </c>
      <c r="S321" t="s">
        <v>16</v>
      </c>
      <c r="T321" s="1" t="s">
        <v>74</v>
      </c>
      <c r="U321" t="s">
        <v>74</v>
      </c>
      <c r="V321" t="str">
        <f>IF(W321="","",INDEX('Backing 4'!U:U,MATCH(W321,'Backing 4'!T:T,0)))</f>
        <v>Even</v>
      </c>
      <c r="W321" t="str">
        <f t="shared" si="32"/>
        <v>5 - Senior Officer &amp; Sales &amp; Marketing</v>
      </c>
      <c r="X321" t="str">
        <f>IF(Y321="","",INDEX('Backing 4'!Z:Z,MATCH(Y321,'Backing 4'!Y:Y,0)))</f>
        <v>Even</v>
      </c>
      <c r="Y321" t="str">
        <f t="shared" si="33"/>
        <v>5 - Senior Officer</v>
      </c>
      <c r="Z321">
        <v>0</v>
      </c>
      <c r="AA321" t="str">
        <f>IF(F321="Y","",IF(AB321="Y",INDEX('Backing 2'!B:B,MATCH(E321,'Backing 2'!C:C,0)),E321))</f>
        <v/>
      </c>
      <c r="AB321" t="s">
        <v>87</v>
      </c>
      <c r="AC321" t="str">
        <f t="shared" si="39"/>
        <v/>
      </c>
      <c r="AE321" t="s">
        <v>76</v>
      </c>
      <c r="AF321">
        <v>31</v>
      </c>
      <c r="AG321" t="s">
        <v>25</v>
      </c>
      <c r="AH321" t="s">
        <v>25</v>
      </c>
      <c r="AI321" t="s">
        <v>25</v>
      </c>
      <c r="AJ321" s="3">
        <v>43922</v>
      </c>
      <c r="AK321">
        <v>0</v>
      </c>
      <c r="AL321">
        <f t="shared" ca="1" si="34"/>
        <v>0.93467865579561327</v>
      </c>
    </row>
    <row r="322" spans="1:38">
      <c r="A322">
        <v>321</v>
      </c>
      <c r="B322" t="s">
        <v>8</v>
      </c>
      <c r="C322">
        <f t="shared" si="35"/>
        <v>1</v>
      </c>
      <c r="D322" t="str">
        <f t="shared" si="36"/>
        <v/>
      </c>
      <c r="E322" t="s">
        <v>94</v>
      </c>
      <c r="F322" t="s">
        <v>87</v>
      </c>
      <c r="G322" t="str">
        <f t="shared" si="37"/>
        <v/>
      </c>
      <c r="H322">
        <v>3</v>
      </c>
      <c r="I322" t="s">
        <v>88</v>
      </c>
      <c r="J322" t="str">
        <f t="shared" si="38"/>
        <v/>
      </c>
      <c r="K322" t="s">
        <v>86</v>
      </c>
      <c r="L322" s="2">
        <v>0.5</v>
      </c>
      <c r="M322" t="s">
        <v>88</v>
      </c>
      <c r="N322" t="str">
        <v/>
      </c>
      <c r="O322" t="s">
        <v>85</v>
      </c>
      <c r="P322" t="s">
        <v>14</v>
      </c>
      <c r="R322" t="s">
        <v>94</v>
      </c>
      <c r="S322" t="s">
        <v>14</v>
      </c>
      <c r="T322" s="1" t="s">
        <v>74</v>
      </c>
      <c r="U322" t="s">
        <v>74</v>
      </c>
      <c r="V322" t="str">
        <f>IF(W322="","",INDEX('Backing 4'!U:U,MATCH(W322,'Backing 4'!T:T,0)))</f>
        <v>Even</v>
      </c>
      <c r="W322" t="str">
        <f t="shared" ref="W322:W385" si="40">IF(R322="","",IF(E322="1 - Executive","",E322&amp;" &amp; "&amp;S322))</f>
        <v>3 - Senior Manager &amp; Operations</v>
      </c>
      <c r="X322" t="str">
        <f>IF(Y322="","",INDEX('Backing 4'!Z:Z,MATCH(Y322,'Backing 4'!Y:Y,0)))</f>
        <v>Uneven - Men benefit</v>
      </c>
      <c r="Y322" t="str">
        <f t="shared" ref="Y322:Y385" si="41">IF(R322="","",IF(E322="1 - Executive","",E322))</f>
        <v>3 - Senior Manager</v>
      </c>
      <c r="Z322">
        <v>3</v>
      </c>
      <c r="AA322" t="str">
        <f>IF(F322="Y","",IF(AB322="Y",INDEX('Backing 2'!B:B,MATCH(E322,'Backing 2'!C:C,0)),E322))</f>
        <v>3 - Senior Manager</v>
      </c>
      <c r="AB322" t="s">
        <v>87</v>
      </c>
      <c r="AC322" t="str">
        <f t="shared" si="39"/>
        <v/>
      </c>
      <c r="AD322">
        <v>3</v>
      </c>
      <c r="AE322" t="s">
        <v>76</v>
      </c>
      <c r="AF322">
        <v>38</v>
      </c>
      <c r="AG322" t="s">
        <v>25</v>
      </c>
      <c r="AH322" t="s">
        <v>25</v>
      </c>
      <c r="AI322" t="s">
        <v>25</v>
      </c>
      <c r="AJ322" s="3">
        <v>40634</v>
      </c>
      <c r="AK322">
        <v>9</v>
      </c>
      <c r="AL322">
        <f t="shared" ref="AL322:AL385" ca="1" si="42">RAND()</f>
        <v>0.42731977588075909</v>
      </c>
    </row>
    <row r="323" spans="1:38">
      <c r="A323">
        <v>322</v>
      </c>
      <c r="B323" t="s">
        <v>7</v>
      </c>
      <c r="C323" t="str">
        <f t="shared" ref="C323:C386" si="43">IF(B323="Male",1,"")</f>
        <v/>
      </c>
      <c r="D323">
        <f t="shared" ref="D323:D386" si="44">IF(B323="Female",1,"")</f>
        <v>1</v>
      </c>
      <c r="E323" t="s">
        <v>94</v>
      </c>
      <c r="F323" t="s">
        <v>87</v>
      </c>
      <c r="G323" t="str">
        <f t="shared" ref="G323:G386" si="45">IF(F323="Y",1,"")</f>
        <v/>
      </c>
      <c r="H323">
        <v>3</v>
      </c>
      <c r="I323" t="s">
        <v>88</v>
      </c>
      <c r="J323" t="str">
        <f t="shared" ref="J323:J386" si="46">IF(I323="Yes",1,"")</f>
        <v/>
      </c>
      <c r="K323" t="s">
        <v>86</v>
      </c>
      <c r="L323" s="2">
        <v>0.5</v>
      </c>
      <c r="M323" t="s">
        <v>88</v>
      </c>
      <c r="N323" t="str">
        <v/>
      </c>
      <c r="O323" t="s">
        <v>85</v>
      </c>
      <c r="P323" t="s">
        <v>15</v>
      </c>
      <c r="R323" t="s">
        <v>94</v>
      </c>
      <c r="S323" t="s">
        <v>15</v>
      </c>
      <c r="T323" s="1" t="s">
        <v>74</v>
      </c>
      <c r="U323" t="s">
        <v>74</v>
      </c>
      <c r="V323" t="str">
        <f>IF(W323="","",INDEX('Backing 4'!U:U,MATCH(W323,'Backing 4'!T:T,0)))</f>
        <v>Uneven - Men benefit</v>
      </c>
      <c r="W323" t="str">
        <f t="shared" si="40"/>
        <v>3 - Senior Manager &amp; Internal Services</v>
      </c>
      <c r="X323" t="str">
        <f>IF(Y323="","",INDEX('Backing 4'!Z:Z,MATCH(Y323,'Backing 4'!Y:Y,0)))</f>
        <v>Uneven - Men benefit</v>
      </c>
      <c r="Y323" t="str">
        <f t="shared" si="41"/>
        <v>3 - Senior Manager</v>
      </c>
      <c r="Z323">
        <v>3</v>
      </c>
      <c r="AA323" t="str">
        <f>IF(F323="Y","",IF(AB323="Y",INDEX('Backing 2'!B:B,MATCH(E323,'Backing 2'!C:C,0)),E323))</f>
        <v>3 - Senior Manager</v>
      </c>
      <c r="AB323" t="s">
        <v>87</v>
      </c>
      <c r="AC323" t="str">
        <f t="shared" ref="AC323:AC386" si="47">IF(AB323="Y",1,"")</f>
        <v/>
      </c>
      <c r="AD323">
        <v>3</v>
      </c>
      <c r="AE323" t="s">
        <v>77</v>
      </c>
      <c r="AF323">
        <v>43</v>
      </c>
      <c r="AG323" t="s">
        <v>25</v>
      </c>
      <c r="AH323" t="s">
        <v>25</v>
      </c>
      <c r="AI323" t="s">
        <v>25</v>
      </c>
      <c r="AJ323" s="3">
        <v>42461</v>
      </c>
      <c r="AK323">
        <v>4</v>
      </c>
      <c r="AL323">
        <f t="shared" ca="1" si="42"/>
        <v>0.27752745511058208</v>
      </c>
    </row>
    <row r="324" spans="1:38">
      <c r="A324">
        <v>323</v>
      </c>
      <c r="B324" t="s">
        <v>8</v>
      </c>
      <c r="C324">
        <f t="shared" si="43"/>
        <v>1</v>
      </c>
      <c r="D324" t="str">
        <f t="shared" si="44"/>
        <v/>
      </c>
      <c r="E324" t="s">
        <v>127</v>
      </c>
      <c r="F324" t="s">
        <v>87</v>
      </c>
      <c r="G324" t="str">
        <f t="shared" si="45"/>
        <v/>
      </c>
      <c r="H324">
        <v>2</v>
      </c>
      <c r="I324" t="s">
        <v>88</v>
      </c>
      <c r="J324" t="str">
        <f t="shared" si="46"/>
        <v/>
      </c>
      <c r="K324" t="s">
        <v>86</v>
      </c>
      <c r="L324" s="2">
        <v>0.5</v>
      </c>
      <c r="M324" t="s">
        <v>88</v>
      </c>
      <c r="N324" t="str">
        <v/>
      </c>
      <c r="O324" t="s">
        <v>85</v>
      </c>
      <c r="P324" t="s">
        <v>16</v>
      </c>
      <c r="R324" t="s">
        <v>127</v>
      </c>
      <c r="S324" t="s">
        <v>16</v>
      </c>
      <c r="T324" s="1" t="s">
        <v>74</v>
      </c>
      <c r="U324" t="s">
        <v>74</v>
      </c>
      <c r="V324" t="str">
        <f>IF(W324="","",INDEX('Backing 4'!U:U,MATCH(W324,'Backing 4'!T:T,0)))</f>
        <v>Even</v>
      </c>
      <c r="W324" t="str">
        <f t="shared" si="40"/>
        <v>5 - Senior Officer &amp; Sales &amp; Marketing</v>
      </c>
      <c r="X324" t="str">
        <f>IF(Y324="","",INDEX('Backing 4'!Z:Z,MATCH(Y324,'Backing 4'!Y:Y,0)))</f>
        <v>Even</v>
      </c>
      <c r="Y324" t="str">
        <f t="shared" si="41"/>
        <v>5 - Senior Officer</v>
      </c>
      <c r="Z324">
        <v>3</v>
      </c>
      <c r="AA324" t="str">
        <f>IF(F324="Y","",IF(AB324="Y",INDEX('Backing 2'!B:B,MATCH(E324,'Backing 2'!C:C,0)),E324))</f>
        <v>5 - Senior Officer</v>
      </c>
      <c r="AB324" t="s">
        <v>87</v>
      </c>
      <c r="AC324" t="str">
        <f t="shared" si="47"/>
        <v/>
      </c>
      <c r="AE324" t="s">
        <v>75</v>
      </c>
      <c r="AF324">
        <v>24</v>
      </c>
      <c r="AG324" t="s">
        <v>25</v>
      </c>
      <c r="AH324" t="s">
        <v>25</v>
      </c>
      <c r="AI324" t="s">
        <v>25</v>
      </c>
      <c r="AJ324" s="3">
        <v>42826</v>
      </c>
      <c r="AK324">
        <v>3</v>
      </c>
      <c r="AL324">
        <f t="shared" ca="1" si="42"/>
        <v>0.88133246086857009</v>
      </c>
    </row>
    <row r="325" spans="1:38">
      <c r="A325">
        <v>324</v>
      </c>
      <c r="B325" t="s">
        <v>8</v>
      </c>
      <c r="C325">
        <f t="shared" si="43"/>
        <v>1</v>
      </c>
      <c r="D325" t="str">
        <f t="shared" si="44"/>
        <v/>
      </c>
      <c r="E325" t="s">
        <v>94</v>
      </c>
      <c r="F325" t="s">
        <v>87</v>
      </c>
      <c r="G325" t="str">
        <f t="shared" si="45"/>
        <v/>
      </c>
      <c r="H325">
        <v>2</v>
      </c>
      <c r="I325" t="s">
        <v>86</v>
      </c>
      <c r="J325">
        <f t="shared" si="46"/>
        <v>1</v>
      </c>
      <c r="K325" t="s">
        <v>86</v>
      </c>
      <c r="L325" s="2">
        <v>0.5</v>
      </c>
      <c r="M325" t="s">
        <v>88</v>
      </c>
      <c r="N325" t="str">
        <v/>
      </c>
      <c r="O325" t="s">
        <v>85</v>
      </c>
      <c r="P325" t="s">
        <v>15</v>
      </c>
      <c r="R325" t="s">
        <v>95</v>
      </c>
      <c r="S325" t="s">
        <v>15</v>
      </c>
      <c r="T325" s="1" t="s">
        <v>74</v>
      </c>
      <c r="U325" t="s">
        <v>74</v>
      </c>
      <c r="V325" t="str">
        <f>IF(W325="","",INDEX('Backing 4'!U:U,MATCH(W325,'Backing 4'!T:T,0)))</f>
        <v>Uneven - Men benefit</v>
      </c>
      <c r="W325" t="str">
        <f t="shared" si="40"/>
        <v>3 - Senior Manager &amp; Internal Services</v>
      </c>
      <c r="X325" t="str">
        <f>IF(Y325="","",INDEX('Backing 4'!Z:Z,MATCH(Y325,'Backing 4'!Y:Y,0)))</f>
        <v>Uneven - Men benefit</v>
      </c>
      <c r="Y325" t="str">
        <f t="shared" si="41"/>
        <v>3 - Senior Manager</v>
      </c>
      <c r="Z325">
        <v>1</v>
      </c>
      <c r="AA325" t="str">
        <f>IF(F325="Y","",IF(AB325="Y",INDEX('Backing 2'!B:B,MATCH(E325,'Backing 2'!C:C,0)),E325))</f>
        <v>4 - Manager</v>
      </c>
      <c r="AB325" t="s">
        <v>85</v>
      </c>
      <c r="AC325">
        <f t="shared" si="47"/>
        <v>1</v>
      </c>
      <c r="AD325">
        <v>1</v>
      </c>
      <c r="AE325" t="s">
        <v>76</v>
      </c>
      <c r="AF325">
        <v>35</v>
      </c>
      <c r="AG325" t="s">
        <v>25</v>
      </c>
      <c r="AH325" t="s">
        <v>25</v>
      </c>
      <c r="AI325" t="s">
        <v>25</v>
      </c>
      <c r="AJ325" s="3">
        <v>41365</v>
      </c>
      <c r="AK325">
        <v>7</v>
      </c>
      <c r="AL325">
        <f t="shared" ca="1" si="42"/>
        <v>0.88959054909781266</v>
      </c>
    </row>
    <row r="326" spans="1:38">
      <c r="A326">
        <v>325</v>
      </c>
      <c r="B326" t="s">
        <v>7</v>
      </c>
      <c r="C326" t="str">
        <f t="shared" si="43"/>
        <v/>
      </c>
      <c r="D326">
        <f t="shared" si="44"/>
        <v>1</v>
      </c>
      <c r="E326" t="s">
        <v>127</v>
      </c>
      <c r="F326" t="s">
        <v>87</v>
      </c>
      <c r="G326" t="str">
        <f t="shared" si="45"/>
        <v/>
      </c>
      <c r="H326">
        <v>2</v>
      </c>
      <c r="I326" t="s">
        <v>88</v>
      </c>
      <c r="J326" t="str">
        <f t="shared" si="46"/>
        <v/>
      </c>
      <c r="K326" t="s">
        <v>86</v>
      </c>
      <c r="L326" s="2">
        <v>0.5</v>
      </c>
      <c r="M326" t="s">
        <v>88</v>
      </c>
      <c r="N326" t="str">
        <v/>
      </c>
      <c r="O326" t="s">
        <v>85</v>
      </c>
      <c r="P326" t="s">
        <v>14</v>
      </c>
      <c r="R326" t="s">
        <v>127</v>
      </c>
      <c r="S326" t="s">
        <v>14</v>
      </c>
      <c r="T326" s="1">
        <v>0.6</v>
      </c>
      <c r="U326" t="s">
        <v>73</v>
      </c>
      <c r="V326" t="str">
        <f>IF(W326="","",INDEX('Backing 4'!U:U,MATCH(W326,'Backing 4'!T:T,0)))</f>
        <v>Even</v>
      </c>
      <c r="W326" t="str">
        <f t="shared" si="40"/>
        <v>5 - Senior Officer &amp; Operations</v>
      </c>
      <c r="X326" t="str">
        <f>IF(Y326="","",INDEX('Backing 4'!Z:Z,MATCH(Y326,'Backing 4'!Y:Y,0)))</f>
        <v>Even</v>
      </c>
      <c r="Y326" t="str">
        <f t="shared" si="41"/>
        <v>5 - Senior Officer</v>
      </c>
      <c r="Z326">
        <v>2</v>
      </c>
      <c r="AA326" t="str">
        <f>IF(F326="Y","",IF(AB326="Y",INDEX('Backing 2'!B:B,MATCH(E326,'Backing 2'!C:C,0)),E326))</f>
        <v>5 - Senior Officer</v>
      </c>
      <c r="AB326" t="s">
        <v>87</v>
      </c>
      <c r="AC326" t="str">
        <f t="shared" si="47"/>
        <v/>
      </c>
      <c r="AD326">
        <v>4</v>
      </c>
      <c r="AE326" t="s">
        <v>76</v>
      </c>
      <c r="AF326">
        <v>30</v>
      </c>
      <c r="AG326" t="s">
        <v>25</v>
      </c>
      <c r="AH326" t="s">
        <v>25</v>
      </c>
      <c r="AI326" t="s">
        <v>25</v>
      </c>
      <c r="AJ326" s="3">
        <v>42461</v>
      </c>
      <c r="AK326">
        <v>4</v>
      </c>
      <c r="AL326">
        <f t="shared" ca="1" si="42"/>
        <v>4.7863177738469265E-2</v>
      </c>
    </row>
    <row r="327" spans="1:38">
      <c r="A327">
        <v>326</v>
      </c>
      <c r="B327" t="s">
        <v>8</v>
      </c>
      <c r="C327">
        <f t="shared" si="43"/>
        <v>1</v>
      </c>
      <c r="D327" t="str">
        <f t="shared" si="44"/>
        <v/>
      </c>
      <c r="E327" t="s">
        <v>95</v>
      </c>
      <c r="F327" t="s">
        <v>87</v>
      </c>
      <c r="G327" t="str">
        <f t="shared" si="45"/>
        <v/>
      </c>
      <c r="H327">
        <v>2</v>
      </c>
      <c r="I327" t="s">
        <v>88</v>
      </c>
      <c r="J327" t="str">
        <f t="shared" si="46"/>
        <v/>
      </c>
      <c r="K327" t="s">
        <v>86</v>
      </c>
      <c r="L327" s="2">
        <v>0.5</v>
      </c>
      <c r="M327" t="s">
        <v>88</v>
      </c>
      <c r="N327" t="str">
        <v/>
      </c>
      <c r="O327" t="s">
        <v>85</v>
      </c>
      <c r="P327" t="s">
        <v>16</v>
      </c>
      <c r="R327" t="s">
        <v>95</v>
      </c>
      <c r="S327" t="s">
        <v>16</v>
      </c>
      <c r="T327" s="1" t="s">
        <v>74</v>
      </c>
      <c r="U327" t="s">
        <v>74</v>
      </c>
      <c r="V327" t="str">
        <f>IF(W327="","",INDEX('Backing 4'!U:U,MATCH(W327,'Backing 4'!T:T,0)))</f>
        <v>Inconclusive</v>
      </c>
      <c r="W327" t="str">
        <f t="shared" si="40"/>
        <v>2 - Director &amp; Sales &amp; Marketing</v>
      </c>
      <c r="X327" t="s">
        <v>126</v>
      </c>
      <c r="Y327" t="str">
        <f t="shared" si="41"/>
        <v>2 - Director</v>
      </c>
      <c r="Z327">
        <v>3</v>
      </c>
      <c r="AA327" t="str">
        <f>IF(F327="Y","",IF(AB327="Y",INDEX('Backing 2'!B:B,MATCH(E327,'Backing 2'!C:C,0)),E327))</f>
        <v>2 - Director</v>
      </c>
      <c r="AB327" t="s">
        <v>87</v>
      </c>
      <c r="AC327" t="str">
        <f t="shared" si="47"/>
        <v/>
      </c>
      <c r="AD327">
        <v>3</v>
      </c>
      <c r="AE327" t="s">
        <v>76</v>
      </c>
      <c r="AF327">
        <v>37</v>
      </c>
      <c r="AG327" t="s">
        <v>37</v>
      </c>
      <c r="AH327" t="s">
        <v>80</v>
      </c>
      <c r="AI327" t="s">
        <v>80</v>
      </c>
      <c r="AJ327" s="3">
        <v>42095</v>
      </c>
      <c r="AK327">
        <v>5</v>
      </c>
      <c r="AL327">
        <f t="shared" ca="1" si="42"/>
        <v>0.15530890686768073</v>
      </c>
    </row>
    <row r="328" spans="1:38">
      <c r="A328">
        <v>327</v>
      </c>
      <c r="B328" t="s">
        <v>8</v>
      </c>
      <c r="C328">
        <f t="shared" si="43"/>
        <v>1</v>
      </c>
      <c r="D328" t="str">
        <f t="shared" si="44"/>
        <v/>
      </c>
      <c r="E328" t="s">
        <v>93</v>
      </c>
      <c r="F328" t="s">
        <v>87</v>
      </c>
      <c r="G328" t="str">
        <f t="shared" si="45"/>
        <v/>
      </c>
      <c r="H328">
        <v>3</v>
      </c>
      <c r="I328" t="s">
        <v>88</v>
      </c>
      <c r="J328" t="str">
        <f t="shared" si="46"/>
        <v/>
      </c>
      <c r="K328" t="s">
        <v>86</v>
      </c>
      <c r="L328" s="2">
        <v>0.5</v>
      </c>
      <c r="M328" t="s">
        <v>88</v>
      </c>
      <c r="N328" t="str">
        <v/>
      </c>
      <c r="O328" t="s">
        <v>85</v>
      </c>
      <c r="P328" t="s">
        <v>16</v>
      </c>
      <c r="R328" t="s">
        <v>93</v>
      </c>
      <c r="S328" t="s">
        <v>16</v>
      </c>
      <c r="T328" s="1" t="s">
        <v>74</v>
      </c>
      <c r="U328" t="s">
        <v>74</v>
      </c>
      <c r="V328" t="str">
        <f>IF(W328="","",INDEX('Backing 4'!U:U,MATCH(W328,'Backing 4'!T:T,0)))</f>
        <v>Uneven - Men benefit</v>
      </c>
      <c r="W328" t="str">
        <f t="shared" si="40"/>
        <v>4 - Manager &amp; Sales &amp; Marketing</v>
      </c>
      <c r="X328" t="str">
        <f>IF(Y328="","",INDEX('Backing 4'!Z:Z,MATCH(Y328,'Backing 4'!Y:Y,0)))</f>
        <v>Even</v>
      </c>
      <c r="Y328" t="str">
        <f t="shared" si="41"/>
        <v>4 - Manager</v>
      </c>
      <c r="Z328">
        <v>1</v>
      </c>
      <c r="AA328" t="str">
        <f>IF(F328="Y","",IF(AB328="Y",INDEX('Backing 2'!B:B,MATCH(E328,'Backing 2'!C:C,0)),E328))</f>
        <v>5 - Senior Officer</v>
      </c>
      <c r="AB328" t="s">
        <v>85</v>
      </c>
      <c r="AC328">
        <f t="shared" si="47"/>
        <v>1</v>
      </c>
      <c r="AD328">
        <v>1</v>
      </c>
      <c r="AE328" t="s">
        <v>77</v>
      </c>
      <c r="AF328">
        <v>40</v>
      </c>
      <c r="AG328" t="s">
        <v>25</v>
      </c>
      <c r="AH328" t="s">
        <v>25</v>
      </c>
      <c r="AI328" t="s">
        <v>25</v>
      </c>
      <c r="AJ328" s="3">
        <v>41730</v>
      </c>
      <c r="AK328">
        <v>6</v>
      </c>
      <c r="AL328">
        <f t="shared" ca="1" si="42"/>
        <v>0.23011715734459648</v>
      </c>
    </row>
    <row r="329" spans="1:38">
      <c r="A329">
        <v>328</v>
      </c>
      <c r="B329" t="s">
        <v>7</v>
      </c>
      <c r="C329" t="str">
        <f t="shared" si="43"/>
        <v/>
      </c>
      <c r="D329">
        <f t="shared" si="44"/>
        <v>1</v>
      </c>
      <c r="E329" t="s">
        <v>127</v>
      </c>
      <c r="F329" t="s">
        <v>87</v>
      </c>
      <c r="G329" t="str">
        <f t="shared" si="45"/>
        <v/>
      </c>
      <c r="H329">
        <v>3</v>
      </c>
      <c r="I329" t="s">
        <v>88</v>
      </c>
      <c r="J329" t="str">
        <f t="shared" si="46"/>
        <v/>
      </c>
      <c r="K329" t="s">
        <v>86</v>
      </c>
      <c r="L329" s="2">
        <v>0.5</v>
      </c>
      <c r="M329" t="s">
        <v>88</v>
      </c>
      <c r="N329" t="str">
        <v/>
      </c>
      <c r="O329" t="s">
        <v>85</v>
      </c>
      <c r="P329" t="s">
        <v>14</v>
      </c>
      <c r="R329" t="s">
        <v>127</v>
      </c>
      <c r="S329" t="s">
        <v>14</v>
      </c>
      <c r="T329" s="1" t="s">
        <v>74</v>
      </c>
      <c r="U329" t="s">
        <v>74</v>
      </c>
      <c r="V329" t="str">
        <f>IF(W329="","",INDEX('Backing 4'!U:U,MATCH(W329,'Backing 4'!T:T,0)))</f>
        <v>Even</v>
      </c>
      <c r="W329" t="str">
        <f t="shared" si="40"/>
        <v>5 - Senior Officer &amp; Operations</v>
      </c>
      <c r="X329" t="str">
        <f>IF(Y329="","",INDEX('Backing 4'!Z:Z,MATCH(Y329,'Backing 4'!Y:Y,0)))</f>
        <v>Even</v>
      </c>
      <c r="Y329" t="str">
        <f t="shared" si="41"/>
        <v>5 - Senior Officer</v>
      </c>
      <c r="Z329">
        <v>3</v>
      </c>
      <c r="AA329" t="str">
        <f>IF(F329="Y","",IF(AB329="Y",INDEX('Backing 2'!B:B,MATCH(E329,'Backing 2'!C:C,0)),E329))</f>
        <v>5 - Senior Officer</v>
      </c>
      <c r="AB329" t="s">
        <v>87</v>
      </c>
      <c r="AC329" t="str">
        <f t="shared" si="47"/>
        <v/>
      </c>
      <c r="AD329">
        <v>2</v>
      </c>
      <c r="AE329" t="s">
        <v>76</v>
      </c>
      <c r="AF329">
        <v>30</v>
      </c>
      <c r="AG329" t="s">
        <v>36</v>
      </c>
      <c r="AH329" t="s">
        <v>80</v>
      </c>
      <c r="AI329" t="s">
        <v>80</v>
      </c>
      <c r="AJ329" s="3">
        <v>41730</v>
      </c>
      <c r="AK329">
        <v>6</v>
      </c>
      <c r="AL329">
        <f t="shared" ca="1" si="42"/>
        <v>3.9835582637052225E-3</v>
      </c>
    </row>
    <row r="330" spans="1:38">
      <c r="A330">
        <v>329</v>
      </c>
      <c r="B330" t="s">
        <v>7</v>
      </c>
      <c r="C330" t="str">
        <f t="shared" si="43"/>
        <v/>
      </c>
      <c r="D330">
        <f t="shared" si="44"/>
        <v>1</v>
      </c>
      <c r="E330" t="s">
        <v>93</v>
      </c>
      <c r="F330" t="s">
        <v>87</v>
      </c>
      <c r="G330" t="str">
        <f t="shared" si="45"/>
        <v/>
      </c>
      <c r="I330" t="s">
        <v>88</v>
      </c>
      <c r="J330" t="str">
        <f t="shared" si="46"/>
        <v/>
      </c>
      <c r="K330" t="s">
        <v>88</v>
      </c>
      <c r="L330" s="2">
        <v>0.5</v>
      </c>
      <c r="M330" t="s">
        <v>86</v>
      </c>
      <c r="N330">
        <v>1</v>
      </c>
      <c r="O330" t="s">
        <v>85</v>
      </c>
      <c r="P330" t="s">
        <v>16</v>
      </c>
      <c r="Q330" t="s">
        <v>89</v>
      </c>
      <c r="S330" t="s">
        <v>16</v>
      </c>
      <c r="T330" s="1" t="s">
        <v>74</v>
      </c>
      <c r="U330" t="s">
        <v>74</v>
      </c>
      <c r="V330" t="str">
        <f>IF(W330="","",INDEX('Backing 4'!U:U,MATCH(W330,'Backing 4'!T:T,0)))</f>
        <v/>
      </c>
      <c r="W330" t="str">
        <f t="shared" si="40"/>
        <v/>
      </c>
      <c r="X330" t="str">
        <f>IF(Y330="","",INDEX('Backing 4'!Z:Z,MATCH(Y330,'Backing 4'!Y:Y,0)))</f>
        <v/>
      </c>
      <c r="Y330" t="str">
        <f t="shared" si="41"/>
        <v/>
      </c>
      <c r="Z330">
        <v>2</v>
      </c>
      <c r="AA330" t="str">
        <f>IF(F330="Y","",IF(AB330="Y",INDEX('Backing 2'!B:B,MATCH(E330,'Backing 2'!C:C,0)),E330))</f>
        <v>4 - Manager</v>
      </c>
      <c r="AB330" t="s">
        <v>87</v>
      </c>
      <c r="AC330" t="str">
        <f t="shared" si="47"/>
        <v/>
      </c>
      <c r="AD330">
        <v>2</v>
      </c>
      <c r="AE330" t="s">
        <v>77</v>
      </c>
      <c r="AF330">
        <v>45</v>
      </c>
      <c r="AG330" t="s">
        <v>32</v>
      </c>
      <c r="AH330" t="s">
        <v>80</v>
      </c>
      <c r="AI330" t="s">
        <v>80</v>
      </c>
      <c r="AJ330" s="3">
        <v>41365</v>
      </c>
      <c r="AK330">
        <v>7</v>
      </c>
      <c r="AL330">
        <f t="shared" ca="1" si="42"/>
        <v>0.113691778308744</v>
      </c>
    </row>
    <row r="331" spans="1:38">
      <c r="A331">
        <v>330</v>
      </c>
      <c r="B331" t="s">
        <v>7</v>
      </c>
      <c r="C331" t="str">
        <f t="shared" si="43"/>
        <v/>
      </c>
      <c r="D331">
        <f t="shared" si="44"/>
        <v>1</v>
      </c>
      <c r="E331" s="4" t="s">
        <v>93</v>
      </c>
      <c r="F331" t="s">
        <v>87</v>
      </c>
      <c r="G331" t="str">
        <f t="shared" si="45"/>
        <v/>
      </c>
      <c r="H331">
        <v>3</v>
      </c>
      <c r="I331" t="s">
        <v>88</v>
      </c>
      <c r="J331" t="str">
        <f t="shared" si="46"/>
        <v/>
      </c>
      <c r="K331" t="s">
        <v>88</v>
      </c>
      <c r="L331" s="2">
        <v>0.5</v>
      </c>
      <c r="M331" t="s">
        <v>86</v>
      </c>
      <c r="N331">
        <v>1</v>
      </c>
      <c r="O331" t="s">
        <v>85</v>
      </c>
      <c r="P331" t="s">
        <v>14</v>
      </c>
      <c r="Q331" t="s">
        <v>89</v>
      </c>
      <c r="S331" t="s">
        <v>14</v>
      </c>
      <c r="T331" s="1">
        <v>0.9</v>
      </c>
      <c r="U331" t="s">
        <v>73</v>
      </c>
      <c r="V331" t="str">
        <f>IF(W331="","",INDEX('Backing 4'!U:U,MATCH(W331,'Backing 4'!T:T,0)))</f>
        <v/>
      </c>
      <c r="W331" t="str">
        <f t="shared" si="40"/>
        <v/>
      </c>
      <c r="X331" t="str">
        <f>IF(Y331="","",INDEX('Backing 4'!Z:Z,MATCH(Y331,'Backing 4'!Y:Y,0)))</f>
        <v/>
      </c>
      <c r="Y331" t="str">
        <f t="shared" si="41"/>
        <v/>
      </c>
      <c r="Z331">
        <v>3</v>
      </c>
      <c r="AA331" t="str">
        <f>IF(F331="Y","",IF(AB331="Y",INDEX('Backing 2'!B:B,MATCH(E331,'Backing 2'!C:C,0)),E331))</f>
        <v>4 - Manager</v>
      </c>
      <c r="AB331" t="s">
        <v>87</v>
      </c>
      <c r="AC331" t="str">
        <f t="shared" si="47"/>
        <v/>
      </c>
      <c r="AD331">
        <v>3</v>
      </c>
      <c r="AE331" t="s">
        <v>78</v>
      </c>
      <c r="AF331">
        <v>51</v>
      </c>
      <c r="AG331" t="s">
        <v>25</v>
      </c>
      <c r="AH331" t="s">
        <v>25</v>
      </c>
      <c r="AI331" t="s">
        <v>25</v>
      </c>
      <c r="AJ331" s="3">
        <v>42095</v>
      </c>
      <c r="AK331">
        <v>5</v>
      </c>
      <c r="AL331">
        <f t="shared" ca="1" si="42"/>
        <v>0.47587705591980378</v>
      </c>
    </row>
    <row r="332" spans="1:38">
      <c r="A332">
        <v>331</v>
      </c>
      <c r="B332" t="s">
        <v>7</v>
      </c>
      <c r="C332" t="str">
        <f t="shared" si="43"/>
        <v/>
      </c>
      <c r="D332">
        <f t="shared" si="44"/>
        <v>1</v>
      </c>
      <c r="E332" t="s">
        <v>92</v>
      </c>
      <c r="F332" t="s">
        <v>87</v>
      </c>
      <c r="G332" t="str">
        <f t="shared" si="45"/>
        <v/>
      </c>
      <c r="H332">
        <v>2</v>
      </c>
      <c r="I332" t="s">
        <v>88</v>
      </c>
      <c r="J332" t="str">
        <f t="shared" si="46"/>
        <v/>
      </c>
      <c r="K332" t="s">
        <v>86</v>
      </c>
      <c r="L332" s="2">
        <v>0.5</v>
      </c>
      <c r="M332" t="s">
        <v>88</v>
      </c>
      <c r="N332" t="str">
        <v/>
      </c>
      <c r="O332" t="s">
        <v>85</v>
      </c>
      <c r="P332" t="s">
        <v>16</v>
      </c>
      <c r="R332" t="s">
        <v>92</v>
      </c>
      <c r="S332" t="s">
        <v>16</v>
      </c>
      <c r="T332" s="1" t="s">
        <v>74</v>
      </c>
      <c r="U332" t="s">
        <v>74</v>
      </c>
      <c r="V332" t="str">
        <f>IF(W332="","",INDEX('Backing 4'!U:U,MATCH(W332,'Backing 4'!T:T,0)))</f>
        <v>Even</v>
      </c>
      <c r="W332" t="str">
        <f t="shared" si="40"/>
        <v>6 - Junior Officer &amp; Sales &amp; Marketing</v>
      </c>
      <c r="X332" t="str">
        <f>IF(Y332="","",INDEX('Backing 4'!Z:Z,MATCH(Y332,'Backing 4'!Y:Y,0)))</f>
        <v>Even</v>
      </c>
      <c r="Y332" t="str">
        <f t="shared" si="41"/>
        <v>6 - Junior Officer</v>
      </c>
      <c r="Z332">
        <v>3</v>
      </c>
      <c r="AA332" t="str">
        <f>IF(F332="Y","",IF(AB332="Y",INDEX('Backing 2'!B:B,MATCH(E332,'Backing 2'!C:C,0)),E332))</f>
        <v>6 - Junior Officer</v>
      </c>
      <c r="AB332" t="s">
        <v>87</v>
      </c>
      <c r="AC332" t="str">
        <f t="shared" si="47"/>
        <v/>
      </c>
      <c r="AD332">
        <v>3</v>
      </c>
      <c r="AE332" t="s">
        <v>75</v>
      </c>
      <c r="AF332">
        <v>24</v>
      </c>
      <c r="AG332" t="s">
        <v>25</v>
      </c>
      <c r="AH332" t="s">
        <v>25</v>
      </c>
      <c r="AI332" t="s">
        <v>25</v>
      </c>
      <c r="AJ332" s="3">
        <v>42826</v>
      </c>
      <c r="AK332">
        <v>3</v>
      </c>
      <c r="AL332">
        <f t="shared" ca="1" si="42"/>
        <v>3.7042039520460701E-2</v>
      </c>
    </row>
    <row r="333" spans="1:38">
      <c r="A333">
        <v>332</v>
      </c>
      <c r="B333" t="s">
        <v>8</v>
      </c>
      <c r="C333">
        <f t="shared" si="43"/>
        <v>1</v>
      </c>
      <c r="D333" t="str">
        <f t="shared" si="44"/>
        <v/>
      </c>
      <c r="E333" t="s">
        <v>92</v>
      </c>
      <c r="F333" t="s">
        <v>87</v>
      </c>
      <c r="G333" t="str">
        <f t="shared" si="45"/>
        <v/>
      </c>
      <c r="H333">
        <v>2</v>
      </c>
      <c r="I333" t="s">
        <v>88</v>
      </c>
      <c r="J333" t="str">
        <f t="shared" si="46"/>
        <v/>
      </c>
      <c r="K333" t="s">
        <v>86</v>
      </c>
      <c r="L333" s="2">
        <v>0.5</v>
      </c>
      <c r="M333" t="s">
        <v>88</v>
      </c>
      <c r="N333" t="str">
        <v/>
      </c>
      <c r="O333" t="s">
        <v>85</v>
      </c>
      <c r="P333" t="s">
        <v>14</v>
      </c>
      <c r="R333" t="s">
        <v>92</v>
      </c>
      <c r="S333" t="s">
        <v>14</v>
      </c>
      <c r="T333" s="1" t="s">
        <v>74</v>
      </c>
      <c r="U333" t="s">
        <v>74</v>
      </c>
      <c r="V333" t="str">
        <f>IF(W333="","",INDEX('Backing 4'!U:U,MATCH(W333,'Backing 4'!T:T,0)))</f>
        <v>Even</v>
      </c>
      <c r="W333" t="str">
        <f t="shared" si="40"/>
        <v>6 - Junior Officer &amp; Operations</v>
      </c>
      <c r="X333" t="str">
        <f>IF(Y333="","",INDEX('Backing 4'!Z:Z,MATCH(Y333,'Backing 4'!Y:Y,0)))</f>
        <v>Even</v>
      </c>
      <c r="Y333" t="str">
        <f t="shared" si="41"/>
        <v>6 - Junior Officer</v>
      </c>
      <c r="Z333">
        <v>2</v>
      </c>
      <c r="AA333" t="str">
        <f>IF(F333="Y","",IF(AB333="Y",INDEX('Backing 2'!B:B,MATCH(E333,'Backing 2'!C:C,0)),E333))</f>
        <v>6 - Junior Officer</v>
      </c>
      <c r="AB333" t="s">
        <v>87</v>
      </c>
      <c r="AC333" t="str">
        <f t="shared" si="47"/>
        <v/>
      </c>
      <c r="AD333">
        <v>3</v>
      </c>
      <c r="AE333" t="s">
        <v>75</v>
      </c>
      <c r="AF333">
        <v>21</v>
      </c>
      <c r="AG333" t="s">
        <v>25</v>
      </c>
      <c r="AH333" t="s">
        <v>25</v>
      </c>
      <c r="AI333" t="s">
        <v>25</v>
      </c>
      <c r="AJ333" s="3">
        <v>43191</v>
      </c>
      <c r="AK333">
        <v>2</v>
      </c>
      <c r="AL333">
        <f t="shared" ca="1" si="42"/>
        <v>0.46348827158657258</v>
      </c>
    </row>
    <row r="334" spans="1:38">
      <c r="A334">
        <v>333</v>
      </c>
      <c r="B334" t="s">
        <v>8</v>
      </c>
      <c r="C334">
        <f t="shared" si="43"/>
        <v>1</v>
      </c>
      <c r="D334" t="str">
        <f t="shared" si="44"/>
        <v/>
      </c>
      <c r="E334" t="s">
        <v>92</v>
      </c>
      <c r="F334" t="s">
        <v>87</v>
      </c>
      <c r="G334" t="str">
        <f t="shared" si="45"/>
        <v/>
      </c>
      <c r="H334">
        <v>3</v>
      </c>
      <c r="I334" t="s">
        <v>88</v>
      </c>
      <c r="J334" t="str">
        <f t="shared" si="46"/>
        <v/>
      </c>
      <c r="K334" t="s">
        <v>86</v>
      </c>
      <c r="L334" s="2">
        <v>0.5</v>
      </c>
      <c r="M334" t="s">
        <v>88</v>
      </c>
      <c r="N334" t="str">
        <v/>
      </c>
      <c r="O334" t="s">
        <v>85</v>
      </c>
      <c r="P334" t="s">
        <v>16</v>
      </c>
      <c r="R334" t="s">
        <v>92</v>
      </c>
      <c r="S334" t="s">
        <v>16</v>
      </c>
      <c r="T334" s="1" t="s">
        <v>74</v>
      </c>
      <c r="U334" t="s">
        <v>74</v>
      </c>
      <c r="V334" t="str">
        <f>IF(W334="","",INDEX('Backing 4'!U:U,MATCH(W334,'Backing 4'!T:T,0)))</f>
        <v>Even</v>
      </c>
      <c r="W334" t="str">
        <f t="shared" si="40"/>
        <v>6 - Junior Officer &amp; Sales &amp; Marketing</v>
      </c>
      <c r="X334" t="str">
        <f>IF(Y334="","",INDEX('Backing 4'!Z:Z,MATCH(Y334,'Backing 4'!Y:Y,0)))</f>
        <v>Even</v>
      </c>
      <c r="Y334" t="str">
        <f t="shared" si="41"/>
        <v>6 - Junior Officer</v>
      </c>
      <c r="Z334">
        <v>1</v>
      </c>
      <c r="AA334" t="str">
        <f>IF(F334="Y","",IF(AB334="Y",INDEX('Backing 2'!B:B,MATCH(E334,'Backing 2'!C:C,0)),E334))</f>
        <v>6 - Junior Officer</v>
      </c>
      <c r="AB334" t="s">
        <v>87</v>
      </c>
      <c r="AC334" t="str">
        <f t="shared" si="47"/>
        <v/>
      </c>
      <c r="AE334" t="s">
        <v>75</v>
      </c>
      <c r="AF334">
        <v>26</v>
      </c>
      <c r="AG334" t="s">
        <v>25</v>
      </c>
      <c r="AH334" t="s">
        <v>25</v>
      </c>
      <c r="AI334" t="s">
        <v>25</v>
      </c>
      <c r="AJ334" s="3">
        <v>43556</v>
      </c>
      <c r="AK334">
        <v>1</v>
      </c>
      <c r="AL334">
        <f t="shared" ca="1" si="42"/>
        <v>0.34764909854471338</v>
      </c>
    </row>
    <row r="335" spans="1:38">
      <c r="A335">
        <v>334</v>
      </c>
      <c r="B335" t="s">
        <v>8</v>
      </c>
      <c r="C335">
        <f t="shared" si="43"/>
        <v>1</v>
      </c>
      <c r="D335" t="str">
        <f t="shared" si="44"/>
        <v/>
      </c>
      <c r="E335" t="s">
        <v>92</v>
      </c>
      <c r="F335" t="s">
        <v>87</v>
      </c>
      <c r="G335" t="str">
        <f t="shared" si="45"/>
        <v/>
      </c>
      <c r="H335">
        <v>3</v>
      </c>
      <c r="I335" t="s">
        <v>88</v>
      </c>
      <c r="J335" t="str">
        <f t="shared" si="46"/>
        <v/>
      </c>
      <c r="K335" t="s">
        <v>86</v>
      </c>
      <c r="L335" s="2">
        <v>0.5</v>
      </c>
      <c r="M335" t="s">
        <v>88</v>
      </c>
      <c r="N335" t="str">
        <v/>
      </c>
      <c r="O335" t="s">
        <v>85</v>
      </c>
      <c r="P335" t="s">
        <v>15</v>
      </c>
      <c r="R335" t="s">
        <v>92</v>
      </c>
      <c r="S335" t="s">
        <v>15</v>
      </c>
      <c r="T335" s="1" t="s">
        <v>74</v>
      </c>
      <c r="U335" t="s">
        <v>74</v>
      </c>
      <c r="V335" t="str">
        <f>IF(W335="","",INDEX('Backing 4'!U:U,MATCH(W335,'Backing 4'!T:T,0)))</f>
        <v>Even</v>
      </c>
      <c r="W335" t="str">
        <f t="shared" si="40"/>
        <v>6 - Junior Officer &amp; Internal Services</v>
      </c>
      <c r="X335" t="str">
        <f>IF(Y335="","",INDEX('Backing 4'!Z:Z,MATCH(Y335,'Backing 4'!Y:Y,0)))</f>
        <v>Even</v>
      </c>
      <c r="Y335" t="str">
        <f t="shared" si="41"/>
        <v>6 - Junior Officer</v>
      </c>
      <c r="Z335">
        <v>2</v>
      </c>
      <c r="AA335" t="str">
        <f>IF(F335="Y","",IF(AB335="Y",INDEX('Backing 2'!B:B,MATCH(E335,'Backing 2'!C:C,0)),E335))</f>
        <v>6 - Junior Officer</v>
      </c>
      <c r="AB335" t="s">
        <v>87</v>
      </c>
      <c r="AC335" t="str">
        <f t="shared" si="47"/>
        <v/>
      </c>
      <c r="AD335">
        <v>4</v>
      </c>
      <c r="AE335" t="s">
        <v>135</v>
      </c>
      <c r="AF335">
        <v>19</v>
      </c>
      <c r="AG335" t="s">
        <v>36</v>
      </c>
      <c r="AH335" t="s">
        <v>80</v>
      </c>
      <c r="AI335" t="s">
        <v>80</v>
      </c>
      <c r="AJ335" s="3">
        <v>43191</v>
      </c>
      <c r="AK335">
        <v>2</v>
      </c>
      <c r="AL335">
        <f t="shared" ca="1" si="42"/>
        <v>0.46338601210487118</v>
      </c>
    </row>
    <row r="336" spans="1:38">
      <c r="A336">
        <v>335</v>
      </c>
      <c r="B336" t="s">
        <v>7</v>
      </c>
      <c r="C336" t="str">
        <f t="shared" si="43"/>
        <v/>
      </c>
      <c r="D336">
        <f t="shared" si="44"/>
        <v>1</v>
      </c>
      <c r="E336" t="s">
        <v>92</v>
      </c>
      <c r="F336" t="s">
        <v>87</v>
      </c>
      <c r="G336" t="str">
        <f t="shared" si="45"/>
        <v/>
      </c>
      <c r="H336">
        <v>3</v>
      </c>
      <c r="I336" t="s">
        <v>88</v>
      </c>
      <c r="J336" t="str">
        <f t="shared" si="46"/>
        <v/>
      </c>
      <c r="K336" t="s">
        <v>86</v>
      </c>
      <c r="L336" s="2">
        <v>0.5</v>
      </c>
      <c r="M336" t="s">
        <v>88</v>
      </c>
      <c r="N336" t="str">
        <v/>
      </c>
      <c r="O336" t="s">
        <v>85</v>
      </c>
      <c r="P336" t="s">
        <v>14</v>
      </c>
      <c r="R336" t="s">
        <v>92</v>
      </c>
      <c r="S336" t="s">
        <v>14</v>
      </c>
      <c r="T336" s="1" t="s">
        <v>74</v>
      </c>
      <c r="U336" t="s">
        <v>74</v>
      </c>
      <c r="V336" t="str">
        <f>IF(W336="","",INDEX('Backing 4'!U:U,MATCH(W336,'Backing 4'!T:T,0)))</f>
        <v>Even</v>
      </c>
      <c r="W336" t="str">
        <f t="shared" si="40"/>
        <v>6 - Junior Officer &amp; Operations</v>
      </c>
      <c r="X336" t="str">
        <f>IF(Y336="","",INDEX('Backing 4'!Z:Z,MATCH(Y336,'Backing 4'!Y:Y,0)))</f>
        <v>Even</v>
      </c>
      <c r="Y336" t="str">
        <f t="shared" si="41"/>
        <v>6 - Junior Officer</v>
      </c>
      <c r="Z336">
        <v>3</v>
      </c>
      <c r="AA336" t="str">
        <f>IF(F336="Y","",IF(AB336="Y",INDEX('Backing 2'!B:B,MATCH(E336,'Backing 2'!C:C,0)),E336))</f>
        <v>6 - Junior Officer</v>
      </c>
      <c r="AB336" t="s">
        <v>87</v>
      </c>
      <c r="AC336" t="str">
        <f t="shared" si="47"/>
        <v/>
      </c>
      <c r="AD336">
        <v>2</v>
      </c>
      <c r="AE336" t="s">
        <v>75</v>
      </c>
      <c r="AF336">
        <v>22</v>
      </c>
      <c r="AG336" t="s">
        <v>25</v>
      </c>
      <c r="AH336" t="s">
        <v>25</v>
      </c>
      <c r="AI336" t="s">
        <v>25</v>
      </c>
      <c r="AJ336" s="3">
        <v>42826</v>
      </c>
      <c r="AK336">
        <v>3</v>
      </c>
      <c r="AL336">
        <f t="shared" ca="1" si="42"/>
        <v>8.4573635721717166E-2</v>
      </c>
    </row>
    <row r="337" spans="1:38">
      <c r="A337">
        <v>336</v>
      </c>
      <c r="B337" t="s">
        <v>8</v>
      </c>
      <c r="C337">
        <f t="shared" si="43"/>
        <v>1</v>
      </c>
      <c r="D337" t="str">
        <f t="shared" si="44"/>
        <v/>
      </c>
      <c r="E337" t="s">
        <v>92</v>
      </c>
      <c r="F337" t="s">
        <v>87</v>
      </c>
      <c r="G337" t="str">
        <f t="shared" si="45"/>
        <v/>
      </c>
      <c r="H337">
        <v>2</v>
      </c>
      <c r="I337" t="s">
        <v>88</v>
      </c>
      <c r="J337" t="str">
        <f t="shared" si="46"/>
        <v/>
      </c>
      <c r="K337" t="s">
        <v>86</v>
      </c>
      <c r="L337" s="2">
        <v>0.5</v>
      </c>
      <c r="M337" t="s">
        <v>88</v>
      </c>
      <c r="N337" t="str">
        <v/>
      </c>
      <c r="O337" t="s">
        <v>85</v>
      </c>
      <c r="P337" t="s">
        <v>16</v>
      </c>
      <c r="R337" t="s">
        <v>92</v>
      </c>
      <c r="S337" t="s">
        <v>16</v>
      </c>
      <c r="T337" s="1" t="s">
        <v>74</v>
      </c>
      <c r="U337" t="s">
        <v>74</v>
      </c>
      <c r="V337" t="str">
        <f>IF(W337="","",INDEX('Backing 4'!U:U,MATCH(W337,'Backing 4'!T:T,0)))</f>
        <v>Even</v>
      </c>
      <c r="W337" t="str">
        <f t="shared" si="40"/>
        <v>6 - Junior Officer &amp; Sales &amp; Marketing</v>
      </c>
      <c r="X337" t="str">
        <f>IF(Y337="","",INDEX('Backing 4'!Z:Z,MATCH(Y337,'Backing 4'!Y:Y,0)))</f>
        <v>Even</v>
      </c>
      <c r="Y337" t="str">
        <f t="shared" si="41"/>
        <v>6 - Junior Officer</v>
      </c>
      <c r="Z337">
        <v>3</v>
      </c>
      <c r="AA337" t="str">
        <f>IF(F337="Y","",IF(AB337="Y",INDEX('Backing 2'!B:B,MATCH(E337,'Backing 2'!C:C,0)),E337))</f>
        <v>6 - Junior Officer</v>
      </c>
      <c r="AB337" t="s">
        <v>87</v>
      </c>
      <c r="AC337" t="str">
        <f t="shared" si="47"/>
        <v/>
      </c>
      <c r="AD337">
        <v>3</v>
      </c>
      <c r="AE337" t="s">
        <v>75</v>
      </c>
      <c r="AF337">
        <v>21</v>
      </c>
      <c r="AG337" t="s">
        <v>37</v>
      </c>
      <c r="AH337" t="s">
        <v>80</v>
      </c>
      <c r="AI337" t="s">
        <v>80</v>
      </c>
      <c r="AJ337" s="3">
        <v>42826</v>
      </c>
      <c r="AK337">
        <v>3</v>
      </c>
      <c r="AL337">
        <f t="shared" ca="1" si="42"/>
        <v>0.61258279195165066</v>
      </c>
    </row>
    <row r="338" spans="1:38">
      <c r="A338">
        <v>337</v>
      </c>
      <c r="B338" t="s">
        <v>8</v>
      </c>
      <c r="C338">
        <f t="shared" si="43"/>
        <v>1</v>
      </c>
      <c r="D338" t="str">
        <f t="shared" si="44"/>
        <v/>
      </c>
      <c r="E338" t="s">
        <v>95</v>
      </c>
      <c r="F338" t="s">
        <v>87</v>
      </c>
      <c r="G338" t="str">
        <f t="shared" si="45"/>
        <v/>
      </c>
      <c r="H338">
        <v>2</v>
      </c>
      <c r="I338" t="s">
        <v>88</v>
      </c>
      <c r="J338" t="str">
        <f t="shared" si="46"/>
        <v/>
      </c>
      <c r="K338" t="s">
        <v>86</v>
      </c>
      <c r="L338" s="2">
        <v>0.5</v>
      </c>
      <c r="M338" t="s">
        <v>88</v>
      </c>
      <c r="N338" t="str">
        <v/>
      </c>
      <c r="O338" t="s">
        <v>85</v>
      </c>
      <c r="P338" t="s">
        <v>17</v>
      </c>
      <c r="R338" t="s">
        <v>95</v>
      </c>
      <c r="S338" t="s">
        <v>17</v>
      </c>
      <c r="T338" s="1" t="s">
        <v>74</v>
      </c>
      <c r="U338" t="s">
        <v>74</v>
      </c>
      <c r="V338" t="str">
        <f>IF(W338="","",INDEX('Backing 4'!U:U,MATCH(W338,'Backing 4'!T:T,0)))</f>
        <v>Inconclusive</v>
      </c>
      <c r="W338" t="str">
        <f t="shared" si="40"/>
        <v>2 - Director &amp; Strategy</v>
      </c>
      <c r="X338" t="s">
        <v>126</v>
      </c>
      <c r="Y338" t="str">
        <f t="shared" si="41"/>
        <v>2 - Director</v>
      </c>
      <c r="Z338">
        <v>4</v>
      </c>
      <c r="AA338" t="str">
        <f>IF(F338="Y","",IF(AB338="Y",INDEX('Backing 2'!B:B,MATCH(E338,'Backing 2'!C:C,0)),E338))</f>
        <v>2 - Director</v>
      </c>
      <c r="AB338" t="s">
        <v>87</v>
      </c>
      <c r="AC338" t="str">
        <f t="shared" si="47"/>
        <v/>
      </c>
      <c r="AE338" t="s">
        <v>77</v>
      </c>
      <c r="AF338">
        <v>43</v>
      </c>
      <c r="AG338" t="s">
        <v>25</v>
      </c>
      <c r="AH338" t="s">
        <v>25</v>
      </c>
      <c r="AI338" t="s">
        <v>25</v>
      </c>
      <c r="AJ338" s="3">
        <v>42461</v>
      </c>
      <c r="AK338">
        <v>4</v>
      </c>
      <c r="AL338">
        <f t="shared" ca="1" si="42"/>
        <v>0.37067880597504954</v>
      </c>
    </row>
    <row r="339" spans="1:38">
      <c r="A339">
        <v>338</v>
      </c>
      <c r="B339" t="s">
        <v>7</v>
      </c>
      <c r="C339" t="str">
        <f t="shared" si="43"/>
        <v/>
      </c>
      <c r="D339">
        <f t="shared" si="44"/>
        <v>1</v>
      </c>
      <c r="E339" t="s">
        <v>92</v>
      </c>
      <c r="F339" t="s">
        <v>87</v>
      </c>
      <c r="G339" t="str">
        <f t="shared" si="45"/>
        <v/>
      </c>
      <c r="H339">
        <v>2</v>
      </c>
      <c r="I339" t="s">
        <v>88</v>
      </c>
      <c r="J339" t="str">
        <f t="shared" si="46"/>
        <v/>
      </c>
      <c r="K339" t="s">
        <v>86</v>
      </c>
      <c r="L339" s="2">
        <v>0.5</v>
      </c>
      <c r="M339" t="s">
        <v>88</v>
      </c>
      <c r="N339" t="str">
        <v/>
      </c>
      <c r="O339" t="s">
        <v>85</v>
      </c>
      <c r="P339" t="s">
        <v>14</v>
      </c>
      <c r="R339" t="s">
        <v>92</v>
      </c>
      <c r="S339" t="s">
        <v>14</v>
      </c>
      <c r="T339" s="1" t="s">
        <v>74</v>
      </c>
      <c r="U339" t="s">
        <v>74</v>
      </c>
      <c r="V339" t="str">
        <f>IF(W339="","",INDEX('Backing 4'!U:U,MATCH(W339,'Backing 4'!T:T,0)))</f>
        <v>Even</v>
      </c>
      <c r="W339" t="str">
        <f t="shared" si="40"/>
        <v>6 - Junior Officer &amp; Operations</v>
      </c>
      <c r="X339" t="str">
        <f>IF(Y339="","",INDEX('Backing 4'!Z:Z,MATCH(Y339,'Backing 4'!Y:Y,0)))</f>
        <v>Even</v>
      </c>
      <c r="Y339" t="str">
        <f t="shared" si="41"/>
        <v>6 - Junior Officer</v>
      </c>
      <c r="Z339">
        <v>2</v>
      </c>
      <c r="AA339" t="str">
        <f>IF(F339="Y","",IF(AB339="Y",INDEX('Backing 2'!B:B,MATCH(E339,'Backing 2'!C:C,0)),E339))</f>
        <v>6 - Junior Officer</v>
      </c>
      <c r="AB339" t="s">
        <v>87</v>
      </c>
      <c r="AC339" t="str">
        <f t="shared" si="47"/>
        <v/>
      </c>
      <c r="AD339">
        <v>3</v>
      </c>
      <c r="AE339" t="s">
        <v>75</v>
      </c>
      <c r="AF339">
        <v>26</v>
      </c>
      <c r="AG339" t="s">
        <v>37</v>
      </c>
      <c r="AH339" t="s">
        <v>80</v>
      </c>
      <c r="AI339" t="s">
        <v>80</v>
      </c>
      <c r="AJ339" s="3">
        <v>43191</v>
      </c>
      <c r="AK339">
        <v>2</v>
      </c>
      <c r="AL339">
        <f t="shared" ca="1" si="42"/>
        <v>0.11676539310806644</v>
      </c>
    </row>
    <row r="340" spans="1:38">
      <c r="A340">
        <v>339</v>
      </c>
      <c r="B340" t="s">
        <v>7</v>
      </c>
      <c r="C340" t="str">
        <f t="shared" si="43"/>
        <v/>
      </c>
      <c r="D340">
        <f t="shared" si="44"/>
        <v>1</v>
      </c>
      <c r="E340" t="s">
        <v>93</v>
      </c>
      <c r="F340" t="s">
        <v>87</v>
      </c>
      <c r="G340" t="str">
        <f t="shared" si="45"/>
        <v/>
      </c>
      <c r="H340">
        <v>3</v>
      </c>
      <c r="I340" t="s">
        <v>88</v>
      </c>
      <c r="J340" t="str">
        <f t="shared" si="46"/>
        <v/>
      </c>
      <c r="K340" t="s">
        <v>86</v>
      </c>
      <c r="L340" s="2">
        <v>0.5</v>
      </c>
      <c r="M340" t="s">
        <v>88</v>
      </c>
      <c r="N340" t="str">
        <v/>
      </c>
      <c r="O340" t="s">
        <v>85</v>
      </c>
      <c r="P340" t="s">
        <v>16</v>
      </c>
      <c r="R340" t="s">
        <v>93</v>
      </c>
      <c r="S340" t="s">
        <v>16</v>
      </c>
      <c r="T340" s="1" t="s">
        <v>74</v>
      </c>
      <c r="U340" t="s">
        <v>74</v>
      </c>
      <c r="V340" t="str">
        <f>IF(W340="","",INDEX('Backing 4'!U:U,MATCH(W340,'Backing 4'!T:T,0)))</f>
        <v>Uneven - Men benefit</v>
      </c>
      <c r="W340" t="str">
        <f t="shared" si="40"/>
        <v>4 - Manager &amp; Sales &amp; Marketing</v>
      </c>
      <c r="X340" t="str">
        <f>IF(Y340="","",INDEX('Backing 4'!Z:Z,MATCH(Y340,'Backing 4'!Y:Y,0)))</f>
        <v>Even</v>
      </c>
      <c r="Y340" t="str">
        <f t="shared" si="41"/>
        <v>4 - Manager</v>
      </c>
      <c r="Z340">
        <v>3</v>
      </c>
      <c r="AA340" t="str">
        <f>IF(F340="Y","",IF(AB340="Y",INDEX('Backing 2'!B:B,MATCH(E340,'Backing 2'!C:C,0)),E340))</f>
        <v>4 - Manager</v>
      </c>
      <c r="AB340" t="s">
        <v>87</v>
      </c>
      <c r="AC340" t="str">
        <f t="shared" si="47"/>
        <v/>
      </c>
      <c r="AD340">
        <v>3</v>
      </c>
      <c r="AE340" t="s">
        <v>76</v>
      </c>
      <c r="AF340">
        <v>35</v>
      </c>
      <c r="AG340" t="s">
        <v>25</v>
      </c>
      <c r="AH340" t="s">
        <v>25</v>
      </c>
      <c r="AI340" t="s">
        <v>25</v>
      </c>
      <c r="AJ340" s="3">
        <v>42461</v>
      </c>
      <c r="AK340">
        <v>4</v>
      </c>
      <c r="AL340">
        <f t="shared" ca="1" si="42"/>
        <v>0.78998545535838816</v>
      </c>
    </row>
    <row r="341" spans="1:38">
      <c r="A341">
        <v>340</v>
      </c>
      <c r="B341" t="s">
        <v>8</v>
      </c>
      <c r="C341">
        <f t="shared" si="43"/>
        <v>1</v>
      </c>
      <c r="D341" t="str">
        <f t="shared" si="44"/>
        <v/>
      </c>
      <c r="E341" t="s">
        <v>127</v>
      </c>
      <c r="F341" t="s">
        <v>87</v>
      </c>
      <c r="G341" t="str">
        <f t="shared" si="45"/>
        <v/>
      </c>
      <c r="H341">
        <v>2</v>
      </c>
      <c r="I341" t="s">
        <v>88</v>
      </c>
      <c r="J341" t="str">
        <f t="shared" si="46"/>
        <v/>
      </c>
      <c r="K341" t="s">
        <v>86</v>
      </c>
      <c r="L341" s="2">
        <v>0.5</v>
      </c>
      <c r="M341" t="s">
        <v>88</v>
      </c>
      <c r="N341" t="str">
        <v/>
      </c>
      <c r="O341" t="s">
        <v>85</v>
      </c>
      <c r="P341" t="s">
        <v>15</v>
      </c>
      <c r="R341" t="s">
        <v>127</v>
      </c>
      <c r="S341" t="s">
        <v>15</v>
      </c>
      <c r="T341" s="1" t="s">
        <v>74</v>
      </c>
      <c r="U341" t="s">
        <v>74</v>
      </c>
      <c r="V341" t="str">
        <f>IF(W341="","",INDEX('Backing 4'!U:U,MATCH(W341,'Backing 4'!T:T,0)))</f>
        <v>Even</v>
      </c>
      <c r="W341" t="str">
        <f t="shared" si="40"/>
        <v>5 - Senior Officer &amp; Internal Services</v>
      </c>
      <c r="X341" t="str">
        <f>IF(Y341="","",INDEX('Backing 4'!Z:Z,MATCH(Y341,'Backing 4'!Y:Y,0)))</f>
        <v>Even</v>
      </c>
      <c r="Y341" t="str">
        <f t="shared" si="41"/>
        <v>5 - Senior Officer</v>
      </c>
      <c r="Z341">
        <v>2</v>
      </c>
      <c r="AA341" t="str">
        <f>IF(F341="Y","",IF(AB341="Y",INDEX('Backing 2'!B:B,MATCH(E341,'Backing 2'!C:C,0)),E341))</f>
        <v>5 - Senior Officer</v>
      </c>
      <c r="AB341" t="s">
        <v>87</v>
      </c>
      <c r="AC341" t="str">
        <f t="shared" si="47"/>
        <v/>
      </c>
      <c r="AD341">
        <v>2</v>
      </c>
      <c r="AE341" t="s">
        <v>75</v>
      </c>
      <c r="AF341">
        <v>25</v>
      </c>
      <c r="AG341" t="s">
        <v>37</v>
      </c>
      <c r="AH341" t="s">
        <v>80</v>
      </c>
      <c r="AI341" t="s">
        <v>80</v>
      </c>
      <c r="AJ341" s="3">
        <v>41730</v>
      </c>
      <c r="AK341">
        <v>6</v>
      </c>
      <c r="AL341">
        <f t="shared" ca="1" si="42"/>
        <v>0.3020372651222667</v>
      </c>
    </row>
    <row r="342" spans="1:38">
      <c r="A342">
        <v>341</v>
      </c>
      <c r="B342" t="s">
        <v>7</v>
      </c>
      <c r="C342" t="str">
        <f t="shared" si="43"/>
        <v/>
      </c>
      <c r="D342">
        <f t="shared" si="44"/>
        <v>1</v>
      </c>
      <c r="E342" t="s">
        <v>92</v>
      </c>
      <c r="F342" t="s">
        <v>85</v>
      </c>
      <c r="G342">
        <f t="shared" si="45"/>
        <v>1</v>
      </c>
      <c r="I342" t="s">
        <v>88</v>
      </c>
      <c r="J342" t="str">
        <f t="shared" si="46"/>
        <v/>
      </c>
      <c r="K342" t="s">
        <v>88</v>
      </c>
      <c r="L342" s="2">
        <v>0.5</v>
      </c>
      <c r="M342" t="s">
        <v>88</v>
      </c>
      <c r="N342" t="str">
        <v/>
      </c>
      <c r="O342" t="s">
        <v>87</v>
      </c>
      <c r="P342" t="s">
        <v>16</v>
      </c>
      <c r="R342" t="s">
        <v>92</v>
      </c>
      <c r="S342" t="s">
        <v>16</v>
      </c>
      <c r="T342" s="1" t="s">
        <v>74</v>
      </c>
      <c r="U342" t="s">
        <v>74</v>
      </c>
      <c r="V342" t="str">
        <f>IF(W342="","",INDEX('Backing 4'!U:U,MATCH(W342,'Backing 4'!T:T,0)))</f>
        <v>Even</v>
      </c>
      <c r="W342" t="str">
        <f t="shared" si="40"/>
        <v>6 - Junior Officer &amp; Sales &amp; Marketing</v>
      </c>
      <c r="X342" t="str">
        <f>IF(Y342="","",INDEX('Backing 4'!Z:Z,MATCH(Y342,'Backing 4'!Y:Y,0)))</f>
        <v>Even</v>
      </c>
      <c r="Y342" t="str">
        <f t="shared" si="41"/>
        <v>6 - Junior Officer</v>
      </c>
      <c r="Z342">
        <v>0</v>
      </c>
      <c r="AA342" t="str">
        <f>IF(F342="Y","",IF(AB342="Y",INDEX('Backing 2'!B:B,MATCH(E342,'Backing 2'!C:C,0)),E342))</f>
        <v/>
      </c>
      <c r="AB342" t="s">
        <v>87</v>
      </c>
      <c r="AC342" t="str">
        <f t="shared" si="47"/>
        <v/>
      </c>
      <c r="AE342" t="s">
        <v>75</v>
      </c>
      <c r="AF342">
        <v>26</v>
      </c>
      <c r="AG342" t="s">
        <v>25</v>
      </c>
      <c r="AH342" t="s">
        <v>25</v>
      </c>
      <c r="AI342" t="s">
        <v>25</v>
      </c>
      <c r="AJ342" s="3">
        <v>43922</v>
      </c>
      <c r="AK342">
        <v>0</v>
      </c>
      <c r="AL342">
        <f t="shared" ca="1" si="42"/>
        <v>0.25151827646898317</v>
      </c>
    </row>
    <row r="343" spans="1:38">
      <c r="A343">
        <v>342</v>
      </c>
      <c r="B343" t="s">
        <v>7</v>
      </c>
      <c r="C343" t="str">
        <f t="shared" si="43"/>
        <v/>
      </c>
      <c r="D343">
        <f t="shared" si="44"/>
        <v>1</v>
      </c>
      <c r="E343" t="s">
        <v>93</v>
      </c>
      <c r="F343" t="s">
        <v>87</v>
      </c>
      <c r="G343" t="str">
        <f t="shared" si="45"/>
        <v/>
      </c>
      <c r="H343">
        <v>3</v>
      </c>
      <c r="I343" t="s">
        <v>88</v>
      </c>
      <c r="J343" t="str">
        <f t="shared" si="46"/>
        <v/>
      </c>
      <c r="K343" t="s">
        <v>86</v>
      </c>
      <c r="L343" s="2">
        <v>0.5</v>
      </c>
      <c r="M343" t="s">
        <v>88</v>
      </c>
      <c r="N343" t="str">
        <v/>
      </c>
      <c r="O343" t="s">
        <v>85</v>
      </c>
      <c r="P343" t="s">
        <v>12</v>
      </c>
      <c r="R343" t="s">
        <v>93</v>
      </c>
      <c r="S343" t="s">
        <v>12</v>
      </c>
      <c r="T343" s="1">
        <v>0.9</v>
      </c>
      <c r="U343" t="s">
        <v>73</v>
      </c>
      <c r="V343" t="str">
        <f>IF(W343="","",INDEX('Backing 4'!U:U,MATCH(W343,'Backing 4'!T:T,0)))</f>
        <v>Inconclusive</v>
      </c>
      <c r="W343" t="str">
        <f t="shared" si="40"/>
        <v>4 - Manager &amp; Finance</v>
      </c>
      <c r="X343" t="str">
        <f>IF(Y343="","",INDEX('Backing 4'!Z:Z,MATCH(Y343,'Backing 4'!Y:Y,0)))</f>
        <v>Even</v>
      </c>
      <c r="Y343" t="str">
        <f t="shared" si="41"/>
        <v>4 - Manager</v>
      </c>
      <c r="Z343">
        <v>3</v>
      </c>
      <c r="AA343" t="str">
        <f>IF(F343="Y","",IF(AB343="Y",INDEX('Backing 2'!B:B,MATCH(E343,'Backing 2'!C:C,0)),E343))</f>
        <v>4 - Manager</v>
      </c>
      <c r="AB343" t="s">
        <v>87</v>
      </c>
      <c r="AC343" t="str">
        <f t="shared" si="47"/>
        <v/>
      </c>
      <c r="AD343">
        <v>3</v>
      </c>
      <c r="AE343" t="s">
        <v>76</v>
      </c>
      <c r="AF343">
        <v>36</v>
      </c>
      <c r="AG343" t="s">
        <v>25</v>
      </c>
      <c r="AH343" t="s">
        <v>25</v>
      </c>
      <c r="AI343" t="s">
        <v>25</v>
      </c>
      <c r="AJ343" s="3">
        <v>42826</v>
      </c>
      <c r="AK343">
        <v>3</v>
      </c>
      <c r="AL343">
        <f t="shared" ca="1" si="42"/>
        <v>0.64109403352197747</v>
      </c>
    </row>
    <row r="344" spans="1:38">
      <c r="A344">
        <v>343</v>
      </c>
      <c r="B344" t="s">
        <v>7</v>
      </c>
      <c r="C344" t="str">
        <f t="shared" si="43"/>
        <v/>
      </c>
      <c r="D344">
        <f t="shared" si="44"/>
        <v>1</v>
      </c>
      <c r="E344" t="s">
        <v>96</v>
      </c>
      <c r="F344" t="s">
        <v>87</v>
      </c>
      <c r="G344" t="str">
        <f t="shared" si="45"/>
        <v/>
      </c>
      <c r="I344" t="s">
        <v>88</v>
      </c>
      <c r="J344" t="str">
        <f t="shared" si="46"/>
        <v/>
      </c>
      <c r="K344" t="s">
        <v>88</v>
      </c>
      <c r="L344" s="2">
        <v>0.5</v>
      </c>
      <c r="M344" t="s">
        <v>88</v>
      </c>
      <c r="N344" t="str">
        <v/>
      </c>
      <c r="O344" t="s">
        <v>85</v>
      </c>
      <c r="P344" t="s">
        <v>13</v>
      </c>
      <c r="R344" t="s">
        <v>96</v>
      </c>
      <c r="S344" t="s">
        <v>13</v>
      </c>
      <c r="T344" s="1" t="s">
        <v>74</v>
      </c>
      <c r="U344" t="s">
        <v>74</v>
      </c>
      <c r="V344" t="str">
        <f>IF(W344="","",INDEX('Backing 4'!U:U,MATCH(W344,'Backing 4'!T:T,0)))</f>
        <v/>
      </c>
      <c r="W344" t="str">
        <f t="shared" si="40"/>
        <v/>
      </c>
      <c r="X344" t="str">
        <f>IF(Y344="","",INDEX('Backing 4'!Z:Z,MATCH(Y344,'Backing 4'!Y:Y,0)))</f>
        <v/>
      </c>
      <c r="Y344" t="str">
        <f t="shared" si="41"/>
        <v/>
      </c>
      <c r="Z344">
        <v>2</v>
      </c>
      <c r="AA344" t="str">
        <f>IF(F344="Y","",IF(AB344="Y",INDEX('Backing 2'!B:B,MATCH(E344,'Backing 2'!C:C,0)),E344))</f>
        <v>1 - Executive</v>
      </c>
      <c r="AB344" t="s">
        <v>87</v>
      </c>
      <c r="AC344" t="str">
        <f t="shared" si="47"/>
        <v/>
      </c>
      <c r="AD344">
        <v>2</v>
      </c>
      <c r="AE344" t="s">
        <v>77</v>
      </c>
      <c r="AF344">
        <v>47</v>
      </c>
      <c r="AG344" t="s">
        <v>25</v>
      </c>
      <c r="AH344" t="s">
        <v>25</v>
      </c>
      <c r="AI344" t="s">
        <v>25</v>
      </c>
      <c r="AJ344" s="3">
        <v>42826</v>
      </c>
      <c r="AK344">
        <v>3</v>
      </c>
      <c r="AL344">
        <f t="shared" ca="1" si="42"/>
        <v>0.52225011013185374</v>
      </c>
    </row>
    <row r="345" spans="1:38">
      <c r="A345">
        <v>344</v>
      </c>
      <c r="B345" t="s">
        <v>8</v>
      </c>
      <c r="C345">
        <f t="shared" si="43"/>
        <v>1</v>
      </c>
      <c r="D345" t="str">
        <f t="shared" si="44"/>
        <v/>
      </c>
      <c r="E345" t="s">
        <v>127</v>
      </c>
      <c r="F345" t="s">
        <v>87</v>
      </c>
      <c r="G345" t="str">
        <f t="shared" si="45"/>
        <v/>
      </c>
      <c r="H345">
        <v>2</v>
      </c>
      <c r="I345" t="s">
        <v>86</v>
      </c>
      <c r="J345">
        <f t="shared" si="46"/>
        <v>1</v>
      </c>
      <c r="K345" t="s">
        <v>86</v>
      </c>
      <c r="L345" s="2">
        <v>0.5</v>
      </c>
      <c r="M345" t="s">
        <v>88</v>
      </c>
      <c r="N345" t="str">
        <v/>
      </c>
      <c r="O345" t="s">
        <v>85</v>
      </c>
      <c r="P345" t="s">
        <v>14</v>
      </c>
      <c r="R345" t="s">
        <v>93</v>
      </c>
      <c r="S345" t="s">
        <v>14</v>
      </c>
      <c r="T345" s="1" t="s">
        <v>74</v>
      </c>
      <c r="U345" t="s">
        <v>74</v>
      </c>
      <c r="V345" t="str">
        <f>IF(W345="","",INDEX('Backing 4'!U:U,MATCH(W345,'Backing 4'!T:T,0)))</f>
        <v>Even</v>
      </c>
      <c r="W345" t="str">
        <f t="shared" si="40"/>
        <v>5 - Senior Officer &amp; Operations</v>
      </c>
      <c r="X345" t="str">
        <f>IF(Y345="","",INDEX('Backing 4'!Z:Z,MATCH(Y345,'Backing 4'!Y:Y,0)))</f>
        <v>Even</v>
      </c>
      <c r="Y345" t="str">
        <f t="shared" si="41"/>
        <v>5 - Senior Officer</v>
      </c>
      <c r="Z345">
        <v>1</v>
      </c>
      <c r="AA345" t="str">
        <f>IF(F345="Y","",IF(AB345="Y",INDEX('Backing 2'!B:B,MATCH(E345,'Backing 2'!C:C,0)),E345))</f>
        <v>5 - Senior Officer</v>
      </c>
      <c r="AB345" t="s">
        <v>87</v>
      </c>
      <c r="AC345" t="str">
        <f t="shared" si="47"/>
        <v/>
      </c>
      <c r="AE345" t="s">
        <v>76</v>
      </c>
      <c r="AF345">
        <v>35</v>
      </c>
      <c r="AG345" t="s">
        <v>36</v>
      </c>
      <c r="AH345" t="s">
        <v>80</v>
      </c>
      <c r="AI345" t="s">
        <v>80</v>
      </c>
      <c r="AJ345" s="3">
        <v>43556</v>
      </c>
      <c r="AK345">
        <v>1</v>
      </c>
      <c r="AL345">
        <f t="shared" ca="1" si="42"/>
        <v>0.9726823312895676</v>
      </c>
    </row>
    <row r="346" spans="1:38">
      <c r="A346">
        <v>345</v>
      </c>
      <c r="B346" t="s">
        <v>7</v>
      </c>
      <c r="C346" t="str">
        <f t="shared" si="43"/>
        <v/>
      </c>
      <c r="D346">
        <f t="shared" si="44"/>
        <v>1</v>
      </c>
      <c r="E346" t="s">
        <v>92</v>
      </c>
      <c r="F346" t="s">
        <v>87</v>
      </c>
      <c r="G346" t="str">
        <f t="shared" si="45"/>
        <v/>
      </c>
      <c r="H346">
        <v>2</v>
      </c>
      <c r="I346" t="s">
        <v>88</v>
      </c>
      <c r="J346" t="str">
        <f t="shared" si="46"/>
        <v/>
      </c>
      <c r="K346" t="s">
        <v>86</v>
      </c>
      <c r="L346" s="2">
        <v>0.5</v>
      </c>
      <c r="M346" t="s">
        <v>88</v>
      </c>
      <c r="N346" t="str">
        <v/>
      </c>
      <c r="O346" t="s">
        <v>85</v>
      </c>
      <c r="P346" t="s">
        <v>16</v>
      </c>
      <c r="R346" t="s">
        <v>92</v>
      </c>
      <c r="S346" t="s">
        <v>16</v>
      </c>
      <c r="T346" s="1" t="s">
        <v>74</v>
      </c>
      <c r="U346" t="s">
        <v>74</v>
      </c>
      <c r="V346" t="str">
        <f>IF(W346="","",INDEX('Backing 4'!U:U,MATCH(W346,'Backing 4'!T:T,0)))</f>
        <v>Even</v>
      </c>
      <c r="W346" t="str">
        <f t="shared" si="40"/>
        <v>6 - Junior Officer &amp; Sales &amp; Marketing</v>
      </c>
      <c r="X346" t="str">
        <f>IF(Y346="","",INDEX('Backing 4'!Z:Z,MATCH(Y346,'Backing 4'!Y:Y,0)))</f>
        <v>Even</v>
      </c>
      <c r="Y346" t="str">
        <f t="shared" si="41"/>
        <v>6 - Junior Officer</v>
      </c>
      <c r="Z346">
        <v>3</v>
      </c>
      <c r="AA346" t="str">
        <f>IF(F346="Y","",IF(AB346="Y",INDEX('Backing 2'!B:B,MATCH(E346,'Backing 2'!C:C,0)),E346))</f>
        <v>6 - Junior Officer</v>
      </c>
      <c r="AB346" t="s">
        <v>87</v>
      </c>
      <c r="AC346" t="str">
        <f t="shared" si="47"/>
        <v/>
      </c>
      <c r="AD346">
        <v>3</v>
      </c>
      <c r="AE346" t="s">
        <v>75</v>
      </c>
      <c r="AF346">
        <v>22</v>
      </c>
      <c r="AG346" t="s">
        <v>25</v>
      </c>
      <c r="AH346" t="s">
        <v>25</v>
      </c>
      <c r="AI346" t="s">
        <v>25</v>
      </c>
      <c r="AJ346" s="3">
        <v>42826</v>
      </c>
      <c r="AK346">
        <v>3</v>
      </c>
      <c r="AL346">
        <f t="shared" ca="1" si="42"/>
        <v>9.7428037948838142E-2</v>
      </c>
    </row>
    <row r="347" spans="1:38">
      <c r="A347">
        <v>346</v>
      </c>
      <c r="B347" t="s">
        <v>8</v>
      </c>
      <c r="C347">
        <f t="shared" si="43"/>
        <v>1</v>
      </c>
      <c r="D347" t="str">
        <f t="shared" si="44"/>
        <v/>
      </c>
      <c r="E347" t="s">
        <v>93</v>
      </c>
      <c r="F347" t="s">
        <v>87</v>
      </c>
      <c r="G347" t="str">
        <f t="shared" si="45"/>
        <v/>
      </c>
      <c r="H347">
        <v>3</v>
      </c>
      <c r="I347" t="s">
        <v>88</v>
      </c>
      <c r="J347" t="str">
        <f t="shared" si="46"/>
        <v/>
      </c>
      <c r="K347" t="s">
        <v>86</v>
      </c>
      <c r="L347" s="2">
        <v>0.5</v>
      </c>
      <c r="M347" t="s">
        <v>88</v>
      </c>
      <c r="N347" t="str">
        <v/>
      </c>
      <c r="O347" t="s">
        <v>85</v>
      </c>
      <c r="P347" t="s">
        <v>15</v>
      </c>
      <c r="R347" t="s">
        <v>93</v>
      </c>
      <c r="S347" t="s">
        <v>15</v>
      </c>
      <c r="T347" s="1" t="s">
        <v>74</v>
      </c>
      <c r="U347" t="s">
        <v>74</v>
      </c>
      <c r="V347" t="str">
        <f>IF(W347="","",INDEX('Backing 4'!U:U,MATCH(W347,'Backing 4'!T:T,0)))</f>
        <v>Even</v>
      </c>
      <c r="W347" t="str">
        <f t="shared" si="40"/>
        <v>4 - Manager &amp; Internal Services</v>
      </c>
      <c r="X347" t="str">
        <f>IF(Y347="","",INDEX('Backing 4'!Z:Z,MATCH(Y347,'Backing 4'!Y:Y,0)))</f>
        <v>Even</v>
      </c>
      <c r="Y347" t="str">
        <f t="shared" si="41"/>
        <v>4 - Manager</v>
      </c>
      <c r="Z347">
        <v>2</v>
      </c>
      <c r="AA347" t="str">
        <f>IF(F347="Y","",IF(AB347="Y",INDEX('Backing 2'!B:B,MATCH(E347,'Backing 2'!C:C,0)),E347))</f>
        <v>4 - Manager</v>
      </c>
      <c r="AB347" t="s">
        <v>87</v>
      </c>
      <c r="AC347" t="str">
        <f t="shared" si="47"/>
        <v/>
      </c>
      <c r="AD347">
        <v>3</v>
      </c>
      <c r="AE347" t="s">
        <v>76</v>
      </c>
      <c r="AF347">
        <v>32</v>
      </c>
      <c r="AG347" t="s">
        <v>47</v>
      </c>
      <c r="AH347" t="s">
        <v>82</v>
      </c>
      <c r="AI347" t="s">
        <v>84</v>
      </c>
      <c r="AJ347" s="3">
        <v>41365</v>
      </c>
      <c r="AK347">
        <v>7</v>
      </c>
      <c r="AL347">
        <f t="shared" ca="1" si="42"/>
        <v>0.15608990083295182</v>
      </c>
    </row>
    <row r="348" spans="1:38">
      <c r="A348">
        <v>347</v>
      </c>
      <c r="B348" t="s">
        <v>8</v>
      </c>
      <c r="C348">
        <f t="shared" si="43"/>
        <v>1</v>
      </c>
      <c r="D348" t="str">
        <f t="shared" si="44"/>
        <v/>
      </c>
      <c r="E348" t="s">
        <v>94</v>
      </c>
      <c r="F348" t="s">
        <v>87</v>
      </c>
      <c r="G348" t="str">
        <f t="shared" si="45"/>
        <v/>
      </c>
      <c r="H348">
        <v>3</v>
      </c>
      <c r="I348" t="s">
        <v>88</v>
      </c>
      <c r="J348" t="str">
        <f t="shared" si="46"/>
        <v/>
      </c>
      <c r="K348" t="s">
        <v>86</v>
      </c>
      <c r="L348" s="2">
        <v>0.5</v>
      </c>
      <c r="M348" t="s">
        <v>88</v>
      </c>
      <c r="N348" t="str">
        <v/>
      </c>
      <c r="O348" t="s">
        <v>85</v>
      </c>
      <c r="P348" t="s">
        <v>14</v>
      </c>
      <c r="R348" t="s">
        <v>94</v>
      </c>
      <c r="S348" t="s">
        <v>14</v>
      </c>
      <c r="T348" s="1" t="s">
        <v>74</v>
      </c>
      <c r="U348" t="s">
        <v>74</v>
      </c>
      <c r="V348" t="str">
        <f>IF(W348="","",INDEX('Backing 4'!U:U,MATCH(W348,'Backing 4'!T:T,0)))</f>
        <v>Even</v>
      </c>
      <c r="W348" t="str">
        <f t="shared" si="40"/>
        <v>3 - Senior Manager &amp; Operations</v>
      </c>
      <c r="X348" t="str">
        <f>IF(Y348="","",INDEX('Backing 4'!Z:Z,MATCH(Y348,'Backing 4'!Y:Y,0)))</f>
        <v>Uneven - Men benefit</v>
      </c>
      <c r="Y348" t="str">
        <f t="shared" si="41"/>
        <v>3 - Senior Manager</v>
      </c>
      <c r="Z348">
        <v>3</v>
      </c>
      <c r="AA348" t="str">
        <f>IF(F348="Y","",IF(AB348="Y",INDEX('Backing 2'!B:B,MATCH(E348,'Backing 2'!C:C,0)),E348))</f>
        <v>3 - Senior Manager</v>
      </c>
      <c r="AB348" t="s">
        <v>87</v>
      </c>
      <c r="AC348" t="str">
        <f t="shared" si="47"/>
        <v/>
      </c>
      <c r="AD348">
        <v>3</v>
      </c>
      <c r="AE348" t="s">
        <v>77</v>
      </c>
      <c r="AF348">
        <v>48</v>
      </c>
      <c r="AG348" t="s">
        <v>25</v>
      </c>
      <c r="AH348" t="s">
        <v>25</v>
      </c>
      <c r="AI348" t="s">
        <v>25</v>
      </c>
      <c r="AJ348" s="3">
        <v>41730</v>
      </c>
      <c r="AK348">
        <v>6</v>
      </c>
      <c r="AL348">
        <f t="shared" ca="1" si="42"/>
        <v>0.18607237992223857</v>
      </c>
    </row>
    <row r="349" spans="1:38">
      <c r="A349">
        <v>348</v>
      </c>
      <c r="B349" t="s">
        <v>8</v>
      </c>
      <c r="C349">
        <f t="shared" si="43"/>
        <v>1</v>
      </c>
      <c r="D349" t="str">
        <f t="shared" si="44"/>
        <v/>
      </c>
      <c r="E349" t="s">
        <v>127</v>
      </c>
      <c r="F349" t="s">
        <v>87</v>
      </c>
      <c r="G349" t="str">
        <f t="shared" si="45"/>
        <v/>
      </c>
      <c r="H349">
        <v>3</v>
      </c>
      <c r="I349" t="s">
        <v>88</v>
      </c>
      <c r="J349" t="str">
        <f t="shared" si="46"/>
        <v/>
      </c>
      <c r="K349" t="s">
        <v>86</v>
      </c>
      <c r="L349" s="2">
        <v>0.5</v>
      </c>
      <c r="M349" t="s">
        <v>88</v>
      </c>
      <c r="N349" t="str">
        <v/>
      </c>
      <c r="O349" t="s">
        <v>85</v>
      </c>
      <c r="P349" t="s">
        <v>14</v>
      </c>
      <c r="R349" t="s">
        <v>127</v>
      </c>
      <c r="S349" t="s">
        <v>14</v>
      </c>
      <c r="T349" s="1" t="s">
        <v>74</v>
      </c>
      <c r="U349" t="s">
        <v>74</v>
      </c>
      <c r="V349" t="str">
        <f>IF(W349="","",INDEX('Backing 4'!U:U,MATCH(W349,'Backing 4'!T:T,0)))</f>
        <v>Even</v>
      </c>
      <c r="W349" t="str">
        <f t="shared" si="40"/>
        <v>5 - Senior Officer &amp; Operations</v>
      </c>
      <c r="X349" t="str">
        <f>IF(Y349="","",INDEX('Backing 4'!Z:Z,MATCH(Y349,'Backing 4'!Y:Y,0)))</f>
        <v>Even</v>
      </c>
      <c r="Y349" t="str">
        <f t="shared" si="41"/>
        <v>5 - Senior Officer</v>
      </c>
      <c r="Z349">
        <v>4</v>
      </c>
      <c r="AA349" t="str">
        <f>IF(F349="Y","",IF(AB349="Y",INDEX('Backing 2'!B:B,MATCH(E349,'Backing 2'!C:C,0)),E349))</f>
        <v>5 - Senior Officer</v>
      </c>
      <c r="AB349" t="s">
        <v>87</v>
      </c>
      <c r="AC349" t="str">
        <f t="shared" si="47"/>
        <v/>
      </c>
      <c r="AD349">
        <v>3</v>
      </c>
      <c r="AE349" t="s">
        <v>75</v>
      </c>
      <c r="AF349">
        <v>25</v>
      </c>
      <c r="AG349" t="s">
        <v>42</v>
      </c>
      <c r="AH349" t="s">
        <v>80</v>
      </c>
      <c r="AI349" t="s">
        <v>80</v>
      </c>
      <c r="AJ349" s="3">
        <v>42461</v>
      </c>
      <c r="AK349">
        <v>4</v>
      </c>
      <c r="AL349">
        <f t="shared" ca="1" si="42"/>
        <v>0.23628585603716767</v>
      </c>
    </row>
    <row r="350" spans="1:38">
      <c r="A350">
        <v>349</v>
      </c>
      <c r="B350" t="s">
        <v>7</v>
      </c>
      <c r="C350" t="str">
        <f t="shared" si="43"/>
        <v/>
      </c>
      <c r="D350">
        <f t="shared" si="44"/>
        <v>1</v>
      </c>
      <c r="E350" t="s">
        <v>92</v>
      </c>
      <c r="F350" t="s">
        <v>87</v>
      </c>
      <c r="G350" t="str">
        <f t="shared" si="45"/>
        <v/>
      </c>
      <c r="H350">
        <v>3</v>
      </c>
      <c r="I350" t="s">
        <v>88</v>
      </c>
      <c r="J350" t="str">
        <f t="shared" si="46"/>
        <v/>
      </c>
      <c r="K350" t="s">
        <v>86</v>
      </c>
      <c r="L350" s="2">
        <v>0.5</v>
      </c>
      <c r="M350" t="s">
        <v>88</v>
      </c>
      <c r="N350" t="str">
        <v/>
      </c>
      <c r="O350" t="s">
        <v>85</v>
      </c>
      <c r="P350" t="s">
        <v>14</v>
      </c>
      <c r="R350" t="s">
        <v>92</v>
      </c>
      <c r="S350" t="s">
        <v>14</v>
      </c>
      <c r="T350" s="1" t="s">
        <v>74</v>
      </c>
      <c r="U350" t="s">
        <v>74</v>
      </c>
      <c r="V350" t="str">
        <f>IF(W350="","",INDEX('Backing 4'!U:U,MATCH(W350,'Backing 4'!T:T,0)))</f>
        <v>Even</v>
      </c>
      <c r="W350" t="str">
        <f t="shared" si="40"/>
        <v>6 - Junior Officer &amp; Operations</v>
      </c>
      <c r="X350" t="str">
        <f>IF(Y350="","",INDEX('Backing 4'!Z:Z,MATCH(Y350,'Backing 4'!Y:Y,0)))</f>
        <v>Even</v>
      </c>
      <c r="Y350" t="str">
        <f t="shared" si="41"/>
        <v>6 - Junior Officer</v>
      </c>
      <c r="Z350">
        <v>3</v>
      </c>
      <c r="AA350" t="str">
        <f>IF(F350="Y","",IF(AB350="Y",INDEX('Backing 2'!B:B,MATCH(E350,'Backing 2'!C:C,0)),E350))</f>
        <v>6 - Junior Officer</v>
      </c>
      <c r="AB350" t="s">
        <v>87</v>
      </c>
      <c r="AC350" t="str">
        <f t="shared" si="47"/>
        <v/>
      </c>
      <c r="AD350">
        <v>2</v>
      </c>
      <c r="AE350" t="s">
        <v>75</v>
      </c>
      <c r="AF350">
        <v>22</v>
      </c>
      <c r="AG350" t="s">
        <v>36</v>
      </c>
      <c r="AH350" t="s">
        <v>80</v>
      </c>
      <c r="AI350" t="s">
        <v>80</v>
      </c>
      <c r="AJ350" s="3">
        <v>42826</v>
      </c>
      <c r="AK350">
        <v>3</v>
      </c>
      <c r="AL350">
        <f t="shared" ca="1" si="42"/>
        <v>0.4364349867843671</v>
      </c>
    </row>
    <row r="351" spans="1:38">
      <c r="A351">
        <v>350</v>
      </c>
      <c r="B351" t="s">
        <v>8</v>
      </c>
      <c r="C351">
        <f t="shared" si="43"/>
        <v>1</v>
      </c>
      <c r="D351" t="str">
        <f t="shared" si="44"/>
        <v/>
      </c>
      <c r="E351" s="4" t="s">
        <v>92</v>
      </c>
      <c r="F351" t="s">
        <v>87</v>
      </c>
      <c r="G351" t="str">
        <f t="shared" si="45"/>
        <v/>
      </c>
      <c r="H351">
        <v>3</v>
      </c>
      <c r="I351" t="s">
        <v>88</v>
      </c>
      <c r="J351" t="str">
        <f t="shared" si="46"/>
        <v/>
      </c>
      <c r="K351" t="s">
        <v>88</v>
      </c>
      <c r="L351" s="2">
        <v>0.5</v>
      </c>
      <c r="M351" t="s">
        <v>86</v>
      </c>
      <c r="N351">
        <v>1</v>
      </c>
      <c r="O351" t="s">
        <v>85</v>
      </c>
      <c r="P351" t="s">
        <v>14</v>
      </c>
      <c r="Q351" t="s">
        <v>89</v>
      </c>
      <c r="S351" t="s">
        <v>14</v>
      </c>
      <c r="T351" s="1" t="s">
        <v>74</v>
      </c>
      <c r="U351" t="s">
        <v>74</v>
      </c>
      <c r="V351" t="str">
        <f>IF(W351="","",INDEX('Backing 4'!U:U,MATCH(W351,'Backing 4'!T:T,0)))</f>
        <v/>
      </c>
      <c r="W351" t="str">
        <f t="shared" si="40"/>
        <v/>
      </c>
      <c r="X351" t="str">
        <f>IF(Y351="","",INDEX('Backing 4'!Z:Z,MATCH(Y351,'Backing 4'!Y:Y,0)))</f>
        <v/>
      </c>
      <c r="Y351" t="str">
        <f t="shared" si="41"/>
        <v/>
      </c>
      <c r="Z351">
        <v>2</v>
      </c>
      <c r="AA351" t="str">
        <f>IF(F351="Y","",IF(AB351="Y",INDEX('Backing 2'!B:B,MATCH(E351,'Backing 2'!C:C,0)),E351))</f>
        <v>6 - Junior Officer</v>
      </c>
      <c r="AB351" t="s">
        <v>87</v>
      </c>
      <c r="AC351" t="str">
        <f t="shared" si="47"/>
        <v/>
      </c>
      <c r="AD351">
        <v>2</v>
      </c>
      <c r="AE351" t="s">
        <v>75</v>
      </c>
      <c r="AF351">
        <v>27</v>
      </c>
      <c r="AG351" t="s">
        <v>36</v>
      </c>
      <c r="AH351" t="s">
        <v>80</v>
      </c>
      <c r="AI351" t="s">
        <v>80</v>
      </c>
      <c r="AJ351" s="3">
        <v>43191</v>
      </c>
      <c r="AK351">
        <v>2</v>
      </c>
      <c r="AL351">
        <f t="shared" ca="1" si="42"/>
        <v>0.11077051928900361</v>
      </c>
    </row>
    <row r="352" spans="1:38">
      <c r="A352">
        <v>351</v>
      </c>
      <c r="B352" t="s">
        <v>8</v>
      </c>
      <c r="C352">
        <f t="shared" si="43"/>
        <v>1</v>
      </c>
      <c r="D352" t="str">
        <f t="shared" si="44"/>
        <v/>
      </c>
      <c r="E352" t="s">
        <v>93</v>
      </c>
      <c r="F352" t="s">
        <v>87</v>
      </c>
      <c r="G352" t="str">
        <f t="shared" si="45"/>
        <v/>
      </c>
      <c r="H352">
        <v>2</v>
      </c>
      <c r="I352" t="s">
        <v>88</v>
      </c>
      <c r="J352" t="str">
        <f t="shared" si="46"/>
        <v/>
      </c>
      <c r="K352" t="s">
        <v>86</v>
      </c>
      <c r="L352" s="2">
        <v>0.5</v>
      </c>
      <c r="M352" t="s">
        <v>88</v>
      </c>
      <c r="N352" t="str">
        <v/>
      </c>
      <c r="O352" t="s">
        <v>85</v>
      </c>
      <c r="P352" t="s">
        <v>16</v>
      </c>
      <c r="R352" t="s">
        <v>93</v>
      </c>
      <c r="S352" t="s">
        <v>16</v>
      </c>
      <c r="T352" s="1" t="s">
        <v>74</v>
      </c>
      <c r="U352" t="s">
        <v>74</v>
      </c>
      <c r="V352" t="str">
        <f>IF(W352="","",INDEX('Backing 4'!U:U,MATCH(W352,'Backing 4'!T:T,0)))</f>
        <v>Uneven - Men benefit</v>
      </c>
      <c r="W352" t="str">
        <f t="shared" si="40"/>
        <v>4 - Manager &amp; Sales &amp; Marketing</v>
      </c>
      <c r="X352" t="str">
        <f>IF(Y352="","",INDEX('Backing 4'!Z:Z,MATCH(Y352,'Backing 4'!Y:Y,0)))</f>
        <v>Even</v>
      </c>
      <c r="Y352" t="str">
        <f t="shared" si="41"/>
        <v>4 - Manager</v>
      </c>
      <c r="Z352">
        <v>4</v>
      </c>
      <c r="AA352" t="str">
        <f>IF(F352="Y","",IF(AB352="Y",INDEX('Backing 2'!B:B,MATCH(E352,'Backing 2'!C:C,0)),E352))</f>
        <v>4 - Manager</v>
      </c>
      <c r="AB352" t="s">
        <v>87</v>
      </c>
      <c r="AC352" t="str">
        <f t="shared" si="47"/>
        <v/>
      </c>
      <c r="AD352">
        <v>2</v>
      </c>
      <c r="AE352" t="s">
        <v>76</v>
      </c>
      <c r="AF352">
        <v>36</v>
      </c>
      <c r="AG352" t="s">
        <v>36</v>
      </c>
      <c r="AH352" t="s">
        <v>80</v>
      </c>
      <c r="AI352" t="s">
        <v>80</v>
      </c>
      <c r="AJ352" s="3">
        <v>42461</v>
      </c>
      <c r="AK352">
        <v>4</v>
      </c>
      <c r="AL352">
        <f t="shared" ca="1" si="42"/>
        <v>8.2730909652874773E-2</v>
      </c>
    </row>
    <row r="353" spans="1:38">
      <c r="A353">
        <v>352</v>
      </c>
      <c r="B353" t="s">
        <v>8</v>
      </c>
      <c r="C353">
        <f t="shared" si="43"/>
        <v>1</v>
      </c>
      <c r="D353" t="str">
        <f t="shared" si="44"/>
        <v/>
      </c>
      <c r="E353" t="s">
        <v>92</v>
      </c>
      <c r="F353" t="s">
        <v>87</v>
      </c>
      <c r="G353" t="str">
        <f t="shared" si="45"/>
        <v/>
      </c>
      <c r="H353">
        <v>2</v>
      </c>
      <c r="I353" t="s">
        <v>86</v>
      </c>
      <c r="J353">
        <f t="shared" si="46"/>
        <v>1</v>
      </c>
      <c r="K353" t="s">
        <v>86</v>
      </c>
      <c r="L353" s="2">
        <v>0.5</v>
      </c>
      <c r="M353" t="s">
        <v>88</v>
      </c>
      <c r="N353" t="str">
        <v/>
      </c>
      <c r="O353" t="s">
        <v>85</v>
      </c>
      <c r="P353" t="s">
        <v>16</v>
      </c>
      <c r="R353" t="s">
        <v>127</v>
      </c>
      <c r="S353" t="s">
        <v>16</v>
      </c>
      <c r="T353" s="1" t="s">
        <v>74</v>
      </c>
      <c r="U353" t="s">
        <v>74</v>
      </c>
      <c r="V353" t="str">
        <f>IF(W353="","",INDEX('Backing 4'!U:U,MATCH(W353,'Backing 4'!T:T,0)))</f>
        <v>Even</v>
      </c>
      <c r="W353" t="str">
        <f t="shared" si="40"/>
        <v>6 - Junior Officer &amp; Sales &amp; Marketing</v>
      </c>
      <c r="X353" t="str">
        <f>IF(Y353="","",INDEX('Backing 4'!Z:Z,MATCH(Y353,'Backing 4'!Y:Y,0)))</f>
        <v>Even</v>
      </c>
      <c r="Y353" t="str">
        <f t="shared" si="41"/>
        <v>6 - Junior Officer</v>
      </c>
      <c r="Z353">
        <v>1</v>
      </c>
      <c r="AA353" t="str">
        <f>IF(F353="Y","",IF(AB353="Y",INDEX('Backing 2'!B:B,MATCH(E353,'Backing 2'!C:C,0)),E353))</f>
        <v>6 - Junior Officer</v>
      </c>
      <c r="AB353" t="s">
        <v>87</v>
      </c>
      <c r="AC353" t="str">
        <f t="shared" si="47"/>
        <v/>
      </c>
      <c r="AE353" t="s">
        <v>75</v>
      </c>
      <c r="AF353">
        <v>29</v>
      </c>
      <c r="AG353" t="s">
        <v>25</v>
      </c>
      <c r="AH353" t="s">
        <v>25</v>
      </c>
      <c r="AI353" t="s">
        <v>25</v>
      </c>
      <c r="AJ353" s="3">
        <v>43556</v>
      </c>
      <c r="AK353">
        <v>1</v>
      </c>
      <c r="AL353">
        <f t="shared" ca="1" si="42"/>
        <v>0.60294195184610089</v>
      </c>
    </row>
    <row r="354" spans="1:38">
      <c r="A354">
        <v>353</v>
      </c>
      <c r="B354" t="s">
        <v>7</v>
      </c>
      <c r="C354" t="str">
        <f t="shared" si="43"/>
        <v/>
      </c>
      <c r="D354">
        <f t="shared" si="44"/>
        <v>1</v>
      </c>
      <c r="E354" t="s">
        <v>127</v>
      </c>
      <c r="F354" t="s">
        <v>87</v>
      </c>
      <c r="G354" t="str">
        <f t="shared" si="45"/>
        <v/>
      </c>
      <c r="H354">
        <v>3</v>
      </c>
      <c r="I354" t="s">
        <v>88</v>
      </c>
      <c r="J354" t="str">
        <f t="shared" si="46"/>
        <v/>
      </c>
      <c r="K354" t="s">
        <v>86</v>
      </c>
      <c r="L354" s="2">
        <v>0.5</v>
      </c>
      <c r="M354" t="s">
        <v>88</v>
      </c>
      <c r="N354" t="str">
        <v/>
      </c>
      <c r="O354" t="s">
        <v>85</v>
      </c>
      <c r="P354" t="s">
        <v>16</v>
      </c>
      <c r="R354" t="s">
        <v>127</v>
      </c>
      <c r="S354" t="s">
        <v>16</v>
      </c>
      <c r="T354" s="1" t="s">
        <v>74</v>
      </c>
      <c r="U354" t="s">
        <v>74</v>
      </c>
      <c r="V354" t="str">
        <f>IF(W354="","",INDEX('Backing 4'!U:U,MATCH(W354,'Backing 4'!T:T,0)))</f>
        <v>Even</v>
      </c>
      <c r="W354" t="str">
        <f t="shared" si="40"/>
        <v>5 - Senior Officer &amp; Sales &amp; Marketing</v>
      </c>
      <c r="X354" t="str">
        <f>IF(Y354="","",INDEX('Backing 4'!Z:Z,MATCH(Y354,'Backing 4'!Y:Y,0)))</f>
        <v>Even</v>
      </c>
      <c r="Y354" t="str">
        <f t="shared" si="41"/>
        <v>5 - Senior Officer</v>
      </c>
      <c r="Z354">
        <v>6</v>
      </c>
      <c r="AA354" t="str">
        <f>IF(F354="Y","",IF(AB354="Y",INDEX('Backing 2'!B:B,MATCH(E354,'Backing 2'!C:C,0)),E354))</f>
        <v>5 - Senior Officer</v>
      </c>
      <c r="AB354" t="s">
        <v>87</v>
      </c>
      <c r="AC354" t="str">
        <f t="shared" si="47"/>
        <v/>
      </c>
      <c r="AD354">
        <v>2</v>
      </c>
      <c r="AE354" t="s">
        <v>76</v>
      </c>
      <c r="AF354">
        <v>31</v>
      </c>
      <c r="AG354" t="s">
        <v>36</v>
      </c>
      <c r="AH354" t="s">
        <v>80</v>
      </c>
      <c r="AI354" t="s">
        <v>80</v>
      </c>
      <c r="AJ354" s="3">
        <v>42461</v>
      </c>
      <c r="AK354">
        <v>4</v>
      </c>
      <c r="AL354">
        <f t="shared" ca="1" si="42"/>
        <v>0.36340673785515343</v>
      </c>
    </row>
    <row r="355" spans="1:38">
      <c r="A355">
        <v>354</v>
      </c>
      <c r="B355" t="s">
        <v>7</v>
      </c>
      <c r="C355" t="str">
        <f t="shared" si="43"/>
        <v/>
      </c>
      <c r="D355">
        <f t="shared" si="44"/>
        <v>1</v>
      </c>
      <c r="E355" t="s">
        <v>92</v>
      </c>
      <c r="F355" t="s">
        <v>85</v>
      </c>
      <c r="G355">
        <f t="shared" si="45"/>
        <v>1</v>
      </c>
      <c r="I355" t="s">
        <v>88</v>
      </c>
      <c r="J355" t="str">
        <f t="shared" si="46"/>
        <v/>
      </c>
      <c r="K355" t="s">
        <v>88</v>
      </c>
      <c r="L355" s="2">
        <v>0.5</v>
      </c>
      <c r="M355" t="s">
        <v>88</v>
      </c>
      <c r="N355" t="str">
        <v/>
      </c>
      <c r="O355" t="s">
        <v>87</v>
      </c>
      <c r="P355" t="s">
        <v>14</v>
      </c>
      <c r="R355" t="s">
        <v>92</v>
      </c>
      <c r="S355" t="s">
        <v>14</v>
      </c>
      <c r="T355" s="1" t="s">
        <v>74</v>
      </c>
      <c r="U355" t="s">
        <v>74</v>
      </c>
      <c r="V355" t="str">
        <f>IF(W355="","",INDEX('Backing 4'!U:U,MATCH(W355,'Backing 4'!T:T,0)))</f>
        <v>Even</v>
      </c>
      <c r="W355" t="str">
        <f t="shared" si="40"/>
        <v>6 - Junior Officer &amp; Operations</v>
      </c>
      <c r="X355" t="str">
        <f>IF(Y355="","",INDEX('Backing 4'!Z:Z,MATCH(Y355,'Backing 4'!Y:Y,0)))</f>
        <v>Even</v>
      </c>
      <c r="Y355" t="str">
        <f t="shared" si="41"/>
        <v>6 - Junior Officer</v>
      </c>
      <c r="Z355">
        <v>0</v>
      </c>
      <c r="AA355" t="str">
        <f>IF(F355="Y","",IF(AB355="Y",INDEX('Backing 2'!B:B,MATCH(E355,'Backing 2'!C:C,0)),E355))</f>
        <v/>
      </c>
      <c r="AB355" t="s">
        <v>87</v>
      </c>
      <c r="AC355" t="str">
        <f t="shared" si="47"/>
        <v/>
      </c>
      <c r="AE355" t="s">
        <v>75</v>
      </c>
      <c r="AF355">
        <v>23</v>
      </c>
      <c r="AG355" t="s">
        <v>35</v>
      </c>
      <c r="AH355" t="s">
        <v>80</v>
      </c>
      <c r="AI355" t="s">
        <v>80</v>
      </c>
      <c r="AJ355" s="3">
        <v>43922</v>
      </c>
      <c r="AK355">
        <v>0</v>
      </c>
      <c r="AL355">
        <f t="shared" ca="1" si="42"/>
        <v>0.84312283138370414</v>
      </c>
    </row>
    <row r="356" spans="1:38">
      <c r="A356">
        <v>355</v>
      </c>
      <c r="B356" t="s">
        <v>8</v>
      </c>
      <c r="C356">
        <f t="shared" si="43"/>
        <v>1</v>
      </c>
      <c r="D356" t="str">
        <f t="shared" si="44"/>
        <v/>
      </c>
      <c r="E356" t="s">
        <v>92</v>
      </c>
      <c r="F356" t="s">
        <v>85</v>
      </c>
      <c r="G356">
        <f t="shared" si="45"/>
        <v>1</v>
      </c>
      <c r="I356" t="s">
        <v>88</v>
      </c>
      <c r="J356" t="str">
        <f t="shared" si="46"/>
        <v/>
      </c>
      <c r="K356" t="s">
        <v>88</v>
      </c>
      <c r="L356" s="2">
        <v>0.5</v>
      </c>
      <c r="M356" t="s">
        <v>88</v>
      </c>
      <c r="N356" t="str">
        <v/>
      </c>
      <c r="O356" t="s">
        <v>87</v>
      </c>
      <c r="P356" t="s">
        <v>14</v>
      </c>
      <c r="R356" t="s">
        <v>92</v>
      </c>
      <c r="S356" t="s">
        <v>14</v>
      </c>
      <c r="T356" s="1" t="s">
        <v>74</v>
      </c>
      <c r="U356" t="s">
        <v>74</v>
      </c>
      <c r="V356" t="str">
        <f>IF(W356="","",INDEX('Backing 4'!U:U,MATCH(W356,'Backing 4'!T:T,0)))</f>
        <v>Even</v>
      </c>
      <c r="W356" t="str">
        <f t="shared" si="40"/>
        <v>6 - Junior Officer &amp; Operations</v>
      </c>
      <c r="X356" t="str">
        <f>IF(Y356="","",INDEX('Backing 4'!Z:Z,MATCH(Y356,'Backing 4'!Y:Y,0)))</f>
        <v>Even</v>
      </c>
      <c r="Y356" t="str">
        <f t="shared" si="41"/>
        <v>6 - Junior Officer</v>
      </c>
      <c r="Z356">
        <v>0</v>
      </c>
      <c r="AA356" t="str">
        <f>IF(F356="Y","",IF(AB356="Y",INDEX('Backing 2'!B:B,MATCH(E356,'Backing 2'!C:C,0)),E356))</f>
        <v/>
      </c>
      <c r="AB356" t="s">
        <v>87</v>
      </c>
      <c r="AC356" t="str">
        <f t="shared" si="47"/>
        <v/>
      </c>
      <c r="AE356" t="s">
        <v>75</v>
      </c>
      <c r="AF356">
        <v>23</v>
      </c>
      <c r="AG356" t="s">
        <v>32</v>
      </c>
      <c r="AH356" t="s">
        <v>80</v>
      </c>
      <c r="AI356" t="s">
        <v>80</v>
      </c>
      <c r="AJ356" s="3">
        <v>43922</v>
      </c>
      <c r="AK356">
        <v>0</v>
      </c>
      <c r="AL356">
        <f t="shared" ca="1" si="42"/>
        <v>0.23871390049451124</v>
      </c>
    </row>
    <row r="357" spans="1:38">
      <c r="A357">
        <v>356</v>
      </c>
      <c r="B357" t="s">
        <v>8</v>
      </c>
      <c r="C357">
        <f t="shared" si="43"/>
        <v>1</v>
      </c>
      <c r="D357" t="str">
        <f t="shared" si="44"/>
        <v/>
      </c>
      <c r="E357" t="s">
        <v>127</v>
      </c>
      <c r="F357" t="s">
        <v>87</v>
      </c>
      <c r="G357" t="str">
        <f t="shared" si="45"/>
        <v/>
      </c>
      <c r="H357">
        <v>2</v>
      </c>
      <c r="I357" t="s">
        <v>86</v>
      </c>
      <c r="J357">
        <f t="shared" si="46"/>
        <v>1</v>
      </c>
      <c r="K357" t="s">
        <v>86</v>
      </c>
      <c r="L357" s="2">
        <v>0.5</v>
      </c>
      <c r="M357" t="s">
        <v>88</v>
      </c>
      <c r="N357" t="str">
        <v/>
      </c>
      <c r="O357" t="s">
        <v>85</v>
      </c>
      <c r="P357" t="s">
        <v>16</v>
      </c>
      <c r="R357" t="s">
        <v>93</v>
      </c>
      <c r="S357" t="s">
        <v>16</v>
      </c>
      <c r="T357" s="1" t="s">
        <v>74</v>
      </c>
      <c r="U357" t="s">
        <v>74</v>
      </c>
      <c r="V357" t="str">
        <f>IF(W357="","",INDEX('Backing 4'!U:U,MATCH(W357,'Backing 4'!T:T,0)))</f>
        <v>Even</v>
      </c>
      <c r="W357" t="str">
        <f t="shared" si="40"/>
        <v>5 - Senior Officer &amp; Sales &amp; Marketing</v>
      </c>
      <c r="X357" t="str">
        <f>IF(Y357="","",INDEX('Backing 4'!Z:Z,MATCH(Y357,'Backing 4'!Y:Y,0)))</f>
        <v>Even</v>
      </c>
      <c r="Y357" t="str">
        <f t="shared" si="41"/>
        <v>5 - Senior Officer</v>
      </c>
      <c r="Z357">
        <v>3</v>
      </c>
      <c r="AA357" t="str">
        <f>IF(F357="Y","",IF(AB357="Y",INDEX('Backing 2'!B:B,MATCH(E357,'Backing 2'!C:C,0)),E357))</f>
        <v>5 - Senior Officer</v>
      </c>
      <c r="AB357" t="s">
        <v>87</v>
      </c>
      <c r="AC357" t="str">
        <f t="shared" si="47"/>
        <v/>
      </c>
      <c r="AD357">
        <v>2</v>
      </c>
      <c r="AE357" t="s">
        <v>76</v>
      </c>
      <c r="AF357">
        <v>32</v>
      </c>
      <c r="AG357" t="s">
        <v>25</v>
      </c>
      <c r="AH357" t="s">
        <v>25</v>
      </c>
      <c r="AI357" t="s">
        <v>25</v>
      </c>
      <c r="AJ357" s="3">
        <v>42826</v>
      </c>
      <c r="AK357">
        <v>3</v>
      </c>
      <c r="AL357">
        <f t="shared" ca="1" si="42"/>
        <v>0.72589890709070792</v>
      </c>
    </row>
    <row r="358" spans="1:38">
      <c r="A358">
        <v>357</v>
      </c>
      <c r="B358" t="s">
        <v>7</v>
      </c>
      <c r="C358" t="str">
        <f t="shared" si="43"/>
        <v/>
      </c>
      <c r="D358">
        <f t="shared" si="44"/>
        <v>1</v>
      </c>
      <c r="E358" t="s">
        <v>92</v>
      </c>
      <c r="F358" t="s">
        <v>87</v>
      </c>
      <c r="G358" t="str">
        <f t="shared" si="45"/>
        <v/>
      </c>
      <c r="H358">
        <v>2</v>
      </c>
      <c r="I358" t="s">
        <v>88</v>
      </c>
      <c r="J358" t="str">
        <f t="shared" si="46"/>
        <v/>
      </c>
      <c r="K358" t="s">
        <v>86</v>
      </c>
      <c r="L358" s="2">
        <v>0.5</v>
      </c>
      <c r="M358" t="s">
        <v>88</v>
      </c>
      <c r="N358" t="str">
        <v/>
      </c>
      <c r="O358" t="s">
        <v>85</v>
      </c>
      <c r="P358" t="s">
        <v>14</v>
      </c>
      <c r="R358" t="s">
        <v>92</v>
      </c>
      <c r="S358" t="s">
        <v>14</v>
      </c>
      <c r="T358" s="1" t="s">
        <v>74</v>
      </c>
      <c r="U358" t="s">
        <v>74</v>
      </c>
      <c r="V358" t="str">
        <f>IF(W358="","",INDEX('Backing 4'!U:U,MATCH(W358,'Backing 4'!T:T,0)))</f>
        <v>Even</v>
      </c>
      <c r="W358" t="str">
        <f t="shared" si="40"/>
        <v>6 - Junior Officer &amp; Operations</v>
      </c>
      <c r="X358" t="str">
        <f>IF(Y358="","",INDEX('Backing 4'!Z:Z,MATCH(Y358,'Backing 4'!Y:Y,0)))</f>
        <v>Even</v>
      </c>
      <c r="Y358" t="str">
        <f t="shared" si="41"/>
        <v>6 - Junior Officer</v>
      </c>
      <c r="Z358">
        <v>3</v>
      </c>
      <c r="AA358" t="str">
        <f>IF(F358="Y","",IF(AB358="Y",INDEX('Backing 2'!B:B,MATCH(E358,'Backing 2'!C:C,0)),E358))</f>
        <v>6 - Junior Officer</v>
      </c>
      <c r="AB358" t="s">
        <v>87</v>
      </c>
      <c r="AC358" t="str">
        <f t="shared" si="47"/>
        <v/>
      </c>
      <c r="AD358">
        <v>3</v>
      </c>
      <c r="AE358" t="s">
        <v>75</v>
      </c>
      <c r="AF358">
        <v>27</v>
      </c>
      <c r="AG358" t="s">
        <v>25</v>
      </c>
      <c r="AH358" t="s">
        <v>25</v>
      </c>
      <c r="AI358" t="s">
        <v>25</v>
      </c>
      <c r="AJ358" s="3">
        <v>42826</v>
      </c>
      <c r="AK358">
        <v>3</v>
      </c>
      <c r="AL358">
        <f t="shared" ca="1" si="42"/>
        <v>0.61213578610572561</v>
      </c>
    </row>
    <row r="359" spans="1:38">
      <c r="A359">
        <v>358</v>
      </c>
      <c r="B359" t="s">
        <v>7</v>
      </c>
      <c r="C359" t="str">
        <f t="shared" si="43"/>
        <v/>
      </c>
      <c r="D359">
        <f t="shared" si="44"/>
        <v>1</v>
      </c>
      <c r="E359" t="s">
        <v>127</v>
      </c>
      <c r="F359" t="s">
        <v>87</v>
      </c>
      <c r="G359" t="str">
        <f t="shared" si="45"/>
        <v/>
      </c>
      <c r="H359">
        <v>3</v>
      </c>
      <c r="I359" t="s">
        <v>88</v>
      </c>
      <c r="J359" t="str">
        <f t="shared" si="46"/>
        <v/>
      </c>
      <c r="K359" t="s">
        <v>86</v>
      </c>
      <c r="L359" s="2">
        <v>0.5</v>
      </c>
      <c r="M359" t="s">
        <v>88</v>
      </c>
      <c r="N359" t="str">
        <v/>
      </c>
      <c r="O359" t="s">
        <v>85</v>
      </c>
      <c r="P359" t="s">
        <v>14</v>
      </c>
      <c r="R359" t="s">
        <v>127</v>
      </c>
      <c r="S359" t="s">
        <v>14</v>
      </c>
      <c r="T359" s="1">
        <v>0.8</v>
      </c>
      <c r="U359" t="s">
        <v>73</v>
      </c>
      <c r="V359" t="str">
        <f>IF(W359="","",INDEX('Backing 4'!U:U,MATCH(W359,'Backing 4'!T:T,0)))</f>
        <v>Even</v>
      </c>
      <c r="W359" t="str">
        <f t="shared" si="40"/>
        <v>5 - Senior Officer &amp; Operations</v>
      </c>
      <c r="X359" t="str">
        <f>IF(Y359="","",INDEX('Backing 4'!Z:Z,MATCH(Y359,'Backing 4'!Y:Y,0)))</f>
        <v>Even</v>
      </c>
      <c r="Y359" t="str">
        <f t="shared" si="41"/>
        <v>5 - Senior Officer</v>
      </c>
      <c r="Z359">
        <v>3</v>
      </c>
      <c r="AA359" t="str">
        <f>IF(F359="Y","",IF(AB359="Y",INDEX('Backing 2'!B:B,MATCH(E359,'Backing 2'!C:C,0)),E359))</f>
        <v>5 - Senior Officer</v>
      </c>
      <c r="AB359" t="s">
        <v>87</v>
      </c>
      <c r="AC359" t="str">
        <f t="shared" si="47"/>
        <v/>
      </c>
      <c r="AD359">
        <v>2</v>
      </c>
      <c r="AE359" t="s">
        <v>76</v>
      </c>
      <c r="AF359">
        <v>33</v>
      </c>
      <c r="AG359" t="s">
        <v>37</v>
      </c>
      <c r="AH359" t="s">
        <v>80</v>
      </c>
      <c r="AI359" t="s">
        <v>80</v>
      </c>
      <c r="AJ359" s="3">
        <v>40634</v>
      </c>
      <c r="AK359">
        <v>9</v>
      </c>
      <c r="AL359">
        <f t="shared" ca="1" si="42"/>
        <v>0.43785027512106789</v>
      </c>
    </row>
    <row r="360" spans="1:38">
      <c r="A360">
        <v>359</v>
      </c>
      <c r="B360" t="s">
        <v>7</v>
      </c>
      <c r="C360" t="str">
        <f t="shared" si="43"/>
        <v/>
      </c>
      <c r="D360">
        <f t="shared" si="44"/>
        <v>1</v>
      </c>
      <c r="E360" t="s">
        <v>127</v>
      </c>
      <c r="F360" t="s">
        <v>87</v>
      </c>
      <c r="G360" t="str">
        <f t="shared" si="45"/>
        <v/>
      </c>
      <c r="H360">
        <v>2</v>
      </c>
      <c r="I360" t="s">
        <v>88</v>
      </c>
      <c r="J360" t="str">
        <f t="shared" si="46"/>
        <v/>
      </c>
      <c r="K360" t="s">
        <v>86</v>
      </c>
      <c r="L360" s="2">
        <v>0.5</v>
      </c>
      <c r="M360" t="s">
        <v>88</v>
      </c>
      <c r="N360" t="str">
        <v/>
      </c>
      <c r="O360" t="s">
        <v>85</v>
      </c>
      <c r="P360" t="s">
        <v>16</v>
      </c>
      <c r="R360" t="s">
        <v>127</v>
      </c>
      <c r="S360" t="s">
        <v>16</v>
      </c>
      <c r="T360" s="1" t="s">
        <v>74</v>
      </c>
      <c r="U360" t="s">
        <v>74</v>
      </c>
      <c r="V360" t="str">
        <f>IF(W360="","",INDEX('Backing 4'!U:U,MATCH(W360,'Backing 4'!T:T,0)))</f>
        <v>Even</v>
      </c>
      <c r="W360" t="str">
        <f t="shared" si="40"/>
        <v>5 - Senior Officer &amp; Sales &amp; Marketing</v>
      </c>
      <c r="X360" t="str">
        <f>IF(Y360="","",INDEX('Backing 4'!Z:Z,MATCH(Y360,'Backing 4'!Y:Y,0)))</f>
        <v>Even</v>
      </c>
      <c r="Y360" t="str">
        <f t="shared" si="41"/>
        <v>5 - Senior Officer</v>
      </c>
      <c r="Z360">
        <v>3</v>
      </c>
      <c r="AA360" t="str">
        <f>IF(F360="Y","",IF(AB360="Y",INDEX('Backing 2'!B:B,MATCH(E360,'Backing 2'!C:C,0)),E360))</f>
        <v>5 - Senior Officer</v>
      </c>
      <c r="AB360" t="s">
        <v>87</v>
      </c>
      <c r="AC360" t="str">
        <f t="shared" si="47"/>
        <v/>
      </c>
      <c r="AD360">
        <v>3</v>
      </c>
      <c r="AE360" t="s">
        <v>75</v>
      </c>
      <c r="AF360">
        <v>28</v>
      </c>
      <c r="AG360" t="s">
        <v>44</v>
      </c>
      <c r="AH360" t="s">
        <v>81</v>
      </c>
      <c r="AI360" t="s">
        <v>84</v>
      </c>
      <c r="AJ360" s="3">
        <v>40634</v>
      </c>
      <c r="AK360">
        <v>9</v>
      </c>
      <c r="AL360">
        <f t="shared" ca="1" si="42"/>
        <v>0.11287614262134094</v>
      </c>
    </row>
    <row r="361" spans="1:38">
      <c r="A361">
        <v>360</v>
      </c>
      <c r="B361" t="s">
        <v>8</v>
      </c>
      <c r="C361">
        <f t="shared" si="43"/>
        <v>1</v>
      </c>
      <c r="D361" t="str">
        <f t="shared" si="44"/>
        <v/>
      </c>
      <c r="E361" t="s">
        <v>127</v>
      </c>
      <c r="F361" t="s">
        <v>85</v>
      </c>
      <c r="G361">
        <f t="shared" si="45"/>
        <v>1</v>
      </c>
      <c r="I361" t="s">
        <v>88</v>
      </c>
      <c r="J361" t="str">
        <f t="shared" si="46"/>
        <v/>
      </c>
      <c r="K361" t="s">
        <v>88</v>
      </c>
      <c r="L361" s="2">
        <v>0.5</v>
      </c>
      <c r="M361" t="s">
        <v>88</v>
      </c>
      <c r="N361" t="str">
        <v/>
      </c>
      <c r="O361" t="s">
        <v>87</v>
      </c>
      <c r="P361" t="s">
        <v>15</v>
      </c>
      <c r="R361" t="s">
        <v>127</v>
      </c>
      <c r="S361" t="s">
        <v>15</v>
      </c>
      <c r="T361" s="1" t="s">
        <v>74</v>
      </c>
      <c r="U361" t="s">
        <v>74</v>
      </c>
      <c r="V361" t="str">
        <f>IF(W361="","",INDEX('Backing 4'!U:U,MATCH(W361,'Backing 4'!T:T,0)))</f>
        <v>Even</v>
      </c>
      <c r="W361" t="str">
        <f t="shared" si="40"/>
        <v>5 - Senior Officer &amp; Internal Services</v>
      </c>
      <c r="X361" t="str">
        <f>IF(Y361="","",INDEX('Backing 4'!Z:Z,MATCH(Y361,'Backing 4'!Y:Y,0)))</f>
        <v>Even</v>
      </c>
      <c r="Y361" t="str">
        <f t="shared" si="41"/>
        <v>5 - Senior Officer</v>
      </c>
      <c r="Z361">
        <v>0</v>
      </c>
      <c r="AA361" t="str">
        <f>IF(F361="Y","",IF(AB361="Y",INDEX('Backing 2'!B:B,MATCH(E361,'Backing 2'!C:C,0)),E361))</f>
        <v/>
      </c>
      <c r="AB361" t="s">
        <v>87</v>
      </c>
      <c r="AC361" t="str">
        <f t="shared" si="47"/>
        <v/>
      </c>
      <c r="AE361" t="s">
        <v>75</v>
      </c>
      <c r="AF361">
        <v>24</v>
      </c>
      <c r="AG361" t="s">
        <v>32</v>
      </c>
      <c r="AH361" t="s">
        <v>80</v>
      </c>
      <c r="AI361" t="s">
        <v>80</v>
      </c>
      <c r="AJ361" s="3">
        <v>43922</v>
      </c>
      <c r="AK361">
        <v>0</v>
      </c>
      <c r="AL361">
        <f t="shared" ca="1" si="42"/>
        <v>0.68644300430061889</v>
      </c>
    </row>
    <row r="362" spans="1:38">
      <c r="A362">
        <v>361</v>
      </c>
      <c r="B362" t="s">
        <v>8</v>
      </c>
      <c r="C362">
        <f t="shared" si="43"/>
        <v>1</v>
      </c>
      <c r="D362" t="str">
        <f t="shared" si="44"/>
        <v/>
      </c>
      <c r="E362" t="s">
        <v>94</v>
      </c>
      <c r="F362" t="s">
        <v>87</v>
      </c>
      <c r="G362" t="str">
        <f t="shared" si="45"/>
        <v/>
      </c>
      <c r="H362">
        <v>2</v>
      </c>
      <c r="I362" t="s">
        <v>88</v>
      </c>
      <c r="J362" t="str">
        <f t="shared" si="46"/>
        <v/>
      </c>
      <c r="K362" t="s">
        <v>86</v>
      </c>
      <c r="L362" s="2">
        <v>0.5</v>
      </c>
      <c r="M362" t="s">
        <v>88</v>
      </c>
      <c r="N362" t="str">
        <v/>
      </c>
      <c r="O362" t="s">
        <v>85</v>
      </c>
      <c r="P362" t="s">
        <v>15</v>
      </c>
      <c r="R362" t="s">
        <v>94</v>
      </c>
      <c r="S362" t="s">
        <v>15</v>
      </c>
      <c r="T362" s="1" t="s">
        <v>74</v>
      </c>
      <c r="U362" t="s">
        <v>74</v>
      </c>
      <c r="V362" t="str">
        <f>IF(W362="","",INDEX('Backing 4'!U:U,MATCH(W362,'Backing 4'!T:T,0)))</f>
        <v>Uneven - Men benefit</v>
      </c>
      <c r="W362" t="str">
        <f t="shared" si="40"/>
        <v>3 - Senior Manager &amp; Internal Services</v>
      </c>
      <c r="X362" t="str">
        <f>IF(Y362="","",INDEX('Backing 4'!Z:Z,MATCH(Y362,'Backing 4'!Y:Y,0)))</f>
        <v>Uneven - Men benefit</v>
      </c>
      <c r="Y362" t="str">
        <f t="shared" si="41"/>
        <v>3 - Senior Manager</v>
      </c>
      <c r="Z362">
        <v>4</v>
      </c>
      <c r="AA362" t="str">
        <f>IF(F362="Y","",IF(AB362="Y",INDEX('Backing 2'!B:B,MATCH(E362,'Backing 2'!C:C,0)),E362))</f>
        <v>3 - Senior Manager</v>
      </c>
      <c r="AB362" t="s">
        <v>87</v>
      </c>
      <c r="AC362" t="str">
        <f t="shared" si="47"/>
        <v/>
      </c>
      <c r="AD362">
        <v>2</v>
      </c>
      <c r="AE362" t="s">
        <v>76</v>
      </c>
      <c r="AF362">
        <v>38</v>
      </c>
      <c r="AG362" t="s">
        <v>25</v>
      </c>
      <c r="AH362" t="s">
        <v>25</v>
      </c>
      <c r="AI362" t="s">
        <v>25</v>
      </c>
      <c r="AJ362" s="3">
        <v>40634</v>
      </c>
      <c r="AK362">
        <v>9</v>
      </c>
      <c r="AL362">
        <f t="shared" ca="1" si="42"/>
        <v>0.81193167875471084</v>
      </c>
    </row>
    <row r="363" spans="1:38">
      <c r="A363">
        <v>362</v>
      </c>
      <c r="B363" t="s">
        <v>7</v>
      </c>
      <c r="C363" t="str">
        <f t="shared" si="43"/>
        <v/>
      </c>
      <c r="D363">
        <f t="shared" si="44"/>
        <v>1</v>
      </c>
      <c r="E363" t="s">
        <v>92</v>
      </c>
      <c r="F363" t="s">
        <v>87</v>
      </c>
      <c r="G363" t="str">
        <f t="shared" si="45"/>
        <v/>
      </c>
      <c r="H363">
        <v>3</v>
      </c>
      <c r="I363" t="s">
        <v>88</v>
      </c>
      <c r="J363" t="str">
        <f t="shared" si="46"/>
        <v/>
      </c>
      <c r="K363" t="s">
        <v>86</v>
      </c>
      <c r="L363" s="2">
        <v>0.5</v>
      </c>
      <c r="M363" t="s">
        <v>88</v>
      </c>
      <c r="N363" t="str">
        <v/>
      </c>
      <c r="O363" t="s">
        <v>85</v>
      </c>
      <c r="P363" t="s">
        <v>14</v>
      </c>
      <c r="R363" t="s">
        <v>92</v>
      </c>
      <c r="S363" t="s">
        <v>14</v>
      </c>
      <c r="T363" s="1" t="s">
        <v>74</v>
      </c>
      <c r="U363" t="s">
        <v>74</v>
      </c>
      <c r="V363" t="str">
        <f>IF(W363="","",INDEX('Backing 4'!U:U,MATCH(W363,'Backing 4'!T:T,0)))</f>
        <v>Even</v>
      </c>
      <c r="W363" t="str">
        <f t="shared" si="40"/>
        <v>6 - Junior Officer &amp; Operations</v>
      </c>
      <c r="X363" t="str">
        <f>IF(Y363="","",INDEX('Backing 4'!Z:Z,MATCH(Y363,'Backing 4'!Y:Y,0)))</f>
        <v>Even</v>
      </c>
      <c r="Y363" t="str">
        <f t="shared" si="41"/>
        <v>6 - Junior Officer</v>
      </c>
      <c r="Z363">
        <v>5</v>
      </c>
      <c r="AA363" t="str">
        <f>IF(F363="Y","",IF(AB363="Y",INDEX('Backing 2'!B:B,MATCH(E363,'Backing 2'!C:C,0)),E363))</f>
        <v>6 - Junior Officer</v>
      </c>
      <c r="AB363" t="s">
        <v>87</v>
      </c>
      <c r="AC363" t="str">
        <f t="shared" si="47"/>
        <v/>
      </c>
      <c r="AD363">
        <v>3</v>
      </c>
      <c r="AE363" t="s">
        <v>75</v>
      </c>
      <c r="AF363">
        <v>26</v>
      </c>
      <c r="AG363" t="s">
        <v>44</v>
      </c>
      <c r="AH363" t="s">
        <v>81</v>
      </c>
      <c r="AI363" t="s">
        <v>84</v>
      </c>
      <c r="AJ363" s="3">
        <v>42095</v>
      </c>
      <c r="AK363">
        <v>5</v>
      </c>
      <c r="AL363">
        <f t="shared" ca="1" si="42"/>
        <v>0.84123815859328999</v>
      </c>
    </row>
    <row r="364" spans="1:38">
      <c r="A364">
        <v>363</v>
      </c>
      <c r="B364" t="s">
        <v>8</v>
      </c>
      <c r="C364">
        <f t="shared" si="43"/>
        <v>1</v>
      </c>
      <c r="D364" t="str">
        <f t="shared" si="44"/>
        <v/>
      </c>
      <c r="E364" t="s">
        <v>96</v>
      </c>
      <c r="F364" t="s">
        <v>87</v>
      </c>
      <c r="G364" t="str">
        <f t="shared" si="45"/>
        <v/>
      </c>
      <c r="I364" t="s">
        <v>88</v>
      </c>
      <c r="J364" t="str">
        <f t="shared" si="46"/>
        <v/>
      </c>
      <c r="K364" t="s">
        <v>88</v>
      </c>
      <c r="L364" s="2">
        <v>0.5</v>
      </c>
      <c r="M364" t="s">
        <v>88</v>
      </c>
      <c r="N364" t="str">
        <v/>
      </c>
      <c r="O364" t="s">
        <v>85</v>
      </c>
      <c r="P364" t="s">
        <v>17</v>
      </c>
      <c r="R364" t="s">
        <v>96</v>
      </c>
      <c r="S364" t="s">
        <v>17</v>
      </c>
      <c r="T364" s="1" t="s">
        <v>74</v>
      </c>
      <c r="U364" t="s">
        <v>74</v>
      </c>
      <c r="V364" t="str">
        <f>IF(W364="","",INDEX('Backing 4'!U:U,MATCH(W364,'Backing 4'!T:T,0)))</f>
        <v/>
      </c>
      <c r="W364" t="str">
        <f t="shared" si="40"/>
        <v/>
      </c>
      <c r="X364" t="str">
        <f>IF(Y364="","",INDEX('Backing 4'!Z:Z,MATCH(Y364,'Backing 4'!Y:Y,0)))</f>
        <v/>
      </c>
      <c r="Y364" t="str">
        <f t="shared" si="41"/>
        <v/>
      </c>
      <c r="Z364">
        <v>4</v>
      </c>
      <c r="AA364" t="str">
        <f>IF(F364="Y","",IF(AB364="Y",INDEX('Backing 2'!B:B,MATCH(E364,'Backing 2'!C:C,0)),E364))</f>
        <v>1 - Executive</v>
      </c>
      <c r="AB364" t="s">
        <v>87</v>
      </c>
      <c r="AC364" t="str">
        <f t="shared" si="47"/>
        <v/>
      </c>
      <c r="AD364">
        <v>3</v>
      </c>
      <c r="AE364" t="s">
        <v>77</v>
      </c>
      <c r="AF364">
        <v>45</v>
      </c>
      <c r="AG364" t="s">
        <v>37</v>
      </c>
      <c r="AH364" t="s">
        <v>80</v>
      </c>
      <c r="AI364" t="s">
        <v>80</v>
      </c>
      <c r="AJ364" s="3">
        <v>41365</v>
      </c>
      <c r="AK364">
        <v>7</v>
      </c>
      <c r="AL364">
        <f t="shared" ca="1" si="42"/>
        <v>0.82225987657684618</v>
      </c>
    </row>
    <row r="365" spans="1:38">
      <c r="A365">
        <v>364</v>
      </c>
      <c r="B365" t="s">
        <v>8</v>
      </c>
      <c r="C365">
        <f t="shared" si="43"/>
        <v>1</v>
      </c>
      <c r="D365" t="str">
        <f t="shared" si="44"/>
        <v/>
      </c>
      <c r="E365" t="s">
        <v>127</v>
      </c>
      <c r="F365" t="s">
        <v>87</v>
      </c>
      <c r="G365" t="str">
        <f t="shared" si="45"/>
        <v/>
      </c>
      <c r="H365">
        <v>4</v>
      </c>
      <c r="I365" t="s">
        <v>88</v>
      </c>
      <c r="J365" t="str">
        <f t="shared" si="46"/>
        <v/>
      </c>
      <c r="K365" t="s">
        <v>86</v>
      </c>
      <c r="L365" s="2">
        <v>0.5</v>
      </c>
      <c r="M365" t="s">
        <v>88</v>
      </c>
      <c r="N365" t="str">
        <v/>
      </c>
      <c r="O365" t="s">
        <v>85</v>
      </c>
      <c r="P365" t="s">
        <v>14</v>
      </c>
      <c r="R365" t="s">
        <v>127</v>
      </c>
      <c r="S365" t="s">
        <v>14</v>
      </c>
      <c r="T365" s="1" t="s">
        <v>74</v>
      </c>
      <c r="U365" t="s">
        <v>74</v>
      </c>
      <c r="V365" t="str">
        <f>IF(W365="","",INDEX('Backing 4'!U:U,MATCH(W365,'Backing 4'!T:T,0)))</f>
        <v>Even</v>
      </c>
      <c r="W365" t="str">
        <f t="shared" si="40"/>
        <v>5 - Senior Officer &amp; Operations</v>
      </c>
      <c r="X365" t="str">
        <f>IF(Y365="","",INDEX('Backing 4'!Z:Z,MATCH(Y365,'Backing 4'!Y:Y,0)))</f>
        <v>Even</v>
      </c>
      <c r="Y365" t="str">
        <f t="shared" si="41"/>
        <v>5 - Senior Officer</v>
      </c>
      <c r="Z365">
        <v>1</v>
      </c>
      <c r="AA365" t="str">
        <f>IF(F365="Y","",IF(AB365="Y",INDEX('Backing 2'!B:B,MATCH(E365,'Backing 2'!C:C,0)),E365))</f>
        <v>6 - Junior Officer</v>
      </c>
      <c r="AB365" t="s">
        <v>85</v>
      </c>
      <c r="AC365">
        <f t="shared" si="47"/>
        <v>1</v>
      </c>
      <c r="AD365">
        <v>2</v>
      </c>
      <c r="AE365" t="s">
        <v>75</v>
      </c>
      <c r="AF365">
        <v>29</v>
      </c>
      <c r="AG365" t="s">
        <v>37</v>
      </c>
      <c r="AH365" t="s">
        <v>80</v>
      </c>
      <c r="AI365" t="s">
        <v>80</v>
      </c>
      <c r="AJ365" s="3">
        <v>43191</v>
      </c>
      <c r="AK365">
        <v>2</v>
      </c>
      <c r="AL365">
        <f t="shared" ca="1" si="42"/>
        <v>0.402671485472758</v>
      </c>
    </row>
    <row r="366" spans="1:38">
      <c r="A366">
        <v>365</v>
      </c>
      <c r="B366" t="s">
        <v>8</v>
      </c>
      <c r="C366">
        <f t="shared" si="43"/>
        <v>1</v>
      </c>
      <c r="D366" t="str">
        <f t="shared" si="44"/>
        <v/>
      </c>
      <c r="E366" t="s">
        <v>93</v>
      </c>
      <c r="F366" t="s">
        <v>87</v>
      </c>
      <c r="G366" t="str">
        <f t="shared" si="45"/>
        <v/>
      </c>
      <c r="H366">
        <v>3</v>
      </c>
      <c r="I366" t="s">
        <v>88</v>
      </c>
      <c r="J366" t="str">
        <f t="shared" si="46"/>
        <v/>
      </c>
      <c r="K366" t="s">
        <v>86</v>
      </c>
      <c r="L366" s="2">
        <v>0.5</v>
      </c>
      <c r="M366" t="s">
        <v>88</v>
      </c>
      <c r="N366" t="str">
        <v/>
      </c>
      <c r="O366" t="s">
        <v>85</v>
      </c>
      <c r="P366" t="s">
        <v>16</v>
      </c>
      <c r="R366" t="s">
        <v>93</v>
      </c>
      <c r="S366" t="s">
        <v>16</v>
      </c>
      <c r="T366" s="1" t="s">
        <v>74</v>
      </c>
      <c r="U366" t="s">
        <v>74</v>
      </c>
      <c r="V366" t="str">
        <f>IF(W366="","",INDEX('Backing 4'!U:U,MATCH(W366,'Backing 4'!T:T,0)))</f>
        <v>Uneven - Men benefit</v>
      </c>
      <c r="W366" t="str">
        <f t="shared" si="40"/>
        <v>4 - Manager &amp; Sales &amp; Marketing</v>
      </c>
      <c r="X366" t="str">
        <f>IF(Y366="","",INDEX('Backing 4'!Z:Z,MATCH(Y366,'Backing 4'!Y:Y,0)))</f>
        <v>Even</v>
      </c>
      <c r="Y366" t="str">
        <f t="shared" si="41"/>
        <v>4 - Manager</v>
      </c>
      <c r="Z366">
        <v>2</v>
      </c>
      <c r="AA366" t="str">
        <f>IF(F366="Y","",IF(AB366="Y",INDEX('Backing 2'!B:B,MATCH(E366,'Backing 2'!C:C,0)),E366))</f>
        <v>4 - Manager</v>
      </c>
      <c r="AB366" t="s">
        <v>87</v>
      </c>
      <c r="AC366" t="str">
        <f t="shared" si="47"/>
        <v/>
      </c>
      <c r="AD366">
        <v>2</v>
      </c>
      <c r="AE366" t="s">
        <v>76</v>
      </c>
      <c r="AF366">
        <v>31</v>
      </c>
      <c r="AG366" t="s">
        <v>25</v>
      </c>
      <c r="AH366" t="s">
        <v>25</v>
      </c>
      <c r="AI366" t="s">
        <v>25</v>
      </c>
      <c r="AJ366" s="3">
        <v>40634</v>
      </c>
      <c r="AK366">
        <v>9</v>
      </c>
      <c r="AL366">
        <f t="shared" ca="1" si="42"/>
        <v>9.430614572634044E-2</v>
      </c>
    </row>
    <row r="367" spans="1:38">
      <c r="A367">
        <v>366</v>
      </c>
      <c r="B367" t="s">
        <v>7</v>
      </c>
      <c r="C367" t="str">
        <f t="shared" si="43"/>
        <v/>
      </c>
      <c r="D367">
        <f t="shared" si="44"/>
        <v>1</v>
      </c>
      <c r="E367" t="s">
        <v>92</v>
      </c>
      <c r="F367" t="s">
        <v>87</v>
      </c>
      <c r="G367" t="str">
        <f t="shared" si="45"/>
        <v/>
      </c>
      <c r="H367">
        <v>1</v>
      </c>
      <c r="I367" t="s">
        <v>86</v>
      </c>
      <c r="J367">
        <f t="shared" si="46"/>
        <v>1</v>
      </c>
      <c r="K367" t="s">
        <v>86</v>
      </c>
      <c r="L367" s="2">
        <v>0.5</v>
      </c>
      <c r="M367" t="s">
        <v>88</v>
      </c>
      <c r="N367" t="str">
        <v/>
      </c>
      <c r="O367" t="s">
        <v>85</v>
      </c>
      <c r="P367" t="s">
        <v>12</v>
      </c>
      <c r="R367" t="s">
        <v>127</v>
      </c>
      <c r="S367" t="s">
        <v>12</v>
      </c>
      <c r="T367" s="1" t="s">
        <v>74</v>
      </c>
      <c r="U367" t="s">
        <v>74</v>
      </c>
      <c r="V367" t="str">
        <f>IF(W367="","",INDEX('Backing 4'!U:U,MATCH(W367,'Backing 4'!T:T,0)))</f>
        <v>Inconclusive</v>
      </c>
      <c r="W367" t="str">
        <f t="shared" si="40"/>
        <v>6 - Junior Officer &amp; Finance</v>
      </c>
      <c r="X367" t="str">
        <f>IF(Y367="","",INDEX('Backing 4'!Z:Z,MATCH(Y367,'Backing 4'!Y:Y,0)))</f>
        <v>Even</v>
      </c>
      <c r="Y367" t="str">
        <f t="shared" si="41"/>
        <v>6 - Junior Officer</v>
      </c>
      <c r="Z367">
        <v>3</v>
      </c>
      <c r="AA367" t="str">
        <f>IF(F367="Y","",IF(AB367="Y",INDEX('Backing 2'!B:B,MATCH(E367,'Backing 2'!C:C,0)),E367))</f>
        <v>6 - Junior Officer</v>
      </c>
      <c r="AB367" t="s">
        <v>87</v>
      </c>
      <c r="AC367" t="str">
        <f t="shared" si="47"/>
        <v/>
      </c>
      <c r="AD367">
        <v>3</v>
      </c>
      <c r="AE367" t="s">
        <v>76</v>
      </c>
      <c r="AF367">
        <v>34</v>
      </c>
      <c r="AG367" t="s">
        <v>25</v>
      </c>
      <c r="AH367" t="s">
        <v>25</v>
      </c>
      <c r="AI367" t="s">
        <v>25</v>
      </c>
      <c r="AJ367" s="3">
        <v>42826</v>
      </c>
      <c r="AK367">
        <v>3</v>
      </c>
      <c r="AL367">
        <f t="shared" ca="1" si="42"/>
        <v>0.63483826645974217</v>
      </c>
    </row>
    <row r="368" spans="1:38">
      <c r="A368">
        <v>367</v>
      </c>
      <c r="B368" t="s">
        <v>7</v>
      </c>
      <c r="C368" t="str">
        <f t="shared" si="43"/>
        <v/>
      </c>
      <c r="D368">
        <f t="shared" si="44"/>
        <v>1</v>
      </c>
      <c r="E368" t="s">
        <v>127</v>
      </c>
      <c r="F368" t="s">
        <v>85</v>
      </c>
      <c r="G368">
        <f t="shared" si="45"/>
        <v>1</v>
      </c>
      <c r="I368" t="s">
        <v>88</v>
      </c>
      <c r="J368" t="str">
        <f t="shared" si="46"/>
        <v/>
      </c>
      <c r="K368" t="s">
        <v>88</v>
      </c>
      <c r="L368" s="2">
        <v>0.5</v>
      </c>
      <c r="M368" t="s">
        <v>88</v>
      </c>
      <c r="N368" t="str">
        <v/>
      </c>
      <c r="O368" t="s">
        <v>87</v>
      </c>
      <c r="P368" t="s">
        <v>16</v>
      </c>
      <c r="R368" t="s">
        <v>127</v>
      </c>
      <c r="S368" t="s">
        <v>16</v>
      </c>
      <c r="T368" s="1" t="s">
        <v>74</v>
      </c>
      <c r="U368" t="s">
        <v>74</v>
      </c>
      <c r="V368" t="str">
        <f>IF(W368="","",INDEX('Backing 4'!U:U,MATCH(W368,'Backing 4'!T:T,0)))</f>
        <v>Even</v>
      </c>
      <c r="W368" t="str">
        <f t="shared" si="40"/>
        <v>5 - Senior Officer &amp; Sales &amp; Marketing</v>
      </c>
      <c r="X368" t="str">
        <f>IF(Y368="","",INDEX('Backing 4'!Z:Z,MATCH(Y368,'Backing 4'!Y:Y,0)))</f>
        <v>Even</v>
      </c>
      <c r="Y368" t="str">
        <f t="shared" si="41"/>
        <v>5 - Senior Officer</v>
      </c>
      <c r="Z368">
        <v>0</v>
      </c>
      <c r="AA368" t="str">
        <f>IF(F368="Y","",IF(AB368="Y",INDEX('Backing 2'!B:B,MATCH(E368,'Backing 2'!C:C,0)),E368))</f>
        <v/>
      </c>
      <c r="AB368" t="s">
        <v>87</v>
      </c>
      <c r="AC368" t="str">
        <f t="shared" si="47"/>
        <v/>
      </c>
      <c r="AE368" t="s">
        <v>75</v>
      </c>
      <c r="AF368">
        <v>29</v>
      </c>
      <c r="AG368" t="s">
        <v>25</v>
      </c>
      <c r="AH368" t="s">
        <v>25</v>
      </c>
      <c r="AI368" t="s">
        <v>25</v>
      </c>
      <c r="AJ368" s="3">
        <v>43922</v>
      </c>
      <c r="AK368">
        <v>0</v>
      </c>
      <c r="AL368">
        <f t="shared" ca="1" si="42"/>
        <v>0.8752015961883387</v>
      </c>
    </row>
    <row r="369" spans="1:38">
      <c r="A369">
        <v>368</v>
      </c>
      <c r="B369" t="s">
        <v>8</v>
      </c>
      <c r="C369">
        <f t="shared" si="43"/>
        <v>1</v>
      </c>
      <c r="D369" t="str">
        <f t="shared" si="44"/>
        <v/>
      </c>
      <c r="E369" t="s">
        <v>127</v>
      </c>
      <c r="F369" t="s">
        <v>85</v>
      </c>
      <c r="G369">
        <f t="shared" si="45"/>
        <v>1</v>
      </c>
      <c r="I369" t="s">
        <v>88</v>
      </c>
      <c r="J369" t="str">
        <f t="shared" si="46"/>
        <v/>
      </c>
      <c r="K369" t="s">
        <v>88</v>
      </c>
      <c r="L369" s="2">
        <v>0.5</v>
      </c>
      <c r="M369" t="s">
        <v>88</v>
      </c>
      <c r="N369" t="str">
        <v/>
      </c>
      <c r="O369" t="s">
        <v>87</v>
      </c>
      <c r="P369" t="s">
        <v>16</v>
      </c>
      <c r="R369" t="s">
        <v>127</v>
      </c>
      <c r="S369" t="s">
        <v>16</v>
      </c>
      <c r="T369" s="1" t="s">
        <v>74</v>
      </c>
      <c r="U369" t="s">
        <v>74</v>
      </c>
      <c r="V369" t="str">
        <f>IF(W369="","",INDEX('Backing 4'!U:U,MATCH(W369,'Backing 4'!T:T,0)))</f>
        <v>Even</v>
      </c>
      <c r="W369" t="str">
        <f t="shared" si="40"/>
        <v>5 - Senior Officer &amp; Sales &amp; Marketing</v>
      </c>
      <c r="X369" t="str">
        <f>IF(Y369="","",INDEX('Backing 4'!Z:Z,MATCH(Y369,'Backing 4'!Y:Y,0)))</f>
        <v>Even</v>
      </c>
      <c r="Y369" t="str">
        <f t="shared" si="41"/>
        <v>5 - Senior Officer</v>
      </c>
      <c r="Z369">
        <v>0</v>
      </c>
      <c r="AA369" t="str">
        <f>IF(F369="Y","",IF(AB369="Y",INDEX('Backing 2'!B:B,MATCH(E369,'Backing 2'!C:C,0)),E369))</f>
        <v/>
      </c>
      <c r="AB369" t="s">
        <v>87</v>
      </c>
      <c r="AC369" t="str">
        <f t="shared" si="47"/>
        <v/>
      </c>
      <c r="AE369" t="s">
        <v>75</v>
      </c>
      <c r="AF369">
        <v>29</v>
      </c>
      <c r="AG369" t="s">
        <v>25</v>
      </c>
      <c r="AH369" t="s">
        <v>25</v>
      </c>
      <c r="AI369" t="s">
        <v>25</v>
      </c>
      <c r="AJ369" s="3">
        <v>43922</v>
      </c>
      <c r="AK369">
        <v>0</v>
      </c>
      <c r="AL369">
        <f t="shared" ca="1" si="42"/>
        <v>0.53845983312663848</v>
      </c>
    </row>
    <row r="370" spans="1:38">
      <c r="A370">
        <v>369</v>
      </c>
      <c r="B370" t="s">
        <v>7</v>
      </c>
      <c r="C370" t="str">
        <f t="shared" si="43"/>
        <v/>
      </c>
      <c r="D370">
        <f t="shared" si="44"/>
        <v>1</v>
      </c>
      <c r="E370" t="s">
        <v>127</v>
      </c>
      <c r="F370" t="s">
        <v>87</v>
      </c>
      <c r="G370" t="str">
        <f t="shared" si="45"/>
        <v/>
      </c>
      <c r="I370" t="s">
        <v>88</v>
      </c>
      <c r="J370" t="str">
        <f t="shared" si="46"/>
        <v/>
      </c>
      <c r="K370" t="s">
        <v>88</v>
      </c>
      <c r="L370" s="2">
        <v>0.5</v>
      </c>
      <c r="M370" t="s">
        <v>86</v>
      </c>
      <c r="N370">
        <v>1</v>
      </c>
      <c r="O370" t="s">
        <v>85</v>
      </c>
      <c r="P370" t="s">
        <v>16</v>
      </c>
      <c r="Q370" t="s">
        <v>89</v>
      </c>
      <c r="S370" t="s">
        <v>16</v>
      </c>
      <c r="T370" s="1" t="s">
        <v>74</v>
      </c>
      <c r="U370" t="s">
        <v>74</v>
      </c>
      <c r="V370" t="str">
        <f>IF(W370="","",INDEX('Backing 4'!U:U,MATCH(W370,'Backing 4'!T:T,0)))</f>
        <v/>
      </c>
      <c r="W370" t="str">
        <f t="shared" si="40"/>
        <v/>
      </c>
      <c r="X370" t="str">
        <f>IF(Y370="","",INDEX('Backing 4'!Z:Z,MATCH(Y370,'Backing 4'!Y:Y,0)))</f>
        <v/>
      </c>
      <c r="Y370" t="str">
        <f t="shared" si="41"/>
        <v/>
      </c>
      <c r="Z370">
        <v>3</v>
      </c>
      <c r="AA370" t="str">
        <f>IF(F370="Y","",IF(AB370="Y",INDEX('Backing 2'!B:B,MATCH(E370,'Backing 2'!C:C,0)),E370))</f>
        <v>5 - Senior Officer</v>
      </c>
      <c r="AB370" t="s">
        <v>87</v>
      </c>
      <c r="AC370" t="str">
        <f t="shared" si="47"/>
        <v/>
      </c>
      <c r="AD370">
        <v>3</v>
      </c>
      <c r="AE370" t="s">
        <v>77</v>
      </c>
      <c r="AF370">
        <v>45</v>
      </c>
      <c r="AG370" t="s">
        <v>34</v>
      </c>
      <c r="AH370" t="s">
        <v>80</v>
      </c>
      <c r="AI370" t="s">
        <v>80</v>
      </c>
      <c r="AJ370" s="3">
        <v>40634</v>
      </c>
      <c r="AK370">
        <v>9</v>
      </c>
      <c r="AL370">
        <f t="shared" ca="1" si="42"/>
        <v>0.69169976864246596</v>
      </c>
    </row>
    <row r="371" spans="1:38">
      <c r="A371">
        <v>370</v>
      </c>
      <c r="B371" t="s">
        <v>7</v>
      </c>
      <c r="C371" t="str">
        <f t="shared" si="43"/>
        <v/>
      </c>
      <c r="D371">
        <f t="shared" si="44"/>
        <v>1</v>
      </c>
      <c r="E371" t="s">
        <v>92</v>
      </c>
      <c r="F371" t="s">
        <v>87</v>
      </c>
      <c r="G371" t="str">
        <f t="shared" si="45"/>
        <v/>
      </c>
      <c r="H371">
        <v>1</v>
      </c>
      <c r="I371" t="s">
        <v>88</v>
      </c>
      <c r="J371" t="str">
        <f t="shared" si="46"/>
        <v/>
      </c>
      <c r="K371" t="s">
        <v>86</v>
      </c>
      <c r="L371" s="2">
        <v>0.5</v>
      </c>
      <c r="M371" t="s">
        <v>88</v>
      </c>
      <c r="N371" t="str">
        <v/>
      </c>
      <c r="O371" t="s">
        <v>85</v>
      </c>
      <c r="P371" t="s">
        <v>14</v>
      </c>
      <c r="R371" t="s">
        <v>92</v>
      </c>
      <c r="S371" t="s">
        <v>14</v>
      </c>
      <c r="T371" s="1" t="s">
        <v>74</v>
      </c>
      <c r="U371" t="s">
        <v>74</v>
      </c>
      <c r="V371" t="str">
        <f>IF(W371="","",INDEX('Backing 4'!U:U,MATCH(W371,'Backing 4'!T:T,0)))</f>
        <v>Even</v>
      </c>
      <c r="W371" t="str">
        <f t="shared" si="40"/>
        <v>6 - Junior Officer &amp; Operations</v>
      </c>
      <c r="X371" t="str">
        <f>IF(Y371="","",INDEX('Backing 4'!Z:Z,MATCH(Y371,'Backing 4'!Y:Y,0)))</f>
        <v>Even</v>
      </c>
      <c r="Y371" t="str">
        <f t="shared" si="41"/>
        <v>6 - Junior Officer</v>
      </c>
      <c r="Z371">
        <v>1</v>
      </c>
      <c r="AA371" t="str">
        <f>IF(F371="Y","",IF(AB371="Y",INDEX('Backing 2'!B:B,MATCH(E371,'Backing 2'!C:C,0)),E371))</f>
        <v>6 - Junior Officer</v>
      </c>
      <c r="AB371" t="s">
        <v>87</v>
      </c>
      <c r="AC371" t="str">
        <f t="shared" si="47"/>
        <v/>
      </c>
      <c r="AE371" t="s">
        <v>75</v>
      </c>
      <c r="AF371">
        <v>28</v>
      </c>
      <c r="AG371" t="s">
        <v>25</v>
      </c>
      <c r="AH371" t="s">
        <v>25</v>
      </c>
      <c r="AI371" t="s">
        <v>25</v>
      </c>
      <c r="AJ371" s="3">
        <v>43556</v>
      </c>
      <c r="AK371">
        <v>1</v>
      </c>
      <c r="AL371">
        <f t="shared" ca="1" si="42"/>
        <v>0.83038053453482474</v>
      </c>
    </row>
    <row r="372" spans="1:38">
      <c r="A372">
        <v>371</v>
      </c>
      <c r="B372" t="s">
        <v>8</v>
      </c>
      <c r="C372">
        <f t="shared" si="43"/>
        <v>1</v>
      </c>
      <c r="D372" t="str">
        <f t="shared" si="44"/>
        <v/>
      </c>
      <c r="E372" t="s">
        <v>92</v>
      </c>
      <c r="F372" t="s">
        <v>87</v>
      </c>
      <c r="G372" t="str">
        <f t="shared" si="45"/>
        <v/>
      </c>
      <c r="H372">
        <v>2</v>
      </c>
      <c r="I372" t="s">
        <v>88</v>
      </c>
      <c r="J372" t="str">
        <f t="shared" si="46"/>
        <v/>
      </c>
      <c r="K372" t="s">
        <v>86</v>
      </c>
      <c r="L372" s="2">
        <v>0.5</v>
      </c>
      <c r="M372" t="s">
        <v>88</v>
      </c>
      <c r="N372" t="str">
        <v/>
      </c>
      <c r="O372" t="s">
        <v>85</v>
      </c>
      <c r="P372" t="s">
        <v>14</v>
      </c>
      <c r="R372" t="s">
        <v>92</v>
      </c>
      <c r="S372" t="s">
        <v>14</v>
      </c>
      <c r="T372" s="1" t="s">
        <v>74</v>
      </c>
      <c r="U372" t="s">
        <v>74</v>
      </c>
      <c r="V372" t="str">
        <f>IF(W372="","",INDEX('Backing 4'!U:U,MATCH(W372,'Backing 4'!T:T,0)))</f>
        <v>Even</v>
      </c>
      <c r="W372" t="str">
        <f t="shared" si="40"/>
        <v>6 - Junior Officer &amp; Operations</v>
      </c>
      <c r="X372" t="str">
        <f>IF(Y372="","",INDEX('Backing 4'!Z:Z,MATCH(Y372,'Backing 4'!Y:Y,0)))</f>
        <v>Even</v>
      </c>
      <c r="Y372" t="str">
        <f t="shared" si="41"/>
        <v>6 - Junior Officer</v>
      </c>
      <c r="Z372">
        <v>1</v>
      </c>
      <c r="AA372" t="str">
        <f>IF(F372="Y","",IF(AB372="Y",INDEX('Backing 2'!B:B,MATCH(E372,'Backing 2'!C:C,0)),E372))</f>
        <v>6 - Junior Officer</v>
      </c>
      <c r="AB372" t="s">
        <v>87</v>
      </c>
      <c r="AC372" t="str">
        <f t="shared" si="47"/>
        <v/>
      </c>
      <c r="AE372" t="s">
        <v>75</v>
      </c>
      <c r="AF372">
        <v>26</v>
      </c>
      <c r="AG372" t="s">
        <v>25</v>
      </c>
      <c r="AH372" t="s">
        <v>25</v>
      </c>
      <c r="AI372" t="s">
        <v>25</v>
      </c>
      <c r="AJ372" s="3">
        <v>43556</v>
      </c>
      <c r="AK372">
        <v>1</v>
      </c>
      <c r="AL372">
        <f t="shared" ca="1" si="42"/>
        <v>5.8596933269574714E-2</v>
      </c>
    </row>
    <row r="373" spans="1:38">
      <c r="A373">
        <v>372</v>
      </c>
      <c r="B373" t="s">
        <v>8</v>
      </c>
      <c r="C373">
        <f t="shared" si="43"/>
        <v>1</v>
      </c>
      <c r="D373" t="str">
        <f t="shared" si="44"/>
        <v/>
      </c>
      <c r="E373" t="s">
        <v>93</v>
      </c>
      <c r="F373" t="s">
        <v>87</v>
      </c>
      <c r="G373" t="str">
        <f t="shared" si="45"/>
        <v/>
      </c>
      <c r="H373">
        <v>2</v>
      </c>
      <c r="I373" t="s">
        <v>86</v>
      </c>
      <c r="J373">
        <f t="shared" si="46"/>
        <v>1</v>
      </c>
      <c r="K373" t="s">
        <v>86</v>
      </c>
      <c r="L373" s="2">
        <v>0.5</v>
      </c>
      <c r="M373" t="s">
        <v>88</v>
      </c>
      <c r="N373" t="str">
        <v/>
      </c>
      <c r="O373" t="s">
        <v>85</v>
      </c>
      <c r="P373" t="s">
        <v>16</v>
      </c>
      <c r="R373" t="s">
        <v>94</v>
      </c>
      <c r="S373" t="s">
        <v>16</v>
      </c>
      <c r="T373" s="1" t="s">
        <v>74</v>
      </c>
      <c r="U373" t="s">
        <v>74</v>
      </c>
      <c r="V373" t="str">
        <f>IF(W373="","",INDEX('Backing 4'!U:U,MATCH(W373,'Backing 4'!T:T,0)))</f>
        <v>Uneven - Men benefit</v>
      </c>
      <c r="W373" t="str">
        <f t="shared" si="40"/>
        <v>4 - Manager &amp; Sales &amp; Marketing</v>
      </c>
      <c r="X373" t="str">
        <f>IF(Y373="","",INDEX('Backing 4'!Z:Z,MATCH(Y373,'Backing 4'!Y:Y,0)))</f>
        <v>Even</v>
      </c>
      <c r="Y373" t="str">
        <f t="shared" si="41"/>
        <v>4 - Manager</v>
      </c>
      <c r="Z373">
        <v>2</v>
      </c>
      <c r="AA373" t="str">
        <f>IF(F373="Y","",IF(AB373="Y",INDEX('Backing 2'!B:B,MATCH(E373,'Backing 2'!C:C,0)),E373))</f>
        <v>4 - Manager</v>
      </c>
      <c r="AB373" t="s">
        <v>87</v>
      </c>
      <c r="AC373" t="str">
        <f t="shared" si="47"/>
        <v/>
      </c>
      <c r="AD373">
        <v>3</v>
      </c>
      <c r="AE373" t="s">
        <v>77</v>
      </c>
      <c r="AF373">
        <v>43</v>
      </c>
      <c r="AG373" t="s">
        <v>37</v>
      </c>
      <c r="AH373" t="s">
        <v>80</v>
      </c>
      <c r="AI373" t="s">
        <v>80</v>
      </c>
      <c r="AJ373" s="3">
        <v>42095</v>
      </c>
      <c r="AK373">
        <v>5</v>
      </c>
      <c r="AL373">
        <f t="shared" ca="1" si="42"/>
        <v>0.31247404790752531</v>
      </c>
    </row>
    <row r="374" spans="1:38">
      <c r="A374">
        <v>373</v>
      </c>
      <c r="B374" t="s">
        <v>8</v>
      </c>
      <c r="C374">
        <f t="shared" si="43"/>
        <v>1</v>
      </c>
      <c r="D374" t="str">
        <f t="shared" si="44"/>
        <v/>
      </c>
      <c r="E374" t="s">
        <v>93</v>
      </c>
      <c r="F374" t="s">
        <v>87</v>
      </c>
      <c r="G374" t="str">
        <f t="shared" si="45"/>
        <v/>
      </c>
      <c r="H374">
        <v>2</v>
      </c>
      <c r="I374" t="s">
        <v>88</v>
      </c>
      <c r="J374" t="str">
        <f t="shared" si="46"/>
        <v/>
      </c>
      <c r="K374" t="s">
        <v>86</v>
      </c>
      <c r="L374" s="2">
        <v>0.5</v>
      </c>
      <c r="M374" t="s">
        <v>88</v>
      </c>
      <c r="N374" t="str">
        <v/>
      </c>
      <c r="O374" t="s">
        <v>85</v>
      </c>
      <c r="P374" t="s">
        <v>14</v>
      </c>
      <c r="R374" t="s">
        <v>93</v>
      </c>
      <c r="S374" t="s">
        <v>14</v>
      </c>
      <c r="T374" s="1" t="s">
        <v>74</v>
      </c>
      <c r="U374" t="s">
        <v>74</v>
      </c>
      <c r="V374" t="str">
        <f>IF(W374="","",INDEX('Backing 4'!U:U,MATCH(W374,'Backing 4'!T:T,0)))</f>
        <v>Even</v>
      </c>
      <c r="W374" t="str">
        <f t="shared" si="40"/>
        <v>4 - Manager &amp; Operations</v>
      </c>
      <c r="X374" t="str">
        <f>IF(Y374="","",INDEX('Backing 4'!Z:Z,MATCH(Y374,'Backing 4'!Y:Y,0)))</f>
        <v>Even</v>
      </c>
      <c r="Y374" t="str">
        <f t="shared" si="41"/>
        <v>4 - Manager</v>
      </c>
      <c r="Z374">
        <v>2</v>
      </c>
      <c r="AA374" t="str">
        <f>IF(F374="Y","",IF(AB374="Y",INDEX('Backing 2'!B:B,MATCH(E374,'Backing 2'!C:C,0)),E374))</f>
        <v>4 - Manager</v>
      </c>
      <c r="AB374" t="s">
        <v>87</v>
      </c>
      <c r="AC374" t="str">
        <f t="shared" si="47"/>
        <v/>
      </c>
      <c r="AD374">
        <v>3</v>
      </c>
      <c r="AE374" t="s">
        <v>76</v>
      </c>
      <c r="AF374">
        <v>34</v>
      </c>
      <c r="AG374" t="s">
        <v>25</v>
      </c>
      <c r="AH374" t="s">
        <v>25</v>
      </c>
      <c r="AI374" t="s">
        <v>25</v>
      </c>
      <c r="AJ374" s="3">
        <v>41000</v>
      </c>
      <c r="AK374">
        <v>8</v>
      </c>
      <c r="AL374">
        <f t="shared" ca="1" si="42"/>
        <v>5.3165700042700936E-2</v>
      </c>
    </row>
    <row r="375" spans="1:38">
      <c r="A375">
        <v>374</v>
      </c>
      <c r="B375" t="s">
        <v>7</v>
      </c>
      <c r="C375" t="str">
        <f t="shared" si="43"/>
        <v/>
      </c>
      <c r="D375">
        <f t="shared" si="44"/>
        <v>1</v>
      </c>
      <c r="E375" t="s">
        <v>93</v>
      </c>
      <c r="F375" t="s">
        <v>87</v>
      </c>
      <c r="G375" t="str">
        <f t="shared" si="45"/>
        <v/>
      </c>
      <c r="H375">
        <v>3</v>
      </c>
      <c r="I375" t="s">
        <v>88</v>
      </c>
      <c r="J375" t="str">
        <f t="shared" si="46"/>
        <v/>
      </c>
      <c r="K375" t="s">
        <v>86</v>
      </c>
      <c r="L375" s="2">
        <v>0.5</v>
      </c>
      <c r="M375" t="s">
        <v>88</v>
      </c>
      <c r="N375" t="str">
        <v/>
      </c>
      <c r="O375" t="s">
        <v>85</v>
      </c>
      <c r="P375" t="s">
        <v>15</v>
      </c>
      <c r="R375" t="s">
        <v>93</v>
      </c>
      <c r="S375" t="s">
        <v>15</v>
      </c>
      <c r="T375" s="1" t="s">
        <v>74</v>
      </c>
      <c r="U375" t="s">
        <v>74</v>
      </c>
      <c r="V375" t="str">
        <f>IF(W375="","",INDEX('Backing 4'!U:U,MATCH(W375,'Backing 4'!T:T,0)))</f>
        <v>Even</v>
      </c>
      <c r="W375" t="str">
        <f t="shared" si="40"/>
        <v>4 - Manager &amp; Internal Services</v>
      </c>
      <c r="X375" t="str">
        <f>IF(Y375="","",INDEX('Backing 4'!Z:Z,MATCH(Y375,'Backing 4'!Y:Y,0)))</f>
        <v>Even</v>
      </c>
      <c r="Y375" t="str">
        <f t="shared" si="41"/>
        <v>4 - Manager</v>
      </c>
      <c r="Z375">
        <v>3</v>
      </c>
      <c r="AA375" t="str">
        <f>IF(F375="Y","",IF(AB375="Y",INDEX('Backing 2'!B:B,MATCH(E375,'Backing 2'!C:C,0)),E375))</f>
        <v>4 - Manager</v>
      </c>
      <c r="AB375" t="s">
        <v>87</v>
      </c>
      <c r="AC375" t="str">
        <f t="shared" si="47"/>
        <v/>
      </c>
      <c r="AD375">
        <v>2</v>
      </c>
      <c r="AE375" t="s">
        <v>77</v>
      </c>
      <c r="AF375">
        <v>41</v>
      </c>
      <c r="AG375" t="s">
        <v>37</v>
      </c>
      <c r="AH375" t="s">
        <v>80</v>
      </c>
      <c r="AI375" t="s">
        <v>80</v>
      </c>
      <c r="AJ375" s="3">
        <v>41730</v>
      </c>
      <c r="AK375">
        <v>6</v>
      </c>
      <c r="AL375">
        <f t="shared" ca="1" si="42"/>
        <v>0.6122314081550474</v>
      </c>
    </row>
    <row r="376" spans="1:38">
      <c r="A376">
        <v>375</v>
      </c>
      <c r="B376" t="s">
        <v>7</v>
      </c>
      <c r="C376" t="str">
        <f t="shared" si="43"/>
        <v/>
      </c>
      <c r="D376">
        <f t="shared" si="44"/>
        <v>1</v>
      </c>
      <c r="E376" t="s">
        <v>127</v>
      </c>
      <c r="F376" t="s">
        <v>87</v>
      </c>
      <c r="G376" t="str">
        <f t="shared" si="45"/>
        <v/>
      </c>
      <c r="H376">
        <v>2</v>
      </c>
      <c r="I376" t="s">
        <v>88</v>
      </c>
      <c r="J376" t="str">
        <f t="shared" si="46"/>
        <v/>
      </c>
      <c r="K376" t="s">
        <v>86</v>
      </c>
      <c r="L376" s="2">
        <v>0.5</v>
      </c>
      <c r="M376" t="s">
        <v>88</v>
      </c>
      <c r="N376" t="str">
        <v/>
      </c>
      <c r="O376" t="s">
        <v>85</v>
      </c>
      <c r="P376" t="s">
        <v>14</v>
      </c>
      <c r="R376" t="s">
        <v>127</v>
      </c>
      <c r="S376" t="s">
        <v>14</v>
      </c>
      <c r="T376" s="1" t="s">
        <v>74</v>
      </c>
      <c r="U376" t="s">
        <v>74</v>
      </c>
      <c r="V376" t="str">
        <f>IF(W376="","",INDEX('Backing 4'!U:U,MATCH(W376,'Backing 4'!T:T,0)))</f>
        <v>Even</v>
      </c>
      <c r="W376" t="str">
        <f t="shared" si="40"/>
        <v>5 - Senior Officer &amp; Operations</v>
      </c>
      <c r="X376" t="str">
        <f>IF(Y376="","",INDEX('Backing 4'!Z:Z,MATCH(Y376,'Backing 4'!Y:Y,0)))</f>
        <v>Even</v>
      </c>
      <c r="Y376" t="str">
        <f t="shared" si="41"/>
        <v>5 - Senior Officer</v>
      </c>
      <c r="Z376">
        <v>2</v>
      </c>
      <c r="AA376" t="str">
        <f>IF(F376="Y","",IF(AB376="Y",INDEX('Backing 2'!B:B,MATCH(E376,'Backing 2'!C:C,0)),E376))</f>
        <v>5 - Senior Officer</v>
      </c>
      <c r="AB376" t="s">
        <v>87</v>
      </c>
      <c r="AC376" t="str">
        <f t="shared" si="47"/>
        <v/>
      </c>
      <c r="AD376">
        <v>2</v>
      </c>
      <c r="AE376" t="s">
        <v>75</v>
      </c>
      <c r="AF376">
        <v>28</v>
      </c>
      <c r="AG376" t="s">
        <v>36</v>
      </c>
      <c r="AH376" t="s">
        <v>80</v>
      </c>
      <c r="AI376" t="s">
        <v>80</v>
      </c>
      <c r="AJ376" s="3">
        <v>40634</v>
      </c>
      <c r="AK376">
        <v>9</v>
      </c>
      <c r="AL376">
        <f t="shared" ca="1" si="42"/>
        <v>0.98762366956955938</v>
      </c>
    </row>
    <row r="377" spans="1:38">
      <c r="A377">
        <v>376</v>
      </c>
      <c r="B377" t="s">
        <v>8</v>
      </c>
      <c r="C377">
        <f t="shared" si="43"/>
        <v>1</v>
      </c>
      <c r="D377" t="str">
        <f t="shared" si="44"/>
        <v/>
      </c>
      <c r="E377" t="s">
        <v>94</v>
      </c>
      <c r="F377" t="s">
        <v>87</v>
      </c>
      <c r="G377" t="str">
        <f t="shared" si="45"/>
        <v/>
      </c>
      <c r="H377">
        <v>2</v>
      </c>
      <c r="I377" t="s">
        <v>88</v>
      </c>
      <c r="J377" t="str">
        <f t="shared" si="46"/>
        <v/>
      </c>
      <c r="K377" t="s">
        <v>86</v>
      </c>
      <c r="L377" s="2">
        <v>0.5</v>
      </c>
      <c r="M377" t="s">
        <v>88</v>
      </c>
      <c r="N377" t="str">
        <v/>
      </c>
      <c r="O377" t="s">
        <v>85</v>
      </c>
      <c r="P377" t="s">
        <v>16</v>
      </c>
      <c r="R377" t="s">
        <v>94</v>
      </c>
      <c r="S377" t="s">
        <v>16</v>
      </c>
      <c r="T377" s="1" t="s">
        <v>74</v>
      </c>
      <c r="U377" t="s">
        <v>74</v>
      </c>
      <c r="V377" t="str">
        <f>IF(W377="","",INDEX('Backing 4'!U:U,MATCH(W377,'Backing 4'!T:T,0)))</f>
        <v>Uneven - Men benefit</v>
      </c>
      <c r="W377" t="str">
        <f t="shared" si="40"/>
        <v>3 - Senior Manager &amp; Sales &amp; Marketing</v>
      </c>
      <c r="X377" t="str">
        <f>IF(Y377="","",INDEX('Backing 4'!Z:Z,MATCH(Y377,'Backing 4'!Y:Y,0)))</f>
        <v>Uneven - Men benefit</v>
      </c>
      <c r="Y377" t="str">
        <f t="shared" si="41"/>
        <v>3 - Senior Manager</v>
      </c>
      <c r="Z377">
        <v>1</v>
      </c>
      <c r="AA377" t="str">
        <f>IF(F377="Y","",IF(AB377="Y",INDEX('Backing 2'!B:B,MATCH(E377,'Backing 2'!C:C,0)),E377))</f>
        <v>4 - Manager</v>
      </c>
      <c r="AB377" t="s">
        <v>85</v>
      </c>
      <c r="AC377">
        <f t="shared" si="47"/>
        <v>1</v>
      </c>
      <c r="AD377">
        <v>1</v>
      </c>
      <c r="AE377" t="s">
        <v>76</v>
      </c>
      <c r="AF377">
        <v>34</v>
      </c>
      <c r="AG377" t="s">
        <v>25</v>
      </c>
      <c r="AH377" t="s">
        <v>25</v>
      </c>
      <c r="AI377" t="s">
        <v>25</v>
      </c>
      <c r="AJ377" s="3">
        <v>42826</v>
      </c>
      <c r="AK377">
        <v>3</v>
      </c>
      <c r="AL377">
        <f t="shared" ca="1" si="42"/>
        <v>0.92434327612288147</v>
      </c>
    </row>
    <row r="378" spans="1:38">
      <c r="A378">
        <v>377</v>
      </c>
      <c r="B378" t="s">
        <v>7</v>
      </c>
      <c r="C378" t="str">
        <f t="shared" si="43"/>
        <v/>
      </c>
      <c r="D378">
        <f t="shared" si="44"/>
        <v>1</v>
      </c>
      <c r="E378" t="s">
        <v>92</v>
      </c>
      <c r="F378" t="s">
        <v>87</v>
      </c>
      <c r="G378" t="str">
        <f t="shared" si="45"/>
        <v/>
      </c>
      <c r="H378">
        <v>2</v>
      </c>
      <c r="I378" t="s">
        <v>88</v>
      </c>
      <c r="J378" t="str">
        <f t="shared" si="46"/>
        <v/>
      </c>
      <c r="K378" t="s">
        <v>86</v>
      </c>
      <c r="L378" s="2">
        <v>0.5</v>
      </c>
      <c r="M378" t="s">
        <v>88</v>
      </c>
      <c r="N378" t="str">
        <v/>
      </c>
      <c r="O378" t="s">
        <v>85</v>
      </c>
      <c r="P378" t="s">
        <v>17</v>
      </c>
      <c r="R378" t="s">
        <v>92</v>
      </c>
      <c r="S378" t="s">
        <v>17</v>
      </c>
      <c r="T378" s="1" t="s">
        <v>74</v>
      </c>
      <c r="U378" t="s">
        <v>74</v>
      </c>
      <c r="V378" t="str">
        <f>IF(W378="","",INDEX('Backing 4'!U:U,MATCH(W378,'Backing 4'!T:T,0)))</f>
        <v>Inconclusive</v>
      </c>
      <c r="W378" t="str">
        <f t="shared" si="40"/>
        <v>6 - Junior Officer &amp; Strategy</v>
      </c>
      <c r="X378" t="str">
        <f>IF(Y378="","",INDEX('Backing 4'!Z:Z,MATCH(Y378,'Backing 4'!Y:Y,0)))</f>
        <v>Even</v>
      </c>
      <c r="Y378" t="str">
        <f t="shared" si="41"/>
        <v>6 - Junior Officer</v>
      </c>
      <c r="Z378">
        <v>3</v>
      </c>
      <c r="AA378" t="str">
        <f>IF(F378="Y","",IF(AB378="Y",INDEX('Backing 2'!B:B,MATCH(E378,'Backing 2'!C:C,0)),E378))</f>
        <v>6 - Junior Officer</v>
      </c>
      <c r="AB378" t="s">
        <v>87</v>
      </c>
      <c r="AC378" t="str">
        <f t="shared" si="47"/>
        <v/>
      </c>
      <c r="AD378">
        <v>2</v>
      </c>
      <c r="AE378" t="s">
        <v>75</v>
      </c>
      <c r="AF378">
        <v>24</v>
      </c>
      <c r="AG378" t="s">
        <v>25</v>
      </c>
      <c r="AH378" t="s">
        <v>25</v>
      </c>
      <c r="AI378" t="s">
        <v>25</v>
      </c>
      <c r="AJ378" s="3">
        <v>42826</v>
      </c>
      <c r="AK378">
        <v>3</v>
      </c>
      <c r="AL378">
        <f t="shared" ca="1" si="42"/>
        <v>0.95994913798076265</v>
      </c>
    </row>
    <row r="379" spans="1:38">
      <c r="A379">
        <v>378</v>
      </c>
      <c r="B379" t="s">
        <v>8</v>
      </c>
      <c r="C379">
        <f t="shared" si="43"/>
        <v>1</v>
      </c>
      <c r="D379" t="str">
        <f t="shared" si="44"/>
        <v/>
      </c>
      <c r="E379" t="s">
        <v>92</v>
      </c>
      <c r="F379" t="s">
        <v>85</v>
      </c>
      <c r="G379">
        <f t="shared" si="45"/>
        <v>1</v>
      </c>
      <c r="I379" t="s">
        <v>88</v>
      </c>
      <c r="J379" t="str">
        <f t="shared" si="46"/>
        <v/>
      </c>
      <c r="K379" t="s">
        <v>88</v>
      </c>
      <c r="L379" s="2">
        <v>0.5</v>
      </c>
      <c r="M379" t="s">
        <v>88</v>
      </c>
      <c r="N379" t="str">
        <v/>
      </c>
      <c r="O379" t="s">
        <v>87</v>
      </c>
      <c r="P379" t="s">
        <v>14</v>
      </c>
      <c r="R379" t="s">
        <v>92</v>
      </c>
      <c r="S379" t="s">
        <v>14</v>
      </c>
      <c r="T379" s="1" t="s">
        <v>74</v>
      </c>
      <c r="U379" t="s">
        <v>74</v>
      </c>
      <c r="V379" t="str">
        <f>IF(W379="","",INDEX('Backing 4'!U:U,MATCH(W379,'Backing 4'!T:T,0)))</f>
        <v>Even</v>
      </c>
      <c r="W379" t="str">
        <f t="shared" si="40"/>
        <v>6 - Junior Officer &amp; Operations</v>
      </c>
      <c r="X379" t="str">
        <f>IF(Y379="","",INDEX('Backing 4'!Z:Z,MATCH(Y379,'Backing 4'!Y:Y,0)))</f>
        <v>Even</v>
      </c>
      <c r="Y379" t="str">
        <f t="shared" si="41"/>
        <v>6 - Junior Officer</v>
      </c>
      <c r="Z379">
        <v>0</v>
      </c>
      <c r="AA379" t="str">
        <f>IF(F379="Y","",IF(AB379="Y",INDEX('Backing 2'!B:B,MATCH(E379,'Backing 2'!C:C,0)),E379))</f>
        <v/>
      </c>
      <c r="AB379" t="s">
        <v>87</v>
      </c>
      <c r="AC379" t="str">
        <f t="shared" si="47"/>
        <v/>
      </c>
      <c r="AE379" t="s">
        <v>75</v>
      </c>
      <c r="AF379">
        <v>20</v>
      </c>
      <c r="AG379" t="s">
        <v>37</v>
      </c>
      <c r="AH379" t="s">
        <v>80</v>
      </c>
      <c r="AI379" t="s">
        <v>80</v>
      </c>
      <c r="AJ379" s="3">
        <v>43922</v>
      </c>
      <c r="AK379">
        <v>0</v>
      </c>
      <c r="AL379">
        <f t="shared" ca="1" si="42"/>
        <v>0.58830483377426268</v>
      </c>
    </row>
    <row r="380" spans="1:38">
      <c r="A380">
        <v>379</v>
      </c>
      <c r="B380" t="s">
        <v>7</v>
      </c>
      <c r="C380" t="str">
        <f t="shared" si="43"/>
        <v/>
      </c>
      <c r="D380">
        <f t="shared" si="44"/>
        <v>1</v>
      </c>
      <c r="E380" t="s">
        <v>127</v>
      </c>
      <c r="F380" t="s">
        <v>87</v>
      </c>
      <c r="G380" t="str">
        <f t="shared" si="45"/>
        <v/>
      </c>
      <c r="H380">
        <v>3</v>
      </c>
      <c r="I380" t="s">
        <v>88</v>
      </c>
      <c r="J380" t="str">
        <f t="shared" si="46"/>
        <v/>
      </c>
      <c r="K380" t="s">
        <v>86</v>
      </c>
      <c r="L380" s="2">
        <v>0.5</v>
      </c>
      <c r="M380" t="s">
        <v>88</v>
      </c>
      <c r="N380" t="str">
        <v/>
      </c>
      <c r="O380" t="s">
        <v>85</v>
      </c>
      <c r="P380" t="s">
        <v>16</v>
      </c>
      <c r="R380" t="s">
        <v>127</v>
      </c>
      <c r="S380" t="s">
        <v>16</v>
      </c>
      <c r="T380" s="1" t="s">
        <v>74</v>
      </c>
      <c r="U380" t="s">
        <v>74</v>
      </c>
      <c r="V380" t="str">
        <f>IF(W380="","",INDEX('Backing 4'!U:U,MATCH(W380,'Backing 4'!T:T,0)))</f>
        <v>Even</v>
      </c>
      <c r="W380" t="str">
        <f t="shared" si="40"/>
        <v>5 - Senior Officer &amp; Sales &amp; Marketing</v>
      </c>
      <c r="X380" t="str">
        <f>IF(Y380="","",INDEX('Backing 4'!Z:Z,MATCH(Y380,'Backing 4'!Y:Y,0)))</f>
        <v>Even</v>
      </c>
      <c r="Y380" t="str">
        <f t="shared" si="41"/>
        <v>5 - Senior Officer</v>
      </c>
      <c r="Z380">
        <v>1</v>
      </c>
      <c r="AA380" t="str">
        <f>IF(F380="Y","",IF(AB380="Y",INDEX('Backing 2'!B:B,MATCH(E380,'Backing 2'!C:C,0)),E380))</f>
        <v>6 - Junior Officer</v>
      </c>
      <c r="AB380" t="s">
        <v>85</v>
      </c>
      <c r="AC380">
        <f t="shared" si="47"/>
        <v>1</v>
      </c>
      <c r="AD380">
        <v>1</v>
      </c>
      <c r="AE380" t="s">
        <v>75</v>
      </c>
      <c r="AF380">
        <v>29</v>
      </c>
      <c r="AG380" t="s">
        <v>32</v>
      </c>
      <c r="AH380" t="s">
        <v>80</v>
      </c>
      <c r="AI380" t="s">
        <v>80</v>
      </c>
      <c r="AJ380" s="3">
        <v>41365</v>
      </c>
      <c r="AK380">
        <v>7</v>
      </c>
      <c r="AL380">
        <f t="shared" ca="1" si="42"/>
        <v>1.2385949994726531E-2</v>
      </c>
    </row>
    <row r="381" spans="1:38">
      <c r="A381">
        <v>380</v>
      </c>
      <c r="B381" t="s">
        <v>7</v>
      </c>
      <c r="C381" t="str">
        <f t="shared" si="43"/>
        <v/>
      </c>
      <c r="D381">
        <f t="shared" si="44"/>
        <v>1</v>
      </c>
      <c r="E381" t="s">
        <v>92</v>
      </c>
      <c r="F381" t="s">
        <v>87</v>
      </c>
      <c r="G381" t="str">
        <f t="shared" si="45"/>
        <v/>
      </c>
      <c r="H381">
        <v>3</v>
      </c>
      <c r="I381" t="s">
        <v>88</v>
      </c>
      <c r="J381" t="str">
        <f t="shared" si="46"/>
        <v/>
      </c>
      <c r="K381" t="s">
        <v>86</v>
      </c>
      <c r="L381" s="2">
        <v>0.5</v>
      </c>
      <c r="M381" t="s">
        <v>88</v>
      </c>
      <c r="N381" t="str">
        <v/>
      </c>
      <c r="O381" t="s">
        <v>85</v>
      </c>
      <c r="P381" t="s">
        <v>16</v>
      </c>
      <c r="R381" t="s">
        <v>92</v>
      </c>
      <c r="S381" t="s">
        <v>16</v>
      </c>
      <c r="T381" s="1" t="s">
        <v>74</v>
      </c>
      <c r="U381" t="s">
        <v>74</v>
      </c>
      <c r="V381" t="str">
        <f>IF(W381="","",INDEX('Backing 4'!U:U,MATCH(W381,'Backing 4'!T:T,0)))</f>
        <v>Even</v>
      </c>
      <c r="W381" t="str">
        <f t="shared" si="40"/>
        <v>6 - Junior Officer &amp; Sales &amp; Marketing</v>
      </c>
      <c r="X381" t="str">
        <f>IF(Y381="","",INDEX('Backing 4'!Z:Z,MATCH(Y381,'Backing 4'!Y:Y,0)))</f>
        <v>Even</v>
      </c>
      <c r="Y381" t="str">
        <f t="shared" si="41"/>
        <v>6 - Junior Officer</v>
      </c>
      <c r="Z381">
        <v>3</v>
      </c>
      <c r="AA381" t="str">
        <f>IF(F381="Y","",IF(AB381="Y",INDEX('Backing 2'!B:B,MATCH(E381,'Backing 2'!C:C,0)),E381))</f>
        <v>6 - Junior Officer</v>
      </c>
      <c r="AB381" t="s">
        <v>87</v>
      </c>
      <c r="AC381" t="str">
        <f t="shared" si="47"/>
        <v/>
      </c>
      <c r="AD381">
        <v>2</v>
      </c>
      <c r="AE381" t="s">
        <v>75</v>
      </c>
      <c r="AF381">
        <v>22</v>
      </c>
      <c r="AG381" t="s">
        <v>25</v>
      </c>
      <c r="AH381" t="s">
        <v>25</v>
      </c>
      <c r="AI381" t="s">
        <v>25</v>
      </c>
      <c r="AJ381" s="3">
        <v>42826</v>
      </c>
      <c r="AK381">
        <v>3</v>
      </c>
      <c r="AL381">
        <f t="shared" ca="1" si="42"/>
        <v>0.65309964559408651</v>
      </c>
    </row>
    <row r="382" spans="1:38">
      <c r="A382">
        <v>381</v>
      </c>
      <c r="B382" t="s">
        <v>8</v>
      </c>
      <c r="C382">
        <f t="shared" si="43"/>
        <v>1</v>
      </c>
      <c r="D382" t="str">
        <f t="shared" si="44"/>
        <v/>
      </c>
      <c r="E382" t="s">
        <v>92</v>
      </c>
      <c r="F382" t="s">
        <v>87</v>
      </c>
      <c r="G382" t="str">
        <f t="shared" si="45"/>
        <v/>
      </c>
      <c r="H382">
        <v>2</v>
      </c>
      <c r="I382" t="s">
        <v>88</v>
      </c>
      <c r="J382" t="str">
        <f t="shared" si="46"/>
        <v/>
      </c>
      <c r="K382" t="s">
        <v>86</v>
      </c>
      <c r="L382" s="2">
        <v>0.5</v>
      </c>
      <c r="M382" t="s">
        <v>88</v>
      </c>
      <c r="N382" t="str">
        <v/>
      </c>
      <c r="O382" t="s">
        <v>85</v>
      </c>
      <c r="P382" t="s">
        <v>12</v>
      </c>
      <c r="R382" t="s">
        <v>92</v>
      </c>
      <c r="S382" t="s">
        <v>12</v>
      </c>
      <c r="T382" s="1" t="s">
        <v>74</v>
      </c>
      <c r="U382" t="s">
        <v>74</v>
      </c>
      <c r="V382" t="str">
        <f>IF(W382="","",INDEX('Backing 4'!U:U,MATCH(W382,'Backing 4'!T:T,0)))</f>
        <v>Inconclusive</v>
      </c>
      <c r="W382" t="str">
        <f t="shared" si="40"/>
        <v>6 - Junior Officer &amp; Finance</v>
      </c>
      <c r="X382" t="str">
        <f>IF(Y382="","",INDEX('Backing 4'!Z:Z,MATCH(Y382,'Backing 4'!Y:Y,0)))</f>
        <v>Even</v>
      </c>
      <c r="Y382" t="str">
        <f t="shared" si="41"/>
        <v>6 - Junior Officer</v>
      </c>
      <c r="Z382">
        <v>2</v>
      </c>
      <c r="AA382" t="str">
        <f>IF(F382="Y","",IF(AB382="Y",INDEX('Backing 2'!B:B,MATCH(E382,'Backing 2'!C:C,0)),E382))</f>
        <v>6 - Junior Officer</v>
      </c>
      <c r="AB382" t="s">
        <v>87</v>
      </c>
      <c r="AC382" t="str">
        <f t="shared" si="47"/>
        <v/>
      </c>
      <c r="AD382">
        <v>3</v>
      </c>
      <c r="AE382" t="s">
        <v>75</v>
      </c>
      <c r="AF382">
        <v>23</v>
      </c>
      <c r="AG382" t="s">
        <v>25</v>
      </c>
      <c r="AH382" t="s">
        <v>25</v>
      </c>
      <c r="AI382" t="s">
        <v>25</v>
      </c>
      <c r="AJ382" s="3">
        <v>43191</v>
      </c>
      <c r="AK382">
        <v>2</v>
      </c>
      <c r="AL382">
        <f t="shared" ca="1" si="42"/>
        <v>0.42107107374671804</v>
      </c>
    </row>
    <row r="383" spans="1:38">
      <c r="A383">
        <v>382</v>
      </c>
      <c r="B383" t="s">
        <v>8</v>
      </c>
      <c r="C383">
        <f t="shared" si="43"/>
        <v>1</v>
      </c>
      <c r="D383" t="str">
        <f t="shared" si="44"/>
        <v/>
      </c>
      <c r="E383" t="s">
        <v>92</v>
      </c>
      <c r="F383" t="s">
        <v>87</v>
      </c>
      <c r="G383" t="str">
        <f t="shared" si="45"/>
        <v/>
      </c>
      <c r="H383">
        <v>2</v>
      </c>
      <c r="I383" t="s">
        <v>88</v>
      </c>
      <c r="J383" t="str">
        <f t="shared" si="46"/>
        <v/>
      </c>
      <c r="K383" t="s">
        <v>86</v>
      </c>
      <c r="L383" s="2">
        <v>0.5</v>
      </c>
      <c r="M383" t="s">
        <v>88</v>
      </c>
      <c r="N383" t="str">
        <v/>
      </c>
      <c r="O383" t="s">
        <v>85</v>
      </c>
      <c r="P383" t="s">
        <v>15</v>
      </c>
      <c r="R383" t="s">
        <v>92</v>
      </c>
      <c r="S383" t="s">
        <v>15</v>
      </c>
      <c r="T383" s="1" t="s">
        <v>74</v>
      </c>
      <c r="U383" t="s">
        <v>74</v>
      </c>
      <c r="V383" t="str">
        <f>IF(W383="","",INDEX('Backing 4'!U:U,MATCH(W383,'Backing 4'!T:T,0)))</f>
        <v>Even</v>
      </c>
      <c r="W383" t="str">
        <f t="shared" si="40"/>
        <v>6 - Junior Officer &amp; Internal Services</v>
      </c>
      <c r="X383" t="str">
        <f>IF(Y383="","",INDEX('Backing 4'!Z:Z,MATCH(Y383,'Backing 4'!Y:Y,0)))</f>
        <v>Even</v>
      </c>
      <c r="Y383" t="str">
        <f t="shared" si="41"/>
        <v>6 - Junior Officer</v>
      </c>
      <c r="Z383">
        <v>2</v>
      </c>
      <c r="AA383" t="str">
        <f>IF(F383="Y","",IF(AB383="Y",INDEX('Backing 2'!B:B,MATCH(E383,'Backing 2'!C:C,0)),E383))</f>
        <v>6 - Junior Officer</v>
      </c>
      <c r="AB383" t="s">
        <v>87</v>
      </c>
      <c r="AC383" t="str">
        <f t="shared" si="47"/>
        <v/>
      </c>
      <c r="AD383">
        <v>3</v>
      </c>
      <c r="AE383" t="s">
        <v>75</v>
      </c>
      <c r="AF383">
        <v>23</v>
      </c>
      <c r="AG383" t="s">
        <v>25</v>
      </c>
      <c r="AH383" t="s">
        <v>25</v>
      </c>
      <c r="AI383" t="s">
        <v>25</v>
      </c>
      <c r="AJ383" s="3">
        <v>43191</v>
      </c>
      <c r="AK383">
        <v>2</v>
      </c>
      <c r="AL383">
        <f t="shared" ca="1" si="42"/>
        <v>0.72162847673794828</v>
      </c>
    </row>
    <row r="384" spans="1:38">
      <c r="A384">
        <v>383</v>
      </c>
      <c r="B384" t="s">
        <v>8</v>
      </c>
      <c r="C384">
        <f t="shared" si="43"/>
        <v>1</v>
      </c>
      <c r="D384" t="str">
        <f t="shared" si="44"/>
        <v/>
      </c>
      <c r="E384" s="4" t="s">
        <v>94</v>
      </c>
      <c r="F384" t="s">
        <v>87</v>
      </c>
      <c r="G384" t="str">
        <f t="shared" si="45"/>
        <v/>
      </c>
      <c r="H384">
        <v>2</v>
      </c>
      <c r="I384" t="s">
        <v>88</v>
      </c>
      <c r="J384" t="str">
        <f t="shared" si="46"/>
        <v/>
      </c>
      <c r="K384" t="s">
        <v>88</v>
      </c>
      <c r="L384" s="2">
        <v>0.5</v>
      </c>
      <c r="M384" t="s">
        <v>86</v>
      </c>
      <c r="N384">
        <v>1</v>
      </c>
      <c r="O384" t="s">
        <v>85</v>
      </c>
      <c r="P384" t="s">
        <v>16</v>
      </c>
      <c r="Q384" t="s">
        <v>89</v>
      </c>
      <c r="S384" t="s">
        <v>16</v>
      </c>
      <c r="T384" s="1" t="s">
        <v>74</v>
      </c>
      <c r="U384" t="s">
        <v>74</v>
      </c>
      <c r="V384" t="str">
        <f>IF(W384="","",INDEX('Backing 4'!U:U,MATCH(W384,'Backing 4'!T:T,0)))</f>
        <v/>
      </c>
      <c r="W384" t="str">
        <f t="shared" si="40"/>
        <v/>
      </c>
      <c r="X384" t="str">
        <f>IF(Y384="","",INDEX('Backing 4'!Z:Z,MATCH(Y384,'Backing 4'!Y:Y,0)))</f>
        <v/>
      </c>
      <c r="Y384" t="str">
        <f t="shared" si="41"/>
        <v/>
      </c>
      <c r="Z384">
        <v>3</v>
      </c>
      <c r="AA384" t="str">
        <f>IF(F384="Y","",IF(AB384="Y",INDEX('Backing 2'!B:B,MATCH(E384,'Backing 2'!C:C,0)),E384))</f>
        <v>3 - Senior Manager</v>
      </c>
      <c r="AB384" t="s">
        <v>87</v>
      </c>
      <c r="AC384" t="str">
        <f t="shared" si="47"/>
        <v/>
      </c>
      <c r="AD384">
        <v>4</v>
      </c>
      <c r="AE384" t="s">
        <v>75</v>
      </c>
      <c r="AF384">
        <v>28</v>
      </c>
      <c r="AG384" t="s">
        <v>25</v>
      </c>
      <c r="AH384" t="s">
        <v>25</v>
      </c>
      <c r="AI384" t="s">
        <v>25</v>
      </c>
      <c r="AJ384" s="3">
        <v>40634</v>
      </c>
      <c r="AK384">
        <v>9</v>
      </c>
      <c r="AL384">
        <f t="shared" ca="1" si="42"/>
        <v>0.67548831125271147</v>
      </c>
    </row>
    <row r="385" spans="1:38">
      <c r="A385">
        <v>384</v>
      </c>
      <c r="B385" t="s">
        <v>8</v>
      </c>
      <c r="C385">
        <f t="shared" si="43"/>
        <v>1</v>
      </c>
      <c r="D385" t="str">
        <f t="shared" si="44"/>
        <v/>
      </c>
      <c r="E385" t="s">
        <v>92</v>
      </c>
      <c r="F385" t="s">
        <v>85</v>
      </c>
      <c r="G385">
        <f t="shared" si="45"/>
        <v>1</v>
      </c>
      <c r="I385" t="s">
        <v>88</v>
      </c>
      <c r="J385" t="str">
        <f t="shared" si="46"/>
        <v/>
      </c>
      <c r="K385" t="s">
        <v>88</v>
      </c>
      <c r="L385" s="2">
        <v>0.5</v>
      </c>
      <c r="M385" t="s">
        <v>88</v>
      </c>
      <c r="N385" t="str">
        <v/>
      </c>
      <c r="O385" t="s">
        <v>87</v>
      </c>
      <c r="P385" t="s">
        <v>14</v>
      </c>
      <c r="R385" t="s">
        <v>92</v>
      </c>
      <c r="S385" t="s">
        <v>14</v>
      </c>
      <c r="T385" s="1" t="s">
        <v>74</v>
      </c>
      <c r="U385" t="s">
        <v>74</v>
      </c>
      <c r="V385" t="str">
        <f>IF(W385="","",INDEX('Backing 4'!U:U,MATCH(W385,'Backing 4'!T:T,0)))</f>
        <v>Even</v>
      </c>
      <c r="W385" t="str">
        <f t="shared" si="40"/>
        <v>6 - Junior Officer &amp; Operations</v>
      </c>
      <c r="X385" t="str">
        <f>IF(Y385="","",INDEX('Backing 4'!Z:Z,MATCH(Y385,'Backing 4'!Y:Y,0)))</f>
        <v>Even</v>
      </c>
      <c r="Y385" t="str">
        <f t="shared" si="41"/>
        <v>6 - Junior Officer</v>
      </c>
      <c r="Z385">
        <v>0</v>
      </c>
      <c r="AA385" t="str">
        <f>IF(F385="Y","",IF(AB385="Y",INDEX('Backing 2'!B:B,MATCH(E385,'Backing 2'!C:C,0)),E385))</f>
        <v/>
      </c>
      <c r="AB385" t="s">
        <v>87</v>
      </c>
      <c r="AC385" t="str">
        <f t="shared" si="47"/>
        <v/>
      </c>
      <c r="AE385" t="s">
        <v>75</v>
      </c>
      <c r="AF385">
        <v>24</v>
      </c>
      <c r="AG385" t="s">
        <v>32</v>
      </c>
      <c r="AH385" t="s">
        <v>80</v>
      </c>
      <c r="AI385" t="s">
        <v>80</v>
      </c>
      <c r="AJ385" s="3">
        <v>43922</v>
      </c>
      <c r="AK385">
        <v>0</v>
      </c>
      <c r="AL385">
        <f t="shared" ca="1" si="42"/>
        <v>0.6840272914549711</v>
      </c>
    </row>
    <row r="386" spans="1:38">
      <c r="A386">
        <v>385</v>
      </c>
      <c r="B386" t="s">
        <v>8</v>
      </c>
      <c r="C386">
        <f t="shared" si="43"/>
        <v>1</v>
      </c>
      <c r="D386" t="str">
        <f t="shared" si="44"/>
        <v/>
      </c>
      <c r="E386" t="s">
        <v>94</v>
      </c>
      <c r="F386" t="s">
        <v>87</v>
      </c>
      <c r="G386" t="str">
        <f t="shared" si="45"/>
        <v/>
      </c>
      <c r="H386">
        <v>2</v>
      </c>
      <c r="I386" t="s">
        <v>86</v>
      </c>
      <c r="J386">
        <f t="shared" si="46"/>
        <v>1</v>
      </c>
      <c r="K386" t="s">
        <v>86</v>
      </c>
      <c r="L386" s="2">
        <v>0.5</v>
      </c>
      <c r="M386" t="s">
        <v>88</v>
      </c>
      <c r="N386" t="str">
        <v/>
      </c>
      <c r="O386" t="s">
        <v>85</v>
      </c>
      <c r="P386" t="s">
        <v>16</v>
      </c>
      <c r="R386" t="s">
        <v>95</v>
      </c>
      <c r="S386" t="s">
        <v>16</v>
      </c>
      <c r="T386" s="1" t="s">
        <v>74</v>
      </c>
      <c r="U386" t="s">
        <v>74</v>
      </c>
      <c r="V386" t="str">
        <f>IF(W386="","",INDEX('Backing 4'!U:U,MATCH(W386,'Backing 4'!T:T,0)))</f>
        <v>Uneven - Men benefit</v>
      </c>
      <c r="W386" t="str">
        <f t="shared" ref="W386:W449" si="48">IF(R386="","",IF(E386="1 - Executive","",E386&amp;" &amp; "&amp;S386))</f>
        <v>3 - Senior Manager &amp; Sales &amp; Marketing</v>
      </c>
      <c r="X386" t="str">
        <f>IF(Y386="","",INDEX('Backing 4'!Z:Z,MATCH(Y386,'Backing 4'!Y:Y,0)))</f>
        <v>Uneven - Men benefit</v>
      </c>
      <c r="Y386" t="str">
        <f t="shared" ref="Y386:Y449" si="49">IF(R386="","",IF(E386="1 - Executive","",E386))</f>
        <v>3 - Senior Manager</v>
      </c>
      <c r="Z386">
        <v>4</v>
      </c>
      <c r="AA386" t="str">
        <f>IF(F386="Y","",IF(AB386="Y",INDEX('Backing 2'!B:B,MATCH(E386,'Backing 2'!C:C,0)),E386))</f>
        <v>3 - Senior Manager</v>
      </c>
      <c r="AB386" t="s">
        <v>87</v>
      </c>
      <c r="AC386" t="str">
        <f t="shared" si="47"/>
        <v/>
      </c>
      <c r="AD386">
        <v>2</v>
      </c>
      <c r="AE386" t="s">
        <v>77</v>
      </c>
      <c r="AF386">
        <v>44</v>
      </c>
      <c r="AG386" t="s">
        <v>37</v>
      </c>
      <c r="AH386" t="s">
        <v>80</v>
      </c>
      <c r="AI386" t="s">
        <v>80</v>
      </c>
      <c r="AJ386" s="3">
        <v>42461</v>
      </c>
      <c r="AK386">
        <v>4</v>
      </c>
      <c r="AL386">
        <f t="shared" ref="AL386:AL449" ca="1" si="50">RAND()</f>
        <v>0.619008926025443</v>
      </c>
    </row>
    <row r="387" spans="1:38">
      <c r="A387">
        <v>386</v>
      </c>
      <c r="B387" t="s">
        <v>7</v>
      </c>
      <c r="C387" t="str">
        <f t="shared" ref="C387:C450" si="51">IF(B387="Male",1,"")</f>
        <v/>
      </c>
      <c r="D387">
        <f t="shared" ref="D387:D450" si="52">IF(B387="Female",1,"")</f>
        <v>1</v>
      </c>
      <c r="E387" t="s">
        <v>92</v>
      </c>
      <c r="F387" t="s">
        <v>87</v>
      </c>
      <c r="G387" t="str">
        <f t="shared" ref="G387:G450" si="53">IF(F387="Y",1,"")</f>
        <v/>
      </c>
      <c r="H387">
        <v>2</v>
      </c>
      <c r="I387" t="s">
        <v>88</v>
      </c>
      <c r="J387" t="str">
        <f t="shared" ref="J387:J450" si="54">IF(I387="Yes",1,"")</f>
        <v/>
      </c>
      <c r="K387" t="s">
        <v>86</v>
      </c>
      <c r="L387" s="2">
        <v>0.5</v>
      </c>
      <c r="M387" t="s">
        <v>88</v>
      </c>
      <c r="N387" t="str">
        <v/>
      </c>
      <c r="O387" t="s">
        <v>85</v>
      </c>
      <c r="P387" t="s">
        <v>13</v>
      </c>
      <c r="R387" t="s">
        <v>92</v>
      </c>
      <c r="S387" t="s">
        <v>13</v>
      </c>
      <c r="T387" s="1" t="s">
        <v>74</v>
      </c>
      <c r="U387" t="s">
        <v>74</v>
      </c>
      <c r="V387" t="str">
        <f>IF(W387="","",INDEX('Backing 4'!U:U,MATCH(W387,'Backing 4'!T:T,0)))</f>
        <v>Inconclusive</v>
      </c>
      <c r="W387" t="str">
        <f t="shared" si="48"/>
        <v>6 - Junior Officer &amp; HR</v>
      </c>
      <c r="X387" t="str">
        <f>IF(Y387="","",INDEX('Backing 4'!Z:Z,MATCH(Y387,'Backing 4'!Y:Y,0)))</f>
        <v>Even</v>
      </c>
      <c r="Y387" t="str">
        <f t="shared" si="49"/>
        <v>6 - Junior Officer</v>
      </c>
      <c r="Z387">
        <v>3</v>
      </c>
      <c r="AA387" t="str">
        <f>IF(F387="Y","",IF(AB387="Y",INDEX('Backing 2'!B:B,MATCH(E387,'Backing 2'!C:C,0)),E387))</f>
        <v>6 - Junior Officer</v>
      </c>
      <c r="AB387" t="s">
        <v>87</v>
      </c>
      <c r="AC387" t="str">
        <f t="shared" ref="AC387:AC450" si="55">IF(AB387="Y",1,"")</f>
        <v/>
      </c>
      <c r="AD387">
        <v>3</v>
      </c>
      <c r="AE387" t="s">
        <v>75</v>
      </c>
      <c r="AF387">
        <v>24</v>
      </c>
      <c r="AG387" t="s">
        <v>37</v>
      </c>
      <c r="AH387" t="s">
        <v>80</v>
      </c>
      <c r="AI387" t="s">
        <v>80</v>
      </c>
      <c r="AJ387" s="3">
        <v>42826</v>
      </c>
      <c r="AK387">
        <v>3</v>
      </c>
      <c r="AL387">
        <f t="shared" ca="1" si="50"/>
        <v>5.4914735561331973E-2</v>
      </c>
    </row>
    <row r="388" spans="1:38">
      <c r="A388">
        <v>387</v>
      </c>
      <c r="B388" t="s">
        <v>7</v>
      </c>
      <c r="C388" t="str">
        <f t="shared" si="51"/>
        <v/>
      </c>
      <c r="D388">
        <f t="shared" si="52"/>
        <v>1</v>
      </c>
      <c r="E388" t="s">
        <v>93</v>
      </c>
      <c r="F388" t="s">
        <v>87</v>
      </c>
      <c r="G388" t="str">
        <f t="shared" si="53"/>
        <v/>
      </c>
      <c r="H388">
        <v>2</v>
      </c>
      <c r="I388" t="s">
        <v>88</v>
      </c>
      <c r="J388" t="str">
        <f t="shared" si="54"/>
        <v/>
      </c>
      <c r="K388" t="s">
        <v>86</v>
      </c>
      <c r="L388" s="2">
        <v>0.5</v>
      </c>
      <c r="M388" t="s">
        <v>88</v>
      </c>
      <c r="N388" t="str">
        <v/>
      </c>
      <c r="O388" t="s">
        <v>85</v>
      </c>
      <c r="P388" t="s">
        <v>14</v>
      </c>
      <c r="R388" t="s">
        <v>93</v>
      </c>
      <c r="S388" t="s">
        <v>14</v>
      </c>
      <c r="T388" s="1" t="s">
        <v>74</v>
      </c>
      <c r="U388" t="s">
        <v>74</v>
      </c>
      <c r="V388" t="str">
        <f>IF(W388="","",INDEX('Backing 4'!U:U,MATCH(W388,'Backing 4'!T:T,0)))</f>
        <v>Even</v>
      </c>
      <c r="W388" t="str">
        <f t="shared" si="48"/>
        <v>4 - Manager &amp; Operations</v>
      </c>
      <c r="X388" t="str">
        <f>IF(Y388="","",INDEX('Backing 4'!Z:Z,MATCH(Y388,'Backing 4'!Y:Y,0)))</f>
        <v>Even</v>
      </c>
      <c r="Y388" t="str">
        <f t="shared" si="49"/>
        <v>4 - Manager</v>
      </c>
      <c r="Z388">
        <v>3</v>
      </c>
      <c r="AA388" t="str">
        <f>IF(F388="Y","",IF(AB388="Y",INDEX('Backing 2'!B:B,MATCH(E388,'Backing 2'!C:C,0)),E388))</f>
        <v>4 - Manager</v>
      </c>
      <c r="AB388" t="s">
        <v>87</v>
      </c>
      <c r="AC388" t="str">
        <f t="shared" si="55"/>
        <v/>
      </c>
      <c r="AD388">
        <v>2</v>
      </c>
      <c r="AE388" t="s">
        <v>77</v>
      </c>
      <c r="AF388">
        <v>40</v>
      </c>
      <c r="AG388" t="s">
        <v>32</v>
      </c>
      <c r="AH388" t="s">
        <v>80</v>
      </c>
      <c r="AI388" t="s">
        <v>80</v>
      </c>
      <c r="AJ388" s="3">
        <v>42095</v>
      </c>
      <c r="AK388">
        <v>5</v>
      </c>
      <c r="AL388">
        <f t="shared" ca="1" si="50"/>
        <v>0.77588793433906156</v>
      </c>
    </row>
    <row r="389" spans="1:38">
      <c r="A389">
        <v>388</v>
      </c>
      <c r="B389" t="s">
        <v>8</v>
      </c>
      <c r="C389">
        <f t="shared" si="51"/>
        <v>1</v>
      </c>
      <c r="D389" t="str">
        <f t="shared" si="52"/>
        <v/>
      </c>
      <c r="E389" t="s">
        <v>92</v>
      </c>
      <c r="F389" t="s">
        <v>87</v>
      </c>
      <c r="G389" t="str">
        <f t="shared" si="53"/>
        <v/>
      </c>
      <c r="H389">
        <v>2</v>
      </c>
      <c r="I389" t="s">
        <v>88</v>
      </c>
      <c r="J389" t="str">
        <f t="shared" si="54"/>
        <v/>
      </c>
      <c r="K389" t="s">
        <v>86</v>
      </c>
      <c r="L389" s="2">
        <v>0.5</v>
      </c>
      <c r="M389" t="s">
        <v>88</v>
      </c>
      <c r="N389" t="str">
        <v/>
      </c>
      <c r="O389" t="s">
        <v>85</v>
      </c>
      <c r="P389" t="s">
        <v>16</v>
      </c>
      <c r="R389" t="s">
        <v>92</v>
      </c>
      <c r="S389" t="s">
        <v>16</v>
      </c>
      <c r="T389" s="1" t="s">
        <v>74</v>
      </c>
      <c r="U389" t="s">
        <v>74</v>
      </c>
      <c r="V389" t="str">
        <f>IF(W389="","",INDEX('Backing 4'!U:U,MATCH(W389,'Backing 4'!T:T,0)))</f>
        <v>Even</v>
      </c>
      <c r="W389" t="str">
        <f t="shared" si="48"/>
        <v>6 - Junior Officer &amp; Sales &amp; Marketing</v>
      </c>
      <c r="X389" t="str">
        <f>IF(Y389="","",INDEX('Backing 4'!Z:Z,MATCH(Y389,'Backing 4'!Y:Y,0)))</f>
        <v>Even</v>
      </c>
      <c r="Y389" t="str">
        <f t="shared" si="49"/>
        <v>6 - Junior Officer</v>
      </c>
      <c r="Z389">
        <v>3</v>
      </c>
      <c r="AA389" t="str">
        <f>IF(F389="Y","",IF(AB389="Y",INDEX('Backing 2'!B:B,MATCH(E389,'Backing 2'!C:C,0)),E389))</f>
        <v>6 - Junior Officer</v>
      </c>
      <c r="AB389" t="s">
        <v>87</v>
      </c>
      <c r="AC389" t="str">
        <f t="shared" si="55"/>
        <v/>
      </c>
      <c r="AD389">
        <v>2</v>
      </c>
      <c r="AE389" t="s">
        <v>75</v>
      </c>
      <c r="AF389">
        <v>25</v>
      </c>
      <c r="AG389" t="s">
        <v>25</v>
      </c>
      <c r="AH389" t="s">
        <v>25</v>
      </c>
      <c r="AI389" t="s">
        <v>25</v>
      </c>
      <c r="AJ389" s="3">
        <v>42826</v>
      </c>
      <c r="AK389">
        <v>3</v>
      </c>
      <c r="AL389">
        <f t="shared" ca="1" si="50"/>
        <v>0.96598756815486253</v>
      </c>
    </row>
    <row r="390" spans="1:38">
      <c r="A390">
        <v>389</v>
      </c>
      <c r="B390" t="s">
        <v>8</v>
      </c>
      <c r="C390">
        <f t="shared" si="51"/>
        <v>1</v>
      </c>
      <c r="D390" t="str">
        <f t="shared" si="52"/>
        <v/>
      </c>
      <c r="E390" t="s">
        <v>92</v>
      </c>
      <c r="F390" t="s">
        <v>87</v>
      </c>
      <c r="G390" t="str">
        <f t="shared" si="53"/>
        <v/>
      </c>
      <c r="H390">
        <v>3</v>
      </c>
      <c r="I390" t="s">
        <v>88</v>
      </c>
      <c r="J390" t="str">
        <f t="shared" si="54"/>
        <v/>
      </c>
      <c r="K390" t="s">
        <v>86</v>
      </c>
      <c r="L390" s="2">
        <v>0.5</v>
      </c>
      <c r="M390" t="s">
        <v>88</v>
      </c>
      <c r="N390" t="str">
        <v/>
      </c>
      <c r="O390" t="s">
        <v>85</v>
      </c>
      <c r="P390" t="s">
        <v>14</v>
      </c>
      <c r="R390" t="s">
        <v>92</v>
      </c>
      <c r="S390" t="s">
        <v>14</v>
      </c>
      <c r="T390" s="1" t="s">
        <v>74</v>
      </c>
      <c r="U390" t="s">
        <v>74</v>
      </c>
      <c r="V390" t="str">
        <f>IF(W390="","",INDEX('Backing 4'!U:U,MATCH(W390,'Backing 4'!T:T,0)))</f>
        <v>Even</v>
      </c>
      <c r="W390" t="str">
        <f t="shared" si="48"/>
        <v>6 - Junior Officer &amp; Operations</v>
      </c>
      <c r="X390" t="str">
        <f>IF(Y390="","",INDEX('Backing 4'!Z:Z,MATCH(Y390,'Backing 4'!Y:Y,0)))</f>
        <v>Even</v>
      </c>
      <c r="Y390" t="str">
        <f t="shared" si="49"/>
        <v>6 - Junior Officer</v>
      </c>
      <c r="Z390">
        <v>3</v>
      </c>
      <c r="AA390" t="str">
        <f>IF(F390="Y","",IF(AB390="Y",INDEX('Backing 2'!B:B,MATCH(E390,'Backing 2'!C:C,0)),E390))</f>
        <v>6 - Junior Officer</v>
      </c>
      <c r="AB390" t="s">
        <v>87</v>
      </c>
      <c r="AC390" t="str">
        <f t="shared" si="55"/>
        <v/>
      </c>
      <c r="AD390">
        <v>3</v>
      </c>
      <c r="AE390" t="s">
        <v>75</v>
      </c>
      <c r="AF390">
        <v>20</v>
      </c>
      <c r="AG390" t="s">
        <v>25</v>
      </c>
      <c r="AH390" t="s">
        <v>25</v>
      </c>
      <c r="AI390" t="s">
        <v>25</v>
      </c>
      <c r="AJ390" s="3">
        <v>42826</v>
      </c>
      <c r="AK390">
        <v>3</v>
      </c>
      <c r="AL390">
        <f t="shared" ca="1" si="50"/>
        <v>4.030767547496561E-2</v>
      </c>
    </row>
    <row r="391" spans="1:38">
      <c r="A391">
        <v>390</v>
      </c>
      <c r="B391" t="s">
        <v>8</v>
      </c>
      <c r="C391">
        <f t="shared" si="51"/>
        <v>1</v>
      </c>
      <c r="D391" t="str">
        <f t="shared" si="52"/>
        <v/>
      </c>
      <c r="E391" t="s">
        <v>92</v>
      </c>
      <c r="F391" t="s">
        <v>87</v>
      </c>
      <c r="G391" t="str">
        <f t="shared" si="53"/>
        <v/>
      </c>
      <c r="H391">
        <v>2</v>
      </c>
      <c r="I391" t="s">
        <v>88</v>
      </c>
      <c r="J391" t="str">
        <f t="shared" si="54"/>
        <v/>
      </c>
      <c r="K391" t="s">
        <v>86</v>
      </c>
      <c r="L391" s="2">
        <v>0.5</v>
      </c>
      <c r="M391" t="s">
        <v>88</v>
      </c>
      <c r="N391" t="str">
        <v/>
      </c>
      <c r="O391" t="s">
        <v>85</v>
      </c>
      <c r="P391" t="s">
        <v>15</v>
      </c>
      <c r="R391" t="s">
        <v>92</v>
      </c>
      <c r="S391" t="s">
        <v>15</v>
      </c>
      <c r="T391" s="1" t="s">
        <v>74</v>
      </c>
      <c r="U391" t="s">
        <v>74</v>
      </c>
      <c r="V391" t="str">
        <f>IF(W391="","",INDEX('Backing 4'!U:U,MATCH(W391,'Backing 4'!T:T,0)))</f>
        <v>Even</v>
      </c>
      <c r="W391" t="str">
        <f t="shared" si="48"/>
        <v>6 - Junior Officer &amp; Internal Services</v>
      </c>
      <c r="X391" t="str">
        <f>IF(Y391="","",INDEX('Backing 4'!Z:Z,MATCH(Y391,'Backing 4'!Y:Y,0)))</f>
        <v>Even</v>
      </c>
      <c r="Y391" t="str">
        <f t="shared" si="49"/>
        <v>6 - Junior Officer</v>
      </c>
      <c r="Z391">
        <v>2</v>
      </c>
      <c r="AA391" t="str">
        <f>IF(F391="Y","",IF(AB391="Y",INDEX('Backing 2'!B:B,MATCH(E391,'Backing 2'!C:C,0)),E391))</f>
        <v>6 - Junior Officer</v>
      </c>
      <c r="AB391" t="s">
        <v>87</v>
      </c>
      <c r="AC391" t="str">
        <f t="shared" si="55"/>
        <v/>
      </c>
      <c r="AD391">
        <v>3</v>
      </c>
      <c r="AE391" t="s">
        <v>75</v>
      </c>
      <c r="AF391">
        <v>24</v>
      </c>
      <c r="AG391" t="s">
        <v>25</v>
      </c>
      <c r="AH391" t="s">
        <v>25</v>
      </c>
      <c r="AI391" t="s">
        <v>25</v>
      </c>
      <c r="AJ391" s="3">
        <v>43191</v>
      </c>
      <c r="AK391">
        <v>2</v>
      </c>
      <c r="AL391">
        <f t="shared" ca="1" si="50"/>
        <v>0.50896155354843342</v>
      </c>
    </row>
    <row r="392" spans="1:38">
      <c r="A392">
        <v>391</v>
      </c>
      <c r="B392" t="s">
        <v>8</v>
      </c>
      <c r="C392">
        <f t="shared" si="51"/>
        <v>1</v>
      </c>
      <c r="D392" t="str">
        <f t="shared" si="52"/>
        <v/>
      </c>
      <c r="E392" t="s">
        <v>93</v>
      </c>
      <c r="F392" t="s">
        <v>87</v>
      </c>
      <c r="G392" t="str">
        <f t="shared" si="53"/>
        <v/>
      </c>
      <c r="H392">
        <v>2</v>
      </c>
      <c r="I392" t="s">
        <v>88</v>
      </c>
      <c r="J392" t="str">
        <f t="shared" si="54"/>
        <v/>
      </c>
      <c r="K392" t="s">
        <v>86</v>
      </c>
      <c r="L392" s="2">
        <v>0.5</v>
      </c>
      <c r="M392" t="s">
        <v>88</v>
      </c>
      <c r="N392" t="str">
        <v/>
      </c>
      <c r="O392" t="s">
        <v>85</v>
      </c>
      <c r="P392" t="s">
        <v>15</v>
      </c>
      <c r="R392" t="s">
        <v>93</v>
      </c>
      <c r="S392" t="s">
        <v>15</v>
      </c>
      <c r="T392" s="1" t="s">
        <v>74</v>
      </c>
      <c r="U392" t="s">
        <v>74</v>
      </c>
      <c r="V392" t="str">
        <f>IF(W392="","",INDEX('Backing 4'!U:U,MATCH(W392,'Backing 4'!T:T,0)))</f>
        <v>Even</v>
      </c>
      <c r="W392" t="str">
        <f t="shared" si="48"/>
        <v>4 - Manager &amp; Internal Services</v>
      </c>
      <c r="X392" t="str">
        <f>IF(Y392="","",INDEX('Backing 4'!Z:Z,MATCH(Y392,'Backing 4'!Y:Y,0)))</f>
        <v>Even</v>
      </c>
      <c r="Y392" t="str">
        <f t="shared" si="49"/>
        <v>4 - Manager</v>
      </c>
      <c r="Z392">
        <v>5</v>
      </c>
      <c r="AA392" t="str">
        <f>IF(F392="Y","",IF(AB392="Y",INDEX('Backing 2'!B:B,MATCH(E392,'Backing 2'!C:C,0)),E392))</f>
        <v>4 - Manager</v>
      </c>
      <c r="AB392" t="s">
        <v>87</v>
      </c>
      <c r="AC392" t="str">
        <f t="shared" si="55"/>
        <v/>
      </c>
      <c r="AD392">
        <v>3</v>
      </c>
      <c r="AE392" t="s">
        <v>76</v>
      </c>
      <c r="AF392">
        <v>36</v>
      </c>
      <c r="AG392" t="s">
        <v>25</v>
      </c>
      <c r="AH392" t="s">
        <v>25</v>
      </c>
      <c r="AI392" t="s">
        <v>25</v>
      </c>
      <c r="AJ392" s="3">
        <v>41000</v>
      </c>
      <c r="AK392">
        <v>8</v>
      </c>
      <c r="AL392">
        <f t="shared" ca="1" si="50"/>
        <v>0.59490772967352312</v>
      </c>
    </row>
    <row r="393" spans="1:38">
      <c r="A393">
        <v>392</v>
      </c>
      <c r="B393" t="s">
        <v>8</v>
      </c>
      <c r="C393">
        <f t="shared" si="51"/>
        <v>1</v>
      </c>
      <c r="D393" t="str">
        <f t="shared" si="52"/>
        <v/>
      </c>
      <c r="E393" t="s">
        <v>94</v>
      </c>
      <c r="F393" t="s">
        <v>87</v>
      </c>
      <c r="G393" t="str">
        <f t="shared" si="53"/>
        <v/>
      </c>
      <c r="H393">
        <v>3</v>
      </c>
      <c r="I393" t="s">
        <v>88</v>
      </c>
      <c r="J393" t="str">
        <f t="shared" si="54"/>
        <v/>
      </c>
      <c r="K393" t="s">
        <v>86</v>
      </c>
      <c r="L393" s="2">
        <v>0.5</v>
      </c>
      <c r="M393" t="s">
        <v>88</v>
      </c>
      <c r="N393" t="str">
        <v/>
      </c>
      <c r="O393" t="s">
        <v>85</v>
      </c>
      <c r="P393" t="s">
        <v>14</v>
      </c>
      <c r="R393" t="s">
        <v>94</v>
      </c>
      <c r="S393" t="s">
        <v>14</v>
      </c>
      <c r="T393" s="1" t="s">
        <v>74</v>
      </c>
      <c r="U393" t="s">
        <v>74</v>
      </c>
      <c r="V393" t="str">
        <f>IF(W393="","",INDEX('Backing 4'!U:U,MATCH(W393,'Backing 4'!T:T,0)))</f>
        <v>Even</v>
      </c>
      <c r="W393" t="str">
        <f t="shared" si="48"/>
        <v>3 - Senior Manager &amp; Operations</v>
      </c>
      <c r="X393" t="str">
        <f>IF(Y393="","",INDEX('Backing 4'!Z:Z,MATCH(Y393,'Backing 4'!Y:Y,0)))</f>
        <v>Uneven - Men benefit</v>
      </c>
      <c r="Y393" t="str">
        <f t="shared" si="49"/>
        <v>3 - Senior Manager</v>
      </c>
      <c r="Z393">
        <v>1</v>
      </c>
      <c r="AA393" t="str">
        <f>IF(F393="Y","",IF(AB393="Y",INDEX('Backing 2'!B:B,MATCH(E393,'Backing 2'!C:C,0)),E393))</f>
        <v>4 - Manager</v>
      </c>
      <c r="AB393" t="s">
        <v>85</v>
      </c>
      <c r="AC393">
        <f t="shared" si="55"/>
        <v>1</v>
      </c>
      <c r="AD393">
        <v>2</v>
      </c>
      <c r="AE393" t="s">
        <v>77</v>
      </c>
      <c r="AF393">
        <v>41</v>
      </c>
      <c r="AG393" t="s">
        <v>37</v>
      </c>
      <c r="AH393" t="s">
        <v>80</v>
      </c>
      <c r="AI393" t="s">
        <v>80</v>
      </c>
      <c r="AJ393" s="3">
        <v>41730</v>
      </c>
      <c r="AK393">
        <v>6</v>
      </c>
      <c r="AL393">
        <f t="shared" ca="1" si="50"/>
        <v>0.63608333461855304</v>
      </c>
    </row>
    <row r="394" spans="1:38">
      <c r="A394">
        <v>393</v>
      </c>
      <c r="B394" t="s">
        <v>8</v>
      </c>
      <c r="C394">
        <f t="shared" si="51"/>
        <v>1</v>
      </c>
      <c r="D394" t="str">
        <f t="shared" si="52"/>
        <v/>
      </c>
      <c r="E394" t="s">
        <v>127</v>
      </c>
      <c r="F394" t="s">
        <v>87</v>
      </c>
      <c r="G394" t="str">
        <f t="shared" si="53"/>
        <v/>
      </c>
      <c r="H394">
        <v>2</v>
      </c>
      <c r="I394" t="s">
        <v>88</v>
      </c>
      <c r="J394" t="str">
        <f t="shared" si="54"/>
        <v/>
      </c>
      <c r="K394" t="s">
        <v>86</v>
      </c>
      <c r="L394" s="2">
        <v>0.5</v>
      </c>
      <c r="M394" t="s">
        <v>88</v>
      </c>
      <c r="N394" t="str">
        <v/>
      </c>
      <c r="O394" t="s">
        <v>85</v>
      </c>
      <c r="P394" t="s">
        <v>14</v>
      </c>
      <c r="R394" t="s">
        <v>127</v>
      </c>
      <c r="S394" t="s">
        <v>14</v>
      </c>
      <c r="T394" s="1" t="s">
        <v>74</v>
      </c>
      <c r="U394" t="s">
        <v>74</v>
      </c>
      <c r="V394" t="str">
        <f>IF(W394="","",INDEX('Backing 4'!U:U,MATCH(W394,'Backing 4'!T:T,0)))</f>
        <v>Even</v>
      </c>
      <c r="W394" t="str">
        <f t="shared" si="48"/>
        <v>5 - Senior Officer &amp; Operations</v>
      </c>
      <c r="X394" t="str">
        <f>IF(Y394="","",INDEX('Backing 4'!Z:Z,MATCH(Y394,'Backing 4'!Y:Y,0)))</f>
        <v>Even</v>
      </c>
      <c r="Y394" t="str">
        <f t="shared" si="49"/>
        <v>5 - Senior Officer</v>
      </c>
      <c r="Z394">
        <v>3</v>
      </c>
      <c r="AA394" t="str">
        <f>IF(F394="Y","",IF(AB394="Y",INDEX('Backing 2'!B:B,MATCH(E394,'Backing 2'!C:C,0)),E394))</f>
        <v>5 - Senior Officer</v>
      </c>
      <c r="AB394" t="s">
        <v>87</v>
      </c>
      <c r="AC394" t="str">
        <f t="shared" si="55"/>
        <v/>
      </c>
      <c r="AD394">
        <v>2</v>
      </c>
      <c r="AE394" t="s">
        <v>75</v>
      </c>
      <c r="AF394">
        <v>28</v>
      </c>
      <c r="AG394" t="s">
        <v>25</v>
      </c>
      <c r="AH394" t="s">
        <v>25</v>
      </c>
      <c r="AI394" t="s">
        <v>25</v>
      </c>
      <c r="AJ394" s="3">
        <v>40634</v>
      </c>
      <c r="AK394">
        <v>9</v>
      </c>
      <c r="AL394">
        <f t="shared" ca="1" si="50"/>
        <v>0.39373337450157564</v>
      </c>
    </row>
    <row r="395" spans="1:38">
      <c r="A395">
        <v>394</v>
      </c>
      <c r="B395" t="s">
        <v>8</v>
      </c>
      <c r="C395">
        <f t="shared" si="51"/>
        <v>1</v>
      </c>
      <c r="D395" t="str">
        <f t="shared" si="52"/>
        <v/>
      </c>
      <c r="E395" t="s">
        <v>93</v>
      </c>
      <c r="F395" t="s">
        <v>87</v>
      </c>
      <c r="G395" t="str">
        <f t="shared" si="53"/>
        <v/>
      </c>
      <c r="H395">
        <v>3</v>
      </c>
      <c r="I395" t="s">
        <v>88</v>
      </c>
      <c r="J395" t="str">
        <f t="shared" si="54"/>
        <v/>
      </c>
      <c r="K395" t="s">
        <v>86</v>
      </c>
      <c r="L395" s="2">
        <v>0.5</v>
      </c>
      <c r="M395" t="s">
        <v>88</v>
      </c>
      <c r="N395" t="str">
        <v/>
      </c>
      <c r="O395" t="s">
        <v>85</v>
      </c>
      <c r="P395" t="s">
        <v>14</v>
      </c>
      <c r="R395" t="s">
        <v>93</v>
      </c>
      <c r="S395" t="s">
        <v>14</v>
      </c>
      <c r="T395" s="1" t="s">
        <v>74</v>
      </c>
      <c r="U395" t="s">
        <v>74</v>
      </c>
      <c r="V395" t="str">
        <f>IF(W395="","",INDEX('Backing 4'!U:U,MATCH(W395,'Backing 4'!T:T,0)))</f>
        <v>Even</v>
      </c>
      <c r="W395" t="str">
        <f t="shared" si="48"/>
        <v>4 - Manager &amp; Operations</v>
      </c>
      <c r="X395" t="str">
        <f>IF(Y395="","",INDEX('Backing 4'!Z:Z,MATCH(Y395,'Backing 4'!Y:Y,0)))</f>
        <v>Even</v>
      </c>
      <c r="Y395" t="str">
        <f t="shared" si="49"/>
        <v>4 - Manager</v>
      </c>
      <c r="Z395">
        <v>5</v>
      </c>
      <c r="AA395" t="str">
        <f>IF(F395="Y","",IF(AB395="Y",INDEX('Backing 2'!B:B,MATCH(E395,'Backing 2'!C:C,0)),E395))</f>
        <v>4 - Manager</v>
      </c>
      <c r="AB395" t="s">
        <v>87</v>
      </c>
      <c r="AC395" t="str">
        <f t="shared" si="55"/>
        <v/>
      </c>
      <c r="AD395">
        <v>3</v>
      </c>
      <c r="AE395" t="s">
        <v>76</v>
      </c>
      <c r="AF395">
        <v>34</v>
      </c>
      <c r="AG395" t="s">
        <v>25</v>
      </c>
      <c r="AH395" t="s">
        <v>25</v>
      </c>
      <c r="AI395" t="s">
        <v>25</v>
      </c>
      <c r="AJ395" s="3">
        <v>41365</v>
      </c>
      <c r="AK395">
        <v>7</v>
      </c>
      <c r="AL395">
        <f t="shared" ca="1" si="50"/>
        <v>0.55687664820032623</v>
      </c>
    </row>
    <row r="396" spans="1:38">
      <c r="A396">
        <v>395</v>
      </c>
      <c r="B396" t="s">
        <v>8</v>
      </c>
      <c r="C396">
        <f t="shared" si="51"/>
        <v>1</v>
      </c>
      <c r="D396" t="str">
        <f t="shared" si="52"/>
        <v/>
      </c>
      <c r="E396" t="s">
        <v>92</v>
      </c>
      <c r="F396" t="s">
        <v>87</v>
      </c>
      <c r="G396" t="str">
        <f t="shared" si="53"/>
        <v/>
      </c>
      <c r="H396">
        <v>2</v>
      </c>
      <c r="I396" t="s">
        <v>88</v>
      </c>
      <c r="J396" t="str">
        <f t="shared" si="54"/>
        <v/>
      </c>
      <c r="K396" t="s">
        <v>86</v>
      </c>
      <c r="L396" s="2">
        <v>0.5</v>
      </c>
      <c r="M396" t="s">
        <v>88</v>
      </c>
      <c r="N396" t="str">
        <v/>
      </c>
      <c r="O396" t="s">
        <v>85</v>
      </c>
      <c r="P396" t="s">
        <v>14</v>
      </c>
      <c r="R396" t="s">
        <v>92</v>
      </c>
      <c r="S396" t="s">
        <v>14</v>
      </c>
      <c r="T396" s="1" t="s">
        <v>74</v>
      </c>
      <c r="U396" t="s">
        <v>74</v>
      </c>
      <c r="V396" t="str">
        <f>IF(W396="","",INDEX('Backing 4'!U:U,MATCH(W396,'Backing 4'!T:T,0)))</f>
        <v>Even</v>
      </c>
      <c r="W396" t="str">
        <f t="shared" si="48"/>
        <v>6 - Junior Officer &amp; Operations</v>
      </c>
      <c r="X396" t="str">
        <f>IF(Y396="","",INDEX('Backing 4'!Z:Z,MATCH(Y396,'Backing 4'!Y:Y,0)))</f>
        <v>Even</v>
      </c>
      <c r="Y396" t="str">
        <f t="shared" si="49"/>
        <v>6 - Junior Officer</v>
      </c>
      <c r="Z396">
        <v>3</v>
      </c>
      <c r="AA396" t="str">
        <f>IF(F396="Y","",IF(AB396="Y",INDEX('Backing 2'!B:B,MATCH(E396,'Backing 2'!C:C,0)),E396))</f>
        <v>6 - Junior Officer</v>
      </c>
      <c r="AB396" t="s">
        <v>87</v>
      </c>
      <c r="AC396" t="str">
        <f t="shared" si="55"/>
        <v/>
      </c>
      <c r="AD396">
        <v>3</v>
      </c>
      <c r="AE396" t="s">
        <v>75</v>
      </c>
      <c r="AF396">
        <v>22</v>
      </c>
      <c r="AG396" t="s">
        <v>37</v>
      </c>
      <c r="AH396" t="s">
        <v>80</v>
      </c>
      <c r="AI396" t="s">
        <v>80</v>
      </c>
      <c r="AJ396" s="3">
        <v>42826</v>
      </c>
      <c r="AK396">
        <v>3</v>
      </c>
      <c r="AL396">
        <f t="shared" ca="1" si="50"/>
        <v>0.78098537718656036</v>
      </c>
    </row>
    <row r="397" spans="1:38">
      <c r="A397">
        <v>396</v>
      </c>
      <c r="B397" t="s">
        <v>7</v>
      </c>
      <c r="C397" t="str">
        <f t="shared" si="51"/>
        <v/>
      </c>
      <c r="D397">
        <f t="shared" si="52"/>
        <v>1</v>
      </c>
      <c r="E397" t="s">
        <v>92</v>
      </c>
      <c r="F397" t="s">
        <v>87</v>
      </c>
      <c r="G397" t="str">
        <f t="shared" si="53"/>
        <v/>
      </c>
      <c r="H397">
        <v>3</v>
      </c>
      <c r="I397" t="s">
        <v>88</v>
      </c>
      <c r="J397" t="str">
        <f t="shared" si="54"/>
        <v/>
      </c>
      <c r="K397" t="s">
        <v>86</v>
      </c>
      <c r="L397" s="2">
        <v>0.5</v>
      </c>
      <c r="M397" t="s">
        <v>88</v>
      </c>
      <c r="N397" t="str">
        <v/>
      </c>
      <c r="O397" t="s">
        <v>85</v>
      </c>
      <c r="P397" t="s">
        <v>16</v>
      </c>
      <c r="R397" t="s">
        <v>92</v>
      </c>
      <c r="S397" t="s">
        <v>16</v>
      </c>
      <c r="T397" s="1" t="s">
        <v>74</v>
      </c>
      <c r="U397" t="s">
        <v>74</v>
      </c>
      <c r="V397" t="str">
        <f>IF(W397="","",INDEX('Backing 4'!U:U,MATCH(W397,'Backing 4'!T:T,0)))</f>
        <v>Even</v>
      </c>
      <c r="W397" t="str">
        <f t="shared" si="48"/>
        <v>6 - Junior Officer &amp; Sales &amp; Marketing</v>
      </c>
      <c r="X397" t="str">
        <f>IF(Y397="","",INDEX('Backing 4'!Z:Z,MATCH(Y397,'Backing 4'!Y:Y,0)))</f>
        <v>Even</v>
      </c>
      <c r="Y397" t="str">
        <f t="shared" si="49"/>
        <v>6 - Junior Officer</v>
      </c>
      <c r="Z397">
        <v>1</v>
      </c>
      <c r="AA397" t="str">
        <f>IF(F397="Y","",IF(AB397="Y",INDEX('Backing 2'!B:B,MATCH(E397,'Backing 2'!C:C,0)),E397))</f>
        <v>6 - Junior Officer</v>
      </c>
      <c r="AB397" t="s">
        <v>87</v>
      </c>
      <c r="AC397" t="str">
        <f t="shared" si="55"/>
        <v/>
      </c>
      <c r="AE397" t="s">
        <v>75</v>
      </c>
      <c r="AF397">
        <v>28</v>
      </c>
      <c r="AG397" t="s">
        <v>37</v>
      </c>
      <c r="AH397" t="s">
        <v>80</v>
      </c>
      <c r="AI397" t="s">
        <v>80</v>
      </c>
      <c r="AJ397" s="3">
        <v>43556</v>
      </c>
      <c r="AK397">
        <v>1</v>
      </c>
      <c r="AL397">
        <f t="shared" ca="1" si="50"/>
        <v>0.32719999603403316</v>
      </c>
    </row>
    <row r="398" spans="1:38">
      <c r="A398">
        <v>397</v>
      </c>
      <c r="B398" t="s">
        <v>8</v>
      </c>
      <c r="C398">
        <f t="shared" si="51"/>
        <v>1</v>
      </c>
      <c r="D398" t="str">
        <f t="shared" si="52"/>
        <v/>
      </c>
      <c r="E398" t="s">
        <v>93</v>
      </c>
      <c r="F398" t="s">
        <v>85</v>
      </c>
      <c r="G398">
        <f t="shared" si="53"/>
        <v>1</v>
      </c>
      <c r="I398" t="s">
        <v>88</v>
      </c>
      <c r="J398" t="str">
        <f t="shared" si="54"/>
        <v/>
      </c>
      <c r="K398" t="s">
        <v>88</v>
      </c>
      <c r="L398" s="2">
        <v>0.5</v>
      </c>
      <c r="M398" t="s">
        <v>88</v>
      </c>
      <c r="N398" t="str">
        <v/>
      </c>
      <c r="O398" t="s">
        <v>87</v>
      </c>
      <c r="P398" t="s">
        <v>16</v>
      </c>
      <c r="R398" t="s">
        <v>93</v>
      </c>
      <c r="S398" t="s">
        <v>16</v>
      </c>
      <c r="T398" s="1" t="s">
        <v>74</v>
      </c>
      <c r="U398" t="s">
        <v>74</v>
      </c>
      <c r="V398" t="str">
        <f>IF(W398="","",INDEX('Backing 4'!U:U,MATCH(W398,'Backing 4'!T:T,0)))</f>
        <v>Uneven - Men benefit</v>
      </c>
      <c r="W398" t="str">
        <f t="shared" si="48"/>
        <v>4 - Manager &amp; Sales &amp; Marketing</v>
      </c>
      <c r="X398" t="str">
        <f>IF(Y398="","",INDEX('Backing 4'!Z:Z,MATCH(Y398,'Backing 4'!Y:Y,0)))</f>
        <v>Even</v>
      </c>
      <c r="Y398" t="str">
        <f t="shared" si="49"/>
        <v>4 - Manager</v>
      </c>
      <c r="Z398">
        <v>0</v>
      </c>
      <c r="AA398" t="str">
        <f>IF(F398="Y","",IF(AB398="Y",INDEX('Backing 2'!B:B,MATCH(E398,'Backing 2'!C:C,0)),E398))</f>
        <v/>
      </c>
      <c r="AB398" t="s">
        <v>87</v>
      </c>
      <c r="AC398" t="str">
        <f t="shared" si="55"/>
        <v/>
      </c>
      <c r="AE398" t="s">
        <v>76</v>
      </c>
      <c r="AF398">
        <v>32</v>
      </c>
      <c r="AG398" t="s">
        <v>25</v>
      </c>
      <c r="AH398" t="s">
        <v>25</v>
      </c>
      <c r="AI398" t="s">
        <v>25</v>
      </c>
      <c r="AJ398" s="3">
        <v>43922</v>
      </c>
      <c r="AK398">
        <v>0</v>
      </c>
      <c r="AL398">
        <f t="shared" ca="1" si="50"/>
        <v>3.5769802309685406E-2</v>
      </c>
    </row>
    <row r="399" spans="1:38">
      <c r="A399">
        <v>398</v>
      </c>
      <c r="B399" t="s">
        <v>8</v>
      </c>
      <c r="C399">
        <f t="shared" si="51"/>
        <v>1</v>
      </c>
      <c r="D399" t="str">
        <f t="shared" si="52"/>
        <v/>
      </c>
      <c r="E399" t="s">
        <v>93</v>
      </c>
      <c r="F399" t="s">
        <v>87</v>
      </c>
      <c r="G399" t="str">
        <f t="shared" si="53"/>
        <v/>
      </c>
      <c r="H399">
        <v>2</v>
      </c>
      <c r="I399" t="s">
        <v>88</v>
      </c>
      <c r="J399" t="str">
        <f t="shared" si="54"/>
        <v/>
      </c>
      <c r="K399" t="s">
        <v>86</v>
      </c>
      <c r="L399" s="2">
        <v>0.5</v>
      </c>
      <c r="M399" t="s">
        <v>88</v>
      </c>
      <c r="N399" t="str">
        <v/>
      </c>
      <c r="O399" t="s">
        <v>85</v>
      </c>
      <c r="P399" t="s">
        <v>14</v>
      </c>
      <c r="R399" t="s">
        <v>93</v>
      </c>
      <c r="S399" t="s">
        <v>14</v>
      </c>
      <c r="T399" s="1" t="s">
        <v>74</v>
      </c>
      <c r="U399" t="s">
        <v>74</v>
      </c>
      <c r="V399" t="str">
        <f>IF(W399="","",INDEX('Backing 4'!U:U,MATCH(W399,'Backing 4'!T:T,0)))</f>
        <v>Even</v>
      </c>
      <c r="W399" t="str">
        <f t="shared" si="48"/>
        <v>4 - Manager &amp; Operations</v>
      </c>
      <c r="X399" t="str">
        <f>IF(Y399="","",INDEX('Backing 4'!Z:Z,MATCH(Y399,'Backing 4'!Y:Y,0)))</f>
        <v>Even</v>
      </c>
      <c r="Y399" t="str">
        <f t="shared" si="49"/>
        <v>4 - Manager</v>
      </c>
      <c r="Z399">
        <v>1</v>
      </c>
      <c r="AA399" t="str">
        <f>IF(F399="Y","",IF(AB399="Y",INDEX('Backing 2'!B:B,MATCH(E399,'Backing 2'!C:C,0)),E399))</f>
        <v>5 - Senior Officer</v>
      </c>
      <c r="AB399" t="s">
        <v>85</v>
      </c>
      <c r="AC399">
        <f t="shared" si="55"/>
        <v>1</v>
      </c>
      <c r="AD399">
        <v>2</v>
      </c>
      <c r="AE399" t="s">
        <v>76</v>
      </c>
      <c r="AF399">
        <v>34</v>
      </c>
      <c r="AG399" t="s">
        <v>37</v>
      </c>
      <c r="AH399" t="s">
        <v>80</v>
      </c>
      <c r="AI399" t="s">
        <v>80</v>
      </c>
      <c r="AJ399" s="3">
        <v>40634</v>
      </c>
      <c r="AK399">
        <v>9</v>
      </c>
      <c r="AL399">
        <f t="shared" ca="1" si="50"/>
        <v>0.73665432671269371</v>
      </c>
    </row>
    <row r="400" spans="1:38">
      <c r="A400">
        <v>399</v>
      </c>
      <c r="B400" t="s">
        <v>8</v>
      </c>
      <c r="C400">
        <f t="shared" si="51"/>
        <v>1</v>
      </c>
      <c r="D400" t="str">
        <f t="shared" si="52"/>
        <v/>
      </c>
      <c r="E400" t="s">
        <v>92</v>
      </c>
      <c r="F400" t="s">
        <v>87</v>
      </c>
      <c r="G400" t="str">
        <f t="shared" si="53"/>
        <v/>
      </c>
      <c r="H400">
        <v>2</v>
      </c>
      <c r="I400" t="s">
        <v>88</v>
      </c>
      <c r="J400" t="str">
        <f t="shared" si="54"/>
        <v/>
      </c>
      <c r="K400" t="s">
        <v>86</v>
      </c>
      <c r="L400" s="2">
        <v>0.5</v>
      </c>
      <c r="M400" t="s">
        <v>88</v>
      </c>
      <c r="N400" t="str">
        <v/>
      </c>
      <c r="O400" t="s">
        <v>85</v>
      </c>
      <c r="P400" t="s">
        <v>16</v>
      </c>
      <c r="R400" t="s">
        <v>92</v>
      </c>
      <c r="S400" t="s">
        <v>16</v>
      </c>
      <c r="T400" s="1" t="s">
        <v>74</v>
      </c>
      <c r="U400" t="s">
        <v>74</v>
      </c>
      <c r="V400" t="str">
        <f>IF(W400="","",INDEX('Backing 4'!U:U,MATCH(W400,'Backing 4'!T:T,0)))</f>
        <v>Even</v>
      </c>
      <c r="W400" t="str">
        <f t="shared" si="48"/>
        <v>6 - Junior Officer &amp; Sales &amp; Marketing</v>
      </c>
      <c r="X400" t="str">
        <f>IF(Y400="","",INDEX('Backing 4'!Z:Z,MATCH(Y400,'Backing 4'!Y:Y,0)))</f>
        <v>Even</v>
      </c>
      <c r="Y400" t="str">
        <f t="shared" si="49"/>
        <v>6 - Junior Officer</v>
      </c>
      <c r="Z400">
        <v>3</v>
      </c>
      <c r="AA400" t="str">
        <f>IF(F400="Y","",IF(AB400="Y",INDEX('Backing 2'!B:B,MATCH(E400,'Backing 2'!C:C,0)),E400))</f>
        <v>6 - Junior Officer</v>
      </c>
      <c r="AB400" t="s">
        <v>87</v>
      </c>
      <c r="AC400" t="str">
        <f t="shared" si="55"/>
        <v/>
      </c>
      <c r="AD400">
        <v>2</v>
      </c>
      <c r="AE400" t="s">
        <v>75</v>
      </c>
      <c r="AF400">
        <v>21</v>
      </c>
      <c r="AG400" t="s">
        <v>36</v>
      </c>
      <c r="AH400" t="s">
        <v>80</v>
      </c>
      <c r="AI400" t="s">
        <v>80</v>
      </c>
      <c r="AJ400" s="3">
        <v>42826</v>
      </c>
      <c r="AK400">
        <v>3</v>
      </c>
      <c r="AL400">
        <f t="shared" ca="1" si="50"/>
        <v>0.35136311274763699</v>
      </c>
    </row>
    <row r="401" spans="1:38">
      <c r="A401">
        <v>400</v>
      </c>
      <c r="B401" t="s">
        <v>7</v>
      </c>
      <c r="C401" t="str">
        <f t="shared" si="51"/>
        <v/>
      </c>
      <c r="D401">
        <f t="shared" si="52"/>
        <v>1</v>
      </c>
      <c r="E401" t="s">
        <v>92</v>
      </c>
      <c r="F401" t="s">
        <v>85</v>
      </c>
      <c r="G401">
        <f t="shared" si="53"/>
        <v>1</v>
      </c>
      <c r="I401" t="s">
        <v>88</v>
      </c>
      <c r="J401" t="str">
        <f t="shared" si="54"/>
        <v/>
      </c>
      <c r="K401" t="s">
        <v>88</v>
      </c>
      <c r="L401" s="2">
        <v>0.5</v>
      </c>
      <c r="M401" t="s">
        <v>88</v>
      </c>
      <c r="N401" t="str">
        <v/>
      </c>
      <c r="O401" t="s">
        <v>87</v>
      </c>
      <c r="P401" t="s">
        <v>14</v>
      </c>
      <c r="R401" t="s">
        <v>92</v>
      </c>
      <c r="S401" t="s">
        <v>14</v>
      </c>
      <c r="T401" s="1" t="s">
        <v>74</v>
      </c>
      <c r="U401" t="s">
        <v>74</v>
      </c>
      <c r="V401" t="str">
        <f>IF(W401="","",INDEX('Backing 4'!U:U,MATCH(W401,'Backing 4'!T:T,0)))</f>
        <v>Even</v>
      </c>
      <c r="W401" t="str">
        <f t="shared" si="48"/>
        <v>6 - Junior Officer &amp; Operations</v>
      </c>
      <c r="X401" t="str">
        <f>IF(Y401="","",INDEX('Backing 4'!Z:Z,MATCH(Y401,'Backing 4'!Y:Y,0)))</f>
        <v>Even</v>
      </c>
      <c r="Y401" t="str">
        <f t="shared" si="49"/>
        <v>6 - Junior Officer</v>
      </c>
      <c r="Z401">
        <v>0</v>
      </c>
      <c r="AA401" t="str">
        <f>IF(F401="Y","",IF(AB401="Y",INDEX('Backing 2'!B:B,MATCH(E401,'Backing 2'!C:C,0)),E401))</f>
        <v/>
      </c>
      <c r="AB401" t="s">
        <v>87</v>
      </c>
      <c r="AC401" t="str">
        <f t="shared" si="55"/>
        <v/>
      </c>
      <c r="AE401" t="s">
        <v>75</v>
      </c>
      <c r="AF401">
        <v>22</v>
      </c>
      <c r="AG401" t="s">
        <v>36</v>
      </c>
      <c r="AH401" t="s">
        <v>80</v>
      </c>
      <c r="AI401" t="s">
        <v>80</v>
      </c>
      <c r="AJ401" s="3">
        <v>43922</v>
      </c>
      <c r="AK401">
        <v>0</v>
      </c>
      <c r="AL401">
        <f t="shared" ca="1" si="50"/>
        <v>0.79807777868424257</v>
      </c>
    </row>
    <row r="402" spans="1:38">
      <c r="A402">
        <v>401</v>
      </c>
      <c r="B402" t="s">
        <v>7</v>
      </c>
      <c r="C402" t="str">
        <f t="shared" si="51"/>
        <v/>
      </c>
      <c r="D402">
        <f t="shared" si="52"/>
        <v>1</v>
      </c>
      <c r="E402" t="s">
        <v>92</v>
      </c>
      <c r="F402" t="s">
        <v>87</v>
      </c>
      <c r="G402" t="str">
        <f t="shared" si="53"/>
        <v/>
      </c>
      <c r="H402">
        <v>4</v>
      </c>
      <c r="I402" t="s">
        <v>88</v>
      </c>
      <c r="J402" t="str">
        <f t="shared" si="54"/>
        <v/>
      </c>
      <c r="K402" t="s">
        <v>86</v>
      </c>
      <c r="L402" s="2">
        <v>0.5</v>
      </c>
      <c r="M402" t="s">
        <v>88</v>
      </c>
      <c r="N402" t="str">
        <v/>
      </c>
      <c r="O402" t="s">
        <v>85</v>
      </c>
      <c r="P402" t="s">
        <v>14</v>
      </c>
      <c r="R402" t="s">
        <v>92</v>
      </c>
      <c r="S402" t="s">
        <v>14</v>
      </c>
      <c r="T402" s="1" t="s">
        <v>74</v>
      </c>
      <c r="U402" t="s">
        <v>74</v>
      </c>
      <c r="V402" t="str">
        <f>IF(W402="","",INDEX('Backing 4'!U:U,MATCH(W402,'Backing 4'!T:T,0)))</f>
        <v>Even</v>
      </c>
      <c r="W402" t="str">
        <f t="shared" si="48"/>
        <v>6 - Junior Officer &amp; Operations</v>
      </c>
      <c r="X402" t="str">
        <f>IF(Y402="","",INDEX('Backing 4'!Z:Z,MATCH(Y402,'Backing 4'!Y:Y,0)))</f>
        <v>Even</v>
      </c>
      <c r="Y402" t="str">
        <f t="shared" si="49"/>
        <v>6 - Junior Officer</v>
      </c>
      <c r="Z402">
        <v>2</v>
      </c>
      <c r="AA402" t="str">
        <f>IF(F402="Y","",IF(AB402="Y",INDEX('Backing 2'!B:B,MATCH(E402,'Backing 2'!C:C,0)),E402))</f>
        <v>6 - Junior Officer</v>
      </c>
      <c r="AB402" t="s">
        <v>87</v>
      </c>
      <c r="AC402" t="str">
        <f t="shared" si="55"/>
        <v/>
      </c>
      <c r="AD402">
        <v>2</v>
      </c>
      <c r="AE402" t="s">
        <v>75</v>
      </c>
      <c r="AF402">
        <v>26</v>
      </c>
      <c r="AG402" t="s">
        <v>36</v>
      </c>
      <c r="AH402" t="s">
        <v>80</v>
      </c>
      <c r="AI402" t="s">
        <v>80</v>
      </c>
      <c r="AJ402" s="3">
        <v>43191</v>
      </c>
      <c r="AK402">
        <v>2</v>
      </c>
      <c r="AL402">
        <f t="shared" ca="1" si="50"/>
        <v>0.50928874636800969</v>
      </c>
    </row>
    <row r="403" spans="1:38">
      <c r="A403">
        <v>402</v>
      </c>
      <c r="B403" t="s">
        <v>7</v>
      </c>
      <c r="C403" t="str">
        <f t="shared" si="51"/>
        <v/>
      </c>
      <c r="D403">
        <f t="shared" si="52"/>
        <v>1</v>
      </c>
      <c r="E403" t="s">
        <v>127</v>
      </c>
      <c r="F403" t="s">
        <v>85</v>
      </c>
      <c r="G403">
        <f t="shared" si="53"/>
        <v>1</v>
      </c>
      <c r="I403" t="s">
        <v>88</v>
      </c>
      <c r="J403" t="str">
        <f t="shared" si="54"/>
        <v/>
      </c>
      <c r="K403" t="s">
        <v>88</v>
      </c>
      <c r="L403" s="2">
        <v>0.5</v>
      </c>
      <c r="M403" t="s">
        <v>88</v>
      </c>
      <c r="N403" t="str">
        <v/>
      </c>
      <c r="O403" t="s">
        <v>87</v>
      </c>
      <c r="P403" t="s">
        <v>14</v>
      </c>
      <c r="R403" t="s">
        <v>127</v>
      </c>
      <c r="S403" t="s">
        <v>14</v>
      </c>
      <c r="T403" s="1">
        <v>0.8</v>
      </c>
      <c r="U403" t="s">
        <v>73</v>
      </c>
      <c r="V403" t="str">
        <f>IF(W403="","",INDEX('Backing 4'!U:U,MATCH(W403,'Backing 4'!T:T,0)))</f>
        <v>Even</v>
      </c>
      <c r="W403" t="str">
        <f t="shared" si="48"/>
        <v>5 - Senior Officer &amp; Operations</v>
      </c>
      <c r="X403" t="str">
        <f>IF(Y403="","",INDEX('Backing 4'!Z:Z,MATCH(Y403,'Backing 4'!Y:Y,0)))</f>
        <v>Even</v>
      </c>
      <c r="Y403" t="str">
        <f t="shared" si="49"/>
        <v>5 - Senior Officer</v>
      </c>
      <c r="Z403">
        <v>0</v>
      </c>
      <c r="AA403" t="str">
        <f>IF(F403="Y","",IF(AB403="Y",INDEX('Backing 2'!B:B,MATCH(E403,'Backing 2'!C:C,0)),E403))</f>
        <v/>
      </c>
      <c r="AB403" t="s">
        <v>87</v>
      </c>
      <c r="AC403" t="str">
        <f t="shared" si="55"/>
        <v/>
      </c>
      <c r="AE403" t="s">
        <v>76</v>
      </c>
      <c r="AF403">
        <v>33</v>
      </c>
      <c r="AG403" t="s">
        <v>25</v>
      </c>
      <c r="AH403" t="s">
        <v>25</v>
      </c>
      <c r="AI403" t="s">
        <v>25</v>
      </c>
      <c r="AJ403" s="3">
        <v>43922</v>
      </c>
      <c r="AK403">
        <v>0</v>
      </c>
      <c r="AL403">
        <f t="shared" ca="1" si="50"/>
        <v>0.24815023013084958</v>
      </c>
    </row>
    <row r="404" spans="1:38">
      <c r="A404">
        <v>403</v>
      </c>
      <c r="B404" t="s">
        <v>8</v>
      </c>
      <c r="C404">
        <f t="shared" si="51"/>
        <v>1</v>
      </c>
      <c r="D404" t="str">
        <f t="shared" si="52"/>
        <v/>
      </c>
      <c r="E404" t="s">
        <v>92</v>
      </c>
      <c r="F404" t="s">
        <v>87</v>
      </c>
      <c r="G404" t="str">
        <f t="shared" si="53"/>
        <v/>
      </c>
      <c r="H404">
        <v>2</v>
      </c>
      <c r="I404" t="s">
        <v>88</v>
      </c>
      <c r="J404" t="str">
        <f t="shared" si="54"/>
        <v/>
      </c>
      <c r="K404" t="s">
        <v>86</v>
      </c>
      <c r="L404" s="2">
        <v>0.5</v>
      </c>
      <c r="M404" t="s">
        <v>88</v>
      </c>
      <c r="N404" t="str">
        <v/>
      </c>
      <c r="O404" t="s">
        <v>85</v>
      </c>
      <c r="P404" t="s">
        <v>16</v>
      </c>
      <c r="R404" t="s">
        <v>92</v>
      </c>
      <c r="S404" t="s">
        <v>16</v>
      </c>
      <c r="T404" s="1" t="s">
        <v>74</v>
      </c>
      <c r="U404" t="s">
        <v>74</v>
      </c>
      <c r="V404" t="str">
        <f>IF(W404="","",INDEX('Backing 4'!U:U,MATCH(W404,'Backing 4'!T:T,0)))</f>
        <v>Even</v>
      </c>
      <c r="W404" t="str">
        <f t="shared" si="48"/>
        <v>6 - Junior Officer &amp; Sales &amp; Marketing</v>
      </c>
      <c r="X404" t="str">
        <f>IF(Y404="","",INDEX('Backing 4'!Z:Z,MATCH(Y404,'Backing 4'!Y:Y,0)))</f>
        <v>Even</v>
      </c>
      <c r="Y404" t="str">
        <f t="shared" si="49"/>
        <v>6 - Junior Officer</v>
      </c>
      <c r="Z404">
        <v>3</v>
      </c>
      <c r="AA404" t="str">
        <f>IF(F404="Y","",IF(AB404="Y",INDEX('Backing 2'!B:B,MATCH(E404,'Backing 2'!C:C,0)),E404))</f>
        <v>6 - Junior Officer</v>
      </c>
      <c r="AB404" t="s">
        <v>87</v>
      </c>
      <c r="AC404" t="str">
        <f t="shared" si="55"/>
        <v/>
      </c>
      <c r="AD404">
        <v>3</v>
      </c>
      <c r="AE404" t="s">
        <v>75</v>
      </c>
      <c r="AF404">
        <v>23</v>
      </c>
      <c r="AG404" t="s">
        <v>37</v>
      </c>
      <c r="AH404" t="s">
        <v>80</v>
      </c>
      <c r="AI404" t="s">
        <v>80</v>
      </c>
      <c r="AJ404" s="3">
        <v>42826</v>
      </c>
      <c r="AK404">
        <v>3</v>
      </c>
      <c r="AL404">
        <f t="shared" ca="1" si="50"/>
        <v>5.9824613712007535E-2</v>
      </c>
    </row>
    <row r="405" spans="1:38">
      <c r="A405">
        <v>404</v>
      </c>
      <c r="B405" t="s">
        <v>8</v>
      </c>
      <c r="C405">
        <f t="shared" si="51"/>
        <v>1</v>
      </c>
      <c r="D405" t="str">
        <f t="shared" si="52"/>
        <v/>
      </c>
      <c r="E405" t="s">
        <v>96</v>
      </c>
      <c r="F405" t="s">
        <v>87</v>
      </c>
      <c r="G405" t="str">
        <f t="shared" si="53"/>
        <v/>
      </c>
      <c r="I405" t="s">
        <v>88</v>
      </c>
      <c r="J405" t="str">
        <f t="shared" si="54"/>
        <v/>
      </c>
      <c r="K405" t="s">
        <v>88</v>
      </c>
      <c r="L405" s="2">
        <v>0.5</v>
      </c>
      <c r="M405" t="s">
        <v>88</v>
      </c>
      <c r="N405" t="str">
        <v/>
      </c>
      <c r="O405" t="s">
        <v>85</v>
      </c>
      <c r="P405" t="s">
        <v>17</v>
      </c>
      <c r="R405" t="s">
        <v>96</v>
      </c>
      <c r="S405" t="s">
        <v>17</v>
      </c>
      <c r="T405" s="1" t="s">
        <v>74</v>
      </c>
      <c r="U405" t="s">
        <v>74</v>
      </c>
      <c r="V405" t="str">
        <f>IF(W405="","",INDEX('Backing 4'!U:U,MATCH(W405,'Backing 4'!T:T,0)))</f>
        <v/>
      </c>
      <c r="W405" t="str">
        <f t="shared" si="48"/>
        <v/>
      </c>
      <c r="X405" t="str">
        <f>IF(Y405="","",INDEX('Backing 4'!Z:Z,MATCH(Y405,'Backing 4'!Y:Y,0)))</f>
        <v/>
      </c>
      <c r="Y405" t="str">
        <f t="shared" si="49"/>
        <v/>
      </c>
      <c r="Z405">
        <v>2</v>
      </c>
      <c r="AA405" t="str">
        <f>IF(F405="Y","",IF(AB405="Y",INDEX('Backing 2'!B:B,MATCH(E405,'Backing 2'!C:C,0)),E405))</f>
        <v>1 - Executive</v>
      </c>
      <c r="AB405" t="s">
        <v>87</v>
      </c>
      <c r="AC405" t="str">
        <f t="shared" si="55"/>
        <v/>
      </c>
      <c r="AD405">
        <v>2</v>
      </c>
      <c r="AE405" t="s">
        <v>78</v>
      </c>
      <c r="AF405">
        <v>50</v>
      </c>
      <c r="AG405" t="s">
        <v>37</v>
      </c>
      <c r="AH405" t="s">
        <v>80</v>
      </c>
      <c r="AI405" t="s">
        <v>80</v>
      </c>
      <c r="AJ405" s="3">
        <v>42461</v>
      </c>
      <c r="AK405">
        <v>4</v>
      </c>
      <c r="AL405">
        <f t="shared" ca="1" si="50"/>
        <v>0.33030073831962792</v>
      </c>
    </row>
    <row r="406" spans="1:38">
      <c r="A406">
        <v>405</v>
      </c>
      <c r="B406" t="s">
        <v>8</v>
      </c>
      <c r="C406">
        <f t="shared" si="51"/>
        <v>1</v>
      </c>
      <c r="D406" t="str">
        <f t="shared" si="52"/>
        <v/>
      </c>
      <c r="E406" t="s">
        <v>96</v>
      </c>
      <c r="F406" t="s">
        <v>87</v>
      </c>
      <c r="G406" t="str">
        <f t="shared" si="53"/>
        <v/>
      </c>
      <c r="I406" t="s">
        <v>88</v>
      </c>
      <c r="J406" t="str">
        <f t="shared" si="54"/>
        <v/>
      </c>
      <c r="K406" t="s">
        <v>88</v>
      </c>
      <c r="L406" s="2">
        <v>0.5</v>
      </c>
      <c r="M406" t="s">
        <v>88</v>
      </c>
      <c r="N406" t="str">
        <v/>
      </c>
      <c r="O406" t="s">
        <v>85</v>
      </c>
      <c r="P406" t="s">
        <v>17</v>
      </c>
      <c r="R406" t="s">
        <v>96</v>
      </c>
      <c r="S406" t="s">
        <v>17</v>
      </c>
      <c r="T406" s="1" t="s">
        <v>74</v>
      </c>
      <c r="U406" t="s">
        <v>74</v>
      </c>
      <c r="V406" t="str">
        <f>IF(W406="","",INDEX('Backing 4'!U:U,MATCH(W406,'Backing 4'!T:T,0)))</f>
        <v/>
      </c>
      <c r="W406" t="str">
        <f t="shared" si="48"/>
        <v/>
      </c>
      <c r="X406" t="str">
        <f>IF(Y406="","",INDEX('Backing 4'!Z:Z,MATCH(Y406,'Backing 4'!Y:Y,0)))</f>
        <v/>
      </c>
      <c r="Y406" t="str">
        <f t="shared" si="49"/>
        <v/>
      </c>
      <c r="Z406">
        <v>5</v>
      </c>
      <c r="AA406" t="str">
        <f>IF(F406="Y","",IF(AB406="Y",INDEX('Backing 2'!B:B,MATCH(E406,'Backing 2'!C:C,0)),E406))</f>
        <v>1 - Executive</v>
      </c>
      <c r="AB406" t="s">
        <v>87</v>
      </c>
      <c r="AC406" t="str">
        <f t="shared" si="55"/>
        <v/>
      </c>
      <c r="AD406">
        <v>3</v>
      </c>
      <c r="AE406" t="s">
        <v>77</v>
      </c>
      <c r="AF406">
        <v>47</v>
      </c>
      <c r="AG406" t="s">
        <v>25</v>
      </c>
      <c r="AH406" t="s">
        <v>25</v>
      </c>
      <c r="AI406" t="s">
        <v>25</v>
      </c>
      <c r="AJ406" s="3">
        <v>41000</v>
      </c>
      <c r="AK406">
        <v>8</v>
      </c>
      <c r="AL406">
        <f t="shared" ca="1" si="50"/>
        <v>0.18746197901350437</v>
      </c>
    </row>
    <row r="407" spans="1:38">
      <c r="A407">
        <v>406</v>
      </c>
      <c r="B407" t="s">
        <v>8</v>
      </c>
      <c r="C407">
        <f t="shared" si="51"/>
        <v>1</v>
      </c>
      <c r="D407" t="str">
        <f t="shared" si="52"/>
        <v/>
      </c>
      <c r="E407" t="s">
        <v>94</v>
      </c>
      <c r="F407" t="s">
        <v>87</v>
      </c>
      <c r="G407" t="str">
        <f t="shared" si="53"/>
        <v/>
      </c>
      <c r="H407">
        <v>2</v>
      </c>
      <c r="I407" t="s">
        <v>88</v>
      </c>
      <c r="J407" t="str">
        <f t="shared" si="54"/>
        <v/>
      </c>
      <c r="K407" t="s">
        <v>86</v>
      </c>
      <c r="L407" s="2">
        <v>0.5</v>
      </c>
      <c r="M407" t="s">
        <v>88</v>
      </c>
      <c r="N407" t="str">
        <v/>
      </c>
      <c r="O407" t="s">
        <v>85</v>
      </c>
      <c r="P407" t="s">
        <v>14</v>
      </c>
      <c r="R407" t="s">
        <v>94</v>
      </c>
      <c r="S407" t="s">
        <v>14</v>
      </c>
      <c r="T407" s="1" t="s">
        <v>74</v>
      </c>
      <c r="U407" t="s">
        <v>74</v>
      </c>
      <c r="V407" t="str">
        <f>IF(W407="","",INDEX('Backing 4'!U:U,MATCH(W407,'Backing 4'!T:T,0)))</f>
        <v>Even</v>
      </c>
      <c r="W407" t="str">
        <f t="shared" si="48"/>
        <v>3 - Senior Manager &amp; Operations</v>
      </c>
      <c r="X407" t="str">
        <f>IF(Y407="","",INDEX('Backing 4'!Z:Z,MATCH(Y407,'Backing 4'!Y:Y,0)))</f>
        <v>Uneven - Men benefit</v>
      </c>
      <c r="Y407" t="str">
        <f t="shared" si="49"/>
        <v>3 - Senior Manager</v>
      </c>
      <c r="Z407">
        <v>2</v>
      </c>
      <c r="AA407" t="str">
        <f>IF(F407="Y","",IF(AB407="Y",INDEX('Backing 2'!B:B,MATCH(E407,'Backing 2'!C:C,0)),E407))</f>
        <v>3 - Senior Manager</v>
      </c>
      <c r="AB407" t="s">
        <v>87</v>
      </c>
      <c r="AC407" t="str">
        <f t="shared" si="55"/>
        <v/>
      </c>
      <c r="AD407">
        <v>2</v>
      </c>
      <c r="AE407" t="s">
        <v>76</v>
      </c>
      <c r="AF407">
        <v>36</v>
      </c>
      <c r="AG407" t="s">
        <v>37</v>
      </c>
      <c r="AH407" t="s">
        <v>80</v>
      </c>
      <c r="AI407" t="s">
        <v>80</v>
      </c>
      <c r="AJ407" s="3">
        <v>42826</v>
      </c>
      <c r="AK407">
        <v>3</v>
      </c>
      <c r="AL407">
        <f t="shared" ca="1" si="50"/>
        <v>0.33005541582348985</v>
      </c>
    </row>
    <row r="408" spans="1:38">
      <c r="A408">
        <v>407</v>
      </c>
      <c r="B408" t="s">
        <v>8</v>
      </c>
      <c r="C408">
        <f t="shared" si="51"/>
        <v>1</v>
      </c>
      <c r="D408" t="str">
        <f t="shared" si="52"/>
        <v/>
      </c>
      <c r="E408" t="s">
        <v>95</v>
      </c>
      <c r="F408" t="s">
        <v>87</v>
      </c>
      <c r="G408" t="str">
        <f t="shared" si="53"/>
        <v/>
      </c>
      <c r="H408">
        <v>2</v>
      </c>
      <c r="I408" t="s">
        <v>88</v>
      </c>
      <c r="J408" t="str">
        <f t="shared" si="54"/>
        <v/>
      </c>
      <c r="K408" t="s">
        <v>86</v>
      </c>
      <c r="L408" s="2">
        <v>0.5</v>
      </c>
      <c r="M408" t="s">
        <v>88</v>
      </c>
      <c r="N408" t="str">
        <v/>
      </c>
      <c r="O408" t="s">
        <v>85</v>
      </c>
      <c r="P408" t="s">
        <v>15</v>
      </c>
      <c r="R408" t="s">
        <v>95</v>
      </c>
      <c r="S408" t="s">
        <v>15</v>
      </c>
      <c r="T408" s="1" t="s">
        <v>74</v>
      </c>
      <c r="U408" t="s">
        <v>74</v>
      </c>
      <c r="V408" t="str">
        <f>IF(W408="","",INDEX('Backing 4'!U:U,MATCH(W408,'Backing 4'!T:T,0)))</f>
        <v>Inconclusive</v>
      </c>
      <c r="W408" t="str">
        <f t="shared" si="48"/>
        <v>2 - Director &amp; Internal Services</v>
      </c>
      <c r="X408" t="s">
        <v>126</v>
      </c>
      <c r="Y408" t="str">
        <f t="shared" si="49"/>
        <v>2 - Director</v>
      </c>
      <c r="Z408">
        <v>3</v>
      </c>
      <c r="AA408" t="str">
        <f>IF(F408="Y","",IF(AB408="Y",INDEX('Backing 2'!B:B,MATCH(E408,'Backing 2'!C:C,0)),E408))</f>
        <v>2 - Director</v>
      </c>
      <c r="AB408" t="s">
        <v>87</v>
      </c>
      <c r="AC408" t="str">
        <f t="shared" si="55"/>
        <v/>
      </c>
      <c r="AD408">
        <v>2</v>
      </c>
      <c r="AE408" t="s">
        <v>79</v>
      </c>
      <c r="AF408">
        <v>61</v>
      </c>
      <c r="AG408" t="s">
        <v>25</v>
      </c>
      <c r="AH408" t="s">
        <v>25</v>
      </c>
      <c r="AI408" t="s">
        <v>25</v>
      </c>
      <c r="AJ408" s="3">
        <v>42095</v>
      </c>
      <c r="AK408">
        <v>5</v>
      </c>
      <c r="AL408">
        <f t="shared" ca="1" si="50"/>
        <v>0.27513142205152341</v>
      </c>
    </row>
    <row r="409" spans="1:38">
      <c r="A409">
        <v>408</v>
      </c>
      <c r="B409" t="s">
        <v>8</v>
      </c>
      <c r="C409">
        <f t="shared" si="51"/>
        <v>1</v>
      </c>
      <c r="D409" t="str">
        <f t="shared" si="52"/>
        <v/>
      </c>
      <c r="E409" t="s">
        <v>127</v>
      </c>
      <c r="F409" t="s">
        <v>87</v>
      </c>
      <c r="G409" t="str">
        <f t="shared" si="53"/>
        <v/>
      </c>
      <c r="H409">
        <v>2</v>
      </c>
      <c r="I409" t="s">
        <v>88</v>
      </c>
      <c r="J409" t="str">
        <f t="shared" si="54"/>
        <v/>
      </c>
      <c r="K409" t="s">
        <v>86</v>
      </c>
      <c r="L409" s="2">
        <v>0.5</v>
      </c>
      <c r="M409" t="s">
        <v>88</v>
      </c>
      <c r="N409" t="str">
        <v/>
      </c>
      <c r="O409" t="s">
        <v>85</v>
      </c>
      <c r="P409" t="s">
        <v>16</v>
      </c>
      <c r="R409" t="s">
        <v>127</v>
      </c>
      <c r="S409" t="s">
        <v>16</v>
      </c>
      <c r="T409" s="1" t="s">
        <v>74</v>
      </c>
      <c r="U409" t="s">
        <v>74</v>
      </c>
      <c r="V409" t="str">
        <f>IF(W409="","",INDEX('Backing 4'!U:U,MATCH(W409,'Backing 4'!T:T,0)))</f>
        <v>Even</v>
      </c>
      <c r="W409" t="str">
        <f t="shared" si="48"/>
        <v>5 - Senior Officer &amp; Sales &amp; Marketing</v>
      </c>
      <c r="X409" t="str">
        <f>IF(Y409="","",INDEX('Backing 4'!Z:Z,MATCH(Y409,'Backing 4'!Y:Y,0)))</f>
        <v>Even</v>
      </c>
      <c r="Y409" t="str">
        <f t="shared" si="49"/>
        <v>5 - Senior Officer</v>
      </c>
      <c r="Z409">
        <v>5</v>
      </c>
      <c r="AA409" t="str">
        <f>IF(F409="Y","",IF(AB409="Y",INDEX('Backing 2'!B:B,MATCH(E409,'Backing 2'!C:C,0)),E409))</f>
        <v>5 - Senior Officer</v>
      </c>
      <c r="AB409" t="s">
        <v>87</v>
      </c>
      <c r="AC409" t="str">
        <f t="shared" si="55"/>
        <v/>
      </c>
      <c r="AE409" t="s">
        <v>75</v>
      </c>
      <c r="AF409">
        <v>26</v>
      </c>
      <c r="AG409" t="s">
        <v>25</v>
      </c>
      <c r="AH409" t="s">
        <v>25</v>
      </c>
      <c r="AI409" t="s">
        <v>25</v>
      </c>
      <c r="AJ409" s="3">
        <v>42095</v>
      </c>
      <c r="AK409">
        <v>5</v>
      </c>
      <c r="AL409">
        <f t="shared" ca="1" si="50"/>
        <v>0.89026740025821516</v>
      </c>
    </row>
    <row r="410" spans="1:38">
      <c r="A410">
        <v>409</v>
      </c>
      <c r="B410" t="s">
        <v>7</v>
      </c>
      <c r="C410" t="str">
        <f t="shared" si="51"/>
        <v/>
      </c>
      <c r="D410">
        <f t="shared" si="52"/>
        <v>1</v>
      </c>
      <c r="E410" t="s">
        <v>92</v>
      </c>
      <c r="F410" t="s">
        <v>87</v>
      </c>
      <c r="G410" t="str">
        <f t="shared" si="53"/>
        <v/>
      </c>
      <c r="H410">
        <v>2</v>
      </c>
      <c r="I410" t="s">
        <v>88</v>
      </c>
      <c r="J410" t="str">
        <f t="shared" si="54"/>
        <v/>
      </c>
      <c r="K410" t="s">
        <v>86</v>
      </c>
      <c r="L410" s="2">
        <v>0.5</v>
      </c>
      <c r="M410" t="s">
        <v>88</v>
      </c>
      <c r="N410" t="str">
        <v/>
      </c>
      <c r="O410" t="s">
        <v>85</v>
      </c>
      <c r="P410" t="s">
        <v>16</v>
      </c>
      <c r="R410" t="s">
        <v>92</v>
      </c>
      <c r="S410" t="s">
        <v>16</v>
      </c>
      <c r="T410" s="1" t="s">
        <v>74</v>
      </c>
      <c r="U410" t="s">
        <v>74</v>
      </c>
      <c r="V410" t="str">
        <f>IF(W410="","",INDEX('Backing 4'!U:U,MATCH(W410,'Backing 4'!T:T,0)))</f>
        <v>Even</v>
      </c>
      <c r="W410" t="str">
        <f t="shared" si="48"/>
        <v>6 - Junior Officer &amp; Sales &amp; Marketing</v>
      </c>
      <c r="X410" t="str">
        <f>IF(Y410="","",INDEX('Backing 4'!Z:Z,MATCH(Y410,'Backing 4'!Y:Y,0)))</f>
        <v>Even</v>
      </c>
      <c r="Y410" t="str">
        <f t="shared" si="49"/>
        <v>6 - Junior Officer</v>
      </c>
      <c r="Z410">
        <v>5</v>
      </c>
      <c r="AA410" t="str">
        <f>IF(F410="Y","",IF(AB410="Y",INDEX('Backing 2'!B:B,MATCH(E410,'Backing 2'!C:C,0)),E410))</f>
        <v>6 - Junior Officer</v>
      </c>
      <c r="AB410" t="s">
        <v>87</v>
      </c>
      <c r="AC410" t="str">
        <f t="shared" si="55"/>
        <v/>
      </c>
      <c r="AD410">
        <v>2</v>
      </c>
      <c r="AE410" t="s">
        <v>75</v>
      </c>
      <c r="AF410">
        <v>24</v>
      </c>
      <c r="AG410" t="s">
        <v>25</v>
      </c>
      <c r="AH410" t="s">
        <v>25</v>
      </c>
      <c r="AI410" t="s">
        <v>25</v>
      </c>
      <c r="AJ410" s="3">
        <v>42095</v>
      </c>
      <c r="AK410">
        <v>5</v>
      </c>
      <c r="AL410">
        <f t="shared" ca="1" si="50"/>
        <v>0.10096877962289841</v>
      </c>
    </row>
    <row r="411" spans="1:38">
      <c r="A411">
        <v>410</v>
      </c>
      <c r="B411" t="s">
        <v>8</v>
      </c>
      <c r="C411">
        <f t="shared" si="51"/>
        <v>1</v>
      </c>
      <c r="D411" t="str">
        <f t="shared" si="52"/>
        <v/>
      </c>
      <c r="E411" t="s">
        <v>127</v>
      </c>
      <c r="F411" t="s">
        <v>85</v>
      </c>
      <c r="G411">
        <f t="shared" si="53"/>
        <v>1</v>
      </c>
      <c r="I411" t="s">
        <v>88</v>
      </c>
      <c r="J411" t="str">
        <f t="shared" si="54"/>
        <v/>
      </c>
      <c r="K411" t="s">
        <v>88</v>
      </c>
      <c r="L411" s="2">
        <v>0.5</v>
      </c>
      <c r="M411" t="s">
        <v>88</v>
      </c>
      <c r="N411" t="str">
        <v/>
      </c>
      <c r="O411" t="s">
        <v>87</v>
      </c>
      <c r="P411" t="s">
        <v>16</v>
      </c>
      <c r="R411" t="s">
        <v>127</v>
      </c>
      <c r="S411" t="s">
        <v>16</v>
      </c>
      <c r="T411" s="1" t="s">
        <v>74</v>
      </c>
      <c r="U411" t="s">
        <v>74</v>
      </c>
      <c r="V411" t="str">
        <f>IF(W411="","",INDEX('Backing 4'!U:U,MATCH(W411,'Backing 4'!T:T,0)))</f>
        <v>Even</v>
      </c>
      <c r="W411" t="str">
        <f t="shared" si="48"/>
        <v>5 - Senior Officer &amp; Sales &amp; Marketing</v>
      </c>
      <c r="X411" t="str">
        <f>IF(Y411="","",INDEX('Backing 4'!Z:Z,MATCH(Y411,'Backing 4'!Y:Y,0)))</f>
        <v>Even</v>
      </c>
      <c r="Y411" t="str">
        <f t="shared" si="49"/>
        <v>5 - Senior Officer</v>
      </c>
      <c r="Z411">
        <v>0</v>
      </c>
      <c r="AA411" t="str">
        <f>IF(F411="Y","",IF(AB411="Y",INDEX('Backing 2'!B:B,MATCH(E411,'Backing 2'!C:C,0)),E411))</f>
        <v/>
      </c>
      <c r="AB411" t="s">
        <v>87</v>
      </c>
      <c r="AC411" t="str">
        <f t="shared" si="55"/>
        <v/>
      </c>
      <c r="AE411" t="s">
        <v>75</v>
      </c>
      <c r="AF411">
        <v>27</v>
      </c>
      <c r="AG411" t="s">
        <v>25</v>
      </c>
      <c r="AH411" t="s">
        <v>25</v>
      </c>
      <c r="AI411" t="s">
        <v>25</v>
      </c>
      <c r="AJ411" s="3">
        <v>43922</v>
      </c>
      <c r="AK411">
        <v>0</v>
      </c>
      <c r="AL411">
        <f t="shared" ca="1" si="50"/>
        <v>8.0463319452305893E-2</v>
      </c>
    </row>
    <row r="412" spans="1:38">
      <c r="A412">
        <v>411</v>
      </c>
      <c r="B412" t="s">
        <v>7</v>
      </c>
      <c r="C412" t="str">
        <f t="shared" si="51"/>
        <v/>
      </c>
      <c r="D412">
        <f t="shared" si="52"/>
        <v>1</v>
      </c>
      <c r="E412" t="s">
        <v>93</v>
      </c>
      <c r="F412" t="s">
        <v>85</v>
      </c>
      <c r="G412">
        <f t="shared" si="53"/>
        <v>1</v>
      </c>
      <c r="I412" t="s">
        <v>88</v>
      </c>
      <c r="J412" t="str">
        <f t="shared" si="54"/>
        <v/>
      </c>
      <c r="K412" t="s">
        <v>88</v>
      </c>
      <c r="L412" s="2">
        <v>0.5</v>
      </c>
      <c r="M412" t="s">
        <v>88</v>
      </c>
      <c r="N412" t="str">
        <v/>
      </c>
      <c r="O412" t="s">
        <v>87</v>
      </c>
      <c r="P412" t="s">
        <v>14</v>
      </c>
      <c r="R412" t="s">
        <v>93</v>
      </c>
      <c r="S412" t="s">
        <v>14</v>
      </c>
      <c r="T412" s="1" t="s">
        <v>74</v>
      </c>
      <c r="U412" t="s">
        <v>74</v>
      </c>
      <c r="V412" t="str">
        <f>IF(W412="","",INDEX('Backing 4'!U:U,MATCH(W412,'Backing 4'!T:T,0)))</f>
        <v>Even</v>
      </c>
      <c r="W412" t="str">
        <f t="shared" si="48"/>
        <v>4 - Manager &amp; Operations</v>
      </c>
      <c r="X412" t="str">
        <f>IF(Y412="","",INDEX('Backing 4'!Z:Z,MATCH(Y412,'Backing 4'!Y:Y,0)))</f>
        <v>Even</v>
      </c>
      <c r="Y412" t="str">
        <f t="shared" si="49"/>
        <v>4 - Manager</v>
      </c>
      <c r="Z412">
        <v>0</v>
      </c>
      <c r="AA412" t="str">
        <f>IF(F412="Y","",IF(AB412="Y",INDEX('Backing 2'!B:B,MATCH(E412,'Backing 2'!C:C,0)),E412))</f>
        <v/>
      </c>
      <c r="AB412" t="s">
        <v>87</v>
      </c>
      <c r="AC412" t="str">
        <f t="shared" si="55"/>
        <v/>
      </c>
      <c r="AE412" t="s">
        <v>77</v>
      </c>
      <c r="AF412">
        <v>40</v>
      </c>
      <c r="AG412" t="s">
        <v>36</v>
      </c>
      <c r="AH412" t="s">
        <v>80</v>
      </c>
      <c r="AI412" t="s">
        <v>80</v>
      </c>
      <c r="AJ412" s="3">
        <v>43922</v>
      </c>
      <c r="AK412">
        <v>0</v>
      </c>
      <c r="AL412">
        <f t="shared" ca="1" si="50"/>
        <v>0.53318467578094808</v>
      </c>
    </row>
    <row r="413" spans="1:38">
      <c r="A413">
        <v>412</v>
      </c>
      <c r="B413" t="s">
        <v>7</v>
      </c>
      <c r="C413" t="str">
        <f t="shared" si="51"/>
        <v/>
      </c>
      <c r="D413">
        <f t="shared" si="52"/>
        <v>1</v>
      </c>
      <c r="E413" t="s">
        <v>127</v>
      </c>
      <c r="F413" t="s">
        <v>87</v>
      </c>
      <c r="G413" t="str">
        <f t="shared" si="53"/>
        <v/>
      </c>
      <c r="H413">
        <v>2</v>
      </c>
      <c r="I413" t="s">
        <v>88</v>
      </c>
      <c r="J413" t="str">
        <f t="shared" si="54"/>
        <v/>
      </c>
      <c r="K413" t="s">
        <v>86</v>
      </c>
      <c r="L413" s="2">
        <v>0.5</v>
      </c>
      <c r="M413" t="s">
        <v>88</v>
      </c>
      <c r="N413" t="str">
        <v/>
      </c>
      <c r="O413" t="s">
        <v>85</v>
      </c>
      <c r="P413" t="s">
        <v>14</v>
      </c>
      <c r="R413" t="s">
        <v>127</v>
      </c>
      <c r="S413" t="s">
        <v>14</v>
      </c>
      <c r="T413" s="1" t="s">
        <v>74</v>
      </c>
      <c r="U413" t="s">
        <v>74</v>
      </c>
      <c r="V413" t="str">
        <f>IF(W413="","",INDEX('Backing 4'!U:U,MATCH(W413,'Backing 4'!T:T,0)))</f>
        <v>Even</v>
      </c>
      <c r="W413" t="str">
        <f t="shared" si="48"/>
        <v>5 - Senior Officer &amp; Operations</v>
      </c>
      <c r="X413" t="str">
        <f>IF(Y413="","",INDEX('Backing 4'!Z:Z,MATCH(Y413,'Backing 4'!Y:Y,0)))</f>
        <v>Even</v>
      </c>
      <c r="Y413" t="str">
        <f t="shared" si="49"/>
        <v>5 - Senior Officer</v>
      </c>
      <c r="Z413">
        <v>2</v>
      </c>
      <c r="AA413" t="str">
        <f>IF(F413="Y","",IF(AB413="Y",INDEX('Backing 2'!B:B,MATCH(E413,'Backing 2'!C:C,0)),E413))</f>
        <v>5 - Senior Officer</v>
      </c>
      <c r="AB413" t="s">
        <v>87</v>
      </c>
      <c r="AC413" t="str">
        <f t="shared" si="55"/>
        <v/>
      </c>
      <c r="AD413">
        <v>3</v>
      </c>
      <c r="AE413" t="s">
        <v>76</v>
      </c>
      <c r="AF413">
        <v>31</v>
      </c>
      <c r="AG413" t="s">
        <v>37</v>
      </c>
      <c r="AH413" t="s">
        <v>80</v>
      </c>
      <c r="AI413" t="s">
        <v>80</v>
      </c>
      <c r="AJ413" s="3">
        <v>41365</v>
      </c>
      <c r="AK413">
        <v>7</v>
      </c>
      <c r="AL413">
        <f t="shared" ca="1" si="50"/>
        <v>0.29812610120006966</v>
      </c>
    </row>
    <row r="414" spans="1:38">
      <c r="A414">
        <v>413</v>
      </c>
      <c r="B414" t="s">
        <v>8</v>
      </c>
      <c r="C414">
        <f t="shared" si="51"/>
        <v>1</v>
      </c>
      <c r="D414" t="str">
        <f t="shared" si="52"/>
        <v/>
      </c>
      <c r="E414" t="s">
        <v>95</v>
      </c>
      <c r="F414" t="s">
        <v>87</v>
      </c>
      <c r="G414" t="str">
        <f t="shared" si="53"/>
        <v/>
      </c>
      <c r="H414">
        <v>3</v>
      </c>
      <c r="I414" t="s">
        <v>88</v>
      </c>
      <c r="J414" t="str">
        <f t="shared" si="54"/>
        <v/>
      </c>
      <c r="K414" t="s">
        <v>86</v>
      </c>
      <c r="L414" s="2">
        <v>0.5</v>
      </c>
      <c r="M414" t="s">
        <v>88</v>
      </c>
      <c r="N414" t="str">
        <v/>
      </c>
      <c r="O414" t="s">
        <v>85</v>
      </c>
      <c r="P414" t="s">
        <v>15</v>
      </c>
      <c r="R414" t="s">
        <v>95</v>
      </c>
      <c r="S414" t="s">
        <v>15</v>
      </c>
      <c r="T414" s="1" t="s">
        <v>74</v>
      </c>
      <c r="U414" t="s">
        <v>74</v>
      </c>
      <c r="V414" t="str">
        <f>IF(W414="","",INDEX('Backing 4'!U:U,MATCH(W414,'Backing 4'!T:T,0)))</f>
        <v>Inconclusive</v>
      </c>
      <c r="W414" t="str">
        <f t="shared" si="48"/>
        <v>2 - Director &amp; Internal Services</v>
      </c>
      <c r="X414" t="s">
        <v>126</v>
      </c>
      <c r="Y414" t="str">
        <f t="shared" si="49"/>
        <v>2 - Director</v>
      </c>
      <c r="Z414">
        <v>5</v>
      </c>
      <c r="AA414" t="str">
        <f>IF(F414="Y","",IF(AB414="Y",INDEX('Backing 2'!B:B,MATCH(E414,'Backing 2'!C:C,0)),E414))</f>
        <v>2 - Director</v>
      </c>
      <c r="AB414" t="s">
        <v>87</v>
      </c>
      <c r="AC414" t="str">
        <f t="shared" si="55"/>
        <v/>
      </c>
      <c r="AD414">
        <v>3</v>
      </c>
      <c r="AE414" t="s">
        <v>77</v>
      </c>
      <c r="AF414">
        <v>46</v>
      </c>
      <c r="AG414" t="s">
        <v>25</v>
      </c>
      <c r="AH414" t="s">
        <v>25</v>
      </c>
      <c r="AI414" t="s">
        <v>25</v>
      </c>
      <c r="AJ414" s="3">
        <v>41365</v>
      </c>
      <c r="AK414">
        <v>7</v>
      </c>
      <c r="AL414">
        <f t="shared" ca="1" si="50"/>
        <v>0.86462185069009523</v>
      </c>
    </row>
    <row r="415" spans="1:38">
      <c r="A415">
        <v>414</v>
      </c>
      <c r="B415" t="s">
        <v>7</v>
      </c>
      <c r="C415" t="str">
        <f t="shared" si="51"/>
        <v/>
      </c>
      <c r="D415">
        <f t="shared" si="52"/>
        <v>1</v>
      </c>
      <c r="E415" t="s">
        <v>127</v>
      </c>
      <c r="F415" t="s">
        <v>87</v>
      </c>
      <c r="G415" t="str">
        <f t="shared" si="53"/>
        <v/>
      </c>
      <c r="H415">
        <v>3</v>
      </c>
      <c r="I415" t="s">
        <v>88</v>
      </c>
      <c r="J415" t="str">
        <f t="shared" si="54"/>
        <v/>
      </c>
      <c r="K415" t="s">
        <v>86</v>
      </c>
      <c r="L415" s="2">
        <v>0.5</v>
      </c>
      <c r="M415" t="s">
        <v>88</v>
      </c>
      <c r="N415" t="str">
        <v/>
      </c>
      <c r="O415" t="s">
        <v>85</v>
      </c>
      <c r="P415" t="s">
        <v>14</v>
      </c>
      <c r="R415" t="s">
        <v>127</v>
      </c>
      <c r="S415" t="s">
        <v>14</v>
      </c>
      <c r="T415" s="1">
        <v>0.8</v>
      </c>
      <c r="U415" t="s">
        <v>73</v>
      </c>
      <c r="V415" t="str">
        <f>IF(W415="","",INDEX('Backing 4'!U:U,MATCH(W415,'Backing 4'!T:T,0)))</f>
        <v>Even</v>
      </c>
      <c r="W415" t="str">
        <f t="shared" si="48"/>
        <v>5 - Senior Officer &amp; Operations</v>
      </c>
      <c r="X415" t="str">
        <f>IF(Y415="","",INDEX('Backing 4'!Z:Z,MATCH(Y415,'Backing 4'!Y:Y,0)))</f>
        <v>Even</v>
      </c>
      <c r="Y415" t="str">
        <f t="shared" si="49"/>
        <v>5 - Senior Officer</v>
      </c>
      <c r="Z415">
        <v>1</v>
      </c>
      <c r="AA415" t="str">
        <f>IF(F415="Y","",IF(AB415="Y",INDEX('Backing 2'!B:B,MATCH(E415,'Backing 2'!C:C,0)),E415))</f>
        <v>6 - Junior Officer</v>
      </c>
      <c r="AB415" t="s">
        <v>85</v>
      </c>
      <c r="AC415">
        <f t="shared" si="55"/>
        <v>1</v>
      </c>
      <c r="AD415">
        <v>1</v>
      </c>
      <c r="AE415" t="s">
        <v>76</v>
      </c>
      <c r="AF415">
        <v>31</v>
      </c>
      <c r="AG415" t="s">
        <v>36</v>
      </c>
      <c r="AH415" t="s">
        <v>80</v>
      </c>
      <c r="AI415" t="s">
        <v>80</v>
      </c>
      <c r="AJ415" s="3">
        <v>42095</v>
      </c>
      <c r="AK415">
        <v>5</v>
      </c>
      <c r="AL415">
        <f t="shared" ca="1" si="50"/>
        <v>0.39558815728465335</v>
      </c>
    </row>
    <row r="416" spans="1:38">
      <c r="A416">
        <v>415</v>
      </c>
      <c r="B416" t="s">
        <v>8</v>
      </c>
      <c r="C416">
        <f t="shared" si="51"/>
        <v>1</v>
      </c>
      <c r="D416" t="str">
        <f t="shared" si="52"/>
        <v/>
      </c>
      <c r="E416" t="s">
        <v>92</v>
      </c>
      <c r="F416" t="s">
        <v>87</v>
      </c>
      <c r="G416" t="str">
        <f t="shared" si="53"/>
        <v/>
      </c>
      <c r="H416">
        <v>2</v>
      </c>
      <c r="I416" t="s">
        <v>88</v>
      </c>
      <c r="J416" t="str">
        <f t="shared" si="54"/>
        <v/>
      </c>
      <c r="K416" t="s">
        <v>86</v>
      </c>
      <c r="L416" s="2">
        <v>0.5</v>
      </c>
      <c r="M416" t="s">
        <v>88</v>
      </c>
      <c r="N416" t="str">
        <v/>
      </c>
      <c r="O416" t="s">
        <v>85</v>
      </c>
      <c r="P416" t="s">
        <v>16</v>
      </c>
      <c r="R416" t="s">
        <v>92</v>
      </c>
      <c r="S416" t="s">
        <v>16</v>
      </c>
      <c r="T416" s="1" t="s">
        <v>74</v>
      </c>
      <c r="U416" t="s">
        <v>74</v>
      </c>
      <c r="V416" t="str">
        <f>IF(W416="","",INDEX('Backing 4'!U:U,MATCH(W416,'Backing 4'!T:T,0)))</f>
        <v>Even</v>
      </c>
      <c r="W416" t="str">
        <f t="shared" si="48"/>
        <v>6 - Junior Officer &amp; Sales &amp; Marketing</v>
      </c>
      <c r="X416" t="str">
        <f>IF(Y416="","",INDEX('Backing 4'!Z:Z,MATCH(Y416,'Backing 4'!Y:Y,0)))</f>
        <v>Even</v>
      </c>
      <c r="Y416" t="str">
        <f t="shared" si="49"/>
        <v>6 - Junior Officer</v>
      </c>
      <c r="Z416">
        <v>1</v>
      </c>
      <c r="AA416" t="str">
        <f>IF(F416="Y","",IF(AB416="Y",INDEX('Backing 2'!B:B,MATCH(E416,'Backing 2'!C:C,0)),E416))</f>
        <v>6 - Junior Officer</v>
      </c>
      <c r="AB416" t="s">
        <v>87</v>
      </c>
      <c r="AC416" t="str">
        <f t="shared" si="55"/>
        <v/>
      </c>
      <c r="AE416" t="s">
        <v>75</v>
      </c>
      <c r="AF416">
        <v>24</v>
      </c>
      <c r="AG416" t="s">
        <v>32</v>
      </c>
      <c r="AH416" t="s">
        <v>80</v>
      </c>
      <c r="AI416" t="s">
        <v>80</v>
      </c>
      <c r="AJ416" s="3">
        <v>43556</v>
      </c>
      <c r="AK416">
        <v>1</v>
      </c>
      <c r="AL416">
        <f t="shared" ca="1" si="50"/>
        <v>0.35828334316198085</v>
      </c>
    </row>
    <row r="417" spans="1:38">
      <c r="A417">
        <v>416</v>
      </c>
      <c r="B417" t="s">
        <v>8</v>
      </c>
      <c r="C417">
        <f t="shared" si="51"/>
        <v>1</v>
      </c>
      <c r="D417" t="str">
        <f t="shared" si="52"/>
        <v/>
      </c>
      <c r="E417" t="s">
        <v>94</v>
      </c>
      <c r="F417" t="s">
        <v>87</v>
      </c>
      <c r="G417" t="str">
        <f t="shared" si="53"/>
        <v/>
      </c>
      <c r="H417">
        <v>2</v>
      </c>
      <c r="I417" t="s">
        <v>88</v>
      </c>
      <c r="J417" t="str">
        <f t="shared" si="54"/>
        <v/>
      </c>
      <c r="K417" t="s">
        <v>86</v>
      </c>
      <c r="L417" s="2">
        <v>0.5</v>
      </c>
      <c r="M417" t="s">
        <v>88</v>
      </c>
      <c r="N417" t="str">
        <v/>
      </c>
      <c r="O417" t="s">
        <v>85</v>
      </c>
      <c r="P417" t="s">
        <v>17</v>
      </c>
      <c r="R417" t="s">
        <v>94</v>
      </c>
      <c r="S417" t="s">
        <v>17</v>
      </c>
      <c r="T417" s="1" t="s">
        <v>74</v>
      </c>
      <c r="U417" t="s">
        <v>74</v>
      </c>
      <c r="V417" t="str">
        <f>IF(W417="","",INDEX('Backing 4'!U:U,MATCH(W417,'Backing 4'!T:T,0)))</f>
        <v>Inconclusive</v>
      </c>
      <c r="W417" t="str">
        <f t="shared" si="48"/>
        <v>3 - Senior Manager &amp; Strategy</v>
      </c>
      <c r="X417" t="str">
        <f>IF(Y417="","",INDEX('Backing 4'!Z:Z,MATCH(Y417,'Backing 4'!Y:Y,0)))</f>
        <v>Uneven - Men benefit</v>
      </c>
      <c r="Y417" t="str">
        <f t="shared" si="49"/>
        <v>3 - Senior Manager</v>
      </c>
      <c r="Z417">
        <v>2</v>
      </c>
      <c r="AA417" t="str">
        <f>IF(F417="Y","",IF(AB417="Y",INDEX('Backing 2'!B:B,MATCH(E417,'Backing 2'!C:C,0)),E417))</f>
        <v>3 - Senior Manager</v>
      </c>
      <c r="AB417" t="s">
        <v>87</v>
      </c>
      <c r="AC417" t="str">
        <f t="shared" si="55"/>
        <v/>
      </c>
      <c r="AD417">
        <v>2</v>
      </c>
      <c r="AE417" t="s">
        <v>76</v>
      </c>
      <c r="AF417">
        <v>39</v>
      </c>
      <c r="AG417" t="s">
        <v>25</v>
      </c>
      <c r="AH417" t="s">
        <v>25</v>
      </c>
      <c r="AI417" t="s">
        <v>25</v>
      </c>
      <c r="AJ417" s="3">
        <v>41000</v>
      </c>
      <c r="AK417">
        <v>8</v>
      </c>
      <c r="AL417">
        <f t="shared" ca="1" si="50"/>
        <v>0.90376979796005552</v>
      </c>
    </row>
    <row r="418" spans="1:38">
      <c r="A418">
        <v>417</v>
      </c>
      <c r="B418" t="s">
        <v>8</v>
      </c>
      <c r="C418">
        <f t="shared" si="51"/>
        <v>1</v>
      </c>
      <c r="D418" t="str">
        <f t="shared" si="52"/>
        <v/>
      </c>
      <c r="E418" t="s">
        <v>94</v>
      </c>
      <c r="F418" t="s">
        <v>87</v>
      </c>
      <c r="G418" t="str">
        <f t="shared" si="53"/>
        <v/>
      </c>
      <c r="H418">
        <v>2</v>
      </c>
      <c r="I418" t="s">
        <v>88</v>
      </c>
      <c r="J418" t="str">
        <f t="shared" si="54"/>
        <v/>
      </c>
      <c r="K418" t="s">
        <v>86</v>
      </c>
      <c r="L418" s="2">
        <v>0.5</v>
      </c>
      <c r="M418" t="s">
        <v>88</v>
      </c>
      <c r="N418" t="str">
        <v/>
      </c>
      <c r="O418" t="s">
        <v>85</v>
      </c>
      <c r="P418" t="s">
        <v>14</v>
      </c>
      <c r="R418" t="s">
        <v>94</v>
      </c>
      <c r="S418" t="s">
        <v>14</v>
      </c>
      <c r="T418" s="1" t="s">
        <v>74</v>
      </c>
      <c r="U418" t="s">
        <v>74</v>
      </c>
      <c r="V418" t="str">
        <f>IF(W418="","",INDEX('Backing 4'!U:U,MATCH(W418,'Backing 4'!T:T,0)))</f>
        <v>Even</v>
      </c>
      <c r="W418" t="str">
        <f t="shared" si="48"/>
        <v>3 - Senior Manager &amp; Operations</v>
      </c>
      <c r="X418" t="str">
        <f>IF(Y418="","",INDEX('Backing 4'!Z:Z,MATCH(Y418,'Backing 4'!Y:Y,0)))</f>
        <v>Uneven - Men benefit</v>
      </c>
      <c r="Y418" t="str">
        <f t="shared" si="49"/>
        <v>3 - Senior Manager</v>
      </c>
      <c r="Z418">
        <v>2</v>
      </c>
      <c r="AA418" t="str">
        <f>IF(F418="Y","",IF(AB418="Y",INDEX('Backing 2'!B:B,MATCH(E418,'Backing 2'!C:C,0)),E418))</f>
        <v>3 - Senior Manager</v>
      </c>
      <c r="AB418" t="s">
        <v>87</v>
      </c>
      <c r="AC418" t="str">
        <f t="shared" si="55"/>
        <v/>
      </c>
      <c r="AD418">
        <v>2</v>
      </c>
      <c r="AE418" t="s">
        <v>76</v>
      </c>
      <c r="AF418">
        <v>36</v>
      </c>
      <c r="AG418" t="s">
        <v>25</v>
      </c>
      <c r="AH418" t="s">
        <v>25</v>
      </c>
      <c r="AI418" t="s">
        <v>25</v>
      </c>
      <c r="AJ418" s="3">
        <v>43191</v>
      </c>
      <c r="AK418">
        <v>2</v>
      </c>
      <c r="AL418">
        <f t="shared" ca="1" si="50"/>
        <v>0.72345842664516691</v>
      </c>
    </row>
    <row r="419" spans="1:38">
      <c r="A419">
        <v>418</v>
      </c>
      <c r="B419" t="s">
        <v>7</v>
      </c>
      <c r="C419" t="str">
        <f t="shared" si="51"/>
        <v/>
      </c>
      <c r="D419">
        <f t="shared" si="52"/>
        <v>1</v>
      </c>
      <c r="E419" t="s">
        <v>92</v>
      </c>
      <c r="F419" t="s">
        <v>87</v>
      </c>
      <c r="G419" t="str">
        <f t="shared" si="53"/>
        <v/>
      </c>
      <c r="H419">
        <v>2</v>
      </c>
      <c r="I419" t="s">
        <v>86</v>
      </c>
      <c r="J419">
        <f t="shared" si="54"/>
        <v>1</v>
      </c>
      <c r="K419" t="s">
        <v>86</v>
      </c>
      <c r="L419" s="2">
        <v>0.5</v>
      </c>
      <c r="M419" t="s">
        <v>88</v>
      </c>
      <c r="N419" t="str">
        <v/>
      </c>
      <c r="O419" t="s">
        <v>85</v>
      </c>
      <c r="P419" t="s">
        <v>16</v>
      </c>
      <c r="R419" t="s">
        <v>127</v>
      </c>
      <c r="S419" t="s">
        <v>16</v>
      </c>
      <c r="T419" s="1">
        <v>0.7</v>
      </c>
      <c r="U419" t="s">
        <v>73</v>
      </c>
      <c r="V419" t="str">
        <f>IF(W419="","",INDEX('Backing 4'!U:U,MATCH(W419,'Backing 4'!T:T,0)))</f>
        <v>Even</v>
      </c>
      <c r="W419" t="str">
        <f t="shared" si="48"/>
        <v>6 - Junior Officer &amp; Sales &amp; Marketing</v>
      </c>
      <c r="X419" t="str">
        <f>IF(Y419="","",INDEX('Backing 4'!Z:Z,MATCH(Y419,'Backing 4'!Y:Y,0)))</f>
        <v>Even</v>
      </c>
      <c r="Y419" t="str">
        <f t="shared" si="49"/>
        <v>6 - Junior Officer</v>
      </c>
      <c r="Z419">
        <v>2</v>
      </c>
      <c r="AA419" t="str">
        <f>IF(F419="Y","",IF(AB419="Y",INDEX('Backing 2'!B:B,MATCH(E419,'Backing 2'!C:C,0)),E419))</f>
        <v>6 - Junior Officer</v>
      </c>
      <c r="AB419" t="s">
        <v>87</v>
      </c>
      <c r="AC419" t="str">
        <f t="shared" si="55"/>
        <v/>
      </c>
      <c r="AD419">
        <v>2</v>
      </c>
      <c r="AE419" t="s">
        <v>76</v>
      </c>
      <c r="AF419">
        <v>31</v>
      </c>
      <c r="AG419" t="s">
        <v>25</v>
      </c>
      <c r="AH419" t="s">
        <v>25</v>
      </c>
      <c r="AI419" t="s">
        <v>25</v>
      </c>
      <c r="AJ419" s="3">
        <v>43191</v>
      </c>
      <c r="AK419">
        <v>2</v>
      </c>
      <c r="AL419">
        <f t="shared" ca="1" si="50"/>
        <v>0.60014544932258707</v>
      </c>
    </row>
    <row r="420" spans="1:38">
      <c r="A420">
        <v>419</v>
      </c>
      <c r="B420" t="s">
        <v>8</v>
      </c>
      <c r="C420">
        <f t="shared" si="51"/>
        <v>1</v>
      </c>
      <c r="D420" t="str">
        <f t="shared" si="52"/>
        <v/>
      </c>
      <c r="E420" t="s">
        <v>92</v>
      </c>
      <c r="F420" t="s">
        <v>87</v>
      </c>
      <c r="G420" t="str">
        <f t="shared" si="53"/>
        <v/>
      </c>
      <c r="H420">
        <v>3</v>
      </c>
      <c r="I420" t="s">
        <v>88</v>
      </c>
      <c r="J420" t="str">
        <f t="shared" si="54"/>
        <v/>
      </c>
      <c r="K420" t="s">
        <v>86</v>
      </c>
      <c r="L420" s="2">
        <v>0.5</v>
      </c>
      <c r="M420" t="s">
        <v>88</v>
      </c>
      <c r="N420" t="str">
        <v/>
      </c>
      <c r="O420" t="s">
        <v>85</v>
      </c>
      <c r="P420" t="s">
        <v>16</v>
      </c>
      <c r="R420" t="s">
        <v>92</v>
      </c>
      <c r="S420" t="s">
        <v>16</v>
      </c>
      <c r="T420" s="1" t="s">
        <v>74</v>
      </c>
      <c r="U420" t="s">
        <v>74</v>
      </c>
      <c r="V420" t="str">
        <f>IF(W420="","",INDEX('Backing 4'!U:U,MATCH(W420,'Backing 4'!T:T,0)))</f>
        <v>Even</v>
      </c>
      <c r="W420" t="str">
        <f t="shared" si="48"/>
        <v>6 - Junior Officer &amp; Sales &amp; Marketing</v>
      </c>
      <c r="X420" t="str">
        <f>IF(Y420="","",INDEX('Backing 4'!Z:Z,MATCH(Y420,'Backing 4'!Y:Y,0)))</f>
        <v>Even</v>
      </c>
      <c r="Y420" t="str">
        <f t="shared" si="49"/>
        <v>6 - Junior Officer</v>
      </c>
      <c r="Z420">
        <v>3</v>
      </c>
      <c r="AA420" t="str">
        <f>IF(F420="Y","",IF(AB420="Y",INDEX('Backing 2'!B:B,MATCH(E420,'Backing 2'!C:C,0)),E420))</f>
        <v>6 - Junior Officer</v>
      </c>
      <c r="AB420" t="s">
        <v>87</v>
      </c>
      <c r="AC420" t="str">
        <f t="shared" si="55"/>
        <v/>
      </c>
      <c r="AD420">
        <v>2</v>
      </c>
      <c r="AE420" t="s">
        <v>75</v>
      </c>
      <c r="AF420">
        <v>21</v>
      </c>
      <c r="AG420" t="s">
        <v>25</v>
      </c>
      <c r="AH420" t="s">
        <v>25</v>
      </c>
      <c r="AI420" t="s">
        <v>25</v>
      </c>
      <c r="AJ420" s="3">
        <v>42826</v>
      </c>
      <c r="AK420">
        <v>3</v>
      </c>
      <c r="AL420">
        <f t="shared" ca="1" si="50"/>
        <v>1.9136752638776455E-2</v>
      </c>
    </row>
    <row r="421" spans="1:38">
      <c r="A421">
        <v>420</v>
      </c>
      <c r="B421" t="s">
        <v>7</v>
      </c>
      <c r="C421" t="str">
        <f t="shared" si="51"/>
        <v/>
      </c>
      <c r="D421">
        <f t="shared" si="52"/>
        <v>1</v>
      </c>
      <c r="E421" t="s">
        <v>127</v>
      </c>
      <c r="F421" t="s">
        <v>87</v>
      </c>
      <c r="G421" t="str">
        <f t="shared" si="53"/>
        <v/>
      </c>
      <c r="H421">
        <v>3</v>
      </c>
      <c r="I421" t="s">
        <v>88</v>
      </c>
      <c r="J421" t="str">
        <f t="shared" si="54"/>
        <v/>
      </c>
      <c r="K421" t="s">
        <v>86</v>
      </c>
      <c r="L421" s="2">
        <v>0.5</v>
      </c>
      <c r="M421" t="s">
        <v>88</v>
      </c>
      <c r="N421" t="str">
        <v/>
      </c>
      <c r="O421" t="s">
        <v>85</v>
      </c>
      <c r="P421" t="s">
        <v>14</v>
      </c>
      <c r="R421" t="s">
        <v>127</v>
      </c>
      <c r="S421" t="s">
        <v>14</v>
      </c>
      <c r="T421" s="1">
        <v>0.5</v>
      </c>
      <c r="U421" t="s">
        <v>73</v>
      </c>
      <c r="V421" t="str">
        <f>IF(W421="","",INDEX('Backing 4'!U:U,MATCH(W421,'Backing 4'!T:T,0)))</f>
        <v>Even</v>
      </c>
      <c r="W421" t="str">
        <f t="shared" si="48"/>
        <v>5 - Senior Officer &amp; Operations</v>
      </c>
      <c r="X421" t="str">
        <f>IF(Y421="","",INDEX('Backing 4'!Z:Z,MATCH(Y421,'Backing 4'!Y:Y,0)))</f>
        <v>Even</v>
      </c>
      <c r="Y421" t="str">
        <f t="shared" si="49"/>
        <v>5 - Senior Officer</v>
      </c>
      <c r="Z421">
        <v>2</v>
      </c>
      <c r="AA421" t="str">
        <f>IF(F421="Y","",IF(AB421="Y",INDEX('Backing 2'!B:B,MATCH(E421,'Backing 2'!C:C,0)),E421))</f>
        <v>5 - Senior Officer</v>
      </c>
      <c r="AB421" t="s">
        <v>87</v>
      </c>
      <c r="AC421" t="str">
        <f t="shared" si="55"/>
        <v/>
      </c>
      <c r="AD421">
        <v>3</v>
      </c>
      <c r="AE421" t="s">
        <v>76</v>
      </c>
      <c r="AF421">
        <v>33</v>
      </c>
      <c r="AG421" t="s">
        <v>36</v>
      </c>
      <c r="AH421" t="s">
        <v>80</v>
      </c>
      <c r="AI421" t="s">
        <v>80</v>
      </c>
      <c r="AJ421" s="3">
        <v>41730</v>
      </c>
      <c r="AK421">
        <v>6</v>
      </c>
      <c r="AL421">
        <f t="shared" ca="1" si="50"/>
        <v>0.79568577799466511</v>
      </c>
    </row>
    <row r="422" spans="1:38">
      <c r="A422">
        <v>421</v>
      </c>
      <c r="B422" t="s">
        <v>8</v>
      </c>
      <c r="C422">
        <f t="shared" si="51"/>
        <v>1</v>
      </c>
      <c r="D422" t="str">
        <f t="shared" si="52"/>
        <v/>
      </c>
      <c r="E422" t="s">
        <v>95</v>
      </c>
      <c r="F422" t="s">
        <v>87</v>
      </c>
      <c r="G422" t="str">
        <f t="shared" si="53"/>
        <v/>
      </c>
      <c r="H422">
        <v>3</v>
      </c>
      <c r="I422" t="s">
        <v>86</v>
      </c>
      <c r="J422">
        <f t="shared" si="54"/>
        <v>1</v>
      </c>
      <c r="K422" t="s">
        <v>86</v>
      </c>
      <c r="L422" s="2">
        <v>0.5</v>
      </c>
      <c r="M422" t="s">
        <v>88</v>
      </c>
      <c r="N422" t="str">
        <v/>
      </c>
      <c r="O422" t="s">
        <v>85</v>
      </c>
      <c r="P422" t="s">
        <v>17</v>
      </c>
      <c r="R422" t="s">
        <v>96</v>
      </c>
      <c r="S422" t="s">
        <v>17</v>
      </c>
      <c r="T422" s="1" t="s">
        <v>74</v>
      </c>
      <c r="U422" t="s">
        <v>74</v>
      </c>
      <c r="V422" t="str">
        <f>IF(W422="","",INDEX('Backing 4'!U:U,MATCH(W422,'Backing 4'!T:T,0)))</f>
        <v>Inconclusive</v>
      </c>
      <c r="W422" t="str">
        <f t="shared" si="48"/>
        <v>2 - Director &amp; Strategy</v>
      </c>
      <c r="X422" t="s">
        <v>126</v>
      </c>
      <c r="Y422" t="str">
        <f t="shared" si="49"/>
        <v>2 - Director</v>
      </c>
      <c r="Z422">
        <v>3</v>
      </c>
      <c r="AA422" t="str">
        <f>IF(F422="Y","",IF(AB422="Y",INDEX('Backing 2'!B:B,MATCH(E422,'Backing 2'!C:C,0)),E422))</f>
        <v>2 - Director</v>
      </c>
      <c r="AB422" t="s">
        <v>87</v>
      </c>
      <c r="AC422" t="str">
        <f t="shared" si="55"/>
        <v/>
      </c>
      <c r="AD422">
        <v>3</v>
      </c>
      <c r="AE422" t="s">
        <v>77</v>
      </c>
      <c r="AF422">
        <v>48</v>
      </c>
      <c r="AG422" t="s">
        <v>37</v>
      </c>
      <c r="AH422" t="s">
        <v>80</v>
      </c>
      <c r="AI422" t="s">
        <v>80</v>
      </c>
      <c r="AJ422" s="3">
        <v>42095</v>
      </c>
      <c r="AK422">
        <v>5</v>
      </c>
      <c r="AL422">
        <f t="shared" ca="1" si="50"/>
        <v>4.9704203691447568E-2</v>
      </c>
    </row>
    <row r="423" spans="1:38">
      <c r="A423">
        <v>422</v>
      </c>
      <c r="B423" t="s">
        <v>7</v>
      </c>
      <c r="C423" t="str">
        <f t="shared" si="51"/>
        <v/>
      </c>
      <c r="D423">
        <f t="shared" si="52"/>
        <v>1</v>
      </c>
      <c r="E423" t="s">
        <v>92</v>
      </c>
      <c r="F423" t="s">
        <v>87</v>
      </c>
      <c r="G423" t="str">
        <f t="shared" si="53"/>
        <v/>
      </c>
      <c r="H423">
        <v>2</v>
      </c>
      <c r="I423" t="s">
        <v>88</v>
      </c>
      <c r="J423" t="str">
        <f t="shared" si="54"/>
        <v/>
      </c>
      <c r="K423" t="s">
        <v>86</v>
      </c>
      <c r="L423" s="2">
        <v>0.5</v>
      </c>
      <c r="M423" t="s">
        <v>88</v>
      </c>
      <c r="N423" t="str">
        <v/>
      </c>
      <c r="O423" t="s">
        <v>85</v>
      </c>
      <c r="P423" t="s">
        <v>14</v>
      </c>
      <c r="R423" t="s">
        <v>92</v>
      </c>
      <c r="S423" t="s">
        <v>14</v>
      </c>
      <c r="T423" s="1" t="s">
        <v>74</v>
      </c>
      <c r="U423" t="s">
        <v>74</v>
      </c>
      <c r="V423" t="str">
        <f>IF(W423="","",INDEX('Backing 4'!U:U,MATCH(W423,'Backing 4'!T:T,0)))</f>
        <v>Even</v>
      </c>
      <c r="W423" t="str">
        <f t="shared" si="48"/>
        <v>6 - Junior Officer &amp; Operations</v>
      </c>
      <c r="X423" t="str">
        <f>IF(Y423="","",INDEX('Backing 4'!Z:Z,MATCH(Y423,'Backing 4'!Y:Y,0)))</f>
        <v>Even</v>
      </c>
      <c r="Y423" t="str">
        <f t="shared" si="49"/>
        <v>6 - Junior Officer</v>
      </c>
      <c r="Z423">
        <v>2</v>
      </c>
      <c r="AA423" t="str">
        <f>IF(F423="Y","",IF(AB423="Y",INDEX('Backing 2'!B:B,MATCH(E423,'Backing 2'!C:C,0)),E423))</f>
        <v>6 - Junior Officer</v>
      </c>
      <c r="AB423" t="s">
        <v>87</v>
      </c>
      <c r="AC423" t="str">
        <f t="shared" si="55"/>
        <v/>
      </c>
      <c r="AD423">
        <v>2</v>
      </c>
      <c r="AE423" t="s">
        <v>75</v>
      </c>
      <c r="AF423">
        <v>24</v>
      </c>
      <c r="AG423" t="s">
        <v>25</v>
      </c>
      <c r="AH423" t="s">
        <v>25</v>
      </c>
      <c r="AI423" t="s">
        <v>25</v>
      </c>
      <c r="AJ423" s="3">
        <v>43191</v>
      </c>
      <c r="AK423">
        <v>2</v>
      </c>
      <c r="AL423">
        <f t="shared" ca="1" si="50"/>
        <v>8.8061188320002426E-2</v>
      </c>
    </row>
    <row r="424" spans="1:38">
      <c r="A424">
        <v>423</v>
      </c>
      <c r="B424" t="s">
        <v>8</v>
      </c>
      <c r="C424">
        <f t="shared" si="51"/>
        <v>1</v>
      </c>
      <c r="D424" t="str">
        <f t="shared" si="52"/>
        <v/>
      </c>
      <c r="E424" t="s">
        <v>92</v>
      </c>
      <c r="F424" t="s">
        <v>87</v>
      </c>
      <c r="G424" t="str">
        <f t="shared" si="53"/>
        <v/>
      </c>
      <c r="H424">
        <v>3</v>
      </c>
      <c r="I424" t="s">
        <v>88</v>
      </c>
      <c r="J424" t="str">
        <f t="shared" si="54"/>
        <v/>
      </c>
      <c r="K424" t="s">
        <v>86</v>
      </c>
      <c r="L424" s="2">
        <v>0.5</v>
      </c>
      <c r="M424" t="s">
        <v>88</v>
      </c>
      <c r="N424" t="str">
        <v/>
      </c>
      <c r="O424" t="s">
        <v>85</v>
      </c>
      <c r="P424" t="s">
        <v>14</v>
      </c>
      <c r="R424" t="s">
        <v>92</v>
      </c>
      <c r="S424" t="s">
        <v>14</v>
      </c>
      <c r="T424" s="1" t="s">
        <v>74</v>
      </c>
      <c r="U424" t="s">
        <v>74</v>
      </c>
      <c r="V424" t="str">
        <f>IF(W424="","",INDEX('Backing 4'!U:U,MATCH(W424,'Backing 4'!T:T,0)))</f>
        <v>Even</v>
      </c>
      <c r="W424" t="str">
        <f t="shared" si="48"/>
        <v>6 - Junior Officer &amp; Operations</v>
      </c>
      <c r="X424" t="str">
        <f>IF(Y424="","",INDEX('Backing 4'!Z:Z,MATCH(Y424,'Backing 4'!Y:Y,0)))</f>
        <v>Even</v>
      </c>
      <c r="Y424" t="str">
        <f t="shared" si="49"/>
        <v>6 - Junior Officer</v>
      </c>
      <c r="Z424">
        <v>3</v>
      </c>
      <c r="AA424" t="str">
        <f>IF(F424="Y","",IF(AB424="Y",INDEX('Backing 2'!B:B,MATCH(E424,'Backing 2'!C:C,0)),E424))</f>
        <v>6 - Junior Officer</v>
      </c>
      <c r="AB424" t="s">
        <v>87</v>
      </c>
      <c r="AC424" t="str">
        <f t="shared" si="55"/>
        <v/>
      </c>
      <c r="AD424">
        <v>3</v>
      </c>
      <c r="AE424" t="s">
        <v>75</v>
      </c>
      <c r="AF424">
        <v>24</v>
      </c>
      <c r="AG424" t="s">
        <v>36</v>
      </c>
      <c r="AH424" t="s">
        <v>80</v>
      </c>
      <c r="AI424" t="s">
        <v>80</v>
      </c>
      <c r="AJ424" s="3">
        <v>42826</v>
      </c>
      <c r="AK424">
        <v>3</v>
      </c>
      <c r="AL424">
        <f t="shared" ca="1" si="50"/>
        <v>0.85767282552991186</v>
      </c>
    </row>
    <row r="425" spans="1:38">
      <c r="A425">
        <v>424</v>
      </c>
      <c r="B425" t="s">
        <v>7</v>
      </c>
      <c r="C425" t="str">
        <f t="shared" si="51"/>
        <v/>
      </c>
      <c r="D425">
        <f t="shared" si="52"/>
        <v>1</v>
      </c>
      <c r="E425" t="s">
        <v>92</v>
      </c>
      <c r="F425" t="s">
        <v>85</v>
      </c>
      <c r="G425">
        <f t="shared" si="53"/>
        <v>1</v>
      </c>
      <c r="I425" t="s">
        <v>88</v>
      </c>
      <c r="J425" t="str">
        <f t="shared" si="54"/>
        <v/>
      </c>
      <c r="K425" t="s">
        <v>88</v>
      </c>
      <c r="L425" s="2">
        <v>0.5</v>
      </c>
      <c r="M425" t="s">
        <v>88</v>
      </c>
      <c r="N425" t="str">
        <v/>
      </c>
      <c r="O425" t="s">
        <v>87</v>
      </c>
      <c r="P425" t="s">
        <v>14</v>
      </c>
      <c r="R425" t="s">
        <v>92</v>
      </c>
      <c r="S425" t="s">
        <v>14</v>
      </c>
      <c r="T425" s="1" t="s">
        <v>74</v>
      </c>
      <c r="U425" t="s">
        <v>74</v>
      </c>
      <c r="V425" t="str">
        <f>IF(W425="","",INDEX('Backing 4'!U:U,MATCH(W425,'Backing 4'!T:T,0)))</f>
        <v>Even</v>
      </c>
      <c r="W425" t="str">
        <f t="shared" si="48"/>
        <v>6 - Junior Officer &amp; Operations</v>
      </c>
      <c r="X425" t="str">
        <f>IF(Y425="","",INDEX('Backing 4'!Z:Z,MATCH(Y425,'Backing 4'!Y:Y,0)))</f>
        <v>Even</v>
      </c>
      <c r="Y425" t="str">
        <f t="shared" si="49"/>
        <v>6 - Junior Officer</v>
      </c>
      <c r="Z425">
        <v>0</v>
      </c>
      <c r="AA425" t="str">
        <f>IF(F425="Y","",IF(AB425="Y",INDEX('Backing 2'!B:B,MATCH(E425,'Backing 2'!C:C,0)),E425))</f>
        <v/>
      </c>
      <c r="AB425" t="s">
        <v>87</v>
      </c>
      <c r="AC425" t="str">
        <f t="shared" si="55"/>
        <v/>
      </c>
      <c r="AE425" t="s">
        <v>75</v>
      </c>
      <c r="AF425">
        <v>22</v>
      </c>
      <c r="AG425" t="s">
        <v>25</v>
      </c>
      <c r="AH425" t="s">
        <v>25</v>
      </c>
      <c r="AI425" t="s">
        <v>25</v>
      </c>
      <c r="AJ425" s="3">
        <v>43922</v>
      </c>
      <c r="AK425">
        <v>0</v>
      </c>
      <c r="AL425">
        <f t="shared" ca="1" si="50"/>
        <v>0.44524355326124698</v>
      </c>
    </row>
    <row r="426" spans="1:38">
      <c r="A426">
        <v>425</v>
      </c>
      <c r="B426" t="s">
        <v>8</v>
      </c>
      <c r="C426">
        <f t="shared" si="51"/>
        <v>1</v>
      </c>
      <c r="D426" t="str">
        <f t="shared" si="52"/>
        <v/>
      </c>
      <c r="E426" t="s">
        <v>96</v>
      </c>
      <c r="F426" t="s">
        <v>87</v>
      </c>
      <c r="G426" t="str">
        <f t="shared" si="53"/>
        <v/>
      </c>
      <c r="I426" t="s">
        <v>88</v>
      </c>
      <c r="J426" t="str">
        <f t="shared" si="54"/>
        <v/>
      </c>
      <c r="K426" t="s">
        <v>88</v>
      </c>
      <c r="L426" s="2">
        <v>0.5</v>
      </c>
      <c r="M426" t="s">
        <v>88</v>
      </c>
      <c r="N426" t="str">
        <v/>
      </c>
      <c r="O426" t="s">
        <v>85</v>
      </c>
      <c r="P426" t="s">
        <v>17</v>
      </c>
      <c r="R426" t="s">
        <v>96</v>
      </c>
      <c r="S426" t="s">
        <v>17</v>
      </c>
      <c r="T426" s="1" t="s">
        <v>74</v>
      </c>
      <c r="U426" t="s">
        <v>74</v>
      </c>
      <c r="V426" t="str">
        <f>IF(W426="","",INDEX('Backing 4'!U:U,MATCH(W426,'Backing 4'!T:T,0)))</f>
        <v/>
      </c>
      <c r="W426" t="str">
        <f t="shared" si="48"/>
        <v/>
      </c>
      <c r="X426" t="str">
        <f>IF(Y426="","",INDEX('Backing 4'!Z:Z,MATCH(Y426,'Backing 4'!Y:Y,0)))</f>
        <v/>
      </c>
      <c r="Y426" t="str">
        <f t="shared" si="49"/>
        <v/>
      </c>
      <c r="Z426">
        <v>1</v>
      </c>
      <c r="AA426" t="str">
        <f>IF(F426="Y","",IF(AB426="Y",INDEX('Backing 2'!B:B,MATCH(E426,'Backing 2'!C:C,0)),E426))</f>
        <v>2 - Director</v>
      </c>
      <c r="AB426" t="s">
        <v>85</v>
      </c>
      <c r="AC426">
        <f t="shared" si="55"/>
        <v>1</v>
      </c>
      <c r="AD426">
        <v>2</v>
      </c>
      <c r="AE426" t="s">
        <v>77</v>
      </c>
      <c r="AF426">
        <v>42</v>
      </c>
      <c r="AG426" t="s">
        <v>36</v>
      </c>
      <c r="AH426" t="s">
        <v>80</v>
      </c>
      <c r="AI426" t="s">
        <v>80</v>
      </c>
      <c r="AJ426" s="3">
        <v>42095</v>
      </c>
      <c r="AK426">
        <v>5</v>
      </c>
      <c r="AL426">
        <f t="shared" ca="1" si="50"/>
        <v>0.43633509731683418</v>
      </c>
    </row>
    <row r="427" spans="1:38">
      <c r="A427">
        <v>426</v>
      </c>
      <c r="B427" t="s">
        <v>7</v>
      </c>
      <c r="C427" t="str">
        <f t="shared" si="51"/>
        <v/>
      </c>
      <c r="D427">
        <f t="shared" si="52"/>
        <v>1</v>
      </c>
      <c r="E427" t="s">
        <v>92</v>
      </c>
      <c r="F427" t="s">
        <v>87</v>
      </c>
      <c r="G427" t="str">
        <f t="shared" si="53"/>
        <v/>
      </c>
      <c r="H427">
        <v>2</v>
      </c>
      <c r="I427" t="s">
        <v>88</v>
      </c>
      <c r="J427" t="str">
        <f t="shared" si="54"/>
        <v/>
      </c>
      <c r="K427" t="s">
        <v>86</v>
      </c>
      <c r="L427" s="2">
        <v>0.5</v>
      </c>
      <c r="M427" t="s">
        <v>88</v>
      </c>
      <c r="N427" t="str">
        <v/>
      </c>
      <c r="O427" t="s">
        <v>85</v>
      </c>
      <c r="P427" t="s">
        <v>16</v>
      </c>
      <c r="R427" t="s">
        <v>92</v>
      </c>
      <c r="S427" t="s">
        <v>16</v>
      </c>
      <c r="T427" s="1" t="s">
        <v>74</v>
      </c>
      <c r="U427" t="s">
        <v>74</v>
      </c>
      <c r="V427" t="str">
        <f>IF(W427="","",INDEX('Backing 4'!U:U,MATCH(W427,'Backing 4'!T:T,0)))</f>
        <v>Even</v>
      </c>
      <c r="W427" t="str">
        <f t="shared" si="48"/>
        <v>6 - Junior Officer &amp; Sales &amp; Marketing</v>
      </c>
      <c r="X427" t="str">
        <f>IF(Y427="","",INDEX('Backing 4'!Z:Z,MATCH(Y427,'Backing 4'!Y:Y,0)))</f>
        <v>Even</v>
      </c>
      <c r="Y427" t="str">
        <f t="shared" si="49"/>
        <v>6 - Junior Officer</v>
      </c>
      <c r="Z427">
        <v>2</v>
      </c>
      <c r="AA427" t="str">
        <f>IF(F427="Y","",IF(AB427="Y",INDEX('Backing 2'!B:B,MATCH(E427,'Backing 2'!C:C,0)),E427))</f>
        <v>6 - Junior Officer</v>
      </c>
      <c r="AB427" t="s">
        <v>87</v>
      </c>
      <c r="AC427" t="str">
        <f t="shared" si="55"/>
        <v/>
      </c>
      <c r="AD427">
        <v>3</v>
      </c>
      <c r="AE427" t="s">
        <v>75</v>
      </c>
      <c r="AF427">
        <v>25</v>
      </c>
      <c r="AG427" t="s">
        <v>32</v>
      </c>
      <c r="AH427" t="s">
        <v>80</v>
      </c>
      <c r="AI427" t="s">
        <v>80</v>
      </c>
      <c r="AJ427" s="3">
        <v>43191</v>
      </c>
      <c r="AK427">
        <v>2</v>
      </c>
      <c r="AL427">
        <f t="shared" ca="1" si="50"/>
        <v>0.38886105630399503</v>
      </c>
    </row>
    <row r="428" spans="1:38">
      <c r="A428">
        <v>427</v>
      </c>
      <c r="B428" t="s">
        <v>8</v>
      </c>
      <c r="C428">
        <f t="shared" si="51"/>
        <v>1</v>
      </c>
      <c r="D428" t="str">
        <f t="shared" si="52"/>
        <v/>
      </c>
      <c r="E428" t="s">
        <v>96</v>
      </c>
      <c r="F428" t="s">
        <v>85</v>
      </c>
      <c r="G428">
        <f t="shared" si="53"/>
        <v>1</v>
      </c>
      <c r="I428" t="s">
        <v>88</v>
      </c>
      <c r="J428" t="str">
        <f t="shared" si="54"/>
        <v/>
      </c>
      <c r="K428" t="s">
        <v>88</v>
      </c>
      <c r="L428" s="2">
        <v>0.5</v>
      </c>
      <c r="M428" t="s">
        <v>88</v>
      </c>
      <c r="N428" t="str">
        <v/>
      </c>
      <c r="O428" t="s">
        <v>87</v>
      </c>
      <c r="P428" t="s">
        <v>17</v>
      </c>
      <c r="R428" t="s">
        <v>96</v>
      </c>
      <c r="S428" t="s">
        <v>17</v>
      </c>
      <c r="T428" s="1" t="s">
        <v>74</v>
      </c>
      <c r="U428" t="s">
        <v>74</v>
      </c>
      <c r="V428" t="str">
        <f>IF(W428="","",INDEX('Backing 4'!U:U,MATCH(W428,'Backing 4'!T:T,0)))</f>
        <v/>
      </c>
      <c r="W428" t="str">
        <f t="shared" si="48"/>
        <v/>
      </c>
      <c r="X428" t="str">
        <f>IF(Y428="","",INDEX('Backing 4'!Z:Z,MATCH(Y428,'Backing 4'!Y:Y,0)))</f>
        <v/>
      </c>
      <c r="Y428" t="str">
        <f t="shared" si="49"/>
        <v/>
      </c>
      <c r="Z428">
        <v>0</v>
      </c>
      <c r="AA428" t="str">
        <f>IF(F428="Y","",IF(AB428="Y",INDEX('Backing 2'!B:B,MATCH(E428,'Backing 2'!C:C,0)),E428))</f>
        <v/>
      </c>
      <c r="AB428" t="s">
        <v>87</v>
      </c>
      <c r="AC428" t="str">
        <f t="shared" si="55"/>
        <v/>
      </c>
      <c r="AE428" t="s">
        <v>79</v>
      </c>
      <c r="AF428">
        <v>60</v>
      </c>
      <c r="AG428" t="s">
        <v>37</v>
      </c>
      <c r="AH428" t="s">
        <v>80</v>
      </c>
      <c r="AI428" t="s">
        <v>80</v>
      </c>
      <c r="AJ428" s="3">
        <v>43922</v>
      </c>
      <c r="AK428">
        <v>0</v>
      </c>
      <c r="AL428">
        <f t="shared" ca="1" si="50"/>
        <v>0.41187969412954273</v>
      </c>
    </row>
    <row r="429" spans="1:38">
      <c r="A429">
        <v>428</v>
      </c>
      <c r="B429" t="s">
        <v>7</v>
      </c>
      <c r="C429" t="str">
        <f t="shared" si="51"/>
        <v/>
      </c>
      <c r="D429">
        <f t="shared" si="52"/>
        <v>1</v>
      </c>
      <c r="E429" s="4" t="s">
        <v>127</v>
      </c>
      <c r="F429" t="s">
        <v>87</v>
      </c>
      <c r="G429" t="str">
        <f t="shared" si="53"/>
        <v/>
      </c>
      <c r="H429">
        <v>3</v>
      </c>
      <c r="I429" t="s">
        <v>88</v>
      </c>
      <c r="J429" t="str">
        <f t="shared" si="54"/>
        <v/>
      </c>
      <c r="K429" t="s">
        <v>88</v>
      </c>
      <c r="L429" s="2">
        <v>0.5</v>
      </c>
      <c r="M429" t="s">
        <v>86</v>
      </c>
      <c r="N429">
        <v>1</v>
      </c>
      <c r="O429" t="s">
        <v>85</v>
      </c>
      <c r="P429" t="s">
        <v>12</v>
      </c>
      <c r="Q429" t="s">
        <v>89</v>
      </c>
      <c r="S429" t="s">
        <v>12</v>
      </c>
      <c r="T429" s="1" t="s">
        <v>74</v>
      </c>
      <c r="U429" t="s">
        <v>74</v>
      </c>
      <c r="V429" t="str">
        <f>IF(W429="","",INDEX('Backing 4'!U:U,MATCH(W429,'Backing 4'!T:T,0)))</f>
        <v/>
      </c>
      <c r="W429" t="str">
        <f t="shared" si="48"/>
        <v/>
      </c>
      <c r="X429" t="str">
        <f>IF(Y429="","",INDEX('Backing 4'!Z:Z,MATCH(Y429,'Backing 4'!Y:Y,0)))</f>
        <v/>
      </c>
      <c r="Y429" t="str">
        <f t="shared" si="49"/>
        <v/>
      </c>
      <c r="Z429">
        <v>4</v>
      </c>
      <c r="AA429" t="str">
        <f>IF(F429="Y","",IF(AB429="Y",INDEX('Backing 2'!B:B,MATCH(E429,'Backing 2'!C:C,0)),E429))</f>
        <v>5 - Senior Officer</v>
      </c>
      <c r="AB429" t="s">
        <v>87</v>
      </c>
      <c r="AC429" t="str">
        <f t="shared" si="55"/>
        <v/>
      </c>
      <c r="AD429">
        <v>2</v>
      </c>
      <c r="AE429" t="s">
        <v>76</v>
      </c>
      <c r="AF429">
        <v>35</v>
      </c>
      <c r="AG429" t="s">
        <v>25</v>
      </c>
      <c r="AH429" t="s">
        <v>25</v>
      </c>
      <c r="AI429" t="s">
        <v>25</v>
      </c>
      <c r="AJ429" s="3">
        <v>41000</v>
      </c>
      <c r="AK429">
        <v>8</v>
      </c>
      <c r="AL429">
        <f t="shared" ca="1" si="50"/>
        <v>0.59118283436351404</v>
      </c>
    </row>
    <row r="430" spans="1:38">
      <c r="A430">
        <v>429</v>
      </c>
      <c r="B430" t="s">
        <v>8</v>
      </c>
      <c r="C430">
        <f t="shared" si="51"/>
        <v>1</v>
      </c>
      <c r="D430" t="str">
        <f t="shared" si="52"/>
        <v/>
      </c>
      <c r="E430" t="s">
        <v>94</v>
      </c>
      <c r="F430" t="s">
        <v>87</v>
      </c>
      <c r="G430" t="str">
        <f t="shared" si="53"/>
        <v/>
      </c>
      <c r="H430">
        <v>2</v>
      </c>
      <c r="I430" t="s">
        <v>88</v>
      </c>
      <c r="J430" t="str">
        <f t="shared" si="54"/>
        <v/>
      </c>
      <c r="K430" t="s">
        <v>86</v>
      </c>
      <c r="L430" s="2">
        <v>0.5</v>
      </c>
      <c r="M430" t="s">
        <v>88</v>
      </c>
      <c r="N430" t="str">
        <v/>
      </c>
      <c r="O430" t="s">
        <v>85</v>
      </c>
      <c r="P430" t="s">
        <v>14</v>
      </c>
      <c r="R430" t="s">
        <v>94</v>
      </c>
      <c r="S430" t="s">
        <v>14</v>
      </c>
      <c r="T430" s="1" t="s">
        <v>74</v>
      </c>
      <c r="U430" t="s">
        <v>74</v>
      </c>
      <c r="V430" t="str">
        <f>IF(W430="","",INDEX('Backing 4'!U:U,MATCH(W430,'Backing 4'!T:T,0)))</f>
        <v>Even</v>
      </c>
      <c r="W430" t="str">
        <f t="shared" si="48"/>
        <v>3 - Senior Manager &amp; Operations</v>
      </c>
      <c r="X430" t="str">
        <f>IF(Y430="","",INDEX('Backing 4'!Z:Z,MATCH(Y430,'Backing 4'!Y:Y,0)))</f>
        <v>Uneven - Men benefit</v>
      </c>
      <c r="Y430" t="str">
        <f t="shared" si="49"/>
        <v>3 - Senior Manager</v>
      </c>
      <c r="Z430">
        <v>1</v>
      </c>
      <c r="AA430" t="str">
        <f>IF(F430="Y","",IF(AB430="Y",INDEX('Backing 2'!B:B,MATCH(E430,'Backing 2'!C:C,0)),E430))</f>
        <v>4 - Manager</v>
      </c>
      <c r="AB430" t="s">
        <v>85</v>
      </c>
      <c r="AC430">
        <f t="shared" si="55"/>
        <v>1</v>
      </c>
      <c r="AD430">
        <v>1</v>
      </c>
      <c r="AE430" t="s">
        <v>76</v>
      </c>
      <c r="AF430">
        <v>37</v>
      </c>
      <c r="AG430" t="s">
        <v>42</v>
      </c>
      <c r="AH430" t="s">
        <v>80</v>
      </c>
      <c r="AI430" t="s">
        <v>80</v>
      </c>
      <c r="AJ430" s="3">
        <v>41365</v>
      </c>
      <c r="AK430">
        <v>7</v>
      </c>
      <c r="AL430">
        <f t="shared" ca="1" si="50"/>
        <v>0.95824859138298812</v>
      </c>
    </row>
    <row r="431" spans="1:38">
      <c r="A431">
        <v>430</v>
      </c>
      <c r="B431" t="s">
        <v>8</v>
      </c>
      <c r="C431">
        <f t="shared" si="51"/>
        <v>1</v>
      </c>
      <c r="D431" t="str">
        <f t="shared" si="52"/>
        <v/>
      </c>
      <c r="E431" t="s">
        <v>127</v>
      </c>
      <c r="F431" t="s">
        <v>87</v>
      </c>
      <c r="G431" t="str">
        <f t="shared" si="53"/>
        <v/>
      </c>
      <c r="H431">
        <v>4</v>
      </c>
      <c r="I431" t="s">
        <v>88</v>
      </c>
      <c r="J431" t="str">
        <f t="shared" si="54"/>
        <v/>
      </c>
      <c r="K431" t="s">
        <v>86</v>
      </c>
      <c r="L431" s="2">
        <v>0.5</v>
      </c>
      <c r="M431" t="s">
        <v>88</v>
      </c>
      <c r="N431" t="str">
        <v/>
      </c>
      <c r="O431" t="s">
        <v>85</v>
      </c>
      <c r="P431" t="s">
        <v>16</v>
      </c>
      <c r="R431" t="s">
        <v>127</v>
      </c>
      <c r="S431" t="s">
        <v>16</v>
      </c>
      <c r="T431" s="1" t="s">
        <v>74</v>
      </c>
      <c r="U431" t="s">
        <v>74</v>
      </c>
      <c r="V431" t="str">
        <f>IF(W431="","",INDEX('Backing 4'!U:U,MATCH(W431,'Backing 4'!T:T,0)))</f>
        <v>Even</v>
      </c>
      <c r="W431" t="str">
        <f t="shared" si="48"/>
        <v>5 - Senior Officer &amp; Sales &amp; Marketing</v>
      </c>
      <c r="X431" t="str">
        <f>IF(Y431="","",INDEX('Backing 4'!Z:Z,MATCH(Y431,'Backing 4'!Y:Y,0)))</f>
        <v>Even</v>
      </c>
      <c r="Y431" t="str">
        <f t="shared" si="49"/>
        <v>5 - Senior Officer</v>
      </c>
      <c r="Z431">
        <v>3</v>
      </c>
      <c r="AA431" t="str">
        <f>IF(F431="Y","",IF(AB431="Y",INDEX('Backing 2'!B:B,MATCH(E431,'Backing 2'!C:C,0)),E431))</f>
        <v>5 - Senior Officer</v>
      </c>
      <c r="AB431" t="s">
        <v>87</v>
      </c>
      <c r="AC431" t="str">
        <f t="shared" si="55"/>
        <v/>
      </c>
      <c r="AD431">
        <v>3</v>
      </c>
      <c r="AE431" t="s">
        <v>75</v>
      </c>
      <c r="AF431">
        <v>27</v>
      </c>
      <c r="AG431" t="s">
        <v>25</v>
      </c>
      <c r="AH431" t="s">
        <v>25</v>
      </c>
      <c r="AI431" t="s">
        <v>25</v>
      </c>
      <c r="AJ431" s="3">
        <v>42461</v>
      </c>
      <c r="AK431">
        <v>4</v>
      </c>
      <c r="AL431">
        <f t="shared" ca="1" si="50"/>
        <v>0.89102106492593269</v>
      </c>
    </row>
    <row r="432" spans="1:38">
      <c r="A432">
        <v>431</v>
      </c>
      <c r="B432" t="s">
        <v>8</v>
      </c>
      <c r="C432">
        <f t="shared" si="51"/>
        <v>1</v>
      </c>
      <c r="D432" t="str">
        <f t="shared" si="52"/>
        <v/>
      </c>
      <c r="E432" t="s">
        <v>93</v>
      </c>
      <c r="F432" t="s">
        <v>87</v>
      </c>
      <c r="G432" t="str">
        <f t="shared" si="53"/>
        <v/>
      </c>
      <c r="H432">
        <v>4</v>
      </c>
      <c r="I432" t="s">
        <v>88</v>
      </c>
      <c r="J432" t="str">
        <f t="shared" si="54"/>
        <v/>
      </c>
      <c r="K432" t="s">
        <v>86</v>
      </c>
      <c r="L432" s="2">
        <v>0.5</v>
      </c>
      <c r="M432" t="s">
        <v>88</v>
      </c>
      <c r="N432" t="str">
        <v/>
      </c>
      <c r="O432" t="s">
        <v>85</v>
      </c>
      <c r="P432" t="s">
        <v>14</v>
      </c>
      <c r="R432" t="s">
        <v>93</v>
      </c>
      <c r="S432" t="s">
        <v>14</v>
      </c>
      <c r="T432" s="1" t="s">
        <v>74</v>
      </c>
      <c r="U432" t="s">
        <v>74</v>
      </c>
      <c r="V432" t="str">
        <f>IF(W432="","",INDEX('Backing 4'!U:U,MATCH(W432,'Backing 4'!T:T,0)))</f>
        <v>Even</v>
      </c>
      <c r="W432" t="str">
        <f t="shared" si="48"/>
        <v>4 - Manager &amp; Operations</v>
      </c>
      <c r="X432" t="str">
        <f>IF(Y432="","",INDEX('Backing 4'!Z:Z,MATCH(Y432,'Backing 4'!Y:Y,0)))</f>
        <v>Even</v>
      </c>
      <c r="Y432" t="str">
        <f t="shared" si="49"/>
        <v>4 - Manager</v>
      </c>
      <c r="Z432">
        <v>2</v>
      </c>
      <c r="AA432" t="str">
        <f>IF(F432="Y","",IF(AB432="Y",INDEX('Backing 2'!B:B,MATCH(E432,'Backing 2'!C:C,0)),E432))</f>
        <v>4 - Manager</v>
      </c>
      <c r="AB432" t="s">
        <v>87</v>
      </c>
      <c r="AC432" t="str">
        <f t="shared" si="55"/>
        <v/>
      </c>
      <c r="AD432">
        <v>2</v>
      </c>
      <c r="AE432" t="s">
        <v>76</v>
      </c>
      <c r="AF432">
        <v>33</v>
      </c>
      <c r="AG432" t="s">
        <v>25</v>
      </c>
      <c r="AH432" t="s">
        <v>25</v>
      </c>
      <c r="AI432" t="s">
        <v>25</v>
      </c>
      <c r="AJ432" s="3">
        <v>43191</v>
      </c>
      <c r="AK432">
        <v>2</v>
      </c>
      <c r="AL432">
        <f t="shared" ca="1" si="50"/>
        <v>0.24462022136019368</v>
      </c>
    </row>
    <row r="433" spans="1:38">
      <c r="A433">
        <v>432</v>
      </c>
      <c r="B433" t="s">
        <v>7</v>
      </c>
      <c r="C433" t="str">
        <f t="shared" si="51"/>
        <v/>
      </c>
      <c r="D433">
        <f t="shared" si="52"/>
        <v>1</v>
      </c>
      <c r="E433" t="s">
        <v>92</v>
      </c>
      <c r="F433" t="s">
        <v>87</v>
      </c>
      <c r="G433" t="str">
        <f t="shared" si="53"/>
        <v/>
      </c>
      <c r="H433">
        <v>2</v>
      </c>
      <c r="I433" t="s">
        <v>88</v>
      </c>
      <c r="J433" t="str">
        <f t="shared" si="54"/>
        <v/>
      </c>
      <c r="K433" t="s">
        <v>86</v>
      </c>
      <c r="L433" s="2">
        <v>0.5</v>
      </c>
      <c r="M433" t="s">
        <v>88</v>
      </c>
      <c r="N433" t="str">
        <v/>
      </c>
      <c r="O433" t="s">
        <v>85</v>
      </c>
      <c r="P433" t="s">
        <v>14</v>
      </c>
      <c r="R433" t="s">
        <v>92</v>
      </c>
      <c r="S433" t="s">
        <v>14</v>
      </c>
      <c r="T433" s="1" t="s">
        <v>74</v>
      </c>
      <c r="U433" t="s">
        <v>74</v>
      </c>
      <c r="V433" t="str">
        <f>IF(W433="","",INDEX('Backing 4'!U:U,MATCH(W433,'Backing 4'!T:T,0)))</f>
        <v>Even</v>
      </c>
      <c r="W433" t="str">
        <f t="shared" si="48"/>
        <v>6 - Junior Officer &amp; Operations</v>
      </c>
      <c r="X433" t="str">
        <f>IF(Y433="","",INDEX('Backing 4'!Z:Z,MATCH(Y433,'Backing 4'!Y:Y,0)))</f>
        <v>Even</v>
      </c>
      <c r="Y433" t="str">
        <f t="shared" si="49"/>
        <v>6 - Junior Officer</v>
      </c>
      <c r="Z433">
        <v>2</v>
      </c>
      <c r="AA433" t="str">
        <f>IF(F433="Y","",IF(AB433="Y",INDEX('Backing 2'!B:B,MATCH(E433,'Backing 2'!C:C,0)),E433))</f>
        <v>6 - Junior Officer</v>
      </c>
      <c r="AB433" t="s">
        <v>87</v>
      </c>
      <c r="AC433" t="str">
        <f t="shared" si="55"/>
        <v/>
      </c>
      <c r="AD433">
        <v>2</v>
      </c>
      <c r="AE433" t="s">
        <v>75</v>
      </c>
      <c r="AF433">
        <v>23</v>
      </c>
      <c r="AG433" t="s">
        <v>37</v>
      </c>
      <c r="AH433" t="s">
        <v>80</v>
      </c>
      <c r="AI433" t="s">
        <v>80</v>
      </c>
      <c r="AJ433" s="3">
        <v>43191</v>
      </c>
      <c r="AK433">
        <v>2</v>
      </c>
      <c r="AL433">
        <f t="shared" ca="1" si="50"/>
        <v>0.97485870018009879</v>
      </c>
    </row>
    <row r="434" spans="1:38">
      <c r="A434">
        <v>433</v>
      </c>
      <c r="B434" t="s">
        <v>8</v>
      </c>
      <c r="C434">
        <f t="shared" si="51"/>
        <v>1</v>
      </c>
      <c r="D434" t="str">
        <f t="shared" si="52"/>
        <v/>
      </c>
      <c r="E434" t="s">
        <v>95</v>
      </c>
      <c r="F434" t="s">
        <v>87</v>
      </c>
      <c r="G434" t="str">
        <f t="shared" si="53"/>
        <v/>
      </c>
      <c r="H434">
        <v>3</v>
      </c>
      <c r="I434" t="s">
        <v>88</v>
      </c>
      <c r="J434" t="str">
        <f t="shared" si="54"/>
        <v/>
      </c>
      <c r="K434" t="s">
        <v>86</v>
      </c>
      <c r="L434" s="2">
        <v>0.5</v>
      </c>
      <c r="M434" t="s">
        <v>88</v>
      </c>
      <c r="N434" t="str">
        <v/>
      </c>
      <c r="O434" t="s">
        <v>85</v>
      </c>
      <c r="P434" t="s">
        <v>14</v>
      </c>
      <c r="R434" t="s">
        <v>95</v>
      </c>
      <c r="S434" t="s">
        <v>14</v>
      </c>
      <c r="T434" s="1" t="s">
        <v>74</v>
      </c>
      <c r="U434" t="s">
        <v>74</v>
      </c>
      <c r="V434" t="str">
        <f>IF(W434="","",INDEX('Backing 4'!U:U,MATCH(W434,'Backing 4'!T:T,0)))</f>
        <v>Even</v>
      </c>
      <c r="W434" t="str">
        <f t="shared" si="48"/>
        <v>2 - Director &amp; Operations</v>
      </c>
      <c r="X434" t="s">
        <v>126</v>
      </c>
      <c r="Y434" t="str">
        <f t="shared" si="49"/>
        <v>2 - Director</v>
      </c>
      <c r="Z434">
        <v>3</v>
      </c>
      <c r="AA434" t="str">
        <f>IF(F434="Y","",IF(AB434="Y",INDEX('Backing 2'!B:B,MATCH(E434,'Backing 2'!C:C,0)),E434))</f>
        <v>2 - Director</v>
      </c>
      <c r="AB434" t="s">
        <v>87</v>
      </c>
      <c r="AC434" t="str">
        <f t="shared" si="55"/>
        <v/>
      </c>
      <c r="AE434" t="s">
        <v>76</v>
      </c>
      <c r="AF434">
        <v>37</v>
      </c>
      <c r="AG434" t="s">
        <v>25</v>
      </c>
      <c r="AH434" t="s">
        <v>25</v>
      </c>
      <c r="AI434" t="s">
        <v>25</v>
      </c>
      <c r="AJ434" s="3">
        <v>42826</v>
      </c>
      <c r="AK434">
        <v>3</v>
      </c>
      <c r="AL434">
        <f t="shared" ca="1" si="50"/>
        <v>0.73387002321447259</v>
      </c>
    </row>
    <row r="435" spans="1:38">
      <c r="A435">
        <v>434</v>
      </c>
      <c r="B435" t="s">
        <v>7</v>
      </c>
      <c r="C435" t="str">
        <f t="shared" si="51"/>
        <v/>
      </c>
      <c r="D435">
        <f t="shared" si="52"/>
        <v>1</v>
      </c>
      <c r="E435" t="s">
        <v>93</v>
      </c>
      <c r="F435" t="s">
        <v>85</v>
      </c>
      <c r="G435">
        <f t="shared" si="53"/>
        <v>1</v>
      </c>
      <c r="I435" t="s">
        <v>88</v>
      </c>
      <c r="J435" t="str">
        <f t="shared" si="54"/>
        <v/>
      </c>
      <c r="K435" t="s">
        <v>88</v>
      </c>
      <c r="L435" s="2">
        <v>0.5</v>
      </c>
      <c r="M435" t="s">
        <v>88</v>
      </c>
      <c r="N435" t="str">
        <v/>
      </c>
      <c r="O435" t="s">
        <v>87</v>
      </c>
      <c r="P435" t="s">
        <v>15</v>
      </c>
      <c r="R435" t="s">
        <v>93</v>
      </c>
      <c r="S435" t="s">
        <v>15</v>
      </c>
      <c r="T435" s="1" t="s">
        <v>74</v>
      </c>
      <c r="U435" t="s">
        <v>74</v>
      </c>
      <c r="V435" t="str">
        <f>IF(W435="","",INDEX('Backing 4'!U:U,MATCH(W435,'Backing 4'!T:T,0)))</f>
        <v>Even</v>
      </c>
      <c r="W435" t="str">
        <f t="shared" si="48"/>
        <v>4 - Manager &amp; Internal Services</v>
      </c>
      <c r="X435" t="str">
        <f>IF(Y435="","",INDEX('Backing 4'!Z:Z,MATCH(Y435,'Backing 4'!Y:Y,0)))</f>
        <v>Even</v>
      </c>
      <c r="Y435" t="str">
        <f t="shared" si="49"/>
        <v>4 - Manager</v>
      </c>
      <c r="Z435">
        <v>0</v>
      </c>
      <c r="AA435" t="str">
        <f>IF(F435="Y","",IF(AB435="Y",INDEX('Backing 2'!B:B,MATCH(E435,'Backing 2'!C:C,0)),E435))</f>
        <v/>
      </c>
      <c r="AB435" t="s">
        <v>87</v>
      </c>
      <c r="AC435" t="str">
        <f t="shared" si="55"/>
        <v/>
      </c>
      <c r="AE435" t="s">
        <v>76</v>
      </c>
      <c r="AF435">
        <v>38</v>
      </c>
      <c r="AG435" t="s">
        <v>36</v>
      </c>
      <c r="AH435" t="s">
        <v>80</v>
      </c>
      <c r="AI435" t="s">
        <v>80</v>
      </c>
      <c r="AJ435" s="3">
        <v>43922</v>
      </c>
      <c r="AK435">
        <v>0</v>
      </c>
      <c r="AL435">
        <f t="shared" ca="1" si="50"/>
        <v>0.90237942107945579</v>
      </c>
    </row>
    <row r="436" spans="1:38">
      <c r="A436">
        <v>435</v>
      </c>
      <c r="B436" t="s">
        <v>7</v>
      </c>
      <c r="C436" t="str">
        <f t="shared" si="51"/>
        <v/>
      </c>
      <c r="D436">
        <f t="shared" si="52"/>
        <v>1</v>
      </c>
      <c r="E436" t="s">
        <v>93</v>
      </c>
      <c r="F436" t="s">
        <v>87</v>
      </c>
      <c r="G436" t="str">
        <f t="shared" si="53"/>
        <v/>
      </c>
      <c r="H436">
        <v>1</v>
      </c>
      <c r="I436" t="s">
        <v>86</v>
      </c>
      <c r="J436">
        <f t="shared" si="54"/>
        <v>1</v>
      </c>
      <c r="K436" t="s">
        <v>86</v>
      </c>
      <c r="L436" s="2">
        <v>0.5</v>
      </c>
      <c r="M436" t="s">
        <v>88</v>
      </c>
      <c r="N436" t="str">
        <v/>
      </c>
      <c r="O436" t="s">
        <v>85</v>
      </c>
      <c r="P436" t="s">
        <v>13</v>
      </c>
      <c r="R436" t="s">
        <v>94</v>
      </c>
      <c r="S436" t="s">
        <v>13</v>
      </c>
      <c r="T436" s="1" t="s">
        <v>74</v>
      </c>
      <c r="U436" t="s">
        <v>74</v>
      </c>
      <c r="V436" t="str">
        <f>IF(W436="","",INDEX('Backing 4'!U:U,MATCH(W436,'Backing 4'!T:T,0)))</f>
        <v>Inconclusive</v>
      </c>
      <c r="W436" t="str">
        <f t="shared" si="48"/>
        <v>4 - Manager &amp; HR</v>
      </c>
      <c r="X436" t="str">
        <f>IF(Y436="","",INDEX('Backing 4'!Z:Z,MATCH(Y436,'Backing 4'!Y:Y,0)))</f>
        <v>Even</v>
      </c>
      <c r="Y436" t="str">
        <f t="shared" si="49"/>
        <v>4 - Manager</v>
      </c>
      <c r="Z436">
        <v>5</v>
      </c>
      <c r="AA436" t="str">
        <f>IF(F436="Y","",IF(AB436="Y",INDEX('Backing 2'!B:B,MATCH(E436,'Backing 2'!C:C,0)),E436))</f>
        <v>4 - Manager</v>
      </c>
      <c r="AB436" t="s">
        <v>87</v>
      </c>
      <c r="AC436" t="str">
        <f t="shared" si="55"/>
        <v/>
      </c>
      <c r="AD436">
        <v>3</v>
      </c>
      <c r="AE436" t="s">
        <v>76</v>
      </c>
      <c r="AF436">
        <v>39</v>
      </c>
      <c r="AG436" t="s">
        <v>25</v>
      </c>
      <c r="AH436" t="s">
        <v>25</v>
      </c>
      <c r="AI436" t="s">
        <v>25</v>
      </c>
      <c r="AJ436" s="3">
        <v>40634</v>
      </c>
      <c r="AK436">
        <v>9</v>
      </c>
      <c r="AL436">
        <f t="shared" ca="1" si="50"/>
        <v>0.93515267461212492</v>
      </c>
    </row>
    <row r="437" spans="1:38">
      <c r="A437">
        <v>436</v>
      </c>
      <c r="B437" t="s">
        <v>7</v>
      </c>
      <c r="C437" t="str">
        <f t="shared" si="51"/>
        <v/>
      </c>
      <c r="D437">
        <f t="shared" si="52"/>
        <v>1</v>
      </c>
      <c r="E437" t="s">
        <v>92</v>
      </c>
      <c r="F437" t="s">
        <v>87</v>
      </c>
      <c r="G437" t="str">
        <f t="shared" si="53"/>
        <v/>
      </c>
      <c r="H437">
        <v>3</v>
      </c>
      <c r="I437" t="s">
        <v>88</v>
      </c>
      <c r="J437" t="str">
        <f t="shared" si="54"/>
        <v/>
      </c>
      <c r="K437" t="s">
        <v>86</v>
      </c>
      <c r="L437" s="2">
        <v>0.5</v>
      </c>
      <c r="M437" t="s">
        <v>88</v>
      </c>
      <c r="N437" t="str">
        <v/>
      </c>
      <c r="O437" t="s">
        <v>85</v>
      </c>
      <c r="P437" t="s">
        <v>14</v>
      </c>
      <c r="R437" t="s">
        <v>92</v>
      </c>
      <c r="S437" t="s">
        <v>14</v>
      </c>
      <c r="T437" s="1" t="s">
        <v>74</v>
      </c>
      <c r="U437" t="s">
        <v>74</v>
      </c>
      <c r="V437" t="str">
        <f>IF(W437="","",INDEX('Backing 4'!U:U,MATCH(W437,'Backing 4'!T:T,0)))</f>
        <v>Even</v>
      </c>
      <c r="W437" t="str">
        <f t="shared" si="48"/>
        <v>6 - Junior Officer &amp; Operations</v>
      </c>
      <c r="X437" t="str">
        <f>IF(Y437="","",INDEX('Backing 4'!Z:Z,MATCH(Y437,'Backing 4'!Y:Y,0)))</f>
        <v>Even</v>
      </c>
      <c r="Y437" t="str">
        <f t="shared" si="49"/>
        <v>6 - Junior Officer</v>
      </c>
      <c r="Z437">
        <v>4</v>
      </c>
      <c r="AA437" t="str">
        <f>IF(F437="Y","",IF(AB437="Y",INDEX('Backing 2'!B:B,MATCH(E437,'Backing 2'!C:C,0)),E437))</f>
        <v>6 - Junior Officer</v>
      </c>
      <c r="AB437" t="s">
        <v>87</v>
      </c>
      <c r="AC437" t="str">
        <f t="shared" si="55"/>
        <v/>
      </c>
      <c r="AD437">
        <v>3</v>
      </c>
      <c r="AE437" t="s">
        <v>75</v>
      </c>
      <c r="AF437">
        <v>22</v>
      </c>
      <c r="AG437" t="s">
        <v>37</v>
      </c>
      <c r="AH437" t="s">
        <v>80</v>
      </c>
      <c r="AI437" t="s">
        <v>80</v>
      </c>
      <c r="AJ437" s="3">
        <v>42461</v>
      </c>
      <c r="AK437">
        <v>4</v>
      </c>
      <c r="AL437">
        <f t="shared" ca="1" si="50"/>
        <v>3.7362034270198796E-2</v>
      </c>
    </row>
    <row r="438" spans="1:38">
      <c r="A438">
        <v>437</v>
      </c>
      <c r="B438" t="s">
        <v>8</v>
      </c>
      <c r="C438">
        <f t="shared" si="51"/>
        <v>1</v>
      </c>
      <c r="D438" t="str">
        <f t="shared" si="52"/>
        <v/>
      </c>
      <c r="E438" t="s">
        <v>93</v>
      </c>
      <c r="F438" t="s">
        <v>87</v>
      </c>
      <c r="G438" t="str">
        <f t="shared" si="53"/>
        <v/>
      </c>
      <c r="H438">
        <v>2</v>
      </c>
      <c r="I438" t="s">
        <v>88</v>
      </c>
      <c r="J438" t="str">
        <f t="shared" si="54"/>
        <v/>
      </c>
      <c r="K438" t="s">
        <v>86</v>
      </c>
      <c r="L438" s="2">
        <v>0.5</v>
      </c>
      <c r="M438" t="s">
        <v>88</v>
      </c>
      <c r="N438" t="str">
        <v/>
      </c>
      <c r="O438" t="s">
        <v>85</v>
      </c>
      <c r="P438" t="s">
        <v>15</v>
      </c>
      <c r="R438" t="s">
        <v>93</v>
      </c>
      <c r="S438" t="s">
        <v>15</v>
      </c>
      <c r="T438" s="1" t="s">
        <v>74</v>
      </c>
      <c r="U438" t="s">
        <v>74</v>
      </c>
      <c r="V438" t="str">
        <f>IF(W438="","",INDEX('Backing 4'!U:U,MATCH(W438,'Backing 4'!T:T,0)))</f>
        <v>Even</v>
      </c>
      <c r="W438" t="str">
        <f t="shared" si="48"/>
        <v>4 - Manager &amp; Internal Services</v>
      </c>
      <c r="X438" t="str">
        <f>IF(Y438="","",INDEX('Backing 4'!Z:Z,MATCH(Y438,'Backing 4'!Y:Y,0)))</f>
        <v>Even</v>
      </c>
      <c r="Y438" t="str">
        <f t="shared" si="49"/>
        <v>4 - Manager</v>
      </c>
      <c r="Z438">
        <v>3</v>
      </c>
      <c r="AA438" t="str">
        <f>IF(F438="Y","",IF(AB438="Y",INDEX('Backing 2'!B:B,MATCH(E438,'Backing 2'!C:C,0)),E438))</f>
        <v>4 - Manager</v>
      </c>
      <c r="AB438" t="s">
        <v>87</v>
      </c>
      <c r="AC438" t="str">
        <f t="shared" si="55"/>
        <v/>
      </c>
      <c r="AD438">
        <v>3</v>
      </c>
      <c r="AE438" t="s">
        <v>76</v>
      </c>
      <c r="AF438">
        <v>34</v>
      </c>
      <c r="AG438" t="s">
        <v>37</v>
      </c>
      <c r="AH438" t="s">
        <v>80</v>
      </c>
      <c r="AI438" t="s">
        <v>80</v>
      </c>
      <c r="AJ438" s="3">
        <v>42095</v>
      </c>
      <c r="AK438">
        <v>5</v>
      </c>
      <c r="AL438">
        <f t="shared" ca="1" si="50"/>
        <v>0.19408203115875178</v>
      </c>
    </row>
    <row r="439" spans="1:38">
      <c r="A439">
        <v>438</v>
      </c>
      <c r="B439" t="s">
        <v>8</v>
      </c>
      <c r="C439">
        <f t="shared" si="51"/>
        <v>1</v>
      </c>
      <c r="D439" t="str">
        <f t="shared" si="52"/>
        <v/>
      </c>
      <c r="E439" t="s">
        <v>95</v>
      </c>
      <c r="F439" t="s">
        <v>87</v>
      </c>
      <c r="G439" t="str">
        <f t="shared" si="53"/>
        <v/>
      </c>
      <c r="H439">
        <v>3</v>
      </c>
      <c r="I439" t="s">
        <v>88</v>
      </c>
      <c r="J439" t="str">
        <f t="shared" si="54"/>
        <v/>
      </c>
      <c r="K439" t="s">
        <v>86</v>
      </c>
      <c r="L439" s="2">
        <v>0.5</v>
      </c>
      <c r="M439" t="s">
        <v>88</v>
      </c>
      <c r="N439" t="str">
        <v/>
      </c>
      <c r="O439" t="s">
        <v>85</v>
      </c>
      <c r="P439" t="s">
        <v>14</v>
      </c>
      <c r="R439" t="s">
        <v>95</v>
      </c>
      <c r="S439" t="s">
        <v>14</v>
      </c>
      <c r="T439" s="1" t="s">
        <v>74</v>
      </c>
      <c r="U439" t="s">
        <v>74</v>
      </c>
      <c r="V439" t="str">
        <f>IF(W439="","",INDEX('Backing 4'!U:U,MATCH(W439,'Backing 4'!T:T,0)))</f>
        <v>Even</v>
      </c>
      <c r="W439" t="str">
        <f t="shared" si="48"/>
        <v>2 - Director &amp; Operations</v>
      </c>
      <c r="X439" t="s">
        <v>126</v>
      </c>
      <c r="Y439" t="str">
        <f t="shared" si="49"/>
        <v>2 - Director</v>
      </c>
      <c r="Z439">
        <v>4</v>
      </c>
      <c r="AA439" t="str">
        <f>IF(F439="Y","",IF(AB439="Y",INDEX('Backing 2'!B:B,MATCH(E439,'Backing 2'!C:C,0)),E439))</f>
        <v>2 - Director</v>
      </c>
      <c r="AB439" t="s">
        <v>87</v>
      </c>
      <c r="AC439" t="str">
        <f t="shared" si="55"/>
        <v/>
      </c>
      <c r="AD439">
        <v>2</v>
      </c>
      <c r="AE439" t="s">
        <v>76</v>
      </c>
      <c r="AF439">
        <v>36</v>
      </c>
      <c r="AG439" t="s">
        <v>37</v>
      </c>
      <c r="AH439" t="s">
        <v>80</v>
      </c>
      <c r="AI439" t="s">
        <v>80</v>
      </c>
      <c r="AJ439" s="3">
        <v>40634</v>
      </c>
      <c r="AK439">
        <v>9</v>
      </c>
      <c r="AL439">
        <f t="shared" ca="1" si="50"/>
        <v>0.18893098797024666</v>
      </c>
    </row>
    <row r="440" spans="1:38">
      <c r="A440">
        <v>439</v>
      </c>
      <c r="B440" t="s">
        <v>7</v>
      </c>
      <c r="C440" t="str">
        <f t="shared" si="51"/>
        <v/>
      </c>
      <c r="D440">
        <f t="shared" si="52"/>
        <v>1</v>
      </c>
      <c r="E440" s="4" t="s">
        <v>92</v>
      </c>
      <c r="F440" t="s">
        <v>87</v>
      </c>
      <c r="G440" t="str">
        <f t="shared" si="53"/>
        <v/>
      </c>
      <c r="H440">
        <v>2</v>
      </c>
      <c r="I440" t="s">
        <v>88</v>
      </c>
      <c r="J440" t="str">
        <f t="shared" si="54"/>
        <v/>
      </c>
      <c r="K440" t="s">
        <v>88</v>
      </c>
      <c r="L440" s="2">
        <v>0.5</v>
      </c>
      <c r="M440" t="s">
        <v>86</v>
      </c>
      <c r="N440">
        <v>1</v>
      </c>
      <c r="O440" t="s">
        <v>85</v>
      </c>
      <c r="P440" t="s">
        <v>15</v>
      </c>
      <c r="Q440" t="s">
        <v>89</v>
      </c>
      <c r="S440" t="s">
        <v>15</v>
      </c>
      <c r="T440" s="1" t="s">
        <v>74</v>
      </c>
      <c r="U440" t="s">
        <v>74</v>
      </c>
      <c r="V440" t="str">
        <f>IF(W440="","",INDEX('Backing 4'!U:U,MATCH(W440,'Backing 4'!T:T,0)))</f>
        <v/>
      </c>
      <c r="W440" t="str">
        <f t="shared" si="48"/>
        <v/>
      </c>
      <c r="X440" t="str">
        <f>IF(Y440="","",INDEX('Backing 4'!Z:Z,MATCH(Y440,'Backing 4'!Y:Y,0)))</f>
        <v/>
      </c>
      <c r="Y440" t="str">
        <f t="shared" si="49"/>
        <v/>
      </c>
      <c r="Z440">
        <v>3</v>
      </c>
      <c r="AA440" t="str">
        <f>IF(F440="Y","",IF(AB440="Y",INDEX('Backing 2'!B:B,MATCH(E440,'Backing 2'!C:C,0)),E440))</f>
        <v>6 - Junior Officer</v>
      </c>
      <c r="AB440" t="s">
        <v>87</v>
      </c>
      <c r="AC440" t="str">
        <f t="shared" si="55"/>
        <v/>
      </c>
      <c r="AD440">
        <v>3</v>
      </c>
      <c r="AE440" t="s">
        <v>76</v>
      </c>
      <c r="AF440">
        <v>30</v>
      </c>
      <c r="AG440" t="s">
        <v>25</v>
      </c>
      <c r="AH440" t="s">
        <v>25</v>
      </c>
      <c r="AI440" t="s">
        <v>25</v>
      </c>
      <c r="AJ440" s="3">
        <v>42826</v>
      </c>
      <c r="AK440">
        <v>3</v>
      </c>
      <c r="AL440">
        <f t="shared" ca="1" si="50"/>
        <v>0.50440431119046281</v>
      </c>
    </row>
    <row r="441" spans="1:38">
      <c r="A441">
        <v>440</v>
      </c>
      <c r="B441" t="s">
        <v>8</v>
      </c>
      <c r="C441">
        <f t="shared" si="51"/>
        <v>1</v>
      </c>
      <c r="D441" t="str">
        <f t="shared" si="52"/>
        <v/>
      </c>
      <c r="E441" t="s">
        <v>93</v>
      </c>
      <c r="F441" t="s">
        <v>87</v>
      </c>
      <c r="G441" t="str">
        <f t="shared" si="53"/>
        <v/>
      </c>
      <c r="H441">
        <v>2</v>
      </c>
      <c r="I441" t="s">
        <v>86</v>
      </c>
      <c r="J441">
        <f t="shared" si="54"/>
        <v>1</v>
      </c>
      <c r="K441" t="s">
        <v>86</v>
      </c>
      <c r="L441" s="2">
        <v>0.5</v>
      </c>
      <c r="M441" t="s">
        <v>88</v>
      </c>
      <c r="N441" t="str">
        <v/>
      </c>
      <c r="O441" t="s">
        <v>85</v>
      </c>
      <c r="P441" t="s">
        <v>15</v>
      </c>
      <c r="R441" t="s">
        <v>94</v>
      </c>
      <c r="S441" t="s">
        <v>15</v>
      </c>
      <c r="T441" s="1" t="s">
        <v>74</v>
      </c>
      <c r="U441" t="s">
        <v>74</v>
      </c>
      <c r="V441" t="str">
        <f>IF(W441="","",INDEX('Backing 4'!U:U,MATCH(W441,'Backing 4'!T:T,0)))</f>
        <v>Even</v>
      </c>
      <c r="W441" t="str">
        <f t="shared" si="48"/>
        <v>4 - Manager &amp; Internal Services</v>
      </c>
      <c r="X441" t="str">
        <f>IF(Y441="","",INDEX('Backing 4'!Z:Z,MATCH(Y441,'Backing 4'!Y:Y,0)))</f>
        <v>Even</v>
      </c>
      <c r="Y441" t="str">
        <f t="shared" si="49"/>
        <v>4 - Manager</v>
      </c>
      <c r="Z441">
        <v>1</v>
      </c>
      <c r="AA441" t="str">
        <f>IF(F441="Y","",IF(AB441="Y",INDEX('Backing 2'!B:B,MATCH(E441,'Backing 2'!C:C,0)),E441))</f>
        <v>5 - Senior Officer</v>
      </c>
      <c r="AB441" t="s">
        <v>85</v>
      </c>
      <c r="AC441">
        <f t="shared" si="55"/>
        <v>1</v>
      </c>
      <c r="AD441">
        <v>1</v>
      </c>
      <c r="AE441" t="s">
        <v>77</v>
      </c>
      <c r="AF441">
        <v>42</v>
      </c>
      <c r="AG441" t="s">
        <v>32</v>
      </c>
      <c r="AH441" t="s">
        <v>80</v>
      </c>
      <c r="AI441" t="s">
        <v>80</v>
      </c>
      <c r="AJ441" s="3">
        <v>42461</v>
      </c>
      <c r="AK441">
        <v>4</v>
      </c>
      <c r="AL441">
        <f t="shared" ca="1" si="50"/>
        <v>0.31653441180888942</v>
      </c>
    </row>
    <row r="442" spans="1:38">
      <c r="A442">
        <v>441</v>
      </c>
      <c r="B442" t="s">
        <v>7</v>
      </c>
      <c r="C442" t="str">
        <f t="shared" si="51"/>
        <v/>
      </c>
      <c r="D442">
        <f t="shared" si="52"/>
        <v>1</v>
      </c>
      <c r="E442" t="s">
        <v>92</v>
      </c>
      <c r="F442" t="s">
        <v>85</v>
      </c>
      <c r="G442">
        <f t="shared" si="53"/>
        <v>1</v>
      </c>
      <c r="I442" t="s">
        <v>88</v>
      </c>
      <c r="J442" t="str">
        <f t="shared" si="54"/>
        <v/>
      </c>
      <c r="K442" t="s">
        <v>88</v>
      </c>
      <c r="L442" s="2">
        <v>0.5</v>
      </c>
      <c r="M442" t="s">
        <v>88</v>
      </c>
      <c r="N442" t="str">
        <v/>
      </c>
      <c r="O442" t="s">
        <v>87</v>
      </c>
      <c r="P442" t="s">
        <v>16</v>
      </c>
      <c r="R442" t="s">
        <v>92</v>
      </c>
      <c r="S442" t="s">
        <v>16</v>
      </c>
      <c r="T442" s="1" t="s">
        <v>74</v>
      </c>
      <c r="U442" t="s">
        <v>74</v>
      </c>
      <c r="V442" t="str">
        <f>IF(W442="","",INDEX('Backing 4'!U:U,MATCH(W442,'Backing 4'!T:T,0)))</f>
        <v>Even</v>
      </c>
      <c r="W442" t="str">
        <f t="shared" si="48"/>
        <v>6 - Junior Officer &amp; Sales &amp; Marketing</v>
      </c>
      <c r="X442" t="str">
        <f>IF(Y442="","",INDEX('Backing 4'!Z:Z,MATCH(Y442,'Backing 4'!Y:Y,0)))</f>
        <v>Even</v>
      </c>
      <c r="Y442" t="str">
        <f t="shared" si="49"/>
        <v>6 - Junior Officer</v>
      </c>
      <c r="Z442">
        <v>0</v>
      </c>
      <c r="AA442" t="str">
        <f>IF(F442="Y","",IF(AB442="Y",INDEX('Backing 2'!B:B,MATCH(E442,'Backing 2'!C:C,0)),E442))</f>
        <v/>
      </c>
      <c r="AB442" t="s">
        <v>87</v>
      </c>
      <c r="AC442" t="str">
        <f t="shared" si="55"/>
        <v/>
      </c>
      <c r="AE442" t="s">
        <v>75</v>
      </c>
      <c r="AF442">
        <v>28</v>
      </c>
      <c r="AG442" t="s">
        <v>37</v>
      </c>
      <c r="AH442" t="s">
        <v>80</v>
      </c>
      <c r="AI442" t="s">
        <v>80</v>
      </c>
      <c r="AJ442" s="3">
        <v>43922</v>
      </c>
      <c r="AK442">
        <v>0</v>
      </c>
      <c r="AL442">
        <f t="shared" ca="1" si="50"/>
        <v>3.7799861827849557E-2</v>
      </c>
    </row>
    <row r="443" spans="1:38">
      <c r="A443">
        <v>442</v>
      </c>
      <c r="B443" t="s">
        <v>7</v>
      </c>
      <c r="C443" t="str">
        <f t="shared" si="51"/>
        <v/>
      </c>
      <c r="D443">
        <f t="shared" si="52"/>
        <v>1</v>
      </c>
      <c r="E443" t="s">
        <v>127</v>
      </c>
      <c r="F443" t="s">
        <v>87</v>
      </c>
      <c r="G443" t="str">
        <f t="shared" si="53"/>
        <v/>
      </c>
      <c r="H443">
        <v>2</v>
      </c>
      <c r="I443" t="s">
        <v>86</v>
      </c>
      <c r="J443">
        <f t="shared" si="54"/>
        <v>1</v>
      </c>
      <c r="K443" t="s">
        <v>86</v>
      </c>
      <c r="L443" s="2">
        <v>0.5</v>
      </c>
      <c r="M443" t="s">
        <v>88</v>
      </c>
      <c r="N443" t="str">
        <v/>
      </c>
      <c r="O443" t="s">
        <v>85</v>
      </c>
      <c r="P443" t="s">
        <v>14</v>
      </c>
      <c r="R443" t="s">
        <v>93</v>
      </c>
      <c r="S443" t="s">
        <v>14</v>
      </c>
      <c r="T443" s="1" t="s">
        <v>74</v>
      </c>
      <c r="U443" t="s">
        <v>74</v>
      </c>
      <c r="V443" t="str">
        <f>IF(W443="","",INDEX('Backing 4'!U:U,MATCH(W443,'Backing 4'!T:T,0)))</f>
        <v>Even</v>
      </c>
      <c r="W443" t="str">
        <f t="shared" si="48"/>
        <v>5 - Senior Officer &amp; Operations</v>
      </c>
      <c r="X443" t="str">
        <f>IF(Y443="","",INDEX('Backing 4'!Z:Z,MATCH(Y443,'Backing 4'!Y:Y,0)))</f>
        <v>Even</v>
      </c>
      <c r="Y443" t="str">
        <f t="shared" si="49"/>
        <v>5 - Senior Officer</v>
      </c>
      <c r="Z443">
        <v>4</v>
      </c>
      <c r="AA443" t="str">
        <f>IF(F443="Y","",IF(AB443="Y",INDEX('Backing 2'!B:B,MATCH(E443,'Backing 2'!C:C,0)),E443))</f>
        <v>5 - Senior Officer</v>
      </c>
      <c r="AB443" t="s">
        <v>87</v>
      </c>
      <c r="AC443" t="str">
        <f t="shared" si="55"/>
        <v/>
      </c>
      <c r="AD443">
        <v>2</v>
      </c>
      <c r="AE443" t="s">
        <v>77</v>
      </c>
      <c r="AF443">
        <v>42</v>
      </c>
      <c r="AG443" t="s">
        <v>36</v>
      </c>
      <c r="AH443" t="s">
        <v>80</v>
      </c>
      <c r="AI443" t="s">
        <v>80</v>
      </c>
      <c r="AJ443" s="3">
        <v>40634</v>
      </c>
      <c r="AK443">
        <v>9</v>
      </c>
      <c r="AL443">
        <f t="shared" ca="1" si="50"/>
        <v>0.88718772929129119</v>
      </c>
    </row>
    <row r="444" spans="1:38">
      <c r="A444">
        <v>443</v>
      </c>
      <c r="B444" t="s">
        <v>8</v>
      </c>
      <c r="C444">
        <f t="shared" si="51"/>
        <v>1</v>
      </c>
      <c r="D444" t="str">
        <f t="shared" si="52"/>
        <v/>
      </c>
      <c r="E444" t="s">
        <v>92</v>
      </c>
      <c r="F444" t="s">
        <v>87</v>
      </c>
      <c r="G444" t="str">
        <f t="shared" si="53"/>
        <v/>
      </c>
      <c r="H444">
        <v>3</v>
      </c>
      <c r="I444" t="s">
        <v>88</v>
      </c>
      <c r="J444" t="str">
        <f t="shared" si="54"/>
        <v/>
      </c>
      <c r="K444" t="s">
        <v>86</v>
      </c>
      <c r="L444" s="2">
        <v>0.5</v>
      </c>
      <c r="M444" t="s">
        <v>88</v>
      </c>
      <c r="N444" t="str">
        <v/>
      </c>
      <c r="O444" t="s">
        <v>85</v>
      </c>
      <c r="P444" t="s">
        <v>14</v>
      </c>
      <c r="R444" t="s">
        <v>92</v>
      </c>
      <c r="S444" t="s">
        <v>14</v>
      </c>
      <c r="T444" s="1" t="s">
        <v>74</v>
      </c>
      <c r="U444" t="s">
        <v>74</v>
      </c>
      <c r="V444" t="str">
        <f>IF(W444="","",INDEX('Backing 4'!U:U,MATCH(W444,'Backing 4'!T:T,0)))</f>
        <v>Even</v>
      </c>
      <c r="W444" t="str">
        <f t="shared" si="48"/>
        <v>6 - Junior Officer &amp; Operations</v>
      </c>
      <c r="X444" t="str">
        <f>IF(Y444="","",INDEX('Backing 4'!Z:Z,MATCH(Y444,'Backing 4'!Y:Y,0)))</f>
        <v>Even</v>
      </c>
      <c r="Y444" t="str">
        <f t="shared" si="49"/>
        <v>6 - Junior Officer</v>
      </c>
      <c r="Z444">
        <v>2</v>
      </c>
      <c r="AA444" t="str">
        <f>IF(F444="Y","",IF(AB444="Y",INDEX('Backing 2'!B:B,MATCH(E444,'Backing 2'!C:C,0)),E444))</f>
        <v>6 - Junior Officer</v>
      </c>
      <c r="AB444" t="s">
        <v>87</v>
      </c>
      <c r="AC444" t="str">
        <f t="shared" si="55"/>
        <v/>
      </c>
      <c r="AD444">
        <v>2</v>
      </c>
      <c r="AE444" t="s">
        <v>75</v>
      </c>
      <c r="AF444">
        <v>21</v>
      </c>
      <c r="AG444" t="s">
        <v>37</v>
      </c>
      <c r="AH444" t="s">
        <v>80</v>
      </c>
      <c r="AI444" t="s">
        <v>80</v>
      </c>
      <c r="AJ444" s="3">
        <v>43191</v>
      </c>
      <c r="AK444">
        <v>2</v>
      </c>
      <c r="AL444">
        <f t="shared" ca="1" si="50"/>
        <v>0.30567297038767027</v>
      </c>
    </row>
    <row r="445" spans="1:38">
      <c r="A445">
        <v>444</v>
      </c>
      <c r="B445" t="s">
        <v>8</v>
      </c>
      <c r="C445">
        <f t="shared" si="51"/>
        <v>1</v>
      </c>
      <c r="D445" t="str">
        <f t="shared" si="52"/>
        <v/>
      </c>
      <c r="E445" t="s">
        <v>127</v>
      </c>
      <c r="F445" t="s">
        <v>87</v>
      </c>
      <c r="G445" t="str">
        <f t="shared" si="53"/>
        <v/>
      </c>
      <c r="H445">
        <v>3</v>
      </c>
      <c r="I445" t="s">
        <v>88</v>
      </c>
      <c r="J445" t="str">
        <f t="shared" si="54"/>
        <v/>
      </c>
      <c r="K445" t="s">
        <v>86</v>
      </c>
      <c r="L445" s="2">
        <v>0.5</v>
      </c>
      <c r="M445" t="s">
        <v>88</v>
      </c>
      <c r="N445" t="str">
        <v/>
      </c>
      <c r="O445" t="s">
        <v>85</v>
      </c>
      <c r="P445" t="s">
        <v>16</v>
      </c>
      <c r="R445" t="s">
        <v>127</v>
      </c>
      <c r="S445" t="s">
        <v>16</v>
      </c>
      <c r="T445" s="1" t="s">
        <v>74</v>
      </c>
      <c r="U445" t="s">
        <v>74</v>
      </c>
      <c r="V445" t="str">
        <f>IF(W445="","",INDEX('Backing 4'!U:U,MATCH(W445,'Backing 4'!T:T,0)))</f>
        <v>Even</v>
      </c>
      <c r="W445" t="str">
        <f t="shared" si="48"/>
        <v>5 - Senior Officer &amp; Sales &amp; Marketing</v>
      </c>
      <c r="X445" t="str">
        <f>IF(Y445="","",INDEX('Backing 4'!Z:Z,MATCH(Y445,'Backing 4'!Y:Y,0)))</f>
        <v>Even</v>
      </c>
      <c r="Y445" t="str">
        <f t="shared" si="49"/>
        <v>5 - Senior Officer</v>
      </c>
      <c r="Z445">
        <v>1</v>
      </c>
      <c r="AA445" t="str">
        <f>IF(F445="Y","",IF(AB445="Y",INDEX('Backing 2'!B:B,MATCH(E445,'Backing 2'!C:C,0)),E445))</f>
        <v>6 - Junior Officer</v>
      </c>
      <c r="AB445" t="s">
        <v>85</v>
      </c>
      <c r="AC445">
        <f t="shared" si="55"/>
        <v>1</v>
      </c>
      <c r="AD445">
        <v>2</v>
      </c>
      <c r="AE445" t="s">
        <v>75</v>
      </c>
      <c r="AF445">
        <v>24</v>
      </c>
      <c r="AG445" t="s">
        <v>25</v>
      </c>
      <c r="AH445" t="s">
        <v>25</v>
      </c>
      <c r="AI445" t="s">
        <v>25</v>
      </c>
      <c r="AJ445" s="3">
        <v>42095</v>
      </c>
      <c r="AK445">
        <v>5</v>
      </c>
      <c r="AL445">
        <f t="shared" ca="1" si="50"/>
        <v>0.1846557726430037</v>
      </c>
    </row>
    <row r="446" spans="1:38">
      <c r="A446">
        <v>445</v>
      </c>
      <c r="B446" t="s">
        <v>8</v>
      </c>
      <c r="C446">
        <f t="shared" si="51"/>
        <v>1</v>
      </c>
      <c r="D446" t="str">
        <f t="shared" si="52"/>
        <v/>
      </c>
      <c r="E446" t="s">
        <v>93</v>
      </c>
      <c r="F446" t="s">
        <v>87</v>
      </c>
      <c r="G446" t="str">
        <f t="shared" si="53"/>
        <v/>
      </c>
      <c r="H446">
        <v>2</v>
      </c>
      <c r="I446" t="s">
        <v>88</v>
      </c>
      <c r="J446" t="str">
        <f t="shared" si="54"/>
        <v/>
      </c>
      <c r="K446" t="s">
        <v>86</v>
      </c>
      <c r="L446" s="2">
        <v>0.5</v>
      </c>
      <c r="M446" t="s">
        <v>88</v>
      </c>
      <c r="N446" t="str">
        <v/>
      </c>
      <c r="O446" t="s">
        <v>85</v>
      </c>
      <c r="P446" t="s">
        <v>15</v>
      </c>
      <c r="R446" t="s">
        <v>93</v>
      </c>
      <c r="S446" t="s">
        <v>15</v>
      </c>
      <c r="T446" s="1" t="s">
        <v>74</v>
      </c>
      <c r="U446" t="s">
        <v>74</v>
      </c>
      <c r="V446" t="str">
        <f>IF(W446="","",INDEX('Backing 4'!U:U,MATCH(W446,'Backing 4'!T:T,0)))</f>
        <v>Even</v>
      </c>
      <c r="W446" t="str">
        <f t="shared" si="48"/>
        <v>4 - Manager &amp; Internal Services</v>
      </c>
      <c r="X446" t="str">
        <f>IF(Y446="","",INDEX('Backing 4'!Z:Z,MATCH(Y446,'Backing 4'!Y:Y,0)))</f>
        <v>Even</v>
      </c>
      <c r="Y446" t="str">
        <f t="shared" si="49"/>
        <v>4 - Manager</v>
      </c>
      <c r="Z446">
        <v>3</v>
      </c>
      <c r="AA446" t="str">
        <f>IF(F446="Y","",IF(AB446="Y",INDEX('Backing 2'!B:B,MATCH(E446,'Backing 2'!C:C,0)),E446))</f>
        <v>4 - Manager</v>
      </c>
      <c r="AB446" t="s">
        <v>87</v>
      </c>
      <c r="AC446" t="str">
        <f t="shared" si="55"/>
        <v/>
      </c>
      <c r="AD446">
        <v>3</v>
      </c>
      <c r="AE446" t="s">
        <v>76</v>
      </c>
      <c r="AF446">
        <v>34</v>
      </c>
      <c r="AG446" t="s">
        <v>25</v>
      </c>
      <c r="AH446" t="s">
        <v>25</v>
      </c>
      <c r="AI446" t="s">
        <v>25</v>
      </c>
      <c r="AJ446" s="3">
        <v>41000</v>
      </c>
      <c r="AK446">
        <v>8</v>
      </c>
      <c r="AL446">
        <f t="shared" ca="1" si="50"/>
        <v>0.96801250525438864</v>
      </c>
    </row>
    <row r="447" spans="1:38">
      <c r="A447">
        <v>446</v>
      </c>
      <c r="B447" t="s">
        <v>8</v>
      </c>
      <c r="C447">
        <f t="shared" si="51"/>
        <v>1</v>
      </c>
      <c r="D447" t="str">
        <f t="shared" si="52"/>
        <v/>
      </c>
      <c r="E447" t="s">
        <v>95</v>
      </c>
      <c r="F447" t="s">
        <v>87</v>
      </c>
      <c r="G447" t="str">
        <f t="shared" si="53"/>
        <v/>
      </c>
      <c r="H447">
        <v>2</v>
      </c>
      <c r="I447" t="s">
        <v>88</v>
      </c>
      <c r="J447" t="str">
        <f t="shared" si="54"/>
        <v/>
      </c>
      <c r="K447" t="s">
        <v>86</v>
      </c>
      <c r="L447" s="2">
        <v>0.5</v>
      </c>
      <c r="M447" t="s">
        <v>88</v>
      </c>
      <c r="N447" t="str">
        <v/>
      </c>
      <c r="O447" t="s">
        <v>85</v>
      </c>
      <c r="P447" t="s">
        <v>16</v>
      </c>
      <c r="R447" t="s">
        <v>95</v>
      </c>
      <c r="S447" t="s">
        <v>16</v>
      </c>
      <c r="T447" s="1" t="s">
        <v>74</v>
      </c>
      <c r="U447" t="s">
        <v>74</v>
      </c>
      <c r="V447" t="str">
        <f>IF(W447="","",INDEX('Backing 4'!U:U,MATCH(W447,'Backing 4'!T:T,0)))</f>
        <v>Inconclusive</v>
      </c>
      <c r="W447" t="str">
        <f t="shared" si="48"/>
        <v>2 - Director &amp; Sales &amp; Marketing</v>
      </c>
      <c r="X447" t="s">
        <v>126</v>
      </c>
      <c r="Y447" t="str">
        <f t="shared" si="49"/>
        <v>2 - Director</v>
      </c>
      <c r="Z447">
        <v>6</v>
      </c>
      <c r="AA447" t="str">
        <f>IF(F447="Y","",IF(AB447="Y",INDEX('Backing 2'!B:B,MATCH(E447,'Backing 2'!C:C,0)),E447))</f>
        <v>2 - Director</v>
      </c>
      <c r="AB447" t="s">
        <v>87</v>
      </c>
      <c r="AC447" t="str">
        <f t="shared" si="55"/>
        <v/>
      </c>
      <c r="AD447">
        <v>2</v>
      </c>
      <c r="AE447" t="s">
        <v>77</v>
      </c>
      <c r="AF447">
        <v>41</v>
      </c>
      <c r="AG447" t="s">
        <v>25</v>
      </c>
      <c r="AH447" t="s">
        <v>25</v>
      </c>
      <c r="AI447" t="s">
        <v>25</v>
      </c>
      <c r="AJ447" s="3">
        <v>41730</v>
      </c>
      <c r="AK447">
        <v>6</v>
      </c>
      <c r="AL447">
        <f t="shared" ca="1" si="50"/>
        <v>0.17567161704961631</v>
      </c>
    </row>
    <row r="448" spans="1:38">
      <c r="A448">
        <v>447</v>
      </c>
      <c r="B448" t="s">
        <v>7</v>
      </c>
      <c r="C448" t="str">
        <f t="shared" si="51"/>
        <v/>
      </c>
      <c r="D448">
        <f t="shared" si="52"/>
        <v>1</v>
      </c>
      <c r="E448" t="s">
        <v>92</v>
      </c>
      <c r="F448" t="s">
        <v>87</v>
      </c>
      <c r="G448" t="str">
        <f t="shared" si="53"/>
        <v/>
      </c>
      <c r="H448">
        <v>2</v>
      </c>
      <c r="I448" t="s">
        <v>88</v>
      </c>
      <c r="J448" t="str">
        <f t="shared" si="54"/>
        <v/>
      </c>
      <c r="K448" t="s">
        <v>86</v>
      </c>
      <c r="L448" s="2">
        <v>0.5</v>
      </c>
      <c r="M448" t="s">
        <v>88</v>
      </c>
      <c r="N448" t="str">
        <v/>
      </c>
      <c r="O448" t="s">
        <v>85</v>
      </c>
      <c r="P448" t="s">
        <v>16</v>
      </c>
      <c r="R448" t="s">
        <v>92</v>
      </c>
      <c r="S448" t="s">
        <v>16</v>
      </c>
      <c r="T448" s="1" t="s">
        <v>74</v>
      </c>
      <c r="U448" t="s">
        <v>74</v>
      </c>
      <c r="V448" t="str">
        <f>IF(W448="","",INDEX('Backing 4'!U:U,MATCH(W448,'Backing 4'!T:T,0)))</f>
        <v>Even</v>
      </c>
      <c r="W448" t="str">
        <f t="shared" si="48"/>
        <v>6 - Junior Officer &amp; Sales &amp; Marketing</v>
      </c>
      <c r="X448" t="str">
        <f>IF(Y448="","",INDEX('Backing 4'!Z:Z,MATCH(Y448,'Backing 4'!Y:Y,0)))</f>
        <v>Even</v>
      </c>
      <c r="Y448" t="str">
        <f t="shared" si="49"/>
        <v>6 - Junior Officer</v>
      </c>
      <c r="Z448">
        <v>3</v>
      </c>
      <c r="AA448" t="str">
        <f>IF(F448="Y","",IF(AB448="Y",INDEX('Backing 2'!B:B,MATCH(E448,'Backing 2'!C:C,0)),E448))</f>
        <v>6 - Junior Officer</v>
      </c>
      <c r="AB448" t="s">
        <v>87</v>
      </c>
      <c r="AC448" t="str">
        <f t="shared" si="55"/>
        <v/>
      </c>
      <c r="AD448">
        <v>2</v>
      </c>
      <c r="AE448" t="s">
        <v>75</v>
      </c>
      <c r="AF448">
        <v>24</v>
      </c>
      <c r="AG448" t="s">
        <v>25</v>
      </c>
      <c r="AH448" t="s">
        <v>25</v>
      </c>
      <c r="AI448" t="s">
        <v>25</v>
      </c>
      <c r="AJ448" s="3">
        <v>42826</v>
      </c>
      <c r="AK448">
        <v>3</v>
      </c>
      <c r="AL448">
        <f t="shared" ca="1" si="50"/>
        <v>0.41297378114079142</v>
      </c>
    </row>
    <row r="449" spans="1:38">
      <c r="A449">
        <v>448</v>
      </c>
      <c r="B449" t="s">
        <v>8</v>
      </c>
      <c r="C449">
        <f t="shared" si="51"/>
        <v>1</v>
      </c>
      <c r="D449" t="str">
        <f t="shared" si="52"/>
        <v/>
      </c>
      <c r="E449" t="s">
        <v>94</v>
      </c>
      <c r="F449" t="s">
        <v>87</v>
      </c>
      <c r="G449" t="str">
        <f t="shared" si="53"/>
        <v/>
      </c>
      <c r="H449">
        <v>2</v>
      </c>
      <c r="I449" t="s">
        <v>88</v>
      </c>
      <c r="J449" t="str">
        <f t="shared" si="54"/>
        <v/>
      </c>
      <c r="K449" t="s">
        <v>86</v>
      </c>
      <c r="L449" s="2">
        <v>0.5</v>
      </c>
      <c r="M449" t="s">
        <v>88</v>
      </c>
      <c r="N449" t="str">
        <v/>
      </c>
      <c r="O449" t="s">
        <v>85</v>
      </c>
      <c r="P449" t="s">
        <v>14</v>
      </c>
      <c r="R449" t="s">
        <v>94</v>
      </c>
      <c r="S449" t="s">
        <v>14</v>
      </c>
      <c r="T449" s="1" t="s">
        <v>74</v>
      </c>
      <c r="U449" t="s">
        <v>74</v>
      </c>
      <c r="V449" t="str">
        <f>IF(W449="","",INDEX('Backing 4'!U:U,MATCH(W449,'Backing 4'!T:T,0)))</f>
        <v>Even</v>
      </c>
      <c r="W449" t="str">
        <f t="shared" si="48"/>
        <v>3 - Senior Manager &amp; Operations</v>
      </c>
      <c r="X449" t="str">
        <f>IF(Y449="","",INDEX('Backing 4'!Z:Z,MATCH(Y449,'Backing 4'!Y:Y,0)))</f>
        <v>Uneven - Men benefit</v>
      </c>
      <c r="Y449" t="str">
        <f t="shared" si="49"/>
        <v>3 - Senior Manager</v>
      </c>
      <c r="Z449">
        <v>3</v>
      </c>
      <c r="AA449" t="str">
        <f>IF(F449="Y","",IF(AB449="Y",INDEX('Backing 2'!B:B,MATCH(E449,'Backing 2'!C:C,0)),E449))</f>
        <v>3 - Senior Manager</v>
      </c>
      <c r="AB449" t="s">
        <v>87</v>
      </c>
      <c r="AC449" t="str">
        <f t="shared" si="55"/>
        <v/>
      </c>
      <c r="AD449">
        <v>3</v>
      </c>
      <c r="AE449" t="s">
        <v>76</v>
      </c>
      <c r="AF449">
        <v>33</v>
      </c>
      <c r="AG449" t="s">
        <v>25</v>
      </c>
      <c r="AH449" t="s">
        <v>25</v>
      </c>
      <c r="AI449" t="s">
        <v>25</v>
      </c>
      <c r="AJ449" s="3">
        <v>42095</v>
      </c>
      <c r="AK449">
        <v>5</v>
      </c>
      <c r="AL449">
        <f t="shared" ca="1" si="50"/>
        <v>0.42098384839613978</v>
      </c>
    </row>
    <row r="450" spans="1:38">
      <c r="A450">
        <v>449</v>
      </c>
      <c r="B450" t="s">
        <v>8</v>
      </c>
      <c r="C450">
        <f t="shared" si="51"/>
        <v>1</v>
      </c>
      <c r="D450" t="str">
        <f t="shared" si="52"/>
        <v/>
      </c>
      <c r="E450" t="s">
        <v>92</v>
      </c>
      <c r="F450" t="s">
        <v>87</v>
      </c>
      <c r="G450" t="str">
        <f t="shared" si="53"/>
        <v/>
      </c>
      <c r="H450">
        <v>2</v>
      </c>
      <c r="I450" t="s">
        <v>88</v>
      </c>
      <c r="J450" t="str">
        <f t="shared" si="54"/>
        <v/>
      </c>
      <c r="K450" t="s">
        <v>86</v>
      </c>
      <c r="L450" s="2">
        <v>0.5</v>
      </c>
      <c r="M450" t="s">
        <v>88</v>
      </c>
      <c r="N450" t="str">
        <v/>
      </c>
      <c r="O450" t="s">
        <v>85</v>
      </c>
      <c r="P450" t="s">
        <v>14</v>
      </c>
      <c r="R450" t="s">
        <v>92</v>
      </c>
      <c r="S450" t="s">
        <v>14</v>
      </c>
      <c r="T450" s="1" t="s">
        <v>74</v>
      </c>
      <c r="U450" t="s">
        <v>74</v>
      </c>
      <c r="V450" t="str">
        <f>IF(W450="","",INDEX('Backing 4'!U:U,MATCH(W450,'Backing 4'!T:T,0)))</f>
        <v>Even</v>
      </c>
      <c r="W450" t="str">
        <f t="shared" ref="W450:W501" si="56">IF(R450="","",IF(E450="1 - Executive","",E450&amp;" &amp; "&amp;S450))</f>
        <v>6 - Junior Officer &amp; Operations</v>
      </c>
      <c r="X450" t="str">
        <f>IF(Y450="","",INDEX('Backing 4'!Z:Z,MATCH(Y450,'Backing 4'!Y:Y,0)))</f>
        <v>Even</v>
      </c>
      <c r="Y450" t="str">
        <f t="shared" ref="Y450:Y501" si="57">IF(R450="","",IF(E450="1 - Executive","",E450))</f>
        <v>6 - Junior Officer</v>
      </c>
      <c r="Z450">
        <v>3</v>
      </c>
      <c r="AA450" t="str">
        <f>IF(F450="Y","",IF(AB450="Y",INDEX('Backing 2'!B:B,MATCH(E450,'Backing 2'!C:C,0)),E450))</f>
        <v>6 - Junior Officer</v>
      </c>
      <c r="AB450" t="s">
        <v>87</v>
      </c>
      <c r="AC450" t="str">
        <f t="shared" si="55"/>
        <v/>
      </c>
      <c r="AD450">
        <v>3</v>
      </c>
      <c r="AE450" t="s">
        <v>135</v>
      </c>
      <c r="AF450">
        <v>19</v>
      </c>
      <c r="AG450" t="s">
        <v>25</v>
      </c>
      <c r="AH450" t="s">
        <v>25</v>
      </c>
      <c r="AI450" t="s">
        <v>25</v>
      </c>
      <c r="AJ450" s="3">
        <v>42826</v>
      </c>
      <c r="AK450">
        <v>3</v>
      </c>
      <c r="AL450">
        <f t="shared" ref="AL450:AL501" ca="1" si="58">RAND()</f>
        <v>0.56090927110677924</v>
      </c>
    </row>
    <row r="451" spans="1:38">
      <c r="A451">
        <v>450</v>
      </c>
      <c r="B451" t="s">
        <v>8</v>
      </c>
      <c r="C451">
        <f t="shared" ref="C451:C501" si="59">IF(B451="Male",1,"")</f>
        <v>1</v>
      </c>
      <c r="D451" t="str">
        <f t="shared" ref="D451:D501" si="60">IF(B451="Female",1,"")</f>
        <v/>
      </c>
      <c r="E451" t="s">
        <v>127</v>
      </c>
      <c r="F451" t="s">
        <v>87</v>
      </c>
      <c r="G451" t="str">
        <f t="shared" ref="G451:G501" si="61">IF(F451="Y",1,"")</f>
        <v/>
      </c>
      <c r="H451">
        <v>2</v>
      </c>
      <c r="I451" t="s">
        <v>88</v>
      </c>
      <c r="J451" t="str">
        <f t="shared" ref="J451:J501" si="62">IF(I451="Yes",1,"")</f>
        <v/>
      </c>
      <c r="K451" t="s">
        <v>86</v>
      </c>
      <c r="L451" s="2">
        <v>0.5</v>
      </c>
      <c r="M451" t="s">
        <v>88</v>
      </c>
      <c r="N451" t="str">
        <v/>
      </c>
      <c r="O451" t="s">
        <v>85</v>
      </c>
      <c r="P451" t="s">
        <v>14</v>
      </c>
      <c r="R451" t="s">
        <v>127</v>
      </c>
      <c r="S451" t="s">
        <v>14</v>
      </c>
      <c r="T451" s="1" t="s">
        <v>74</v>
      </c>
      <c r="U451" t="s">
        <v>74</v>
      </c>
      <c r="V451" t="str">
        <f>IF(W451="","",INDEX('Backing 4'!U:U,MATCH(W451,'Backing 4'!T:T,0)))</f>
        <v>Even</v>
      </c>
      <c r="W451" t="str">
        <f t="shared" si="56"/>
        <v>5 - Senior Officer &amp; Operations</v>
      </c>
      <c r="X451" t="str">
        <f>IF(Y451="","",INDEX('Backing 4'!Z:Z,MATCH(Y451,'Backing 4'!Y:Y,0)))</f>
        <v>Even</v>
      </c>
      <c r="Y451" t="str">
        <f t="shared" si="57"/>
        <v>5 - Senior Officer</v>
      </c>
      <c r="Z451">
        <v>3</v>
      </c>
      <c r="AA451" t="str">
        <f>IF(F451="Y","",IF(AB451="Y",INDEX('Backing 2'!B:B,MATCH(E451,'Backing 2'!C:C,0)),E451))</f>
        <v>5 - Senior Officer</v>
      </c>
      <c r="AB451" t="s">
        <v>87</v>
      </c>
      <c r="AC451" t="str">
        <f t="shared" ref="AC451:AC501" si="63">IF(AB451="Y",1,"")</f>
        <v/>
      </c>
      <c r="AD451">
        <v>2</v>
      </c>
      <c r="AE451" t="s">
        <v>76</v>
      </c>
      <c r="AF451">
        <v>30</v>
      </c>
      <c r="AG451" t="s">
        <v>25</v>
      </c>
      <c r="AH451" t="s">
        <v>25</v>
      </c>
      <c r="AI451" t="s">
        <v>25</v>
      </c>
      <c r="AJ451" s="3">
        <v>41365</v>
      </c>
      <c r="AK451">
        <v>7</v>
      </c>
      <c r="AL451">
        <f t="shared" ca="1" si="58"/>
        <v>0.45070625036956735</v>
      </c>
    </row>
    <row r="452" spans="1:38">
      <c r="A452">
        <v>451</v>
      </c>
      <c r="B452" t="s">
        <v>8</v>
      </c>
      <c r="C452">
        <f t="shared" si="59"/>
        <v>1</v>
      </c>
      <c r="D452" t="str">
        <f t="shared" si="60"/>
        <v/>
      </c>
      <c r="E452" t="s">
        <v>127</v>
      </c>
      <c r="F452" t="s">
        <v>87</v>
      </c>
      <c r="G452" t="str">
        <f t="shared" si="61"/>
        <v/>
      </c>
      <c r="H452">
        <v>2</v>
      </c>
      <c r="I452" t="s">
        <v>88</v>
      </c>
      <c r="J452" t="str">
        <f t="shared" si="62"/>
        <v/>
      </c>
      <c r="K452" t="s">
        <v>86</v>
      </c>
      <c r="L452" s="2">
        <v>0.5</v>
      </c>
      <c r="M452" t="s">
        <v>88</v>
      </c>
      <c r="N452" t="str">
        <v/>
      </c>
      <c r="O452" t="s">
        <v>85</v>
      </c>
      <c r="P452" t="s">
        <v>16</v>
      </c>
      <c r="R452" t="s">
        <v>127</v>
      </c>
      <c r="S452" t="s">
        <v>16</v>
      </c>
      <c r="T452" s="1" t="s">
        <v>74</v>
      </c>
      <c r="U452" t="s">
        <v>74</v>
      </c>
      <c r="V452" t="str">
        <f>IF(W452="","",INDEX('Backing 4'!U:U,MATCH(W452,'Backing 4'!T:T,0)))</f>
        <v>Even</v>
      </c>
      <c r="W452" t="str">
        <f t="shared" si="56"/>
        <v>5 - Senior Officer &amp; Sales &amp; Marketing</v>
      </c>
      <c r="X452" t="str">
        <f>IF(Y452="","",INDEX('Backing 4'!Z:Z,MATCH(Y452,'Backing 4'!Y:Y,0)))</f>
        <v>Even</v>
      </c>
      <c r="Y452" t="str">
        <f t="shared" si="57"/>
        <v>5 - Senior Officer</v>
      </c>
      <c r="Z452">
        <v>2</v>
      </c>
      <c r="AA452" t="str">
        <f>IF(F452="Y","",IF(AB452="Y",INDEX('Backing 2'!B:B,MATCH(E452,'Backing 2'!C:C,0)),E452))</f>
        <v>5 - Senior Officer</v>
      </c>
      <c r="AB452" t="s">
        <v>87</v>
      </c>
      <c r="AC452" t="str">
        <f t="shared" si="63"/>
        <v/>
      </c>
      <c r="AE452" t="s">
        <v>75</v>
      </c>
      <c r="AF452">
        <v>25</v>
      </c>
      <c r="AG452" t="s">
        <v>37</v>
      </c>
      <c r="AH452" t="s">
        <v>80</v>
      </c>
      <c r="AI452" t="s">
        <v>80</v>
      </c>
      <c r="AJ452" s="3">
        <v>43191</v>
      </c>
      <c r="AK452">
        <v>2</v>
      </c>
      <c r="AL452">
        <f t="shared" ca="1" si="58"/>
        <v>7.6447141940240937E-2</v>
      </c>
    </row>
    <row r="453" spans="1:38">
      <c r="A453">
        <v>452</v>
      </c>
      <c r="B453" t="s">
        <v>7</v>
      </c>
      <c r="C453" t="str">
        <f t="shared" si="59"/>
        <v/>
      </c>
      <c r="D453">
        <f t="shared" si="60"/>
        <v>1</v>
      </c>
      <c r="E453" t="s">
        <v>92</v>
      </c>
      <c r="F453" t="s">
        <v>87</v>
      </c>
      <c r="G453" t="str">
        <f t="shared" si="61"/>
        <v/>
      </c>
      <c r="H453">
        <v>2</v>
      </c>
      <c r="I453" t="s">
        <v>88</v>
      </c>
      <c r="J453" t="str">
        <f t="shared" si="62"/>
        <v/>
      </c>
      <c r="K453" t="s">
        <v>86</v>
      </c>
      <c r="L453" s="2">
        <v>0.5</v>
      </c>
      <c r="M453" t="s">
        <v>88</v>
      </c>
      <c r="N453" t="str">
        <v/>
      </c>
      <c r="O453" t="s">
        <v>85</v>
      </c>
      <c r="P453" t="s">
        <v>14</v>
      </c>
      <c r="R453" t="s">
        <v>92</v>
      </c>
      <c r="S453" t="s">
        <v>14</v>
      </c>
      <c r="T453" s="1" t="s">
        <v>74</v>
      </c>
      <c r="U453" t="s">
        <v>74</v>
      </c>
      <c r="V453" t="str">
        <f>IF(W453="","",INDEX('Backing 4'!U:U,MATCH(W453,'Backing 4'!T:T,0)))</f>
        <v>Even</v>
      </c>
      <c r="W453" t="str">
        <f t="shared" si="56"/>
        <v>6 - Junior Officer &amp; Operations</v>
      </c>
      <c r="X453" t="str">
        <f>IF(Y453="","",INDEX('Backing 4'!Z:Z,MATCH(Y453,'Backing 4'!Y:Y,0)))</f>
        <v>Even</v>
      </c>
      <c r="Y453" t="str">
        <f t="shared" si="57"/>
        <v>6 - Junior Officer</v>
      </c>
      <c r="Z453">
        <v>2</v>
      </c>
      <c r="AA453" t="str">
        <f>IF(F453="Y","",IF(AB453="Y",INDEX('Backing 2'!B:B,MATCH(E453,'Backing 2'!C:C,0)),E453))</f>
        <v>6 - Junior Officer</v>
      </c>
      <c r="AB453" t="s">
        <v>87</v>
      </c>
      <c r="AC453" t="str">
        <f t="shared" si="63"/>
        <v/>
      </c>
      <c r="AD453">
        <v>2</v>
      </c>
      <c r="AE453" t="s">
        <v>75</v>
      </c>
      <c r="AF453">
        <v>23</v>
      </c>
      <c r="AG453" t="s">
        <v>43</v>
      </c>
      <c r="AH453" t="s">
        <v>80</v>
      </c>
      <c r="AI453" t="s">
        <v>80</v>
      </c>
      <c r="AJ453" s="3">
        <v>43191</v>
      </c>
      <c r="AK453">
        <v>2</v>
      </c>
      <c r="AL453">
        <f t="shared" ca="1" si="58"/>
        <v>0.729880389564599</v>
      </c>
    </row>
    <row r="454" spans="1:38">
      <c r="A454">
        <v>453</v>
      </c>
      <c r="B454" t="s">
        <v>8</v>
      </c>
      <c r="C454">
        <f t="shared" si="59"/>
        <v>1</v>
      </c>
      <c r="D454" t="str">
        <f t="shared" si="60"/>
        <v/>
      </c>
      <c r="E454" t="s">
        <v>95</v>
      </c>
      <c r="F454" t="s">
        <v>87</v>
      </c>
      <c r="G454" t="str">
        <f t="shared" si="61"/>
        <v/>
      </c>
      <c r="H454">
        <v>2</v>
      </c>
      <c r="I454" t="s">
        <v>88</v>
      </c>
      <c r="J454" t="str">
        <f t="shared" si="62"/>
        <v/>
      </c>
      <c r="K454" t="s">
        <v>86</v>
      </c>
      <c r="L454" s="2">
        <v>0.5</v>
      </c>
      <c r="M454" t="s">
        <v>88</v>
      </c>
      <c r="N454" t="str">
        <v/>
      </c>
      <c r="O454" t="s">
        <v>85</v>
      </c>
      <c r="P454" t="s">
        <v>16</v>
      </c>
      <c r="R454" t="s">
        <v>95</v>
      </c>
      <c r="S454" t="s">
        <v>16</v>
      </c>
      <c r="T454" s="1" t="s">
        <v>74</v>
      </c>
      <c r="U454" t="s">
        <v>74</v>
      </c>
      <c r="V454" t="str">
        <f>IF(W454="","",INDEX('Backing 4'!U:U,MATCH(W454,'Backing 4'!T:T,0)))</f>
        <v>Inconclusive</v>
      </c>
      <c r="W454" t="str">
        <f t="shared" si="56"/>
        <v>2 - Director &amp; Sales &amp; Marketing</v>
      </c>
      <c r="X454" t="s">
        <v>126</v>
      </c>
      <c r="Y454" t="str">
        <f t="shared" si="57"/>
        <v>2 - Director</v>
      </c>
      <c r="Z454">
        <v>4</v>
      </c>
      <c r="AA454" t="str">
        <f>IF(F454="Y","",IF(AB454="Y",INDEX('Backing 2'!B:B,MATCH(E454,'Backing 2'!C:C,0)),E454))</f>
        <v>2 - Director</v>
      </c>
      <c r="AB454" t="s">
        <v>87</v>
      </c>
      <c r="AC454" t="str">
        <f t="shared" si="63"/>
        <v/>
      </c>
      <c r="AD454">
        <v>3</v>
      </c>
      <c r="AE454" t="s">
        <v>76</v>
      </c>
      <c r="AF454">
        <v>39</v>
      </c>
      <c r="AG454" t="s">
        <v>25</v>
      </c>
      <c r="AH454" t="s">
        <v>25</v>
      </c>
      <c r="AI454" t="s">
        <v>25</v>
      </c>
      <c r="AJ454" s="3">
        <v>41000</v>
      </c>
      <c r="AK454">
        <v>8</v>
      </c>
      <c r="AL454">
        <f t="shared" ca="1" si="58"/>
        <v>0.12042939035121347</v>
      </c>
    </row>
    <row r="455" spans="1:38">
      <c r="A455">
        <v>454</v>
      </c>
      <c r="B455" t="s">
        <v>8</v>
      </c>
      <c r="C455">
        <f t="shared" si="59"/>
        <v>1</v>
      </c>
      <c r="D455" t="str">
        <f t="shared" si="60"/>
        <v/>
      </c>
      <c r="E455" t="s">
        <v>127</v>
      </c>
      <c r="F455" t="s">
        <v>87</v>
      </c>
      <c r="G455" t="str">
        <f t="shared" si="61"/>
        <v/>
      </c>
      <c r="H455">
        <v>1</v>
      </c>
      <c r="I455" t="s">
        <v>86</v>
      </c>
      <c r="J455">
        <f t="shared" si="62"/>
        <v>1</v>
      </c>
      <c r="K455" t="s">
        <v>86</v>
      </c>
      <c r="L455" s="2">
        <v>0.5</v>
      </c>
      <c r="M455" t="s">
        <v>88</v>
      </c>
      <c r="N455" t="str">
        <v/>
      </c>
      <c r="O455" t="s">
        <v>85</v>
      </c>
      <c r="P455" t="s">
        <v>14</v>
      </c>
      <c r="R455" t="s">
        <v>93</v>
      </c>
      <c r="S455" t="s">
        <v>14</v>
      </c>
      <c r="T455" s="1" t="s">
        <v>74</v>
      </c>
      <c r="U455" t="s">
        <v>74</v>
      </c>
      <c r="V455" t="str">
        <f>IF(W455="","",INDEX('Backing 4'!U:U,MATCH(W455,'Backing 4'!T:T,0)))</f>
        <v>Even</v>
      </c>
      <c r="W455" t="str">
        <f t="shared" si="56"/>
        <v>5 - Senior Officer &amp; Operations</v>
      </c>
      <c r="X455" t="str">
        <f>IF(Y455="","",INDEX('Backing 4'!Z:Z,MATCH(Y455,'Backing 4'!Y:Y,0)))</f>
        <v>Even</v>
      </c>
      <c r="Y455" t="str">
        <f t="shared" si="57"/>
        <v>5 - Senior Officer</v>
      </c>
      <c r="Z455">
        <v>3</v>
      </c>
      <c r="AA455" t="str">
        <f>IF(F455="Y","",IF(AB455="Y",INDEX('Backing 2'!B:B,MATCH(E455,'Backing 2'!C:C,0)),E455))</f>
        <v>5 - Senior Officer</v>
      </c>
      <c r="AB455" t="s">
        <v>87</v>
      </c>
      <c r="AC455" t="str">
        <f t="shared" si="63"/>
        <v/>
      </c>
      <c r="AD455">
        <v>2</v>
      </c>
      <c r="AE455" t="s">
        <v>76</v>
      </c>
      <c r="AF455">
        <v>34</v>
      </c>
      <c r="AG455" t="s">
        <v>25</v>
      </c>
      <c r="AH455" t="s">
        <v>25</v>
      </c>
      <c r="AI455" t="s">
        <v>25</v>
      </c>
      <c r="AJ455" s="3">
        <v>42461</v>
      </c>
      <c r="AK455">
        <v>4</v>
      </c>
      <c r="AL455">
        <f t="shared" ca="1" si="58"/>
        <v>0.10641806411602162</v>
      </c>
    </row>
    <row r="456" spans="1:38">
      <c r="A456">
        <v>455</v>
      </c>
      <c r="B456" t="s">
        <v>7</v>
      </c>
      <c r="C456" t="str">
        <f t="shared" si="59"/>
        <v/>
      </c>
      <c r="D456">
        <f t="shared" si="60"/>
        <v>1</v>
      </c>
      <c r="E456" t="s">
        <v>96</v>
      </c>
      <c r="F456" t="s">
        <v>87</v>
      </c>
      <c r="G456" t="str">
        <f t="shared" si="61"/>
        <v/>
      </c>
      <c r="I456" t="s">
        <v>88</v>
      </c>
      <c r="J456" t="str">
        <f t="shared" si="62"/>
        <v/>
      </c>
      <c r="K456" t="s">
        <v>88</v>
      </c>
      <c r="L456" s="2">
        <v>0.5</v>
      </c>
      <c r="M456" t="s">
        <v>88</v>
      </c>
      <c r="N456" t="str">
        <v/>
      </c>
      <c r="O456" t="s">
        <v>85</v>
      </c>
      <c r="P456" t="s">
        <v>16</v>
      </c>
      <c r="R456" t="s">
        <v>96</v>
      </c>
      <c r="S456" t="s">
        <v>16</v>
      </c>
      <c r="T456" s="1" t="s">
        <v>74</v>
      </c>
      <c r="U456" t="s">
        <v>74</v>
      </c>
      <c r="V456" t="str">
        <f>IF(W456="","",INDEX('Backing 4'!U:U,MATCH(W456,'Backing 4'!T:T,0)))</f>
        <v/>
      </c>
      <c r="W456" t="str">
        <f t="shared" si="56"/>
        <v/>
      </c>
      <c r="X456" t="str">
        <f>IF(Y456="","",INDEX('Backing 4'!Z:Z,MATCH(Y456,'Backing 4'!Y:Y,0)))</f>
        <v/>
      </c>
      <c r="Y456" t="str">
        <f t="shared" si="57"/>
        <v/>
      </c>
      <c r="Z456">
        <v>4</v>
      </c>
      <c r="AA456" t="str">
        <f>IF(F456="Y","",IF(AB456="Y",INDEX('Backing 2'!B:B,MATCH(E456,'Backing 2'!C:C,0)),E456))</f>
        <v>1 - Executive</v>
      </c>
      <c r="AB456" t="s">
        <v>87</v>
      </c>
      <c r="AC456" t="str">
        <f t="shared" si="63"/>
        <v/>
      </c>
      <c r="AD456">
        <v>2</v>
      </c>
      <c r="AE456" t="s">
        <v>77</v>
      </c>
      <c r="AF456">
        <v>45</v>
      </c>
      <c r="AG456" t="s">
        <v>37</v>
      </c>
      <c r="AH456" t="s">
        <v>80</v>
      </c>
      <c r="AI456" t="s">
        <v>80</v>
      </c>
      <c r="AJ456" s="3">
        <v>42461</v>
      </c>
      <c r="AK456">
        <v>4</v>
      </c>
      <c r="AL456">
        <f t="shared" ca="1" si="58"/>
        <v>0.70744509500317376</v>
      </c>
    </row>
    <row r="457" spans="1:38">
      <c r="A457">
        <v>456</v>
      </c>
      <c r="B457" t="s">
        <v>8</v>
      </c>
      <c r="C457">
        <f t="shared" si="59"/>
        <v>1</v>
      </c>
      <c r="D457" t="str">
        <f t="shared" si="60"/>
        <v/>
      </c>
      <c r="E457" t="s">
        <v>127</v>
      </c>
      <c r="F457" t="s">
        <v>87</v>
      </c>
      <c r="G457" t="str">
        <f t="shared" si="61"/>
        <v/>
      </c>
      <c r="H457">
        <v>2</v>
      </c>
      <c r="I457" t="s">
        <v>88</v>
      </c>
      <c r="J457" t="str">
        <f t="shared" si="62"/>
        <v/>
      </c>
      <c r="K457" t="s">
        <v>86</v>
      </c>
      <c r="L457" s="2">
        <v>0.5</v>
      </c>
      <c r="M457" t="s">
        <v>88</v>
      </c>
      <c r="N457" t="str">
        <v/>
      </c>
      <c r="O457" t="s">
        <v>85</v>
      </c>
      <c r="P457" t="s">
        <v>15</v>
      </c>
      <c r="R457" t="s">
        <v>127</v>
      </c>
      <c r="S457" t="s">
        <v>15</v>
      </c>
      <c r="T457" s="1" t="s">
        <v>74</v>
      </c>
      <c r="U457" t="s">
        <v>74</v>
      </c>
      <c r="V457" t="str">
        <f>IF(W457="","",INDEX('Backing 4'!U:U,MATCH(W457,'Backing 4'!T:T,0)))</f>
        <v>Even</v>
      </c>
      <c r="W457" t="str">
        <f t="shared" si="56"/>
        <v>5 - Senior Officer &amp; Internal Services</v>
      </c>
      <c r="X457" t="str">
        <f>IF(Y457="","",INDEX('Backing 4'!Z:Z,MATCH(Y457,'Backing 4'!Y:Y,0)))</f>
        <v>Even</v>
      </c>
      <c r="Y457" t="str">
        <f t="shared" si="57"/>
        <v>5 - Senior Officer</v>
      </c>
      <c r="Z457">
        <v>3</v>
      </c>
      <c r="AA457" t="str">
        <f>IF(F457="Y","",IF(AB457="Y",INDEX('Backing 2'!B:B,MATCH(E457,'Backing 2'!C:C,0)),E457))</f>
        <v>5 - Senior Officer</v>
      </c>
      <c r="AB457" t="s">
        <v>87</v>
      </c>
      <c r="AC457" t="str">
        <f t="shared" si="63"/>
        <v/>
      </c>
      <c r="AD457">
        <v>2</v>
      </c>
      <c r="AE457" t="s">
        <v>75</v>
      </c>
      <c r="AF457">
        <v>28</v>
      </c>
      <c r="AG457" t="s">
        <v>38</v>
      </c>
      <c r="AH457" t="s">
        <v>80</v>
      </c>
      <c r="AI457" t="s">
        <v>80</v>
      </c>
      <c r="AJ457" s="3">
        <v>41365</v>
      </c>
      <c r="AK457">
        <v>7</v>
      </c>
      <c r="AL457">
        <f t="shared" ca="1" si="58"/>
        <v>0.29496440510643929</v>
      </c>
    </row>
    <row r="458" spans="1:38">
      <c r="A458">
        <v>457</v>
      </c>
      <c r="B458" t="s">
        <v>8</v>
      </c>
      <c r="C458">
        <f t="shared" si="59"/>
        <v>1</v>
      </c>
      <c r="D458" t="str">
        <f t="shared" si="60"/>
        <v/>
      </c>
      <c r="E458" t="s">
        <v>127</v>
      </c>
      <c r="F458" t="s">
        <v>87</v>
      </c>
      <c r="G458" t="str">
        <f t="shared" si="61"/>
        <v/>
      </c>
      <c r="H458">
        <v>2</v>
      </c>
      <c r="I458" t="s">
        <v>86</v>
      </c>
      <c r="J458">
        <f t="shared" si="62"/>
        <v>1</v>
      </c>
      <c r="K458" t="s">
        <v>86</v>
      </c>
      <c r="L458" s="2">
        <v>0.5</v>
      </c>
      <c r="M458" t="s">
        <v>88</v>
      </c>
      <c r="N458" t="str">
        <v/>
      </c>
      <c r="O458" t="s">
        <v>85</v>
      </c>
      <c r="P458" t="s">
        <v>16</v>
      </c>
      <c r="R458" t="s">
        <v>93</v>
      </c>
      <c r="S458" t="s">
        <v>16</v>
      </c>
      <c r="T458" s="1" t="s">
        <v>74</v>
      </c>
      <c r="U458" t="s">
        <v>74</v>
      </c>
      <c r="V458" t="str">
        <f>IF(W458="","",INDEX('Backing 4'!U:U,MATCH(W458,'Backing 4'!T:T,0)))</f>
        <v>Even</v>
      </c>
      <c r="W458" t="str">
        <f t="shared" si="56"/>
        <v>5 - Senior Officer &amp; Sales &amp; Marketing</v>
      </c>
      <c r="X458" t="str">
        <f>IF(Y458="","",INDEX('Backing 4'!Z:Z,MATCH(Y458,'Backing 4'!Y:Y,0)))</f>
        <v>Even</v>
      </c>
      <c r="Y458" t="str">
        <f t="shared" si="57"/>
        <v>5 - Senior Officer</v>
      </c>
      <c r="Z458">
        <v>3</v>
      </c>
      <c r="AA458" t="str">
        <f>IF(F458="Y","",IF(AB458="Y",INDEX('Backing 2'!B:B,MATCH(E458,'Backing 2'!C:C,0)),E458))</f>
        <v>5 - Senior Officer</v>
      </c>
      <c r="AB458" t="s">
        <v>87</v>
      </c>
      <c r="AC458" t="str">
        <f t="shared" si="63"/>
        <v/>
      </c>
      <c r="AD458">
        <v>2</v>
      </c>
      <c r="AE458" t="s">
        <v>76</v>
      </c>
      <c r="AF458">
        <v>31</v>
      </c>
      <c r="AG458" t="s">
        <v>25</v>
      </c>
      <c r="AH458" t="s">
        <v>25</v>
      </c>
      <c r="AI458" t="s">
        <v>25</v>
      </c>
      <c r="AJ458" s="3">
        <v>41365</v>
      </c>
      <c r="AK458">
        <v>7</v>
      </c>
      <c r="AL458">
        <f t="shared" ca="1" si="58"/>
        <v>0.23772000067904986</v>
      </c>
    </row>
    <row r="459" spans="1:38">
      <c r="A459">
        <v>458</v>
      </c>
      <c r="B459" t="s">
        <v>7</v>
      </c>
      <c r="C459" t="str">
        <f t="shared" si="59"/>
        <v/>
      </c>
      <c r="D459">
        <f t="shared" si="60"/>
        <v>1</v>
      </c>
      <c r="E459" t="s">
        <v>94</v>
      </c>
      <c r="F459" t="s">
        <v>87</v>
      </c>
      <c r="G459" t="str">
        <f t="shared" si="61"/>
        <v/>
      </c>
      <c r="H459">
        <v>4</v>
      </c>
      <c r="I459" t="s">
        <v>88</v>
      </c>
      <c r="J459" t="str">
        <f t="shared" si="62"/>
        <v/>
      </c>
      <c r="K459" t="s">
        <v>86</v>
      </c>
      <c r="L459" s="2">
        <v>0.5</v>
      </c>
      <c r="M459" t="s">
        <v>88</v>
      </c>
      <c r="N459" t="str">
        <v/>
      </c>
      <c r="O459" t="s">
        <v>85</v>
      </c>
      <c r="P459" t="s">
        <v>16</v>
      </c>
      <c r="R459" t="s">
        <v>94</v>
      </c>
      <c r="S459" t="s">
        <v>16</v>
      </c>
      <c r="T459" s="1" t="s">
        <v>74</v>
      </c>
      <c r="U459" t="s">
        <v>74</v>
      </c>
      <c r="V459" t="str">
        <f>IF(W459="","",INDEX('Backing 4'!U:U,MATCH(W459,'Backing 4'!T:T,0)))</f>
        <v>Uneven - Men benefit</v>
      </c>
      <c r="W459" t="str">
        <f t="shared" si="56"/>
        <v>3 - Senior Manager &amp; Sales &amp; Marketing</v>
      </c>
      <c r="X459" t="str">
        <f>IF(Y459="","",INDEX('Backing 4'!Z:Z,MATCH(Y459,'Backing 4'!Y:Y,0)))</f>
        <v>Uneven - Men benefit</v>
      </c>
      <c r="Y459" t="str">
        <f t="shared" si="57"/>
        <v>3 - Senior Manager</v>
      </c>
      <c r="Z459">
        <v>2</v>
      </c>
      <c r="AA459" t="str">
        <f>IF(F459="Y","",IF(AB459="Y",INDEX('Backing 2'!B:B,MATCH(E459,'Backing 2'!C:C,0)),E459))</f>
        <v>3 - Senior Manager</v>
      </c>
      <c r="AB459" t="s">
        <v>87</v>
      </c>
      <c r="AC459" t="str">
        <f t="shared" si="63"/>
        <v/>
      </c>
      <c r="AD459">
        <v>3</v>
      </c>
      <c r="AE459" t="s">
        <v>77</v>
      </c>
      <c r="AF459">
        <v>48</v>
      </c>
      <c r="AG459" t="s">
        <v>36</v>
      </c>
      <c r="AH459" t="s">
        <v>80</v>
      </c>
      <c r="AI459" t="s">
        <v>80</v>
      </c>
      <c r="AJ459" s="3">
        <v>40634</v>
      </c>
      <c r="AK459">
        <v>9</v>
      </c>
      <c r="AL459">
        <f t="shared" ca="1" si="58"/>
        <v>0.80556452312955196</v>
      </c>
    </row>
    <row r="460" spans="1:38">
      <c r="A460">
        <v>459</v>
      </c>
      <c r="B460" t="s">
        <v>7</v>
      </c>
      <c r="C460" t="str">
        <f t="shared" si="59"/>
        <v/>
      </c>
      <c r="D460">
        <f t="shared" si="60"/>
        <v>1</v>
      </c>
      <c r="E460" t="s">
        <v>92</v>
      </c>
      <c r="F460" t="s">
        <v>87</v>
      </c>
      <c r="G460" t="str">
        <f t="shared" si="61"/>
        <v/>
      </c>
      <c r="H460">
        <v>2</v>
      </c>
      <c r="I460" t="s">
        <v>88</v>
      </c>
      <c r="J460" t="str">
        <f t="shared" si="62"/>
        <v/>
      </c>
      <c r="K460" t="s">
        <v>86</v>
      </c>
      <c r="L460" s="2">
        <v>0.5</v>
      </c>
      <c r="M460" t="s">
        <v>88</v>
      </c>
      <c r="N460" t="str">
        <v/>
      </c>
      <c r="O460" t="s">
        <v>85</v>
      </c>
      <c r="P460" t="s">
        <v>15</v>
      </c>
      <c r="R460" t="s">
        <v>92</v>
      </c>
      <c r="S460" t="s">
        <v>15</v>
      </c>
      <c r="T460" s="1">
        <v>0.8</v>
      </c>
      <c r="U460" t="s">
        <v>73</v>
      </c>
      <c r="V460" t="str">
        <f>IF(W460="","",INDEX('Backing 4'!U:U,MATCH(W460,'Backing 4'!T:T,0)))</f>
        <v>Even</v>
      </c>
      <c r="W460" t="str">
        <f t="shared" si="56"/>
        <v>6 - Junior Officer &amp; Internal Services</v>
      </c>
      <c r="X460" t="str">
        <f>IF(Y460="","",INDEX('Backing 4'!Z:Z,MATCH(Y460,'Backing 4'!Y:Y,0)))</f>
        <v>Even</v>
      </c>
      <c r="Y460" t="str">
        <f t="shared" si="57"/>
        <v>6 - Junior Officer</v>
      </c>
      <c r="Z460">
        <v>3</v>
      </c>
      <c r="AA460" t="str">
        <f>IF(F460="Y","",IF(AB460="Y",INDEX('Backing 2'!B:B,MATCH(E460,'Backing 2'!C:C,0)),E460))</f>
        <v>6 - Junior Officer</v>
      </c>
      <c r="AB460" t="s">
        <v>87</v>
      </c>
      <c r="AC460" t="str">
        <f t="shared" si="63"/>
        <v/>
      </c>
      <c r="AD460">
        <v>2</v>
      </c>
      <c r="AE460" t="s">
        <v>75</v>
      </c>
      <c r="AF460">
        <v>24</v>
      </c>
      <c r="AG460" t="s">
        <v>25</v>
      </c>
      <c r="AH460" t="s">
        <v>25</v>
      </c>
      <c r="AI460" t="s">
        <v>25</v>
      </c>
      <c r="AJ460" s="3">
        <v>42826</v>
      </c>
      <c r="AK460">
        <v>3</v>
      </c>
      <c r="AL460">
        <f t="shared" ca="1" si="58"/>
        <v>0.42427539328824193</v>
      </c>
    </row>
    <row r="461" spans="1:38">
      <c r="A461">
        <v>460</v>
      </c>
      <c r="B461" t="s">
        <v>8</v>
      </c>
      <c r="C461">
        <f t="shared" si="59"/>
        <v>1</v>
      </c>
      <c r="D461" t="str">
        <f t="shared" si="60"/>
        <v/>
      </c>
      <c r="E461" t="s">
        <v>93</v>
      </c>
      <c r="F461" t="s">
        <v>87</v>
      </c>
      <c r="G461" t="str">
        <f t="shared" si="61"/>
        <v/>
      </c>
      <c r="H461">
        <v>3</v>
      </c>
      <c r="I461" t="s">
        <v>88</v>
      </c>
      <c r="J461" t="str">
        <f t="shared" si="62"/>
        <v/>
      </c>
      <c r="K461" t="s">
        <v>86</v>
      </c>
      <c r="L461" s="2">
        <v>0.5</v>
      </c>
      <c r="M461" t="s">
        <v>88</v>
      </c>
      <c r="N461" t="str">
        <v/>
      </c>
      <c r="O461" t="s">
        <v>85</v>
      </c>
      <c r="P461" t="s">
        <v>16</v>
      </c>
      <c r="R461" t="s">
        <v>93</v>
      </c>
      <c r="S461" t="s">
        <v>16</v>
      </c>
      <c r="T461" s="1" t="s">
        <v>74</v>
      </c>
      <c r="U461" t="s">
        <v>74</v>
      </c>
      <c r="V461" t="str">
        <f>IF(W461="","",INDEX('Backing 4'!U:U,MATCH(W461,'Backing 4'!T:T,0)))</f>
        <v>Uneven - Men benefit</v>
      </c>
      <c r="W461" t="str">
        <f t="shared" si="56"/>
        <v>4 - Manager &amp; Sales &amp; Marketing</v>
      </c>
      <c r="X461" t="str">
        <f>IF(Y461="","",INDEX('Backing 4'!Z:Z,MATCH(Y461,'Backing 4'!Y:Y,0)))</f>
        <v>Even</v>
      </c>
      <c r="Y461" t="str">
        <f t="shared" si="57"/>
        <v>4 - Manager</v>
      </c>
      <c r="Z461">
        <v>2</v>
      </c>
      <c r="AA461" t="str">
        <f>IF(F461="Y","",IF(AB461="Y",INDEX('Backing 2'!B:B,MATCH(E461,'Backing 2'!C:C,0)),E461))</f>
        <v>4 - Manager</v>
      </c>
      <c r="AB461" t="s">
        <v>87</v>
      </c>
      <c r="AC461" t="str">
        <f t="shared" si="63"/>
        <v/>
      </c>
      <c r="AD461">
        <v>3</v>
      </c>
      <c r="AE461" t="s">
        <v>76</v>
      </c>
      <c r="AF461">
        <v>32</v>
      </c>
      <c r="AG461" t="s">
        <v>25</v>
      </c>
      <c r="AH461" t="s">
        <v>25</v>
      </c>
      <c r="AI461" t="s">
        <v>25</v>
      </c>
      <c r="AJ461" s="3">
        <v>42095</v>
      </c>
      <c r="AK461">
        <v>5</v>
      </c>
      <c r="AL461">
        <f t="shared" ca="1" si="58"/>
        <v>0.34413747232921044</v>
      </c>
    </row>
    <row r="462" spans="1:38">
      <c r="A462">
        <v>461</v>
      </c>
      <c r="B462" t="s">
        <v>7</v>
      </c>
      <c r="C462" t="str">
        <f t="shared" si="59"/>
        <v/>
      </c>
      <c r="D462">
        <f t="shared" si="60"/>
        <v>1</v>
      </c>
      <c r="E462" t="s">
        <v>92</v>
      </c>
      <c r="F462" t="s">
        <v>87</v>
      </c>
      <c r="G462" t="str">
        <f t="shared" si="61"/>
        <v/>
      </c>
      <c r="H462">
        <v>3</v>
      </c>
      <c r="I462" t="s">
        <v>88</v>
      </c>
      <c r="J462" t="str">
        <f t="shared" si="62"/>
        <v/>
      </c>
      <c r="K462" t="s">
        <v>86</v>
      </c>
      <c r="L462" s="2">
        <v>0.5</v>
      </c>
      <c r="M462" t="s">
        <v>88</v>
      </c>
      <c r="N462" t="str">
        <v/>
      </c>
      <c r="O462" t="s">
        <v>85</v>
      </c>
      <c r="P462" t="s">
        <v>14</v>
      </c>
      <c r="R462" t="s">
        <v>92</v>
      </c>
      <c r="S462" t="s">
        <v>14</v>
      </c>
      <c r="T462" s="1" t="s">
        <v>74</v>
      </c>
      <c r="U462" t="s">
        <v>74</v>
      </c>
      <c r="V462" t="str">
        <f>IF(W462="","",INDEX('Backing 4'!U:U,MATCH(W462,'Backing 4'!T:T,0)))</f>
        <v>Even</v>
      </c>
      <c r="W462" t="str">
        <f t="shared" si="56"/>
        <v>6 - Junior Officer &amp; Operations</v>
      </c>
      <c r="X462" t="str">
        <f>IF(Y462="","",INDEX('Backing 4'!Z:Z,MATCH(Y462,'Backing 4'!Y:Y,0)))</f>
        <v>Even</v>
      </c>
      <c r="Y462" t="str">
        <f t="shared" si="57"/>
        <v>6 - Junior Officer</v>
      </c>
      <c r="Z462">
        <v>2</v>
      </c>
      <c r="AA462" t="str">
        <f>IF(F462="Y","",IF(AB462="Y",INDEX('Backing 2'!B:B,MATCH(E462,'Backing 2'!C:C,0)),E462))</f>
        <v>6 - Junior Officer</v>
      </c>
      <c r="AB462" t="s">
        <v>87</v>
      </c>
      <c r="AC462" t="str">
        <f t="shared" si="63"/>
        <v/>
      </c>
      <c r="AD462">
        <v>2</v>
      </c>
      <c r="AE462" t="s">
        <v>75</v>
      </c>
      <c r="AF462">
        <v>28</v>
      </c>
      <c r="AG462" t="s">
        <v>25</v>
      </c>
      <c r="AH462" t="s">
        <v>25</v>
      </c>
      <c r="AI462" t="s">
        <v>25</v>
      </c>
      <c r="AJ462" s="3">
        <v>43191</v>
      </c>
      <c r="AK462">
        <v>2</v>
      </c>
      <c r="AL462">
        <f t="shared" ca="1" si="58"/>
        <v>0.83796427886860358</v>
      </c>
    </row>
    <row r="463" spans="1:38">
      <c r="A463">
        <v>462</v>
      </c>
      <c r="B463" t="s">
        <v>8</v>
      </c>
      <c r="C463">
        <f t="shared" si="59"/>
        <v>1</v>
      </c>
      <c r="D463" t="str">
        <f t="shared" si="60"/>
        <v/>
      </c>
      <c r="E463" t="s">
        <v>93</v>
      </c>
      <c r="F463" t="s">
        <v>87</v>
      </c>
      <c r="G463" t="str">
        <f t="shared" si="61"/>
        <v/>
      </c>
      <c r="H463">
        <v>2</v>
      </c>
      <c r="I463" t="s">
        <v>86</v>
      </c>
      <c r="J463">
        <f t="shared" si="62"/>
        <v>1</v>
      </c>
      <c r="K463" t="s">
        <v>86</v>
      </c>
      <c r="L463" s="2">
        <v>0.5</v>
      </c>
      <c r="M463" t="s">
        <v>88</v>
      </c>
      <c r="N463" t="str">
        <v/>
      </c>
      <c r="O463" t="s">
        <v>85</v>
      </c>
      <c r="P463" t="s">
        <v>14</v>
      </c>
      <c r="R463" t="s">
        <v>94</v>
      </c>
      <c r="S463" t="s">
        <v>14</v>
      </c>
      <c r="T463" s="1" t="s">
        <v>74</v>
      </c>
      <c r="U463" t="s">
        <v>74</v>
      </c>
      <c r="V463" t="str">
        <f>IF(W463="","",INDEX('Backing 4'!U:U,MATCH(W463,'Backing 4'!T:T,0)))</f>
        <v>Even</v>
      </c>
      <c r="W463" t="str">
        <f t="shared" si="56"/>
        <v>4 - Manager &amp; Operations</v>
      </c>
      <c r="X463" t="str">
        <f>IF(Y463="","",INDEX('Backing 4'!Z:Z,MATCH(Y463,'Backing 4'!Y:Y,0)))</f>
        <v>Even</v>
      </c>
      <c r="Y463" t="str">
        <f t="shared" si="57"/>
        <v>4 - Manager</v>
      </c>
      <c r="Z463">
        <v>3</v>
      </c>
      <c r="AA463" t="str">
        <f>IF(F463="Y","",IF(AB463="Y",INDEX('Backing 2'!B:B,MATCH(E463,'Backing 2'!C:C,0)),E463))</f>
        <v>4 - Manager</v>
      </c>
      <c r="AB463" t="s">
        <v>87</v>
      </c>
      <c r="AC463" t="str">
        <f t="shared" si="63"/>
        <v/>
      </c>
      <c r="AD463">
        <v>2</v>
      </c>
      <c r="AE463" t="s">
        <v>76</v>
      </c>
      <c r="AF463">
        <v>39</v>
      </c>
      <c r="AG463" t="s">
        <v>25</v>
      </c>
      <c r="AH463" t="s">
        <v>25</v>
      </c>
      <c r="AI463" t="s">
        <v>25</v>
      </c>
      <c r="AJ463" s="3">
        <v>42461</v>
      </c>
      <c r="AK463">
        <v>4</v>
      </c>
      <c r="AL463">
        <f t="shared" ca="1" si="58"/>
        <v>0.65307515657970083</v>
      </c>
    </row>
    <row r="464" spans="1:38">
      <c r="A464">
        <v>463</v>
      </c>
      <c r="B464" t="s">
        <v>7</v>
      </c>
      <c r="C464" t="str">
        <f t="shared" si="59"/>
        <v/>
      </c>
      <c r="D464">
        <f t="shared" si="60"/>
        <v>1</v>
      </c>
      <c r="E464" t="s">
        <v>92</v>
      </c>
      <c r="F464" t="s">
        <v>87</v>
      </c>
      <c r="G464" t="str">
        <f t="shared" si="61"/>
        <v/>
      </c>
      <c r="H464">
        <v>2</v>
      </c>
      <c r="I464" t="s">
        <v>88</v>
      </c>
      <c r="J464" t="str">
        <f t="shared" si="62"/>
        <v/>
      </c>
      <c r="K464" t="s">
        <v>86</v>
      </c>
      <c r="L464" s="2">
        <v>0.5</v>
      </c>
      <c r="M464" t="s">
        <v>88</v>
      </c>
      <c r="N464" t="str">
        <v/>
      </c>
      <c r="O464" t="s">
        <v>85</v>
      </c>
      <c r="P464" t="s">
        <v>14</v>
      </c>
      <c r="R464" t="s">
        <v>92</v>
      </c>
      <c r="S464" t="s">
        <v>14</v>
      </c>
      <c r="T464" s="1" t="s">
        <v>74</v>
      </c>
      <c r="U464" t="s">
        <v>74</v>
      </c>
      <c r="V464" t="str">
        <f>IF(W464="","",INDEX('Backing 4'!U:U,MATCH(W464,'Backing 4'!T:T,0)))</f>
        <v>Even</v>
      </c>
      <c r="W464" t="str">
        <f t="shared" si="56"/>
        <v>6 - Junior Officer &amp; Operations</v>
      </c>
      <c r="X464" t="str">
        <f>IF(Y464="","",INDEX('Backing 4'!Z:Z,MATCH(Y464,'Backing 4'!Y:Y,0)))</f>
        <v>Even</v>
      </c>
      <c r="Y464" t="str">
        <f t="shared" si="57"/>
        <v>6 - Junior Officer</v>
      </c>
      <c r="Z464">
        <v>2</v>
      </c>
      <c r="AA464" t="str">
        <f>IF(F464="Y","",IF(AB464="Y",INDEX('Backing 2'!B:B,MATCH(E464,'Backing 2'!C:C,0)),E464))</f>
        <v>6 - Junior Officer</v>
      </c>
      <c r="AB464" t="s">
        <v>87</v>
      </c>
      <c r="AC464" t="str">
        <f t="shared" si="63"/>
        <v/>
      </c>
      <c r="AD464">
        <v>2</v>
      </c>
      <c r="AE464" t="s">
        <v>135</v>
      </c>
      <c r="AF464">
        <v>19</v>
      </c>
      <c r="AG464" t="s">
        <v>37</v>
      </c>
      <c r="AH464" t="s">
        <v>80</v>
      </c>
      <c r="AI464" t="s">
        <v>80</v>
      </c>
      <c r="AJ464" s="3">
        <v>43191</v>
      </c>
      <c r="AK464">
        <v>2</v>
      </c>
      <c r="AL464">
        <f t="shared" ca="1" si="58"/>
        <v>1.6007428993265793E-2</v>
      </c>
    </row>
    <row r="465" spans="1:38">
      <c r="A465">
        <v>464</v>
      </c>
      <c r="B465" t="s">
        <v>8</v>
      </c>
      <c r="C465">
        <f t="shared" si="59"/>
        <v>1</v>
      </c>
      <c r="D465" t="str">
        <f t="shared" si="60"/>
        <v/>
      </c>
      <c r="E465" t="s">
        <v>92</v>
      </c>
      <c r="F465" t="s">
        <v>87</v>
      </c>
      <c r="G465" t="str">
        <f t="shared" si="61"/>
        <v/>
      </c>
      <c r="H465">
        <v>2</v>
      </c>
      <c r="I465" t="s">
        <v>88</v>
      </c>
      <c r="J465" t="str">
        <f t="shared" si="62"/>
        <v/>
      </c>
      <c r="K465" t="s">
        <v>86</v>
      </c>
      <c r="L465" s="2">
        <v>0.5</v>
      </c>
      <c r="M465" t="s">
        <v>88</v>
      </c>
      <c r="N465" t="str">
        <v/>
      </c>
      <c r="O465" t="s">
        <v>85</v>
      </c>
      <c r="P465" t="s">
        <v>16</v>
      </c>
      <c r="R465" t="s">
        <v>92</v>
      </c>
      <c r="S465" t="s">
        <v>16</v>
      </c>
      <c r="T465" s="1" t="s">
        <v>74</v>
      </c>
      <c r="U465" t="s">
        <v>74</v>
      </c>
      <c r="V465" t="str">
        <f>IF(W465="","",INDEX('Backing 4'!U:U,MATCH(W465,'Backing 4'!T:T,0)))</f>
        <v>Even</v>
      </c>
      <c r="W465" t="str">
        <f t="shared" si="56"/>
        <v>6 - Junior Officer &amp; Sales &amp; Marketing</v>
      </c>
      <c r="X465" t="str">
        <f>IF(Y465="","",INDEX('Backing 4'!Z:Z,MATCH(Y465,'Backing 4'!Y:Y,0)))</f>
        <v>Even</v>
      </c>
      <c r="Y465" t="str">
        <f t="shared" si="57"/>
        <v>6 - Junior Officer</v>
      </c>
      <c r="Z465">
        <v>1</v>
      </c>
      <c r="AA465" t="str">
        <f>IF(F465="Y","",IF(AB465="Y",INDEX('Backing 2'!B:B,MATCH(E465,'Backing 2'!C:C,0)),E465))</f>
        <v>6 - Junior Officer</v>
      </c>
      <c r="AB465" t="s">
        <v>87</v>
      </c>
      <c r="AC465" t="str">
        <f t="shared" si="63"/>
        <v/>
      </c>
      <c r="AE465" t="s">
        <v>75</v>
      </c>
      <c r="AF465">
        <v>21</v>
      </c>
      <c r="AG465" t="s">
        <v>37</v>
      </c>
      <c r="AH465" t="s">
        <v>80</v>
      </c>
      <c r="AI465" t="s">
        <v>80</v>
      </c>
      <c r="AJ465" s="3">
        <v>43556</v>
      </c>
      <c r="AK465">
        <v>1</v>
      </c>
      <c r="AL465">
        <f t="shared" ca="1" si="58"/>
        <v>0.44684452497400573</v>
      </c>
    </row>
    <row r="466" spans="1:38">
      <c r="A466">
        <v>465</v>
      </c>
      <c r="B466" t="s">
        <v>8</v>
      </c>
      <c r="C466">
        <f t="shared" si="59"/>
        <v>1</v>
      </c>
      <c r="D466" t="str">
        <f t="shared" si="60"/>
        <v/>
      </c>
      <c r="E466" t="s">
        <v>94</v>
      </c>
      <c r="F466" t="s">
        <v>87</v>
      </c>
      <c r="G466" t="str">
        <f t="shared" si="61"/>
        <v/>
      </c>
      <c r="H466">
        <v>2</v>
      </c>
      <c r="I466" t="s">
        <v>88</v>
      </c>
      <c r="J466" t="str">
        <f t="shared" si="62"/>
        <v/>
      </c>
      <c r="K466" t="s">
        <v>86</v>
      </c>
      <c r="L466" s="2">
        <v>0.5</v>
      </c>
      <c r="M466" t="s">
        <v>88</v>
      </c>
      <c r="N466" t="str">
        <v/>
      </c>
      <c r="O466" t="s">
        <v>85</v>
      </c>
      <c r="P466" t="s">
        <v>16</v>
      </c>
      <c r="R466" t="s">
        <v>94</v>
      </c>
      <c r="S466" t="s">
        <v>16</v>
      </c>
      <c r="T466" s="1" t="s">
        <v>74</v>
      </c>
      <c r="U466" t="s">
        <v>74</v>
      </c>
      <c r="V466" t="str">
        <f>IF(W466="","",INDEX('Backing 4'!U:U,MATCH(W466,'Backing 4'!T:T,0)))</f>
        <v>Uneven - Men benefit</v>
      </c>
      <c r="W466" t="str">
        <f t="shared" si="56"/>
        <v>3 - Senior Manager &amp; Sales &amp; Marketing</v>
      </c>
      <c r="X466" t="str">
        <f>IF(Y466="","",INDEX('Backing 4'!Z:Z,MATCH(Y466,'Backing 4'!Y:Y,0)))</f>
        <v>Uneven - Men benefit</v>
      </c>
      <c r="Y466" t="str">
        <f t="shared" si="57"/>
        <v>3 - Senior Manager</v>
      </c>
      <c r="Z466">
        <v>2</v>
      </c>
      <c r="AA466" t="str">
        <f>IF(F466="Y","",IF(AB466="Y",INDEX('Backing 2'!B:B,MATCH(E466,'Backing 2'!C:C,0)),E466))</f>
        <v>3 - Senior Manager</v>
      </c>
      <c r="AB466" t="s">
        <v>87</v>
      </c>
      <c r="AC466" t="str">
        <f t="shared" si="63"/>
        <v/>
      </c>
      <c r="AD466">
        <v>2</v>
      </c>
      <c r="AE466" t="s">
        <v>76</v>
      </c>
      <c r="AF466">
        <v>33</v>
      </c>
      <c r="AG466" t="s">
        <v>25</v>
      </c>
      <c r="AH466" t="s">
        <v>25</v>
      </c>
      <c r="AI466" t="s">
        <v>25</v>
      </c>
      <c r="AJ466" s="3">
        <v>41730</v>
      </c>
      <c r="AK466">
        <v>6</v>
      </c>
      <c r="AL466">
        <f t="shared" ca="1" si="58"/>
        <v>0.79266988175854847</v>
      </c>
    </row>
    <row r="467" spans="1:38">
      <c r="A467">
        <v>466</v>
      </c>
      <c r="B467" t="s">
        <v>7</v>
      </c>
      <c r="C467" t="str">
        <f t="shared" si="59"/>
        <v/>
      </c>
      <c r="D467">
        <f t="shared" si="60"/>
        <v>1</v>
      </c>
      <c r="E467" t="s">
        <v>92</v>
      </c>
      <c r="F467" t="s">
        <v>87</v>
      </c>
      <c r="G467" t="str">
        <f t="shared" si="61"/>
        <v/>
      </c>
      <c r="H467">
        <v>3</v>
      </c>
      <c r="I467" t="s">
        <v>88</v>
      </c>
      <c r="J467" t="str">
        <f t="shared" si="62"/>
        <v/>
      </c>
      <c r="K467" t="s">
        <v>86</v>
      </c>
      <c r="L467" s="2">
        <v>0.5</v>
      </c>
      <c r="M467" t="s">
        <v>88</v>
      </c>
      <c r="N467" t="str">
        <v/>
      </c>
      <c r="O467" t="s">
        <v>85</v>
      </c>
      <c r="P467" t="s">
        <v>16</v>
      </c>
      <c r="R467" t="s">
        <v>92</v>
      </c>
      <c r="S467" t="s">
        <v>16</v>
      </c>
      <c r="T467" s="1">
        <v>0.8</v>
      </c>
      <c r="U467" t="s">
        <v>73</v>
      </c>
      <c r="V467" t="str">
        <f>IF(W467="","",INDEX('Backing 4'!U:U,MATCH(W467,'Backing 4'!T:T,0)))</f>
        <v>Even</v>
      </c>
      <c r="W467" t="str">
        <f t="shared" si="56"/>
        <v>6 - Junior Officer &amp; Sales &amp; Marketing</v>
      </c>
      <c r="X467" t="str">
        <f>IF(Y467="","",INDEX('Backing 4'!Z:Z,MATCH(Y467,'Backing 4'!Y:Y,0)))</f>
        <v>Even</v>
      </c>
      <c r="Y467" t="str">
        <f t="shared" si="57"/>
        <v>6 - Junior Officer</v>
      </c>
      <c r="Z467">
        <v>3</v>
      </c>
      <c r="AA467" t="str">
        <f>IF(F467="Y","",IF(AB467="Y",INDEX('Backing 2'!B:B,MATCH(E467,'Backing 2'!C:C,0)),E467))</f>
        <v>6 - Junior Officer</v>
      </c>
      <c r="AB467" t="s">
        <v>87</v>
      </c>
      <c r="AC467" t="str">
        <f t="shared" si="63"/>
        <v/>
      </c>
      <c r="AD467">
        <v>2</v>
      </c>
      <c r="AE467" t="s">
        <v>75</v>
      </c>
      <c r="AF467">
        <v>26</v>
      </c>
      <c r="AG467" t="s">
        <v>25</v>
      </c>
      <c r="AH467" t="s">
        <v>25</v>
      </c>
      <c r="AI467" t="s">
        <v>25</v>
      </c>
      <c r="AJ467" s="3">
        <v>42826</v>
      </c>
      <c r="AK467">
        <v>3</v>
      </c>
      <c r="AL467">
        <f t="shared" ca="1" si="58"/>
        <v>9.1614911079641592E-3</v>
      </c>
    </row>
    <row r="468" spans="1:38">
      <c r="A468">
        <v>467</v>
      </c>
      <c r="B468" t="s">
        <v>8</v>
      </c>
      <c r="C468">
        <f t="shared" si="59"/>
        <v>1</v>
      </c>
      <c r="D468" t="str">
        <f t="shared" si="60"/>
        <v/>
      </c>
      <c r="E468" t="s">
        <v>95</v>
      </c>
      <c r="F468" t="s">
        <v>87</v>
      </c>
      <c r="G468" t="str">
        <f t="shared" si="61"/>
        <v/>
      </c>
      <c r="H468">
        <v>2</v>
      </c>
      <c r="I468" t="s">
        <v>86</v>
      </c>
      <c r="J468">
        <f t="shared" si="62"/>
        <v>1</v>
      </c>
      <c r="K468" t="s">
        <v>86</v>
      </c>
      <c r="L468" s="2">
        <v>0.5</v>
      </c>
      <c r="M468" t="s">
        <v>88</v>
      </c>
      <c r="N468" t="str">
        <v/>
      </c>
      <c r="O468" t="s">
        <v>85</v>
      </c>
      <c r="P468" t="s">
        <v>16</v>
      </c>
      <c r="R468" t="s">
        <v>96</v>
      </c>
      <c r="S468" t="s">
        <v>16</v>
      </c>
      <c r="T468" s="1" t="s">
        <v>74</v>
      </c>
      <c r="U468" t="s">
        <v>74</v>
      </c>
      <c r="V468" t="str">
        <f>IF(W468="","",INDEX('Backing 4'!U:U,MATCH(W468,'Backing 4'!T:T,0)))</f>
        <v>Inconclusive</v>
      </c>
      <c r="W468" t="str">
        <f t="shared" si="56"/>
        <v>2 - Director &amp; Sales &amp; Marketing</v>
      </c>
      <c r="X468" t="s">
        <v>126</v>
      </c>
      <c r="Y468" t="str">
        <f t="shared" si="57"/>
        <v>2 - Director</v>
      </c>
      <c r="Z468">
        <v>5</v>
      </c>
      <c r="AA468" t="str">
        <f>IF(F468="Y","",IF(AB468="Y",INDEX('Backing 2'!B:B,MATCH(E468,'Backing 2'!C:C,0)),E468))</f>
        <v>2 - Director</v>
      </c>
      <c r="AB468" t="s">
        <v>87</v>
      </c>
      <c r="AC468" t="str">
        <f t="shared" si="63"/>
        <v/>
      </c>
      <c r="AD468">
        <v>2</v>
      </c>
      <c r="AE468" t="s">
        <v>77</v>
      </c>
      <c r="AF468">
        <v>48</v>
      </c>
      <c r="AG468" t="s">
        <v>25</v>
      </c>
      <c r="AH468" t="s">
        <v>25</v>
      </c>
      <c r="AI468" t="s">
        <v>25</v>
      </c>
      <c r="AJ468" s="3">
        <v>42095</v>
      </c>
      <c r="AK468">
        <v>5</v>
      </c>
      <c r="AL468">
        <f t="shared" ca="1" si="58"/>
        <v>0.26167145327711971</v>
      </c>
    </row>
    <row r="469" spans="1:38">
      <c r="A469">
        <v>468</v>
      </c>
      <c r="B469" t="s">
        <v>8</v>
      </c>
      <c r="C469">
        <f t="shared" si="59"/>
        <v>1</v>
      </c>
      <c r="D469" t="str">
        <f t="shared" si="60"/>
        <v/>
      </c>
      <c r="E469" s="4" t="s">
        <v>96</v>
      </c>
      <c r="F469" t="s">
        <v>87</v>
      </c>
      <c r="G469" t="str">
        <f t="shared" si="61"/>
        <v/>
      </c>
      <c r="I469" t="s">
        <v>88</v>
      </c>
      <c r="J469" t="str">
        <f t="shared" si="62"/>
        <v/>
      </c>
      <c r="K469" t="s">
        <v>88</v>
      </c>
      <c r="L469" s="2">
        <v>0.5</v>
      </c>
      <c r="M469" t="s">
        <v>86</v>
      </c>
      <c r="N469">
        <v>1</v>
      </c>
      <c r="O469" t="s">
        <v>85</v>
      </c>
      <c r="P469" t="s">
        <v>17</v>
      </c>
      <c r="Q469" t="s">
        <v>89</v>
      </c>
      <c r="S469" t="s">
        <v>17</v>
      </c>
      <c r="T469" s="1" t="s">
        <v>74</v>
      </c>
      <c r="U469" t="s">
        <v>74</v>
      </c>
      <c r="V469" t="str">
        <f>IF(W469="","",INDEX('Backing 4'!U:U,MATCH(W469,'Backing 4'!T:T,0)))</f>
        <v/>
      </c>
      <c r="W469" t="str">
        <f t="shared" si="56"/>
        <v/>
      </c>
      <c r="X469" t="str">
        <f>IF(Y469="","",INDEX('Backing 4'!Z:Z,MATCH(Y469,'Backing 4'!Y:Y,0)))</f>
        <v/>
      </c>
      <c r="Y469" t="str">
        <f t="shared" si="57"/>
        <v/>
      </c>
      <c r="Z469">
        <v>2</v>
      </c>
      <c r="AA469" t="str">
        <f>IF(F469="Y","",IF(AB469="Y",INDEX('Backing 2'!B:B,MATCH(E469,'Backing 2'!C:C,0)),E469))</f>
        <v>1 - Executive</v>
      </c>
      <c r="AB469" t="s">
        <v>87</v>
      </c>
      <c r="AC469" t="str">
        <f t="shared" si="63"/>
        <v/>
      </c>
      <c r="AD469">
        <v>3</v>
      </c>
      <c r="AE469" t="s">
        <v>76</v>
      </c>
      <c r="AF469">
        <v>31</v>
      </c>
      <c r="AG469" t="s">
        <v>25</v>
      </c>
      <c r="AH469" t="s">
        <v>25</v>
      </c>
      <c r="AI469" t="s">
        <v>25</v>
      </c>
      <c r="AJ469" s="3">
        <v>41365</v>
      </c>
      <c r="AK469">
        <v>7</v>
      </c>
      <c r="AL469">
        <f t="shared" ca="1" si="58"/>
        <v>0.41232114634170236</v>
      </c>
    </row>
    <row r="470" spans="1:38">
      <c r="A470">
        <v>469</v>
      </c>
      <c r="B470" t="s">
        <v>8</v>
      </c>
      <c r="C470">
        <f t="shared" si="59"/>
        <v>1</v>
      </c>
      <c r="D470" t="str">
        <f t="shared" si="60"/>
        <v/>
      </c>
      <c r="E470" t="s">
        <v>92</v>
      </c>
      <c r="F470" t="s">
        <v>87</v>
      </c>
      <c r="G470" t="str">
        <f t="shared" si="61"/>
        <v/>
      </c>
      <c r="H470">
        <v>2</v>
      </c>
      <c r="I470" t="s">
        <v>88</v>
      </c>
      <c r="J470" t="str">
        <f t="shared" si="62"/>
        <v/>
      </c>
      <c r="K470" t="s">
        <v>86</v>
      </c>
      <c r="L470" s="2">
        <v>0.5</v>
      </c>
      <c r="M470" t="s">
        <v>88</v>
      </c>
      <c r="N470" t="str">
        <v/>
      </c>
      <c r="O470" t="s">
        <v>85</v>
      </c>
      <c r="P470" t="s">
        <v>16</v>
      </c>
      <c r="R470" t="s">
        <v>92</v>
      </c>
      <c r="S470" t="s">
        <v>16</v>
      </c>
      <c r="T470" s="1" t="s">
        <v>74</v>
      </c>
      <c r="U470" t="s">
        <v>74</v>
      </c>
      <c r="V470" t="str">
        <f>IF(W470="","",INDEX('Backing 4'!U:U,MATCH(W470,'Backing 4'!T:T,0)))</f>
        <v>Even</v>
      </c>
      <c r="W470" t="str">
        <f t="shared" si="56"/>
        <v>6 - Junior Officer &amp; Sales &amp; Marketing</v>
      </c>
      <c r="X470" t="str">
        <f>IF(Y470="","",INDEX('Backing 4'!Z:Z,MATCH(Y470,'Backing 4'!Y:Y,0)))</f>
        <v>Even</v>
      </c>
      <c r="Y470" t="str">
        <f t="shared" si="57"/>
        <v>6 - Junior Officer</v>
      </c>
      <c r="Z470">
        <v>2</v>
      </c>
      <c r="AA470" t="str">
        <f>IF(F470="Y","",IF(AB470="Y",INDEX('Backing 2'!B:B,MATCH(E470,'Backing 2'!C:C,0)),E470))</f>
        <v>6 - Junior Officer</v>
      </c>
      <c r="AB470" t="s">
        <v>87</v>
      </c>
      <c r="AC470" t="str">
        <f t="shared" si="63"/>
        <v/>
      </c>
      <c r="AD470">
        <v>3</v>
      </c>
      <c r="AE470" t="s">
        <v>75</v>
      </c>
      <c r="AF470">
        <v>23</v>
      </c>
      <c r="AG470" t="s">
        <v>37</v>
      </c>
      <c r="AH470" t="s">
        <v>80</v>
      </c>
      <c r="AI470" t="s">
        <v>80</v>
      </c>
      <c r="AJ470" s="3">
        <v>43191</v>
      </c>
      <c r="AK470">
        <v>2</v>
      </c>
      <c r="AL470">
        <f t="shared" ca="1" si="58"/>
        <v>0.66269747578077987</v>
      </c>
    </row>
    <row r="471" spans="1:38">
      <c r="A471">
        <v>470</v>
      </c>
      <c r="B471" t="s">
        <v>7</v>
      </c>
      <c r="C471" t="str">
        <f t="shared" si="59"/>
        <v/>
      </c>
      <c r="D471">
        <f t="shared" si="60"/>
        <v>1</v>
      </c>
      <c r="E471" t="s">
        <v>92</v>
      </c>
      <c r="F471" t="s">
        <v>87</v>
      </c>
      <c r="G471" t="str">
        <f t="shared" si="61"/>
        <v/>
      </c>
      <c r="H471">
        <v>2</v>
      </c>
      <c r="I471" t="s">
        <v>88</v>
      </c>
      <c r="J471" t="str">
        <f t="shared" si="62"/>
        <v/>
      </c>
      <c r="K471" t="s">
        <v>86</v>
      </c>
      <c r="L471" s="2">
        <v>0.5</v>
      </c>
      <c r="M471" t="s">
        <v>88</v>
      </c>
      <c r="N471" t="str">
        <v/>
      </c>
      <c r="O471" t="s">
        <v>85</v>
      </c>
      <c r="P471" t="s">
        <v>14</v>
      </c>
      <c r="R471" t="s">
        <v>92</v>
      </c>
      <c r="S471" t="s">
        <v>14</v>
      </c>
      <c r="T471" s="1" t="s">
        <v>74</v>
      </c>
      <c r="U471" t="s">
        <v>74</v>
      </c>
      <c r="V471" t="str">
        <f>IF(W471="","",INDEX('Backing 4'!U:U,MATCH(W471,'Backing 4'!T:T,0)))</f>
        <v>Even</v>
      </c>
      <c r="W471" t="str">
        <f t="shared" si="56"/>
        <v>6 - Junior Officer &amp; Operations</v>
      </c>
      <c r="X471" t="str">
        <f>IF(Y471="","",INDEX('Backing 4'!Z:Z,MATCH(Y471,'Backing 4'!Y:Y,0)))</f>
        <v>Even</v>
      </c>
      <c r="Y471" t="str">
        <f t="shared" si="57"/>
        <v>6 - Junior Officer</v>
      </c>
      <c r="Z471">
        <v>3</v>
      </c>
      <c r="AA471" t="str">
        <f>IF(F471="Y","",IF(AB471="Y",INDEX('Backing 2'!B:B,MATCH(E471,'Backing 2'!C:C,0)),E471))</f>
        <v>6 - Junior Officer</v>
      </c>
      <c r="AB471" t="s">
        <v>87</v>
      </c>
      <c r="AC471" t="str">
        <f t="shared" si="63"/>
        <v/>
      </c>
      <c r="AD471">
        <v>3</v>
      </c>
      <c r="AE471" t="s">
        <v>75</v>
      </c>
      <c r="AF471">
        <v>24</v>
      </c>
      <c r="AG471" t="s">
        <v>36</v>
      </c>
      <c r="AH471" t="s">
        <v>80</v>
      </c>
      <c r="AI471" t="s">
        <v>80</v>
      </c>
      <c r="AJ471" s="3">
        <v>42826</v>
      </c>
      <c r="AK471">
        <v>3</v>
      </c>
      <c r="AL471">
        <f t="shared" ca="1" si="58"/>
        <v>0.87125476691088799</v>
      </c>
    </row>
    <row r="472" spans="1:38">
      <c r="A472">
        <v>471</v>
      </c>
      <c r="B472" t="s">
        <v>8</v>
      </c>
      <c r="C472">
        <f t="shared" si="59"/>
        <v>1</v>
      </c>
      <c r="D472" t="str">
        <f t="shared" si="60"/>
        <v/>
      </c>
      <c r="E472" t="s">
        <v>92</v>
      </c>
      <c r="F472" t="s">
        <v>87</v>
      </c>
      <c r="G472" t="str">
        <f t="shared" si="61"/>
        <v/>
      </c>
      <c r="H472">
        <v>3</v>
      </c>
      <c r="I472" t="s">
        <v>88</v>
      </c>
      <c r="J472" t="str">
        <f t="shared" si="62"/>
        <v/>
      </c>
      <c r="K472" t="s">
        <v>86</v>
      </c>
      <c r="L472" s="2">
        <v>0.5</v>
      </c>
      <c r="M472" t="s">
        <v>88</v>
      </c>
      <c r="N472" t="str">
        <v/>
      </c>
      <c r="O472" t="s">
        <v>85</v>
      </c>
      <c r="P472" t="s">
        <v>15</v>
      </c>
      <c r="R472" t="s">
        <v>92</v>
      </c>
      <c r="S472" t="s">
        <v>15</v>
      </c>
      <c r="T472" s="1" t="s">
        <v>74</v>
      </c>
      <c r="U472" t="s">
        <v>74</v>
      </c>
      <c r="V472" t="str">
        <f>IF(W472="","",INDEX('Backing 4'!U:U,MATCH(W472,'Backing 4'!T:T,0)))</f>
        <v>Even</v>
      </c>
      <c r="W472" t="str">
        <f t="shared" si="56"/>
        <v>6 - Junior Officer &amp; Internal Services</v>
      </c>
      <c r="X472" t="str">
        <f>IF(Y472="","",INDEX('Backing 4'!Z:Z,MATCH(Y472,'Backing 4'!Y:Y,0)))</f>
        <v>Even</v>
      </c>
      <c r="Y472" t="str">
        <f t="shared" si="57"/>
        <v>6 - Junior Officer</v>
      </c>
      <c r="Z472">
        <v>2</v>
      </c>
      <c r="AA472" t="str">
        <f>IF(F472="Y","",IF(AB472="Y",INDEX('Backing 2'!B:B,MATCH(E472,'Backing 2'!C:C,0)),E472))</f>
        <v>6 - Junior Officer</v>
      </c>
      <c r="AB472" t="s">
        <v>87</v>
      </c>
      <c r="AC472" t="str">
        <f t="shared" si="63"/>
        <v/>
      </c>
      <c r="AD472">
        <v>3</v>
      </c>
      <c r="AE472" t="s">
        <v>75</v>
      </c>
      <c r="AF472">
        <v>24</v>
      </c>
      <c r="AG472" t="s">
        <v>37</v>
      </c>
      <c r="AH472" t="s">
        <v>80</v>
      </c>
      <c r="AI472" t="s">
        <v>80</v>
      </c>
      <c r="AJ472" s="3">
        <v>43191</v>
      </c>
      <c r="AK472">
        <v>2</v>
      </c>
      <c r="AL472">
        <f t="shared" ca="1" si="58"/>
        <v>0.32886112176327176</v>
      </c>
    </row>
    <row r="473" spans="1:38">
      <c r="A473">
        <v>472</v>
      </c>
      <c r="B473" t="s">
        <v>8</v>
      </c>
      <c r="C473">
        <f t="shared" si="59"/>
        <v>1</v>
      </c>
      <c r="D473" t="str">
        <f t="shared" si="60"/>
        <v/>
      </c>
      <c r="E473" t="s">
        <v>92</v>
      </c>
      <c r="F473" t="s">
        <v>87</v>
      </c>
      <c r="G473" t="str">
        <f t="shared" si="61"/>
        <v/>
      </c>
      <c r="H473">
        <v>2</v>
      </c>
      <c r="I473" t="s">
        <v>88</v>
      </c>
      <c r="J473" t="str">
        <f t="shared" si="62"/>
        <v/>
      </c>
      <c r="K473" t="s">
        <v>86</v>
      </c>
      <c r="L473" s="2">
        <v>0.5</v>
      </c>
      <c r="M473" t="s">
        <v>88</v>
      </c>
      <c r="N473" t="str">
        <v/>
      </c>
      <c r="O473" t="s">
        <v>85</v>
      </c>
      <c r="P473" t="s">
        <v>15</v>
      </c>
      <c r="R473" t="s">
        <v>92</v>
      </c>
      <c r="S473" t="s">
        <v>15</v>
      </c>
      <c r="T473" s="1" t="s">
        <v>74</v>
      </c>
      <c r="U473" t="s">
        <v>74</v>
      </c>
      <c r="V473" t="str">
        <f>IF(W473="","",INDEX('Backing 4'!U:U,MATCH(W473,'Backing 4'!T:T,0)))</f>
        <v>Even</v>
      </c>
      <c r="W473" t="str">
        <f t="shared" si="56"/>
        <v>6 - Junior Officer &amp; Internal Services</v>
      </c>
      <c r="X473" t="str">
        <f>IF(Y473="","",INDEX('Backing 4'!Z:Z,MATCH(Y473,'Backing 4'!Y:Y,0)))</f>
        <v>Even</v>
      </c>
      <c r="Y473" t="str">
        <f t="shared" si="57"/>
        <v>6 - Junior Officer</v>
      </c>
      <c r="Z473">
        <v>2</v>
      </c>
      <c r="AA473" t="str">
        <f>IF(F473="Y","",IF(AB473="Y",INDEX('Backing 2'!B:B,MATCH(E473,'Backing 2'!C:C,0)),E473))</f>
        <v>6 - Junior Officer</v>
      </c>
      <c r="AB473" t="s">
        <v>87</v>
      </c>
      <c r="AC473" t="str">
        <f t="shared" si="63"/>
        <v/>
      </c>
      <c r="AD473">
        <v>3</v>
      </c>
      <c r="AE473" t="s">
        <v>75</v>
      </c>
      <c r="AF473">
        <v>23</v>
      </c>
      <c r="AG473" t="s">
        <v>25</v>
      </c>
      <c r="AH473" t="s">
        <v>25</v>
      </c>
      <c r="AI473" t="s">
        <v>25</v>
      </c>
      <c r="AJ473" s="3">
        <v>43191</v>
      </c>
      <c r="AK473">
        <v>2</v>
      </c>
      <c r="AL473">
        <f t="shared" ca="1" si="58"/>
        <v>0.45732974494235301</v>
      </c>
    </row>
    <row r="474" spans="1:38">
      <c r="A474">
        <v>473</v>
      </c>
      <c r="B474" t="s">
        <v>7</v>
      </c>
      <c r="C474" t="str">
        <f t="shared" si="59"/>
        <v/>
      </c>
      <c r="D474">
        <f t="shared" si="60"/>
        <v>1</v>
      </c>
      <c r="E474" t="s">
        <v>93</v>
      </c>
      <c r="F474" t="s">
        <v>87</v>
      </c>
      <c r="G474" t="str">
        <f t="shared" si="61"/>
        <v/>
      </c>
      <c r="H474">
        <v>2</v>
      </c>
      <c r="I474" t="s">
        <v>86</v>
      </c>
      <c r="J474">
        <f t="shared" si="62"/>
        <v>1</v>
      </c>
      <c r="K474" t="s">
        <v>86</v>
      </c>
      <c r="L474" s="2">
        <v>0.5</v>
      </c>
      <c r="M474" t="s">
        <v>88</v>
      </c>
      <c r="N474" t="str">
        <v/>
      </c>
      <c r="O474" t="s">
        <v>85</v>
      </c>
      <c r="P474" t="s">
        <v>14</v>
      </c>
      <c r="R474" t="s">
        <v>94</v>
      </c>
      <c r="S474" t="s">
        <v>14</v>
      </c>
      <c r="T474" s="1" t="s">
        <v>74</v>
      </c>
      <c r="U474" t="s">
        <v>74</v>
      </c>
      <c r="V474" t="str">
        <f>IF(W474="","",INDEX('Backing 4'!U:U,MATCH(W474,'Backing 4'!T:T,0)))</f>
        <v>Even</v>
      </c>
      <c r="W474" t="str">
        <f t="shared" si="56"/>
        <v>4 - Manager &amp; Operations</v>
      </c>
      <c r="X474" t="str">
        <f>IF(Y474="","",INDEX('Backing 4'!Z:Z,MATCH(Y474,'Backing 4'!Y:Y,0)))</f>
        <v>Even</v>
      </c>
      <c r="Y474" t="str">
        <f t="shared" si="57"/>
        <v>4 - Manager</v>
      </c>
      <c r="Z474">
        <v>3</v>
      </c>
      <c r="AA474" t="str">
        <f>IF(F474="Y","",IF(AB474="Y",INDEX('Backing 2'!B:B,MATCH(E474,'Backing 2'!C:C,0)),E474))</f>
        <v>4 - Manager</v>
      </c>
      <c r="AB474" t="s">
        <v>87</v>
      </c>
      <c r="AC474" t="str">
        <f t="shared" si="63"/>
        <v/>
      </c>
      <c r="AE474" t="s">
        <v>77</v>
      </c>
      <c r="AF474">
        <v>49</v>
      </c>
      <c r="AG474" t="s">
        <v>25</v>
      </c>
      <c r="AH474" t="s">
        <v>25</v>
      </c>
      <c r="AI474" t="s">
        <v>25</v>
      </c>
      <c r="AJ474" s="3">
        <v>41000</v>
      </c>
      <c r="AK474">
        <v>8</v>
      </c>
      <c r="AL474">
        <f t="shared" ca="1" si="58"/>
        <v>0.33986906906104508</v>
      </c>
    </row>
    <row r="475" spans="1:38">
      <c r="A475">
        <v>474</v>
      </c>
      <c r="B475" t="s">
        <v>8</v>
      </c>
      <c r="C475">
        <f t="shared" si="59"/>
        <v>1</v>
      </c>
      <c r="D475" t="str">
        <f t="shared" si="60"/>
        <v/>
      </c>
      <c r="E475" t="s">
        <v>93</v>
      </c>
      <c r="F475" t="s">
        <v>87</v>
      </c>
      <c r="G475" t="str">
        <f t="shared" si="61"/>
        <v/>
      </c>
      <c r="H475">
        <v>3</v>
      </c>
      <c r="I475" t="s">
        <v>88</v>
      </c>
      <c r="J475" t="str">
        <f t="shared" si="62"/>
        <v/>
      </c>
      <c r="K475" t="s">
        <v>86</v>
      </c>
      <c r="L475" s="2">
        <v>0.5</v>
      </c>
      <c r="M475" t="s">
        <v>88</v>
      </c>
      <c r="N475" t="str">
        <v/>
      </c>
      <c r="O475" t="s">
        <v>85</v>
      </c>
      <c r="P475" t="s">
        <v>16</v>
      </c>
      <c r="R475" t="s">
        <v>93</v>
      </c>
      <c r="S475" t="s">
        <v>16</v>
      </c>
      <c r="T475" s="1" t="s">
        <v>74</v>
      </c>
      <c r="U475" t="s">
        <v>74</v>
      </c>
      <c r="V475" t="str">
        <f>IF(W475="","",INDEX('Backing 4'!U:U,MATCH(W475,'Backing 4'!T:T,0)))</f>
        <v>Uneven - Men benefit</v>
      </c>
      <c r="W475" t="str">
        <f t="shared" si="56"/>
        <v>4 - Manager &amp; Sales &amp; Marketing</v>
      </c>
      <c r="X475" t="str">
        <f>IF(Y475="","",INDEX('Backing 4'!Z:Z,MATCH(Y475,'Backing 4'!Y:Y,0)))</f>
        <v>Even</v>
      </c>
      <c r="Y475" t="str">
        <f t="shared" si="57"/>
        <v>4 - Manager</v>
      </c>
      <c r="Z475">
        <v>3</v>
      </c>
      <c r="AA475" t="str">
        <f>IF(F475="Y","",IF(AB475="Y",INDEX('Backing 2'!B:B,MATCH(E475,'Backing 2'!C:C,0)),E475))</f>
        <v>4 - Manager</v>
      </c>
      <c r="AB475" t="s">
        <v>87</v>
      </c>
      <c r="AC475" t="str">
        <f t="shared" si="63"/>
        <v/>
      </c>
      <c r="AD475">
        <v>3</v>
      </c>
      <c r="AE475" t="s">
        <v>76</v>
      </c>
      <c r="AF475">
        <v>33</v>
      </c>
      <c r="AG475" t="s">
        <v>25</v>
      </c>
      <c r="AH475" t="s">
        <v>25</v>
      </c>
      <c r="AI475" t="s">
        <v>25</v>
      </c>
      <c r="AJ475" s="3">
        <v>41365</v>
      </c>
      <c r="AK475">
        <v>7</v>
      </c>
      <c r="AL475">
        <f t="shared" ca="1" si="58"/>
        <v>0.94065955601379025</v>
      </c>
    </row>
    <row r="476" spans="1:38">
      <c r="A476">
        <v>475</v>
      </c>
      <c r="B476" t="s">
        <v>7</v>
      </c>
      <c r="C476" t="str">
        <f t="shared" si="59"/>
        <v/>
      </c>
      <c r="D476">
        <f t="shared" si="60"/>
        <v>1</v>
      </c>
      <c r="E476" t="s">
        <v>92</v>
      </c>
      <c r="F476" t="s">
        <v>87</v>
      </c>
      <c r="G476" t="str">
        <f t="shared" si="61"/>
        <v/>
      </c>
      <c r="H476">
        <v>2</v>
      </c>
      <c r="I476" t="s">
        <v>88</v>
      </c>
      <c r="J476" t="str">
        <f t="shared" si="62"/>
        <v/>
      </c>
      <c r="K476" t="s">
        <v>86</v>
      </c>
      <c r="L476" s="2">
        <v>0.5</v>
      </c>
      <c r="M476" t="s">
        <v>88</v>
      </c>
      <c r="N476" t="str">
        <v/>
      </c>
      <c r="O476" t="s">
        <v>85</v>
      </c>
      <c r="P476" t="s">
        <v>16</v>
      </c>
      <c r="R476" t="s">
        <v>92</v>
      </c>
      <c r="S476" t="s">
        <v>16</v>
      </c>
      <c r="T476" s="1">
        <v>0.7</v>
      </c>
      <c r="U476" t="s">
        <v>73</v>
      </c>
      <c r="V476" t="str">
        <f>IF(W476="","",INDEX('Backing 4'!U:U,MATCH(W476,'Backing 4'!T:T,0)))</f>
        <v>Even</v>
      </c>
      <c r="W476" t="str">
        <f t="shared" si="56"/>
        <v>6 - Junior Officer &amp; Sales &amp; Marketing</v>
      </c>
      <c r="X476" t="str">
        <f>IF(Y476="","",INDEX('Backing 4'!Z:Z,MATCH(Y476,'Backing 4'!Y:Y,0)))</f>
        <v>Even</v>
      </c>
      <c r="Y476" t="str">
        <f t="shared" si="57"/>
        <v>6 - Junior Officer</v>
      </c>
      <c r="Z476">
        <v>3</v>
      </c>
      <c r="AA476" t="str">
        <f>IF(F476="Y","",IF(AB476="Y",INDEX('Backing 2'!B:B,MATCH(E476,'Backing 2'!C:C,0)),E476))</f>
        <v>6 - Junior Officer</v>
      </c>
      <c r="AB476" t="s">
        <v>87</v>
      </c>
      <c r="AC476" t="str">
        <f t="shared" si="63"/>
        <v/>
      </c>
      <c r="AD476">
        <v>3</v>
      </c>
      <c r="AE476" t="s">
        <v>75</v>
      </c>
      <c r="AF476">
        <v>25</v>
      </c>
      <c r="AG476" t="s">
        <v>37</v>
      </c>
      <c r="AH476" t="s">
        <v>80</v>
      </c>
      <c r="AI476" t="s">
        <v>80</v>
      </c>
      <c r="AJ476" s="3">
        <v>42826</v>
      </c>
      <c r="AK476">
        <v>3</v>
      </c>
      <c r="AL476">
        <f t="shared" ca="1" si="58"/>
        <v>0.3486686358205926</v>
      </c>
    </row>
    <row r="477" spans="1:38">
      <c r="A477">
        <v>476</v>
      </c>
      <c r="B477" t="s">
        <v>7</v>
      </c>
      <c r="C477" t="str">
        <f t="shared" si="59"/>
        <v/>
      </c>
      <c r="D477">
        <f t="shared" si="60"/>
        <v>1</v>
      </c>
      <c r="E477" t="s">
        <v>92</v>
      </c>
      <c r="F477" t="s">
        <v>87</v>
      </c>
      <c r="G477" t="str">
        <f t="shared" si="61"/>
        <v/>
      </c>
      <c r="H477">
        <v>3</v>
      </c>
      <c r="I477" t="s">
        <v>88</v>
      </c>
      <c r="J477" t="str">
        <f t="shared" si="62"/>
        <v/>
      </c>
      <c r="K477" t="s">
        <v>86</v>
      </c>
      <c r="L477" s="2">
        <v>0.5</v>
      </c>
      <c r="M477" t="s">
        <v>88</v>
      </c>
      <c r="N477" t="str">
        <v/>
      </c>
      <c r="O477" t="s">
        <v>85</v>
      </c>
      <c r="P477" t="s">
        <v>14</v>
      </c>
      <c r="R477" t="s">
        <v>92</v>
      </c>
      <c r="S477" t="s">
        <v>14</v>
      </c>
      <c r="T477" s="1" t="s">
        <v>74</v>
      </c>
      <c r="U477" t="s">
        <v>74</v>
      </c>
      <c r="V477" t="str">
        <f>IF(W477="","",INDEX('Backing 4'!U:U,MATCH(W477,'Backing 4'!T:T,0)))</f>
        <v>Even</v>
      </c>
      <c r="W477" t="str">
        <f t="shared" si="56"/>
        <v>6 - Junior Officer &amp; Operations</v>
      </c>
      <c r="X477" t="str">
        <f>IF(Y477="","",INDEX('Backing 4'!Z:Z,MATCH(Y477,'Backing 4'!Y:Y,0)))</f>
        <v>Even</v>
      </c>
      <c r="Y477" t="str">
        <f t="shared" si="57"/>
        <v>6 - Junior Officer</v>
      </c>
      <c r="Z477">
        <v>3</v>
      </c>
      <c r="AA477" t="str">
        <f>IF(F477="Y","",IF(AB477="Y",INDEX('Backing 2'!B:B,MATCH(E477,'Backing 2'!C:C,0)),E477))</f>
        <v>6 - Junior Officer</v>
      </c>
      <c r="AB477" t="s">
        <v>87</v>
      </c>
      <c r="AC477" t="str">
        <f t="shared" si="63"/>
        <v/>
      </c>
      <c r="AD477">
        <v>2</v>
      </c>
      <c r="AE477" t="s">
        <v>75</v>
      </c>
      <c r="AF477">
        <v>20</v>
      </c>
      <c r="AG477" t="s">
        <v>36</v>
      </c>
      <c r="AH477" t="s">
        <v>80</v>
      </c>
      <c r="AI477" t="s">
        <v>80</v>
      </c>
      <c r="AJ477" s="3">
        <v>42826</v>
      </c>
      <c r="AK477">
        <v>3</v>
      </c>
      <c r="AL477">
        <f t="shared" ca="1" si="58"/>
        <v>0.20682489689084838</v>
      </c>
    </row>
    <row r="478" spans="1:38">
      <c r="A478">
        <v>477</v>
      </c>
      <c r="B478" t="s">
        <v>7</v>
      </c>
      <c r="C478" t="str">
        <f t="shared" si="59"/>
        <v/>
      </c>
      <c r="D478">
        <f t="shared" si="60"/>
        <v>1</v>
      </c>
      <c r="E478" t="s">
        <v>95</v>
      </c>
      <c r="F478" t="s">
        <v>87</v>
      </c>
      <c r="G478" t="str">
        <f t="shared" si="61"/>
        <v/>
      </c>
      <c r="H478">
        <v>2</v>
      </c>
      <c r="I478" t="s">
        <v>86</v>
      </c>
      <c r="J478">
        <f t="shared" si="62"/>
        <v>1</v>
      </c>
      <c r="K478" t="s">
        <v>86</v>
      </c>
      <c r="L478" s="2">
        <v>0.5</v>
      </c>
      <c r="M478" t="s">
        <v>88</v>
      </c>
      <c r="N478" t="str">
        <v/>
      </c>
      <c r="O478" t="s">
        <v>85</v>
      </c>
      <c r="P478" t="s">
        <v>15</v>
      </c>
      <c r="R478" t="s">
        <v>96</v>
      </c>
      <c r="S478" t="s">
        <v>15</v>
      </c>
      <c r="T478" s="1" t="s">
        <v>74</v>
      </c>
      <c r="U478" t="s">
        <v>74</v>
      </c>
      <c r="V478" t="str">
        <f>IF(W478="","",INDEX('Backing 4'!U:U,MATCH(W478,'Backing 4'!T:T,0)))</f>
        <v>Inconclusive</v>
      </c>
      <c r="W478" t="str">
        <f t="shared" si="56"/>
        <v>2 - Director &amp; Internal Services</v>
      </c>
      <c r="X478" t="s">
        <v>126</v>
      </c>
      <c r="Y478" t="str">
        <f t="shared" si="57"/>
        <v>2 - Director</v>
      </c>
      <c r="Z478">
        <v>6</v>
      </c>
      <c r="AA478" t="str">
        <f>IF(F478="Y","",IF(AB478="Y",INDEX('Backing 2'!B:B,MATCH(E478,'Backing 2'!C:C,0)),E478))</f>
        <v>2 - Director</v>
      </c>
      <c r="AB478" t="s">
        <v>87</v>
      </c>
      <c r="AC478" t="str">
        <f t="shared" si="63"/>
        <v/>
      </c>
      <c r="AD478">
        <v>2</v>
      </c>
      <c r="AE478" t="s">
        <v>77</v>
      </c>
      <c r="AF478">
        <v>44</v>
      </c>
      <c r="AG478" t="s">
        <v>25</v>
      </c>
      <c r="AH478" t="s">
        <v>25</v>
      </c>
      <c r="AI478" t="s">
        <v>25</v>
      </c>
      <c r="AJ478" s="3">
        <v>41730</v>
      </c>
      <c r="AK478">
        <v>6</v>
      </c>
      <c r="AL478">
        <f t="shared" ca="1" si="58"/>
        <v>0.66977691292294761</v>
      </c>
    </row>
    <row r="479" spans="1:38">
      <c r="A479">
        <v>478</v>
      </c>
      <c r="B479" t="s">
        <v>7</v>
      </c>
      <c r="C479" t="str">
        <f t="shared" si="59"/>
        <v/>
      </c>
      <c r="D479">
        <f t="shared" si="60"/>
        <v>1</v>
      </c>
      <c r="E479" t="s">
        <v>92</v>
      </c>
      <c r="F479" t="s">
        <v>85</v>
      </c>
      <c r="G479">
        <f t="shared" si="61"/>
        <v>1</v>
      </c>
      <c r="I479" t="s">
        <v>88</v>
      </c>
      <c r="J479" t="str">
        <f t="shared" si="62"/>
        <v/>
      </c>
      <c r="K479" t="s">
        <v>88</v>
      </c>
      <c r="L479" s="2">
        <v>0.5</v>
      </c>
      <c r="M479" t="s">
        <v>88</v>
      </c>
      <c r="N479" t="str">
        <v/>
      </c>
      <c r="O479" t="s">
        <v>87</v>
      </c>
      <c r="P479" t="s">
        <v>14</v>
      </c>
      <c r="R479" t="s">
        <v>92</v>
      </c>
      <c r="S479" t="s">
        <v>14</v>
      </c>
      <c r="T479" s="1" t="s">
        <v>74</v>
      </c>
      <c r="U479" t="s">
        <v>74</v>
      </c>
      <c r="V479" t="str">
        <f>IF(W479="","",INDEX('Backing 4'!U:U,MATCH(W479,'Backing 4'!T:T,0)))</f>
        <v>Even</v>
      </c>
      <c r="W479" t="str">
        <f t="shared" si="56"/>
        <v>6 - Junior Officer &amp; Operations</v>
      </c>
      <c r="X479" t="str">
        <f>IF(Y479="","",INDEX('Backing 4'!Z:Z,MATCH(Y479,'Backing 4'!Y:Y,0)))</f>
        <v>Even</v>
      </c>
      <c r="Y479" t="str">
        <f t="shared" si="57"/>
        <v>6 - Junior Officer</v>
      </c>
      <c r="Z479">
        <v>0</v>
      </c>
      <c r="AA479" t="str">
        <f>IF(F479="Y","",IF(AB479="Y",INDEX('Backing 2'!B:B,MATCH(E479,'Backing 2'!C:C,0)),E479))</f>
        <v/>
      </c>
      <c r="AB479" t="s">
        <v>87</v>
      </c>
      <c r="AC479" t="str">
        <f t="shared" si="63"/>
        <v/>
      </c>
      <c r="AE479" t="s">
        <v>75</v>
      </c>
      <c r="AF479">
        <v>25</v>
      </c>
      <c r="AG479" t="s">
        <v>25</v>
      </c>
      <c r="AH479" t="s">
        <v>25</v>
      </c>
      <c r="AI479" t="s">
        <v>25</v>
      </c>
      <c r="AJ479" s="3">
        <v>43922</v>
      </c>
      <c r="AK479">
        <v>0</v>
      </c>
      <c r="AL479">
        <f t="shared" ca="1" si="58"/>
        <v>0.26911662354108556</v>
      </c>
    </row>
    <row r="480" spans="1:38">
      <c r="A480">
        <v>479</v>
      </c>
      <c r="B480" t="s">
        <v>8</v>
      </c>
      <c r="C480">
        <f t="shared" si="59"/>
        <v>1</v>
      </c>
      <c r="D480" t="str">
        <f t="shared" si="60"/>
        <v/>
      </c>
      <c r="E480" s="4" t="s">
        <v>92</v>
      </c>
      <c r="F480" t="s">
        <v>87</v>
      </c>
      <c r="G480" t="str">
        <f t="shared" si="61"/>
        <v/>
      </c>
      <c r="H480">
        <v>4</v>
      </c>
      <c r="I480" t="s">
        <v>88</v>
      </c>
      <c r="J480" t="str">
        <f t="shared" si="62"/>
        <v/>
      </c>
      <c r="K480" t="s">
        <v>88</v>
      </c>
      <c r="L480" s="2">
        <v>0.5</v>
      </c>
      <c r="M480" t="s">
        <v>86</v>
      </c>
      <c r="N480">
        <v>1</v>
      </c>
      <c r="O480" t="s">
        <v>85</v>
      </c>
      <c r="P480" t="s">
        <v>14</v>
      </c>
      <c r="Q480" t="s">
        <v>89</v>
      </c>
      <c r="S480" t="s">
        <v>14</v>
      </c>
      <c r="T480" s="1" t="s">
        <v>74</v>
      </c>
      <c r="U480" t="s">
        <v>74</v>
      </c>
      <c r="V480" t="str">
        <f>IF(W480="","",INDEX('Backing 4'!U:U,MATCH(W480,'Backing 4'!T:T,0)))</f>
        <v/>
      </c>
      <c r="W480" t="str">
        <f t="shared" si="56"/>
        <v/>
      </c>
      <c r="X480" t="str">
        <f>IF(Y480="","",INDEX('Backing 4'!Z:Z,MATCH(Y480,'Backing 4'!Y:Y,0)))</f>
        <v/>
      </c>
      <c r="Y480" t="str">
        <f t="shared" si="57"/>
        <v/>
      </c>
      <c r="Z480">
        <v>3</v>
      </c>
      <c r="AA480" t="str">
        <f>IF(F480="Y","",IF(AB480="Y",INDEX('Backing 2'!B:B,MATCH(E480,'Backing 2'!C:C,0)),E480))</f>
        <v>6 - Junior Officer</v>
      </c>
      <c r="AB480" t="s">
        <v>87</v>
      </c>
      <c r="AC480" t="str">
        <f t="shared" si="63"/>
        <v/>
      </c>
      <c r="AD480">
        <v>4</v>
      </c>
      <c r="AE480" t="s">
        <v>78</v>
      </c>
      <c r="AF480">
        <v>53</v>
      </c>
      <c r="AG480" t="s">
        <v>25</v>
      </c>
      <c r="AH480" t="s">
        <v>25</v>
      </c>
      <c r="AI480" t="s">
        <v>25</v>
      </c>
      <c r="AJ480" s="3">
        <v>42826</v>
      </c>
      <c r="AK480">
        <v>3</v>
      </c>
      <c r="AL480">
        <f t="shared" ca="1" si="58"/>
        <v>0.87322922857002272</v>
      </c>
    </row>
    <row r="481" spans="1:38">
      <c r="A481">
        <v>480</v>
      </c>
      <c r="B481" t="s">
        <v>8</v>
      </c>
      <c r="C481">
        <f t="shared" si="59"/>
        <v>1</v>
      </c>
      <c r="D481" t="str">
        <f t="shared" si="60"/>
        <v/>
      </c>
      <c r="E481" t="s">
        <v>94</v>
      </c>
      <c r="F481" t="s">
        <v>85</v>
      </c>
      <c r="G481">
        <f t="shared" si="61"/>
        <v>1</v>
      </c>
      <c r="I481" t="s">
        <v>88</v>
      </c>
      <c r="J481" t="str">
        <f t="shared" si="62"/>
        <v/>
      </c>
      <c r="K481" t="s">
        <v>88</v>
      </c>
      <c r="L481" s="2">
        <v>0.5</v>
      </c>
      <c r="M481" t="s">
        <v>88</v>
      </c>
      <c r="N481" t="str">
        <v/>
      </c>
      <c r="O481" t="s">
        <v>87</v>
      </c>
      <c r="P481" t="s">
        <v>16</v>
      </c>
      <c r="R481" t="s">
        <v>94</v>
      </c>
      <c r="S481" t="s">
        <v>16</v>
      </c>
      <c r="T481" s="1" t="s">
        <v>74</v>
      </c>
      <c r="U481" t="s">
        <v>74</v>
      </c>
      <c r="V481" t="str">
        <f>IF(W481="","",INDEX('Backing 4'!U:U,MATCH(W481,'Backing 4'!T:T,0)))</f>
        <v>Uneven - Men benefit</v>
      </c>
      <c r="W481" t="str">
        <f t="shared" si="56"/>
        <v>3 - Senior Manager &amp; Sales &amp; Marketing</v>
      </c>
      <c r="X481" t="str">
        <f>IF(Y481="","",INDEX('Backing 4'!Z:Z,MATCH(Y481,'Backing 4'!Y:Y,0)))</f>
        <v>Uneven - Men benefit</v>
      </c>
      <c r="Y481" t="str">
        <f t="shared" si="57"/>
        <v>3 - Senior Manager</v>
      </c>
      <c r="Z481">
        <v>0</v>
      </c>
      <c r="AA481" t="str">
        <f>IF(F481="Y","",IF(AB481="Y",INDEX('Backing 2'!B:B,MATCH(E481,'Backing 2'!C:C,0)),E481))</f>
        <v/>
      </c>
      <c r="AB481" t="s">
        <v>87</v>
      </c>
      <c r="AC481" t="str">
        <f t="shared" si="63"/>
        <v/>
      </c>
      <c r="AE481" t="s">
        <v>76</v>
      </c>
      <c r="AF481">
        <v>38</v>
      </c>
      <c r="AG481" t="s">
        <v>25</v>
      </c>
      <c r="AH481" t="s">
        <v>25</v>
      </c>
      <c r="AI481" t="s">
        <v>25</v>
      </c>
      <c r="AJ481" s="3">
        <v>43922</v>
      </c>
      <c r="AK481">
        <v>0</v>
      </c>
      <c r="AL481">
        <f t="shared" ca="1" si="58"/>
        <v>0.18158029702638323</v>
      </c>
    </row>
    <row r="482" spans="1:38">
      <c r="A482">
        <v>481</v>
      </c>
      <c r="B482" t="s">
        <v>8</v>
      </c>
      <c r="C482">
        <f t="shared" si="59"/>
        <v>1</v>
      </c>
      <c r="D482" t="str">
        <f t="shared" si="60"/>
        <v/>
      </c>
      <c r="E482" t="s">
        <v>94</v>
      </c>
      <c r="F482" t="s">
        <v>87</v>
      </c>
      <c r="G482" t="str">
        <f t="shared" si="61"/>
        <v/>
      </c>
      <c r="H482">
        <v>2</v>
      </c>
      <c r="I482" t="s">
        <v>88</v>
      </c>
      <c r="J482" t="str">
        <f t="shared" si="62"/>
        <v/>
      </c>
      <c r="K482" t="s">
        <v>86</v>
      </c>
      <c r="L482" s="2">
        <v>0.5</v>
      </c>
      <c r="M482" t="s">
        <v>88</v>
      </c>
      <c r="N482" t="str">
        <v/>
      </c>
      <c r="O482" t="s">
        <v>85</v>
      </c>
      <c r="P482" t="s">
        <v>15</v>
      </c>
      <c r="R482" t="s">
        <v>94</v>
      </c>
      <c r="S482" t="s">
        <v>15</v>
      </c>
      <c r="T482" s="1" t="s">
        <v>74</v>
      </c>
      <c r="U482" t="s">
        <v>74</v>
      </c>
      <c r="V482" t="str">
        <f>IF(W482="","",INDEX('Backing 4'!U:U,MATCH(W482,'Backing 4'!T:T,0)))</f>
        <v>Uneven - Men benefit</v>
      </c>
      <c r="W482" t="str">
        <f t="shared" si="56"/>
        <v>3 - Senior Manager &amp; Internal Services</v>
      </c>
      <c r="X482" t="str">
        <f>IF(Y482="","",INDEX('Backing 4'!Z:Z,MATCH(Y482,'Backing 4'!Y:Y,0)))</f>
        <v>Uneven - Men benefit</v>
      </c>
      <c r="Y482" t="str">
        <f t="shared" si="57"/>
        <v>3 - Senior Manager</v>
      </c>
      <c r="Z482">
        <v>2</v>
      </c>
      <c r="AA482" t="str">
        <f>IF(F482="Y","",IF(AB482="Y",INDEX('Backing 2'!B:B,MATCH(E482,'Backing 2'!C:C,0)),E482))</f>
        <v>3 - Senior Manager</v>
      </c>
      <c r="AB482" t="s">
        <v>87</v>
      </c>
      <c r="AC482" t="str">
        <f t="shared" si="63"/>
        <v/>
      </c>
      <c r="AD482">
        <v>3</v>
      </c>
      <c r="AE482" t="s">
        <v>76</v>
      </c>
      <c r="AF482">
        <v>37</v>
      </c>
      <c r="AG482" t="s">
        <v>32</v>
      </c>
      <c r="AH482" t="s">
        <v>80</v>
      </c>
      <c r="AI482" t="s">
        <v>80</v>
      </c>
      <c r="AJ482" s="3">
        <v>42461</v>
      </c>
      <c r="AK482">
        <v>4</v>
      </c>
      <c r="AL482">
        <f t="shared" ca="1" si="58"/>
        <v>0.17896563204194027</v>
      </c>
    </row>
    <row r="483" spans="1:38">
      <c r="A483">
        <v>482</v>
      </c>
      <c r="B483" t="s">
        <v>8</v>
      </c>
      <c r="C483">
        <f t="shared" si="59"/>
        <v>1</v>
      </c>
      <c r="D483" t="str">
        <f t="shared" si="60"/>
        <v/>
      </c>
      <c r="E483" t="s">
        <v>94</v>
      </c>
      <c r="F483" t="s">
        <v>87</v>
      </c>
      <c r="G483" t="str">
        <f t="shared" si="61"/>
        <v/>
      </c>
      <c r="H483">
        <v>3</v>
      </c>
      <c r="I483" t="s">
        <v>88</v>
      </c>
      <c r="J483" t="str">
        <f t="shared" si="62"/>
        <v/>
      </c>
      <c r="K483" t="s">
        <v>86</v>
      </c>
      <c r="L483" s="2">
        <v>0.5</v>
      </c>
      <c r="M483" t="s">
        <v>88</v>
      </c>
      <c r="N483" t="str">
        <v/>
      </c>
      <c r="O483" t="s">
        <v>85</v>
      </c>
      <c r="P483" t="s">
        <v>14</v>
      </c>
      <c r="R483" t="s">
        <v>94</v>
      </c>
      <c r="S483" t="s">
        <v>14</v>
      </c>
      <c r="T483" s="1" t="s">
        <v>74</v>
      </c>
      <c r="U483" t="s">
        <v>74</v>
      </c>
      <c r="V483" t="str">
        <f>IF(W483="","",INDEX('Backing 4'!U:U,MATCH(W483,'Backing 4'!T:T,0)))</f>
        <v>Even</v>
      </c>
      <c r="W483" t="str">
        <f t="shared" si="56"/>
        <v>3 - Senior Manager &amp; Operations</v>
      </c>
      <c r="X483" t="str">
        <f>IF(Y483="","",INDEX('Backing 4'!Z:Z,MATCH(Y483,'Backing 4'!Y:Y,0)))</f>
        <v>Uneven - Men benefit</v>
      </c>
      <c r="Y483" t="str">
        <f t="shared" si="57"/>
        <v>3 - Senior Manager</v>
      </c>
      <c r="Z483">
        <v>3</v>
      </c>
      <c r="AA483" t="str">
        <f>IF(F483="Y","",IF(AB483="Y",INDEX('Backing 2'!B:B,MATCH(E483,'Backing 2'!C:C,0)),E483))</f>
        <v>3 - Senior Manager</v>
      </c>
      <c r="AB483" t="s">
        <v>87</v>
      </c>
      <c r="AC483" t="str">
        <f t="shared" si="63"/>
        <v/>
      </c>
      <c r="AD483">
        <v>3</v>
      </c>
      <c r="AE483" t="s">
        <v>76</v>
      </c>
      <c r="AF483">
        <v>39</v>
      </c>
      <c r="AG483" t="s">
        <v>25</v>
      </c>
      <c r="AH483" t="s">
        <v>25</v>
      </c>
      <c r="AI483" t="s">
        <v>25</v>
      </c>
      <c r="AJ483" s="3">
        <v>40634</v>
      </c>
      <c r="AK483">
        <v>9</v>
      </c>
      <c r="AL483">
        <f t="shared" ca="1" si="58"/>
        <v>0.51637694754504404</v>
      </c>
    </row>
    <row r="484" spans="1:38">
      <c r="A484">
        <v>483</v>
      </c>
      <c r="B484" t="s">
        <v>7</v>
      </c>
      <c r="C484" t="str">
        <f t="shared" si="59"/>
        <v/>
      </c>
      <c r="D484">
        <f t="shared" si="60"/>
        <v>1</v>
      </c>
      <c r="E484" s="4" t="s">
        <v>92</v>
      </c>
      <c r="F484" t="s">
        <v>87</v>
      </c>
      <c r="G484" t="str">
        <f t="shared" si="61"/>
        <v/>
      </c>
      <c r="H484">
        <v>3</v>
      </c>
      <c r="I484" t="s">
        <v>88</v>
      </c>
      <c r="J484" t="str">
        <f t="shared" si="62"/>
        <v/>
      </c>
      <c r="K484" t="s">
        <v>88</v>
      </c>
      <c r="L484" s="2">
        <v>0.5</v>
      </c>
      <c r="M484" t="s">
        <v>86</v>
      </c>
      <c r="N484">
        <v>1</v>
      </c>
      <c r="O484" t="s">
        <v>85</v>
      </c>
      <c r="P484" t="s">
        <v>14</v>
      </c>
      <c r="Q484" t="s">
        <v>89</v>
      </c>
      <c r="S484" t="s">
        <v>14</v>
      </c>
      <c r="T484" s="1">
        <v>0.5</v>
      </c>
      <c r="U484" t="s">
        <v>73</v>
      </c>
      <c r="V484" t="str">
        <f>IF(W484="","",INDEX('Backing 4'!U:U,MATCH(W484,'Backing 4'!T:T,0)))</f>
        <v/>
      </c>
      <c r="W484" t="str">
        <f t="shared" si="56"/>
        <v/>
      </c>
      <c r="X484" t="str">
        <f>IF(Y484="","",INDEX('Backing 4'!Z:Z,MATCH(Y484,'Backing 4'!Y:Y,0)))</f>
        <v/>
      </c>
      <c r="Y484" t="str">
        <f t="shared" si="57"/>
        <v/>
      </c>
      <c r="Z484">
        <v>4</v>
      </c>
      <c r="AA484" t="str">
        <f>IF(F484="Y","",IF(AB484="Y",INDEX('Backing 2'!B:B,MATCH(E484,'Backing 2'!C:C,0)),E484))</f>
        <v>6 - Junior Officer</v>
      </c>
      <c r="AB484" t="s">
        <v>87</v>
      </c>
      <c r="AC484" t="str">
        <f t="shared" si="63"/>
        <v/>
      </c>
      <c r="AD484">
        <v>3</v>
      </c>
      <c r="AE484" t="s">
        <v>76</v>
      </c>
      <c r="AF484">
        <v>36</v>
      </c>
      <c r="AG484" t="s">
        <v>32</v>
      </c>
      <c r="AH484" t="s">
        <v>80</v>
      </c>
      <c r="AI484" t="s">
        <v>80</v>
      </c>
      <c r="AJ484" s="3">
        <v>42461</v>
      </c>
      <c r="AK484">
        <v>4</v>
      </c>
      <c r="AL484">
        <f t="shared" ca="1" si="58"/>
        <v>0.28012578146767764</v>
      </c>
    </row>
    <row r="485" spans="1:38">
      <c r="A485">
        <v>484</v>
      </c>
      <c r="B485" t="s">
        <v>8</v>
      </c>
      <c r="C485">
        <f t="shared" si="59"/>
        <v>1</v>
      </c>
      <c r="D485" t="str">
        <f t="shared" si="60"/>
        <v/>
      </c>
      <c r="E485" t="s">
        <v>96</v>
      </c>
      <c r="F485" t="s">
        <v>85</v>
      </c>
      <c r="G485">
        <f t="shared" si="61"/>
        <v>1</v>
      </c>
      <c r="I485" t="s">
        <v>88</v>
      </c>
      <c r="J485" t="str">
        <f t="shared" si="62"/>
        <v/>
      </c>
      <c r="K485" t="s">
        <v>88</v>
      </c>
      <c r="L485" s="2">
        <v>0.5</v>
      </c>
      <c r="M485" t="s">
        <v>88</v>
      </c>
      <c r="N485" t="str">
        <v/>
      </c>
      <c r="O485" t="s">
        <v>87</v>
      </c>
      <c r="P485" t="s">
        <v>17</v>
      </c>
      <c r="R485" t="s">
        <v>96</v>
      </c>
      <c r="S485" t="s">
        <v>17</v>
      </c>
      <c r="T485" s="1" t="s">
        <v>74</v>
      </c>
      <c r="U485" t="s">
        <v>74</v>
      </c>
      <c r="V485" t="str">
        <f>IF(W485="","",INDEX('Backing 4'!U:U,MATCH(W485,'Backing 4'!T:T,0)))</f>
        <v/>
      </c>
      <c r="W485" t="str">
        <f t="shared" si="56"/>
        <v/>
      </c>
      <c r="X485" t="str">
        <f>IF(Y485="","",INDEX('Backing 4'!Z:Z,MATCH(Y485,'Backing 4'!Y:Y,0)))</f>
        <v/>
      </c>
      <c r="Y485" t="str">
        <f t="shared" si="57"/>
        <v/>
      </c>
      <c r="Z485">
        <v>0</v>
      </c>
      <c r="AA485" t="str">
        <f>IF(F485="Y","",IF(AB485="Y",INDEX('Backing 2'!B:B,MATCH(E485,'Backing 2'!C:C,0)),E485))</f>
        <v/>
      </c>
      <c r="AB485" t="s">
        <v>87</v>
      </c>
      <c r="AC485" t="str">
        <f t="shared" si="63"/>
        <v/>
      </c>
      <c r="AE485" t="s">
        <v>79</v>
      </c>
      <c r="AF485">
        <v>61</v>
      </c>
      <c r="AG485" t="s">
        <v>31</v>
      </c>
      <c r="AH485" t="s">
        <v>82</v>
      </c>
      <c r="AI485" t="s">
        <v>84</v>
      </c>
      <c r="AJ485" s="3">
        <v>43922</v>
      </c>
      <c r="AK485">
        <v>0</v>
      </c>
      <c r="AL485">
        <f t="shared" ca="1" si="58"/>
        <v>0.93769597553888806</v>
      </c>
    </row>
    <row r="486" spans="1:38">
      <c r="A486">
        <v>485</v>
      </c>
      <c r="B486" t="s">
        <v>8</v>
      </c>
      <c r="C486">
        <f t="shared" si="59"/>
        <v>1</v>
      </c>
      <c r="D486" t="str">
        <f t="shared" si="60"/>
        <v/>
      </c>
      <c r="E486" t="s">
        <v>93</v>
      </c>
      <c r="F486" t="s">
        <v>87</v>
      </c>
      <c r="G486" t="str">
        <f t="shared" si="61"/>
        <v/>
      </c>
      <c r="H486">
        <v>3</v>
      </c>
      <c r="I486" t="s">
        <v>88</v>
      </c>
      <c r="J486" t="str">
        <f t="shared" si="62"/>
        <v/>
      </c>
      <c r="K486" t="s">
        <v>86</v>
      </c>
      <c r="L486" s="2">
        <v>0.5</v>
      </c>
      <c r="M486" t="s">
        <v>88</v>
      </c>
      <c r="N486" t="str">
        <v/>
      </c>
      <c r="O486" t="s">
        <v>85</v>
      </c>
      <c r="P486" t="s">
        <v>14</v>
      </c>
      <c r="R486" t="s">
        <v>93</v>
      </c>
      <c r="S486" t="s">
        <v>14</v>
      </c>
      <c r="T486" s="1" t="s">
        <v>74</v>
      </c>
      <c r="U486" t="s">
        <v>74</v>
      </c>
      <c r="V486" t="str">
        <f>IF(W486="","",INDEX('Backing 4'!U:U,MATCH(W486,'Backing 4'!T:T,0)))</f>
        <v>Even</v>
      </c>
      <c r="W486" t="str">
        <f t="shared" si="56"/>
        <v>4 - Manager &amp; Operations</v>
      </c>
      <c r="X486" t="str">
        <f>IF(Y486="","",INDEX('Backing 4'!Z:Z,MATCH(Y486,'Backing 4'!Y:Y,0)))</f>
        <v>Even</v>
      </c>
      <c r="Y486" t="str">
        <f t="shared" si="57"/>
        <v>4 - Manager</v>
      </c>
      <c r="Z486">
        <v>1</v>
      </c>
      <c r="AA486" t="str">
        <f>IF(F486="Y","",IF(AB486="Y",INDEX('Backing 2'!B:B,MATCH(E486,'Backing 2'!C:C,0)),E486))</f>
        <v>5 - Senior Officer</v>
      </c>
      <c r="AB486" t="s">
        <v>85</v>
      </c>
      <c r="AC486">
        <f t="shared" si="63"/>
        <v>1</v>
      </c>
      <c r="AD486">
        <v>1</v>
      </c>
      <c r="AE486" t="s">
        <v>76</v>
      </c>
      <c r="AF486">
        <v>34</v>
      </c>
      <c r="AG486" t="s">
        <v>36</v>
      </c>
      <c r="AH486" t="s">
        <v>80</v>
      </c>
      <c r="AI486" t="s">
        <v>80</v>
      </c>
      <c r="AJ486" s="3">
        <v>41365</v>
      </c>
      <c r="AK486">
        <v>7</v>
      </c>
      <c r="AL486">
        <f t="shared" ca="1" si="58"/>
        <v>0.12642169868427267</v>
      </c>
    </row>
    <row r="487" spans="1:38">
      <c r="A487">
        <v>486</v>
      </c>
      <c r="B487" t="s">
        <v>7</v>
      </c>
      <c r="C487" t="str">
        <f t="shared" si="59"/>
        <v/>
      </c>
      <c r="D487">
        <f t="shared" si="60"/>
        <v>1</v>
      </c>
      <c r="E487" s="4" t="s">
        <v>92</v>
      </c>
      <c r="F487" t="s">
        <v>87</v>
      </c>
      <c r="G487" t="str">
        <f t="shared" si="61"/>
        <v/>
      </c>
      <c r="H487">
        <v>2</v>
      </c>
      <c r="I487" t="s">
        <v>88</v>
      </c>
      <c r="J487" t="str">
        <f t="shared" si="62"/>
        <v/>
      </c>
      <c r="K487" t="s">
        <v>88</v>
      </c>
      <c r="L487" s="2">
        <v>0.5</v>
      </c>
      <c r="M487" t="s">
        <v>86</v>
      </c>
      <c r="N487">
        <v>1</v>
      </c>
      <c r="O487" t="s">
        <v>85</v>
      </c>
      <c r="P487" t="s">
        <v>14</v>
      </c>
      <c r="Q487" t="s">
        <v>89</v>
      </c>
      <c r="S487" t="s">
        <v>14</v>
      </c>
      <c r="T487" s="1" t="s">
        <v>74</v>
      </c>
      <c r="U487" t="s">
        <v>74</v>
      </c>
      <c r="V487" t="str">
        <f>IF(W487="","",INDEX('Backing 4'!U:U,MATCH(W487,'Backing 4'!T:T,0)))</f>
        <v/>
      </c>
      <c r="W487" t="str">
        <f t="shared" si="56"/>
        <v/>
      </c>
      <c r="X487" t="str">
        <f>IF(Y487="","",INDEX('Backing 4'!Z:Z,MATCH(Y487,'Backing 4'!Y:Y,0)))</f>
        <v/>
      </c>
      <c r="Y487" t="str">
        <f t="shared" si="57"/>
        <v/>
      </c>
      <c r="Z487">
        <v>2</v>
      </c>
      <c r="AA487" t="str">
        <f>IF(F487="Y","",IF(AB487="Y",INDEX('Backing 2'!B:B,MATCH(E487,'Backing 2'!C:C,0)),E487))</f>
        <v>6 - Junior Officer</v>
      </c>
      <c r="AB487" t="s">
        <v>87</v>
      </c>
      <c r="AC487" t="str">
        <f t="shared" si="63"/>
        <v/>
      </c>
      <c r="AD487">
        <v>3</v>
      </c>
      <c r="AE487" t="s">
        <v>77</v>
      </c>
      <c r="AF487">
        <v>47</v>
      </c>
      <c r="AG487" t="s">
        <v>36</v>
      </c>
      <c r="AH487" t="s">
        <v>80</v>
      </c>
      <c r="AI487" t="s">
        <v>80</v>
      </c>
      <c r="AJ487" s="3">
        <v>43191</v>
      </c>
      <c r="AK487">
        <v>2</v>
      </c>
      <c r="AL487">
        <f t="shared" ca="1" si="58"/>
        <v>0.73662916031793269</v>
      </c>
    </row>
    <row r="488" spans="1:38">
      <c r="A488">
        <v>487</v>
      </c>
      <c r="B488" t="s">
        <v>7</v>
      </c>
      <c r="C488" t="str">
        <f t="shared" si="59"/>
        <v/>
      </c>
      <c r="D488">
        <f t="shared" si="60"/>
        <v>1</v>
      </c>
      <c r="E488" t="s">
        <v>93</v>
      </c>
      <c r="F488" t="s">
        <v>87</v>
      </c>
      <c r="G488" t="str">
        <f t="shared" si="61"/>
        <v/>
      </c>
      <c r="H488">
        <v>3</v>
      </c>
      <c r="I488" t="s">
        <v>88</v>
      </c>
      <c r="J488" t="str">
        <f t="shared" si="62"/>
        <v/>
      </c>
      <c r="K488" t="s">
        <v>86</v>
      </c>
      <c r="L488" s="2">
        <v>0.5</v>
      </c>
      <c r="M488" t="s">
        <v>88</v>
      </c>
      <c r="N488" t="str">
        <v/>
      </c>
      <c r="O488" t="s">
        <v>85</v>
      </c>
      <c r="P488" t="s">
        <v>15</v>
      </c>
      <c r="R488" t="s">
        <v>93</v>
      </c>
      <c r="S488" t="s">
        <v>15</v>
      </c>
      <c r="T488" s="1" t="s">
        <v>74</v>
      </c>
      <c r="U488" t="s">
        <v>74</v>
      </c>
      <c r="V488" t="str">
        <f>IF(W488="","",INDEX('Backing 4'!U:U,MATCH(W488,'Backing 4'!T:T,0)))</f>
        <v>Even</v>
      </c>
      <c r="W488" t="str">
        <f t="shared" si="56"/>
        <v>4 - Manager &amp; Internal Services</v>
      </c>
      <c r="X488" t="str">
        <f>IF(Y488="","",INDEX('Backing 4'!Z:Z,MATCH(Y488,'Backing 4'!Y:Y,0)))</f>
        <v>Even</v>
      </c>
      <c r="Y488" t="str">
        <f t="shared" si="57"/>
        <v>4 - Manager</v>
      </c>
      <c r="Z488">
        <v>1</v>
      </c>
      <c r="AA488" t="str">
        <f>IF(F488="Y","",IF(AB488="Y",INDEX('Backing 2'!B:B,MATCH(E488,'Backing 2'!C:C,0)),E488))</f>
        <v>5 - Senior Officer</v>
      </c>
      <c r="AB488" t="s">
        <v>85</v>
      </c>
      <c r="AC488">
        <f t="shared" si="63"/>
        <v>1</v>
      </c>
      <c r="AD488">
        <v>2</v>
      </c>
      <c r="AE488" t="s">
        <v>76</v>
      </c>
      <c r="AF488">
        <v>39</v>
      </c>
      <c r="AG488" t="s">
        <v>32</v>
      </c>
      <c r="AH488" t="s">
        <v>80</v>
      </c>
      <c r="AI488" t="s">
        <v>80</v>
      </c>
      <c r="AJ488" s="3">
        <v>42095</v>
      </c>
      <c r="AK488">
        <v>5</v>
      </c>
      <c r="AL488">
        <f t="shared" ca="1" si="58"/>
        <v>0.75648398335012368</v>
      </c>
    </row>
    <row r="489" spans="1:38">
      <c r="A489">
        <v>488</v>
      </c>
      <c r="B489" t="s">
        <v>7</v>
      </c>
      <c r="C489" t="str">
        <f t="shared" si="59"/>
        <v/>
      </c>
      <c r="D489">
        <f t="shared" si="60"/>
        <v>1</v>
      </c>
      <c r="E489" t="s">
        <v>92</v>
      </c>
      <c r="F489" t="s">
        <v>87</v>
      </c>
      <c r="G489" t="str">
        <f t="shared" si="61"/>
        <v/>
      </c>
      <c r="H489">
        <v>2</v>
      </c>
      <c r="I489" t="s">
        <v>88</v>
      </c>
      <c r="J489" t="str">
        <f t="shared" si="62"/>
        <v/>
      </c>
      <c r="K489" t="s">
        <v>86</v>
      </c>
      <c r="L489" s="2">
        <v>0.5</v>
      </c>
      <c r="M489" t="s">
        <v>88</v>
      </c>
      <c r="N489" t="str">
        <v/>
      </c>
      <c r="O489" t="s">
        <v>85</v>
      </c>
      <c r="P489" t="s">
        <v>16</v>
      </c>
      <c r="R489" t="s">
        <v>92</v>
      </c>
      <c r="S489" t="s">
        <v>16</v>
      </c>
      <c r="T489" s="1" t="s">
        <v>74</v>
      </c>
      <c r="U489" t="s">
        <v>74</v>
      </c>
      <c r="V489" t="str">
        <f>IF(W489="","",INDEX('Backing 4'!U:U,MATCH(W489,'Backing 4'!T:T,0)))</f>
        <v>Even</v>
      </c>
      <c r="W489" t="str">
        <f t="shared" si="56"/>
        <v>6 - Junior Officer &amp; Sales &amp; Marketing</v>
      </c>
      <c r="X489" t="str">
        <f>IF(Y489="","",INDEX('Backing 4'!Z:Z,MATCH(Y489,'Backing 4'!Y:Y,0)))</f>
        <v>Even</v>
      </c>
      <c r="Y489" t="str">
        <f t="shared" si="57"/>
        <v>6 - Junior Officer</v>
      </c>
      <c r="Z489">
        <v>1</v>
      </c>
      <c r="AA489" t="str">
        <f>IF(F489="Y","",IF(AB489="Y",INDEX('Backing 2'!B:B,MATCH(E489,'Backing 2'!C:C,0)),E489))</f>
        <v>6 - Junior Officer</v>
      </c>
      <c r="AB489" t="s">
        <v>87</v>
      </c>
      <c r="AC489" t="str">
        <f t="shared" si="63"/>
        <v/>
      </c>
      <c r="AE489" t="s">
        <v>75</v>
      </c>
      <c r="AF489">
        <v>26</v>
      </c>
      <c r="AG489" t="s">
        <v>25</v>
      </c>
      <c r="AH489" t="s">
        <v>25</v>
      </c>
      <c r="AI489" t="s">
        <v>25</v>
      </c>
      <c r="AJ489" s="3">
        <v>43556</v>
      </c>
      <c r="AK489">
        <v>1</v>
      </c>
      <c r="AL489">
        <f t="shared" ca="1" si="58"/>
        <v>0.62571073393852716</v>
      </c>
    </row>
    <row r="490" spans="1:38">
      <c r="A490">
        <v>489</v>
      </c>
      <c r="B490" t="s">
        <v>8</v>
      </c>
      <c r="C490">
        <f t="shared" si="59"/>
        <v>1</v>
      </c>
      <c r="D490" t="str">
        <f t="shared" si="60"/>
        <v/>
      </c>
      <c r="E490" t="s">
        <v>93</v>
      </c>
      <c r="F490" t="s">
        <v>85</v>
      </c>
      <c r="G490">
        <f t="shared" si="61"/>
        <v>1</v>
      </c>
      <c r="I490" t="s">
        <v>88</v>
      </c>
      <c r="J490" t="str">
        <f t="shared" si="62"/>
        <v/>
      </c>
      <c r="K490" t="s">
        <v>88</v>
      </c>
      <c r="L490" s="2">
        <v>0.5</v>
      </c>
      <c r="M490" t="s">
        <v>88</v>
      </c>
      <c r="N490" t="str">
        <v/>
      </c>
      <c r="O490" t="s">
        <v>87</v>
      </c>
      <c r="P490" t="s">
        <v>14</v>
      </c>
      <c r="R490" t="s">
        <v>93</v>
      </c>
      <c r="S490" t="s">
        <v>14</v>
      </c>
      <c r="T490" s="1" t="s">
        <v>74</v>
      </c>
      <c r="U490" t="s">
        <v>74</v>
      </c>
      <c r="V490" t="str">
        <f>IF(W490="","",INDEX('Backing 4'!U:U,MATCH(W490,'Backing 4'!T:T,0)))</f>
        <v>Even</v>
      </c>
      <c r="W490" t="str">
        <f t="shared" si="56"/>
        <v>4 - Manager &amp; Operations</v>
      </c>
      <c r="X490" t="str">
        <f>IF(Y490="","",INDEX('Backing 4'!Z:Z,MATCH(Y490,'Backing 4'!Y:Y,0)))</f>
        <v>Even</v>
      </c>
      <c r="Y490" t="str">
        <f t="shared" si="57"/>
        <v>4 - Manager</v>
      </c>
      <c r="Z490">
        <v>0</v>
      </c>
      <c r="AA490" t="str">
        <f>IF(F490="Y","",IF(AB490="Y",INDEX('Backing 2'!B:B,MATCH(E490,'Backing 2'!C:C,0)),E490))</f>
        <v/>
      </c>
      <c r="AB490" t="s">
        <v>87</v>
      </c>
      <c r="AC490" t="str">
        <f t="shared" si="63"/>
        <v/>
      </c>
      <c r="AE490" t="s">
        <v>76</v>
      </c>
      <c r="AF490">
        <v>30</v>
      </c>
      <c r="AG490" t="s">
        <v>25</v>
      </c>
      <c r="AH490" t="s">
        <v>25</v>
      </c>
      <c r="AI490" t="s">
        <v>25</v>
      </c>
      <c r="AJ490" s="3">
        <v>43922</v>
      </c>
      <c r="AK490">
        <v>0</v>
      </c>
      <c r="AL490">
        <f t="shared" ca="1" si="58"/>
        <v>0.66540442844592629</v>
      </c>
    </row>
    <row r="491" spans="1:38">
      <c r="A491">
        <v>490</v>
      </c>
      <c r="B491" t="s">
        <v>8</v>
      </c>
      <c r="C491">
        <f t="shared" si="59"/>
        <v>1</v>
      </c>
      <c r="D491" t="str">
        <f t="shared" si="60"/>
        <v/>
      </c>
      <c r="E491" t="s">
        <v>94</v>
      </c>
      <c r="F491" t="s">
        <v>85</v>
      </c>
      <c r="G491">
        <f t="shared" si="61"/>
        <v>1</v>
      </c>
      <c r="I491" t="s">
        <v>88</v>
      </c>
      <c r="J491" t="str">
        <f t="shared" si="62"/>
        <v/>
      </c>
      <c r="K491" t="s">
        <v>88</v>
      </c>
      <c r="L491" s="2">
        <v>0.5</v>
      </c>
      <c r="M491" t="s">
        <v>88</v>
      </c>
      <c r="N491" t="str">
        <v/>
      </c>
      <c r="O491" t="s">
        <v>87</v>
      </c>
      <c r="P491" t="s">
        <v>12</v>
      </c>
      <c r="R491" t="s">
        <v>94</v>
      </c>
      <c r="S491" t="s">
        <v>12</v>
      </c>
      <c r="T491" s="1" t="s">
        <v>74</v>
      </c>
      <c r="U491" t="s">
        <v>74</v>
      </c>
      <c r="V491" t="str">
        <f>IF(W491="","",INDEX('Backing 4'!U:U,MATCH(W491,'Backing 4'!T:T,0)))</f>
        <v>Inconclusive</v>
      </c>
      <c r="W491" t="str">
        <f t="shared" si="56"/>
        <v>3 - Senior Manager &amp; Finance</v>
      </c>
      <c r="X491" t="str">
        <f>IF(Y491="","",INDEX('Backing 4'!Z:Z,MATCH(Y491,'Backing 4'!Y:Y,0)))</f>
        <v>Uneven - Men benefit</v>
      </c>
      <c r="Y491" t="str">
        <f t="shared" si="57"/>
        <v>3 - Senior Manager</v>
      </c>
      <c r="Z491">
        <v>0</v>
      </c>
      <c r="AA491" t="str">
        <f>IF(F491="Y","",IF(AB491="Y",INDEX('Backing 2'!B:B,MATCH(E491,'Backing 2'!C:C,0)),E491))</f>
        <v/>
      </c>
      <c r="AB491" t="s">
        <v>87</v>
      </c>
      <c r="AC491" t="str">
        <f t="shared" si="63"/>
        <v/>
      </c>
      <c r="AE491" t="s">
        <v>76</v>
      </c>
      <c r="AF491">
        <v>33</v>
      </c>
      <c r="AG491" t="s">
        <v>25</v>
      </c>
      <c r="AH491" t="s">
        <v>25</v>
      </c>
      <c r="AI491" t="s">
        <v>25</v>
      </c>
      <c r="AJ491" s="3">
        <v>43922</v>
      </c>
      <c r="AK491">
        <v>0</v>
      </c>
      <c r="AL491">
        <f t="shared" ca="1" si="58"/>
        <v>0.30755746771782866</v>
      </c>
    </row>
    <row r="492" spans="1:38">
      <c r="A492">
        <v>491</v>
      </c>
      <c r="B492" t="s">
        <v>7</v>
      </c>
      <c r="C492" t="str">
        <f t="shared" si="59"/>
        <v/>
      </c>
      <c r="D492">
        <f t="shared" si="60"/>
        <v>1</v>
      </c>
      <c r="E492" t="s">
        <v>127</v>
      </c>
      <c r="F492" t="s">
        <v>85</v>
      </c>
      <c r="G492">
        <f t="shared" si="61"/>
        <v>1</v>
      </c>
      <c r="I492" t="s">
        <v>88</v>
      </c>
      <c r="J492" t="str">
        <f t="shared" si="62"/>
        <v/>
      </c>
      <c r="K492" t="s">
        <v>88</v>
      </c>
      <c r="L492" s="2">
        <v>0.5</v>
      </c>
      <c r="M492" t="s">
        <v>88</v>
      </c>
      <c r="N492" t="str">
        <v/>
      </c>
      <c r="O492" t="s">
        <v>87</v>
      </c>
      <c r="P492" t="s">
        <v>15</v>
      </c>
      <c r="R492" t="s">
        <v>127</v>
      </c>
      <c r="S492" t="s">
        <v>15</v>
      </c>
      <c r="T492" s="1" t="s">
        <v>74</v>
      </c>
      <c r="U492" t="s">
        <v>74</v>
      </c>
      <c r="V492" t="str">
        <f>IF(W492="","",INDEX('Backing 4'!U:U,MATCH(W492,'Backing 4'!T:T,0)))</f>
        <v>Even</v>
      </c>
      <c r="W492" t="str">
        <f t="shared" si="56"/>
        <v>5 - Senior Officer &amp; Internal Services</v>
      </c>
      <c r="X492" t="str">
        <f>IF(Y492="","",INDEX('Backing 4'!Z:Z,MATCH(Y492,'Backing 4'!Y:Y,0)))</f>
        <v>Even</v>
      </c>
      <c r="Y492" t="str">
        <f t="shared" si="57"/>
        <v>5 - Senior Officer</v>
      </c>
      <c r="Z492">
        <v>0</v>
      </c>
      <c r="AA492" t="str">
        <f>IF(F492="Y","",IF(AB492="Y",INDEX('Backing 2'!B:B,MATCH(E492,'Backing 2'!C:C,0)),E492))</f>
        <v/>
      </c>
      <c r="AB492" t="s">
        <v>87</v>
      </c>
      <c r="AC492" t="str">
        <f t="shared" si="63"/>
        <v/>
      </c>
      <c r="AE492" t="s">
        <v>76</v>
      </c>
      <c r="AF492">
        <v>33</v>
      </c>
      <c r="AG492" t="s">
        <v>42</v>
      </c>
      <c r="AH492" t="s">
        <v>80</v>
      </c>
      <c r="AI492" t="s">
        <v>80</v>
      </c>
      <c r="AJ492" s="3">
        <v>43922</v>
      </c>
      <c r="AK492">
        <v>0</v>
      </c>
      <c r="AL492">
        <f t="shared" ca="1" si="58"/>
        <v>3.6061306308347474E-2</v>
      </c>
    </row>
    <row r="493" spans="1:38">
      <c r="A493">
        <v>492</v>
      </c>
      <c r="B493" t="s">
        <v>8</v>
      </c>
      <c r="C493">
        <f t="shared" si="59"/>
        <v>1</v>
      </c>
      <c r="D493" t="str">
        <f t="shared" si="60"/>
        <v/>
      </c>
      <c r="E493" t="s">
        <v>95</v>
      </c>
      <c r="F493" t="s">
        <v>87</v>
      </c>
      <c r="G493" t="str">
        <f t="shared" si="61"/>
        <v/>
      </c>
      <c r="H493">
        <v>1</v>
      </c>
      <c r="I493" t="s">
        <v>88</v>
      </c>
      <c r="J493" t="str">
        <f t="shared" si="62"/>
        <v/>
      </c>
      <c r="K493" t="s">
        <v>86</v>
      </c>
      <c r="L493" s="2">
        <v>0.5</v>
      </c>
      <c r="M493" t="s">
        <v>88</v>
      </c>
      <c r="N493" t="str">
        <v/>
      </c>
      <c r="O493" t="s">
        <v>85</v>
      </c>
      <c r="P493" t="s">
        <v>16</v>
      </c>
      <c r="R493" t="s">
        <v>95</v>
      </c>
      <c r="S493" t="s">
        <v>16</v>
      </c>
      <c r="T493" s="1" t="s">
        <v>74</v>
      </c>
      <c r="U493" t="s">
        <v>74</v>
      </c>
      <c r="V493" t="str">
        <f>IF(W493="","",INDEX('Backing 4'!U:U,MATCH(W493,'Backing 4'!T:T,0)))</f>
        <v>Inconclusive</v>
      </c>
      <c r="W493" t="str">
        <f t="shared" si="56"/>
        <v>2 - Director &amp; Sales &amp; Marketing</v>
      </c>
      <c r="X493" t="s">
        <v>126</v>
      </c>
      <c r="Y493" t="str">
        <f t="shared" si="57"/>
        <v>2 - Director</v>
      </c>
      <c r="Z493">
        <v>3</v>
      </c>
      <c r="AA493" t="str">
        <f>IF(F493="Y","",IF(AB493="Y",INDEX('Backing 2'!B:B,MATCH(E493,'Backing 2'!C:C,0)),E493))</f>
        <v>2 - Director</v>
      </c>
      <c r="AB493" t="s">
        <v>87</v>
      </c>
      <c r="AC493" t="str">
        <f t="shared" si="63"/>
        <v/>
      </c>
      <c r="AD493">
        <v>2</v>
      </c>
      <c r="AE493" t="s">
        <v>77</v>
      </c>
      <c r="AF493">
        <v>42</v>
      </c>
      <c r="AG493" t="s">
        <v>25</v>
      </c>
      <c r="AH493" t="s">
        <v>25</v>
      </c>
      <c r="AI493" t="s">
        <v>25</v>
      </c>
      <c r="AJ493" s="3">
        <v>41000</v>
      </c>
      <c r="AK493">
        <v>8</v>
      </c>
      <c r="AL493">
        <f t="shared" ca="1" si="58"/>
        <v>0.54179365616709851</v>
      </c>
    </row>
    <row r="494" spans="1:38">
      <c r="A494">
        <v>493</v>
      </c>
      <c r="B494" t="s">
        <v>8</v>
      </c>
      <c r="C494">
        <f t="shared" si="59"/>
        <v>1</v>
      </c>
      <c r="D494" t="str">
        <f t="shared" si="60"/>
        <v/>
      </c>
      <c r="E494" t="s">
        <v>93</v>
      </c>
      <c r="F494" t="s">
        <v>87</v>
      </c>
      <c r="G494" t="str">
        <f t="shared" si="61"/>
        <v/>
      </c>
      <c r="H494">
        <v>1</v>
      </c>
      <c r="I494" t="s">
        <v>86</v>
      </c>
      <c r="J494">
        <f t="shared" si="62"/>
        <v>1</v>
      </c>
      <c r="K494" t="s">
        <v>86</v>
      </c>
      <c r="L494" s="2">
        <v>0.5</v>
      </c>
      <c r="M494" t="s">
        <v>88</v>
      </c>
      <c r="N494" t="str">
        <v/>
      </c>
      <c r="O494" t="s">
        <v>85</v>
      </c>
      <c r="P494" t="s">
        <v>16</v>
      </c>
      <c r="R494" t="s">
        <v>94</v>
      </c>
      <c r="S494" t="s">
        <v>16</v>
      </c>
      <c r="T494" s="1" t="s">
        <v>74</v>
      </c>
      <c r="U494" t="s">
        <v>74</v>
      </c>
      <c r="V494" t="str">
        <f>IF(W494="","",INDEX('Backing 4'!U:U,MATCH(W494,'Backing 4'!T:T,0)))</f>
        <v>Uneven - Men benefit</v>
      </c>
      <c r="W494" t="str">
        <f t="shared" si="56"/>
        <v>4 - Manager &amp; Sales &amp; Marketing</v>
      </c>
      <c r="X494" t="str">
        <f>IF(Y494="","",INDEX('Backing 4'!Z:Z,MATCH(Y494,'Backing 4'!Y:Y,0)))</f>
        <v>Even</v>
      </c>
      <c r="Y494" t="str">
        <f t="shared" si="57"/>
        <v>4 - Manager</v>
      </c>
      <c r="Z494">
        <v>2</v>
      </c>
      <c r="AA494" t="str">
        <f>IF(F494="Y","",IF(AB494="Y",INDEX('Backing 2'!B:B,MATCH(E494,'Backing 2'!C:C,0)),E494))</f>
        <v>4 - Manager</v>
      </c>
      <c r="AB494" t="s">
        <v>87</v>
      </c>
      <c r="AC494" t="str">
        <f t="shared" si="63"/>
        <v/>
      </c>
      <c r="AD494">
        <v>2</v>
      </c>
      <c r="AE494" t="s">
        <v>76</v>
      </c>
      <c r="AF494">
        <v>33</v>
      </c>
      <c r="AG494" t="s">
        <v>37</v>
      </c>
      <c r="AH494" t="s">
        <v>80</v>
      </c>
      <c r="AI494" t="s">
        <v>80</v>
      </c>
      <c r="AJ494" s="3">
        <v>42461</v>
      </c>
      <c r="AK494">
        <v>4</v>
      </c>
      <c r="AL494">
        <f t="shared" ca="1" si="58"/>
        <v>3.9718408032929697E-2</v>
      </c>
    </row>
    <row r="495" spans="1:38">
      <c r="A495">
        <v>494</v>
      </c>
      <c r="B495" t="s">
        <v>7</v>
      </c>
      <c r="C495" t="str">
        <f t="shared" si="59"/>
        <v/>
      </c>
      <c r="D495">
        <f t="shared" si="60"/>
        <v>1</v>
      </c>
      <c r="E495" t="s">
        <v>92</v>
      </c>
      <c r="F495" t="s">
        <v>87</v>
      </c>
      <c r="G495" t="str">
        <f t="shared" si="61"/>
        <v/>
      </c>
      <c r="H495">
        <v>4</v>
      </c>
      <c r="I495" t="s">
        <v>88</v>
      </c>
      <c r="J495" t="str">
        <f t="shared" si="62"/>
        <v/>
      </c>
      <c r="K495" t="s">
        <v>86</v>
      </c>
      <c r="L495" s="2">
        <v>0.5</v>
      </c>
      <c r="M495" t="s">
        <v>88</v>
      </c>
      <c r="N495" t="str">
        <v/>
      </c>
      <c r="O495" t="s">
        <v>85</v>
      </c>
      <c r="P495" t="s">
        <v>16</v>
      </c>
      <c r="R495" t="s">
        <v>92</v>
      </c>
      <c r="S495" t="s">
        <v>16</v>
      </c>
      <c r="T495" s="1" t="s">
        <v>74</v>
      </c>
      <c r="U495" t="s">
        <v>74</v>
      </c>
      <c r="V495" t="str">
        <f>IF(W495="","",INDEX('Backing 4'!U:U,MATCH(W495,'Backing 4'!T:T,0)))</f>
        <v>Even</v>
      </c>
      <c r="W495" t="str">
        <f t="shared" si="56"/>
        <v>6 - Junior Officer &amp; Sales &amp; Marketing</v>
      </c>
      <c r="X495" t="str">
        <f>IF(Y495="","",INDEX('Backing 4'!Z:Z,MATCH(Y495,'Backing 4'!Y:Y,0)))</f>
        <v>Even</v>
      </c>
      <c r="Y495" t="str">
        <f t="shared" si="57"/>
        <v>6 - Junior Officer</v>
      </c>
      <c r="Z495">
        <v>3</v>
      </c>
      <c r="AA495" t="str">
        <f>IF(F495="Y","",IF(AB495="Y",INDEX('Backing 2'!B:B,MATCH(E495,'Backing 2'!C:C,0)),E495))</f>
        <v>6 - Junior Officer</v>
      </c>
      <c r="AB495" t="s">
        <v>87</v>
      </c>
      <c r="AC495" t="str">
        <f t="shared" si="63"/>
        <v/>
      </c>
      <c r="AD495">
        <v>3</v>
      </c>
      <c r="AE495" t="s">
        <v>75</v>
      </c>
      <c r="AF495">
        <v>27</v>
      </c>
      <c r="AG495" t="s">
        <v>26</v>
      </c>
      <c r="AH495" t="s">
        <v>80</v>
      </c>
      <c r="AI495" t="s">
        <v>80</v>
      </c>
      <c r="AJ495" s="3">
        <v>42826</v>
      </c>
      <c r="AK495">
        <v>3</v>
      </c>
      <c r="AL495">
        <f t="shared" ca="1" si="58"/>
        <v>0.70564801153502221</v>
      </c>
    </row>
    <row r="496" spans="1:38">
      <c r="A496">
        <v>495</v>
      </c>
      <c r="B496" t="s">
        <v>7</v>
      </c>
      <c r="C496" t="str">
        <f t="shared" si="59"/>
        <v/>
      </c>
      <c r="D496">
        <f t="shared" si="60"/>
        <v>1</v>
      </c>
      <c r="E496" t="s">
        <v>92</v>
      </c>
      <c r="F496" t="s">
        <v>87</v>
      </c>
      <c r="G496" t="str">
        <f t="shared" si="61"/>
        <v/>
      </c>
      <c r="H496">
        <v>2</v>
      </c>
      <c r="I496" t="s">
        <v>88</v>
      </c>
      <c r="J496" t="str">
        <f t="shared" si="62"/>
        <v/>
      </c>
      <c r="K496" t="s">
        <v>86</v>
      </c>
      <c r="L496" s="2">
        <v>0.5</v>
      </c>
      <c r="M496" t="s">
        <v>88</v>
      </c>
      <c r="N496" t="str">
        <v/>
      </c>
      <c r="O496" t="s">
        <v>85</v>
      </c>
      <c r="P496" t="s">
        <v>14</v>
      </c>
      <c r="R496" t="s">
        <v>92</v>
      </c>
      <c r="S496" t="s">
        <v>14</v>
      </c>
      <c r="T496" s="1" t="s">
        <v>74</v>
      </c>
      <c r="U496" t="s">
        <v>74</v>
      </c>
      <c r="V496" t="str">
        <f>IF(W496="","",INDEX('Backing 4'!U:U,MATCH(W496,'Backing 4'!T:T,0)))</f>
        <v>Even</v>
      </c>
      <c r="W496" t="str">
        <f t="shared" si="56"/>
        <v>6 - Junior Officer &amp; Operations</v>
      </c>
      <c r="X496" t="str">
        <f>IF(Y496="","",INDEX('Backing 4'!Z:Z,MATCH(Y496,'Backing 4'!Y:Y,0)))</f>
        <v>Even</v>
      </c>
      <c r="Y496" t="str">
        <f t="shared" si="57"/>
        <v>6 - Junior Officer</v>
      </c>
      <c r="Z496">
        <v>3</v>
      </c>
      <c r="AA496" t="str">
        <f>IF(F496="Y","",IF(AB496="Y",INDEX('Backing 2'!B:B,MATCH(E496,'Backing 2'!C:C,0)),E496))</f>
        <v>6 - Junior Officer</v>
      </c>
      <c r="AB496" t="s">
        <v>87</v>
      </c>
      <c r="AC496" t="str">
        <f t="shared" si="63"/>
        <v/>
      </c>
      <c r="AD496">
        <v>3</v>
      </c>
      <c r="AE496" t="s">
        <v>75</v>
      </c>
      <c r="AF496">
        <v>22</v>
      </c>
      <c r="AG496" t="s">
        <v>25</v>
      </c>
      <c r="AH496" t="s">
        <v>25</v>
      </c>
      <c r="AI496" t="s">
        <v>25</v>
      </c>
      <c r="AJ496" s="3">
        <v>42826</v>
      </c>
      <c r="AK496">
        <v>3</v>
      </c>
      <c r="AL496">
        <f t="shared" ca="1" si="58"/>
        <v>0.96435952486893495</v>
      </c>
    </row>
    <row r="497" spans="1:38">
      <c r="A497">
        <v>496</v>
      </c>
      <c r="B497" t="s">
        <v>8</v>
      </c>
      <c r="C497">
        <f t="shared" si="59"/>
        <v>1</v>
      </c>
      <c r="D497" t="str">
        <f t="shared" si="60"/>
        <v/>
      </c>
      <c r="E497" t="s">
        <v>92</v>
      </c>
      <c r="F497" t="s">
        <v>87</v>
      </c>
      <c r="G497" t="str">
        <f t="shared" si="61"/>
        <v/>
      </c>
      <c r="H497">
        <v>4</v>
      </c>
      <c r="I497" t="s">
        <v>88</v>
      </c>
      <c r="J497" t="str">
        <f t="shared" si="62"/>
        <v/>
      </c>
      <c r="K497" t="s">
        <v>86</v>
      </c>
      <c r="L497" s="2">
        <v>0.5</v>
      </c>
      <c r="M497" t="s">
        <v>88</v>
      </c>
      <c r="N497" t="str">
        <v/>
      </c>
      <c r="O497" t="s">
        <v>85</v>
      </c>
      <c r="P497" t="s">
        <v>16</v>
      </c>
      <c r="R497" t="s">
        <v>92</v>
      </c>
      <c r="S497" t="s">
        <v>16</v>
      </c>
      <c r="T497" s="1" t="s">
        <v>74</v>
      </c>
      <c r="U497" t="s">
        <v>74</v>
      </c>
      <c r="V497" t="str">
        <f>IF(W497="","",INDEX('Backing 4'!U:U,MATCH(W497,'Backing 4'!T:T,0)))</f>
        <v>Even</v>
      </c>
      <c r="W497" t="str">
        <f t="shared" si="56"/>
        <v>6 - Junior Officer &amp; Sales &amp; Marketing</v>
      </c>
      <c r="X497" t="str">
        <f>IF(Y497="","",INDEX('Backing 4'!Z:Z,MATCH(Y497,'Backing 4'!Y:Y,0)))</f>
        <v>Even</v>
      </c>
      <c r="Y497" t="str">
        <f t="shared" si="57"/>
        <v>6 - Junior Officer</v>
      </c>
      <c r="Z497">
        <v>3</v>
      </c>
      <c r="AA497" t="str">
        <f>IF(F497="Y","",IF(AB497="Y",INDEX('Backing 2'!B:B,MATCH(E497,'Backing 2'!C:C,0)),E497))</f>
        <v>6 - Junior Officer</v>
      </c>
      <c r="AB497" t="s">
        <v>87</v>
      </c>
      <c r="AC497" t="str">
        <f t="shared" si="63"/>
        <v/>
      </c>
      <c r="AD497">
        <v>3</v>
      </c>
      <c r="AE497" t="s">
        <v>75</v>
      </c>
      <c r="AF497">
        <v>25</v>
      </c>
      <c r="AG497" t="s">
        <v>36</v>
      </c>
      <c r="AH497" t="s">
        <v>80</v>
      </c>
      <c r="AI497" t="s">
        <v>80</v>
      </c>
      <c r="AJ497" s="3">
        <v>42826</v>
      </c>
      <c r="AK497">
        <v>3</v>
      </c>
      <c r="AL497">
        <f t="shared" ca="1" si="58"/>
        <v>0.27566966302770457</v>
      </c>
    </row>
    <row r="498" spans="1:38">
      <c r="A498">
        <v>497</v>
      </c>
      <c r="B498" t="s">
        <v>7</v>
      </c>
      <c r="C498" t="str">
        <f t="shared" si="59"/>
        <v/>
      </c>
      <c r="D498">
        <f t="shared" si="60"/>
        <v>1</v>
      </c>
      <c r="E498" t="s">
        <v>127</v>
      </c>
      <c r="F498" t="s">
        <v>87</v>
      </c>
      <c r="G498" t="str">
        <f t="shared" si="61"/>
        <v/>
      </c>
      <c r="H498">
        <v>2</v>
      </c>
      <c r="I498" t="s">
        <v>88</v>
      </c>
      <c r="J498" t="str">
        <f t="shared" si="62"/>
        <v/>
      </c>
      <c r="K498" t="s">
        <v>86</v>
      </c>
      <c r="L498" s="2">
        <v>0.5</v>
      </c>
      <c r="M498" t="s">
        <v>88</v>
      </c>
      <c r="N498" t="str">
        <v/>
      </c>
      <c r="O498" t="s">
        <v>85</v>
      </c>
      <c r="P498" t="s">
        <v>14</v>
      </c>
      <c r="R498" t="s">
        <v>127</v>
      </c>
      <c r="S498" t="s">
        <v>14</v>
      </c>
      <c r="T498" s="1">
        <v>0.9</v>
      </c>
      <c r="U498" t="s">
        <v>73</v>
      </c>
      <c r="V498" t="str">
        <f>IF(W498="","",INDEX('Backing 4'!U:U,MATCH(W498,'Backing 4'!T:T,0)))</f>
        <v>Even</v>
      </c>
      <c r="W498" t="str">
        <f t="shared" si="56"/>
        <v>5 - Senior Officer &amp; Operations</v>
      </c>
      <c r="X498" t="str">
        <f>IF(Y498="","",INDEX('Backing 4'!Z:Z,MATCH(Y498,'Backing 4'!Y:Y,0)))</f>
        <v>Even</v>
      </c>
      <c r="Y498" t="str">
        <f t="shared" si="57"/>
        <v>5 - Senior Officer</v>
      </c>
      <c r="Z498">
        <v>2</v>
      </c>
      <c r="AA498" t="str">
        <f>IF(F498="Y","",IF(AB498="Y",INDEX('Backing 2'!B:B,MATCH(E498,'Backing 2'!C:C,0)),E498))</f>
        <v>5 - Senior Officer</v>
      </c>
      <c r="AB498" t="s">
        <v>87</v>
      </c>
      <c r="AC498" t="str">
        <f t="shared" si="63"/>
        <v/>
      </c>
      <c r="AD498">
        <v>3</v>
      </c>
      <c r="AE498" t="s">
        <v>76</v>
      </c>
      <c r="AF498">
        <v>32</v>
      </c>
      <c r="AG498" t="s">
        <v>45</v>
      </c>
      <c r="AH498" t="s">
        <v>80</v>
      </c>
      <c r="AI498" t="s">
        <v>80</v>
      </c>
      <c r="AJ498" s="3">
        <v>40634</v>
      </c>
      <c r="AK498">
        <v>9</v>
      </c>
      <c r="AL498">
        <f t="shared" ca="1" si="58"/>
        <v>0.98303104221332405</v>
      </c>
    </row>
    <row r="499" spans="1:38">
      <c r="A499">
        <v>498</v>
      </c>
      <c r="B499" t="s">
        <v>8</v>
      </c>
      <c r="C499">
        <f t="shared" si="59"/>
        <v>1</v>
      </c>
      <c r="D499" t="str">
        <f t="shared" si="60"/>
        <v/>
      </c>
      <c r="E499" t="s">
        <v>92</v>
      </c>
      <c r="F499" t="s">
        <v>87</v>
      </c>
      <c r="G499" t="str">
        <f t="shared" si="61"/>
        <v/>
      </c>
      <c r="H499">
        <v>2</v>
      </c>
      <c r="I499" t="s">
        <v>88</v>
      </c>
      <c r="J499" t="str">
        <f t="shared" si="62"/>
        <v/>
      </c>
      <c r="K499" t="s">
        <v>86</v>
      </c>
      <c r="L499" s="2">
        <v>0.5</v>
      </c>
      <c r="M499" t="s">
        <v>88</v>
      </c>
      <c r="N499" t="str">
        <v/>
      </c>
      <c r="O499" t="s">
        <v>85</v>
      </c>
      <c r="P499" t="s">
        <v>16</v>
      </c>
      <c r="R499" t="s">
        <v>92</v>
      </c>
      <c r="S499" t="s">
        <v>16</v>
      </c>
      <c r="T499" s="1" t="s">
        <v>74</v>
      </c>
      <c r="U499" t="s">
        <v>74</v>
      </c>
      <c r="V499" t="str">
        <f>IF(W499="","",INDEX('Backing 4'!U:U,MATCH(W499,'Backing 4'!T:T,0)))</f>
        <v>Even</v>
      </c>
      <c r="W499" t="str">
        <f t="shared" si="56"/>
        <v>6 - Junior Officer &amp; Sales &amp; Marketing</v>
      </c>
      <c r="X499" t="str">
        <f>IF(Y499="","",INDEX('Backing 4'!Z:Z,MATCH(Y499,'Backing 4'!Y:Y,0)))</f>
        <v>Even</v>
      </c>
      <c r="Y499" t="str">
        <f t="shared" si="57"/>
        <v>6 - Junior Officer</v>
      </c>
      <c r="Z499">
        <v>2</v>
      </c>
      <c r="AA499" t="str">
        <f>IF(F499="Y","",IF(AB499="Y",INDEX('Backing 2'!B:B,MATCH(E499,'Backing 2'!C:C,0)),E499))</f>
        <v>6 - Junior Officer</v>
      </c>
      <c r="AB499" t="s">
        <v>87</v>
      </c>
      <c r="AC499" t="str">
        <f t="shared" si="63"/>
        <v/>
      </c>
      <c r="AD499">
        <v>3</v>
      </c>
      <c r="AE499" t="s">
        <v>75</v>
      </c>
      <c r="AF499">
        <v>21</v>
      </c>
      <c r="AG499" t="s">
        <v>41</v>
      </c>
      <c r="AH499" t="s">
        <v>81</v>
      </c>
      <c r="AI499" t="s">
        <v>84</v>
      </c>
      <c r="AJ499" s="3">
        <v>43191</v>
      </c>
      <c r="AK499">
        <v>2</v>
      </c>
      <c r="AL499">
        <f t="shared" ca="1" si="58"/>
        <v>0.13786701748418473</v>
      </c>
    </row>
    <row r="500" spans="1:38">
      <c r="A500">
        <v>499</v>
      </c>
      <c r="B500" t="s">
        <v>8</v>
      </c>
      <c r="C500">
        <f t="shared" si="59"/>
        <v>1</v>
      </c>
      <c r="D500" t="str">
        <f t="shared" si="60"/>
        <v/>
      </c>
      <c r="E500" t="s">
        <v>94</v>
      </c>
      <c r="F500" t="s">
        <v>87</v>
      </c>
      <c r="G500" t="str">
        <f t="shared" si="61"/>
        <v/>
      </c>
      <c r="H500">
        <v>2</v>
      </c>
      <c r="I500" t="s">
        <v>88</v>
      </c>
      <c r="J500" t="str">
        <f t="shared" si="62"/>
        <v/>
      </c>
      <c r="K500" t="s">
        <v>86</v>
      </c>
      <c r="L500" s="2">
        <v>0.5</v>
      </c>
      <c r="M500" t="s">
        <v>88</v>
      </c>
      <c r="N500" t="str">
        <v/>
      </c>
      <c r="O500" t="s">
        <v>85</v>
      </c>
      <c r="P500" t="s">
        <v>12</v>
      </c>
      <c r="R500" t="s">
        <v>94</v>
      </c>
      <c r="S500" t="s">
        <v>12</v>
      </c>
      <c r="T500" s="1" t="s">
        <v>74</v>
      </c>
      <c r="U500" t="s">
        <v>74</v>
      </c>
      <c r="V500" t="str">
        <f>IF(W500="","",INDEX('Backing 4'!U:U,MATCH(W500,'Backing 4'!T:T,0)))</f>
        <v>Inconclusive</v>
      </c>
      <c r="W500" t="str">
        <f t="shared" si="56"/>
        <v>3 - Senior Manager &amp; Finance</v>
      </c>
      <c r="X500" t="str">
        <f>IF(Y500="","",INDEX('Backing 4'!Z:Z,MATCH(Y500,'Backing 4'!Y:Y,0)))</f>
        <v>Uneven - Men benefit</v>
      </c>
      <c r="Y500" t="str">
        <f t="shared" si="57"/>
        <v>3 - Senior Manager</v>
      </c>
      <c r="Z500">
        <v>1</v>
      </c>
      <c r="AA500" t="str">
        <f>IF(F500="Y","",IF(AB500="Y",INDEX('Backing 2'!B:B,MATCH(E500,'Backing 2'!C:C,0)),E500))</f>
        <v>4 - Manager</v>
      </c>
      <c r="AB500" t="s">
        <v>85</v>
      </c>
      <c r="AC500">
        <f t="shared" si="63"/>
        <v>1</v>
      </c>
      <c r="AD500">
        <v>1</v>
      </c>
      <c r="AE500" t="s">
        <v>77</v>
      </c>
      <c r="AF500">
        <v>42</v>
      </c>
      <c r="AG500" t="s">
        <v>27</v>
      </c>
      <c r="AH500" t="s">
        <v>80</v>
      </c>
      <c r="AI500" t="s">
        <v>80</v>
      </c>
      <c r="AJ500" s="3">
        <v>42461</v>
      </c>
      <c r="AK500">
        <v>4</v>
      </c>
      <c r="AL500">
        <f t="shared" ca="1" si="58"/>
        <v>0.19210949370895714</v>
      </c>
    </row>
    <row r="501" spans="1:38">
      <c r="A501">
        <v>500</v>
      </c>
      <c r="B501" t="s">
        <v>8</v>
      </c>
      <c r="C501">
        <f t="shared" si="59"/>
        <v>1</v>
      </c>
      <c r="D501" t="str">
        <f t="shared" si="60"/>
        <v/>
      </c>
      <c r="E501" t="s">
        <v>93</v>
      </c>
      <c r="F501" t="s">
        <v>87</v>
      </c>
      <c r="G501" t="str">
        <f t="shared" si="61"/>
        <v/>
      </c>
      <c r="H501">
        <v>2</v>
      </c>
      <c r="I501" t="s">
        <v>86</v>
      </c>
      <c r="J501">
        <f t="shared" si="62"/>
        <v>1</v>
      </c>
      <c r="K501" t="s">
        <v>86</v>
      </c>
      <c r="L501" s="2">
        <v>0.5</v>
      </c>
      <c r="M501" t="s">
        <v>88</v>
      </c>
      <c r="N501" t="str">
        <v/>
      </c>
      <c r="O501" t="s">
        <v>85</v>
      </c>
      <c r="P501" t="s">
        <v>16</v>
      </c>
      <c r="R501" t="s">
        <v>94</v>
      </c>
      <c r="S501" t="s">
        <v>16</v>
      </c>
      <c r="T501" s="1" t="s">
        <v>74</v>
      </c>
      <c r="U501" t="s">
        <v>74</v>
      </c>
      <c r="V501" t="str">
        <f>IF(W501="","",INDEX('Backing 4'!U:U,MATCH(W501,'Backing 4'!T:T,0)))</f>
        <v>Uneven - Men benefit</v>
      </c>
      <c r="W501" t="str">
        <f t="shared" si="56"/>
        <v>4 - Manager &amp; Sales &amp; Marketing</v>
      </c>
      <c r="X501" t="str">
        <f>IF(Y501="","",INDEX('Backing 4'!Z:Z,MATCH(Y501,'Backing 4'!Y:Y,0)))</f>
        <v>Even</v>
      </c>
      <c r="Y501" t="str">
        <f t="shared" si="57"/>
        <v>4 - Manager</v>
      </c>
      <c r="Z501">
        <v>9</v>
      </c>
      <c r="AA501" t="str">
        <f>IF(F501="Y","",IF(AB501="Y",INDEX('Backing 2'!B:B,MATCH(E501,'Backing 2'!C:C,0)),E501))</f>
        <v>4 - Manager</v>
      </c>
      <c r="AB501" t="s">
        <v>87</v>
      </c>
      <c r="AC501" t="str">
        <f t="shared" si="63"/>
        <v/>
      </c>
      <c r="AD501">
        <v>3</v>
      </c>
      <c r="AE501" t="s">
        <v>76</v>
      </c>
      <c r="AF501">
        <v>39</v>
      </c>
      <c r="AG501" t="s">
        <v>25</v>
      </c>
      <c r="AH501" t="s">
        <v>25</v>
      </c>
      <c r="AI501" t="s">
        <v>25</v>
      </c>
      <c r="AJ501" s="3">
        <v>40634</v>
      </c>
      <c r="AK501">
        <v>9</v>
      </c>
      <c r="AL501">
        <f t="shared" ca="1" si="58"/>
        <v>0.69088472154596292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1"/>
  <sheetViews>
    <sheetView workbookViewId="0">
      <selection activeCell="N4" sqref="N4"/>
    </sheetView>
  </sheetViews>
  <sheetFormatPr defaultRowHeight="12.5"/>
  <cols>
    <col min="1" max="1" width="11.81640625" bestFit="1" customWidth="1"/>
    <col min="2" max="2" width="11.08984375" bestFit="1" customWidth="1"/>
    <col min="3" max="3" width="8.36328125" bestFit="1" customWidth="1"/>
    <col min="4" max="4" width="16.36328125" bestFit="1" customWidth="1"/>
    <col min="5" max="5" width="15.54296875" bestFit="1" customWidth="1"/>
    <col min="6" max="6" width="9.26953125" bestFit="1" customWidth="1"/>
    <col min="7" max="7" width="9.81640625" bestFit="1" customWidth="1"/>
    <col min="8" max="8" width="9.453125" bestFit="1" customWidth="1"/>
    <col min="9" max="9" width="4.6328125" bestFit="1" customWidth="1"/>
    <col min="10" max="10" width="9.7265625" bestFit="1" customWidth="1"/>
    <col min="11" max="11" width="13.36328125" bestFit="1" customWidth="1"/>
    <col min="12" max="12" width="6.453125" bestFit="1" customWidth="1"/>
  </cols>
  <sheetData>
    <row r="1" spans="1:12">
      <c r="A1" t="s">
        <v>10</v>
      </c>
      <c r="B1" t="s">
        <v>9</v>
      </c>
      <c r="C1" t="s">
        <v>0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46</v>
      </c>
      <c r="L1" t="s">
        <v>24</v>
      </c>
    </row>
    <row r="2" spans="1:12">
      <c r="A2">
        <f t="shared" ref="A2:A65" ca="1" si="0">RAND()</f>
        <v>0.85663869945041737</v>
      </c>
      <c r="B2">
        <v>1</v>
      </c>
      <c r="C2" t="s">
        <v>8</v>
      </c>
      <c r="D2" t="s">
        <v>18</v>
      </c>
      <c r="E2" t="s">
        <v>14</v>
      </c>
      <c r="F2">
        <v>1</v>
      </c>
      <c r="G2">
        <v>2</v>
      </c>
      <c r="H2">
        <v>1</v>
      </c>
      <c r="I2">
        <v>48</v>
      </c>
      <c r="J2">
        <v>6</v>
      </c>
      <c r="K2" t="s">
        <v>27</v>
      </c>
      <c r="L2">
        <v>74</v>
      </c>
    </row>
    <row r="3" spans="1:12">
      <c r="A3">
        <f t="shared" ca="1" si="0"/>
        <v>0.389094710191485</v>
      </c>
      <c r="B3">
        <v>2</v>
      </c>
      <c r="C3" t="s">
        <v>7</v>
      </c>
      <c r="D3" t="s">
        <v>20</v>
      </c>
      <c r="E3" t="s">
        <v>16</v>
      </c>
      <c r="F3">
        <v>1</v>
      </c>
      <c r="G3">
        <v>2</v>
      </c>
      <c r="H3">
        <v>3</v>
      </c>
      <c r="I3">
        <v>29</v>
      </c>
      <c r="J3">
        <v>1</v>
      </c>
      <c r="K3" t="s">
        <v>36</v>
      </c>
      <c r="L3">
        <v>320</v>
      </c>
    </row>
    <row r="4" spans="1:12">
      <c r="A4">
        <f t="shared" ca="1" si="0"/>
        <v>0.95860724594156199</v>
      </c>
      <c r="B4">
        <v>3</v>
      </c>
      <c r="C4" t="s">
        <v>8</v>
      </c>
      <c r="D4" t="s">
        <v>22</v>
      </c>
      <c r="E4" t="s">
        <v>17</v>
      </c>
      <c r="F4">
        <v>1</v>
      </c>
      <c r="G4">
        <v>3</v>
      </c>
      <c r="H4">
        <v>1</v>
      </c>
      <c r="I4">
        <v>31</v>
      </c>
      <c r="J4">
        <v>5</v>
      </c>
      <c r="K4" t="s">
        <v>25</v>
      </c>
      <c r="L4">
        <v>66</v>
      </c>
    </row>
    <row r="5" spans="1:12">
      <c r="A5">
        <f t="shared" ca="1" si="0"/>
        <v>0.11268157427148007</v>
      </c>
      <c r="B5">
        <v>4</v>
      </c>
      <c r="C5" t="s">
        <v>8</v>
      </c>
      <c r="D5" t="s">
        <v>20</v>
      </c>
      <c r="E5" t="s">
        <v>13</v>
      </c>
      <c r="F5">
        <v>1</v>
      </c>
      <c r="G5">
        <v>3</v>
      </c>
      <c r="H5">
        <v>1</v>
      </c>
      <c r="I5">
        <v>27</v>
      </c>
      <c r="J5">
        <v>1</v>
      </c>
      <c r="K5" t="s">
        <v>36</v>
      </c>
      <c r="L5">
        <v>153</v>
      </c>
    </row>
    <row r="6" spans="1:12">
      <c r="A6">
        <f t="shared" ca="1" si="0"/>
        <v>0.18262153592630737</v>
      </c>
      <c r="B6">
        <v>5</v>
      </c>
      <c r="C6" t="s">
        <v>7</v>
      </c>
      <c r="D6" t="s">
        <v>18</v>
      </c>
      <c r="E6" t="s">
        <v>16</v>
      </c>
      <c r="F6">
        <v>1</v>
      </c>
      <c r="G6">
        <v>3</v>
      </c>
      <c r="H6">
        <v>4</v>
      </c>
      <c r="I6">
        <v>36</v>
      </c>
      <c r="J6">
        <v>1</v>
      </c>
      <c r="K6" t="s">
        <v>25</v>
      </c>
      <c r="L6">
        <v>460</v>
      </c>
    </row>
    <row r="7" spans="1:12">
      <c r="A7">
        <f t="shared" ca="1" si="0"/>
        <v>0.20253778592484728</v>
      </c>
      <c r="B7">
        <v>6</v>
      </c>
      <c r="C7" t="s">
        <v>8</v>
      </c>
      <c r="D7" t="s">
        <v>20</v>
      </c>
      <c r="E7" t="s">
        <v>15</v>
      </c>
      <c r="F7">
        <v>1</v>
      </c>
      <c r="G7">
        <v>2</v>
      </c>
      <c r="H7">
        <v>3</v>
      </c>
      <c r="I7">
        <v>49</v>
      </c>
      <c r="J7">
        <v>0</v>
      </c>
      <c r="K7" t="s">
        <v>25</v>
      </c>
      <c r="L7">
        <v>339</v>
      </c>
    </row>
    <row r="8" spans="1:12">
      <c r="A8">
        <f t="shared" ca="1" si="0"/>
        <v>0.9588742678347344</v>
      </c>
      <c r="B8">
        <v>7</v>
      </c>
      <c r="C8" t="s">
        <v>8</v>
      </c>
      <c r="D8" t="s">
        <v>21</v>
      </c>
      <c r="E8" t="s">
        <v>14</v>
      </c>
      <c r="F8">
        <v>1</v>
      </c>
      <c r="G8">
        <v>2</v>
      </c>
      <c r="H8">
        <v>3</v>
      </c>
      <c r="I8">
        <v>47</v>
      </c>
      <c r="J8">
        <v>0</v>
      </c>
      <c r="K8" t="s">
        <v>32</v>
      </c>
      <c r="L8">
        <v>335</v>
      </c>
    </row>
    <row r="9" spans="1:12">
      <c r="A9">
        <f t="shared" ca="1" si="0"/>
        <v>0.42268678140103433</v>
      </c>
      <c r="B9">
        <v>8</v>
      </c>
      <c r="C9" t="s">
        <v>7</v>
      </c>
      <c r="D9" t="s">
        <v>19</v>
      </c>
      <c r="E9" t="s">
        <v>13</v>
      </c>
      <c r="F9">
        <v>1</v>
      </c>
      <c r="G9">
        <v>2</v>
      </c>
      <c r="H9">
        <v>2</v>
      </c>
      <c r="I9">
        <v>44</v>
      </c>
      <c r="J9">
        <v>7</v>
      </c>
      <c r="K9" t="s">
        <v>25</v>
      </c>
      <c r="L9">
        <v>197</v>
      </c>
    </row>
    <row r="10" spans="1:12">
      <c r="A10">
        <f t="shared" ca="1" si="0"/>
        <v>0.43422272327597944</v>
      </c>
      <c r="B10">
        <v>9</v>
      </c>
      <c r="C10" t="s">
        <v>8</v>
      </c>
      <c r="D10" t="s">
        <v>18</v>
      </c>
      <c r="E10" t="s">
        <v>16</v>
      </c>
      <c r="F10">
        <v>1</v>
      </c>
      <c r="G10">
        <v>2</v>
      </c>
      <c r="H10">
        <v>3</v>
      </c>
      <c r="I10">
        <v>43</v>
      </c>
      <c r="J10">
        <v>4</v>
      </c>
      <c r="K10" t="s">
        <v>44</v>
      </c>
      <c r="L10">
        <v>356</v>
      </c>
    </row>
    <row r="11" spans="1:12">
      <c r="A11">
        <f t="shared" ca="1" si="0"/>
        <v>0.23716754635264348</v>
      </c>
      <c r="B11">
        <v>10</v>
      </c>
      <c r="C11" t="s">
        <v>8</v>
      </c>
      <c r="D11" t="s">
        <v>18</v>
      </c>
      <c r="E11" t="s">
        <v>15</v>
      </c>
      <c r="F11">
        <v>1</v>
      </c>
      <c r="G11">
        <v>2</v>
      </c>
      <c r="H11">
        <v>1</v>
      </c>
      <c r="I11">
        <v>58</v>
      </c>
      <c r="J11">
        <v>3</v>
      </c>
      <c r="K11" t="s">
        <v>25</v>
      </c>
      <c r="L11">
        <v>100</v>
      </c>
    </row>
    <row r="12" spans="1:12">
      <c r="A12">
        <f t="shared" ca="1" si="0"/>
        <v>0.5474022455962797</v>
      </c>
      <c r="B12">
        <v>11</v>
      </c>
      <c r="C12" t="s">
        <v>8</v>
      </c>
      <c r="D12" t="s">
        <v>20</v>
      </c>
      <c r="E12" t="s">
        <v>14</v>
      </c>
      <c r="F12">
        <v>1</v>
      </c>
      <c r="G12">
        <v>2</v>
      </c>
      <c r="H12">
        <v>5</v>
      </c>
      <c r="I12">
        <v>49</v>
      </c>
      <c r="J12">
        <v>9</v>
      </c>
      <c r="K12" t="s">
        <v>25</v>
      </c>
      <c r="L12">
        <v>463</v>
      </c>
    </row>
    <row r="13" spans="1:12">
      <c r="A13">
        <f t="shared" ca="1" si="0"/>
        <v>0.72181266314110704</v>
      </c>
      <c r="B13">
        <v>12</v>
      </c>
      <c r="C13" t="s">
        <v>8</v>
      </c>
      <c r="D13" t="s">
        <v>19</v>
      </c>
      <c r="E13" t="s">
        <v>17</v>
      </c>
      <c r="F13">
        <v>1</v>
      </c>
      <c r="G13">
        <v>2</v>
      </c>
      <c r="H13">
        <v>3</v>
      </c>
      <c r="I13">
        <v>43</v>
      </c>
      <c r="J13">
        <v>7</v>
      </c>
      <c r="K13" t="s">
        <v>37</v>
      </c>
      <c r="L13">
        <v>341</v>
      </c>
    </row>
    <row r="14" spans="1:12">
      <c r="A14">
        <f t="shared" ca="1" si="0"/>
        <v>0.50340517645011973</v>
      </c>
      <c r="B14">
        <v>13</v>
      </c>
      <c r="C14" t="s">
        <v>8</v>
      </c>
      <c r="D14" t="s">
        <v>19</v>
      </c>
      <c r="E14" t="s">
        <v>14</v>
      </c>
      <c r="F14">
        <v>1</v>
      </c>
      <c r="G14">
        <v>2</v>
      </c>
      <c r="H14">
        <v>3</v>
      </c>
      <c r="I14">
        <v>29</v>
      </c>
      <c r="J14">
        <v>5</v>
      </c>
      <c r="K14" t="s">
        <v>36</v>
      </c>
      <c r="L14">
        <v>397</v>
      </c>
    </row>
    <row r="15" spans="1:12">
      <c r="A15">
        <f t="shared" ca="1" si="0"/>
        <v>0.69958259551846813</v>
      </c>
      <c r="B15">
        <v>14</v>
      </c>
      <c r="C15" t="s">
        <v>8</v>
      </c>
      <c r="D15" t="s">
        <v>18</v>
      </c>
      <c r="E15" t="s">
        <v>14</v>
      </c>
      <c r="F15">
        <v>1</v>
      </c>
      <c r="G15">
        <v>3</v>
      </c>
      <c r="H15">
        <v>4</v>
      </c>
      <c r="I15">
        <v>46</v>
      </c>
      <c r="J15">
        <v>1</v>
      </c>
      <c r="K15" t="s">
        <v>25</v>
      </c>
      <c r="L15">
        <v>448</v>
      </c>
    </row>
    <row r="16" spans="1:12">
      <c r="A16">
        <f t="shared" ca="1" si="0"/>
        <v>0.67008877404685685</v>
      </c>
      <c r="B16">
        <v>15</v>
      </c>
      <c r="C16" t="s">
        <v>8</v>
      </c>
      <c r="D16" t="s">
        <v>18</v>
      </c>
      <c r="E16" t="s">
        <v>15</v>
      </c>
      <c r="F16">
        <v>1</v>
      </c>
      <c r="G16">
        <v>3</v>
      </c>
      <c r="H16">
        <v>2</v>
      </c>
      <c r="I16">
        <v>56</v>
      </c>
      <c r="J16">
        <v>3</v>
      </c>
      <c r="K16" t="s">
        <v>37</v>
      </c>
      <c r="L16">
        <v>220</v>
      </c>
    </row>
    <row r="17" spans="1:12">
      <c r="A17">
        <f t="shared" ca="1" si="0"/>
        <v>0.75821833929252291</v>
      </c>
      <c r="B17">
        <v>16</v>
      </c>
      <c r="C17" t="s">
        <v>8</v>
      </c>
      <c r="D17" t="s">
        <v>20</v>
      </c>
      <c r="E17" t="s">
        <v>17</v>
      </c>
      <c r="F17">
        <v>1</v>
      </c>
      <c r="G17">
        <v>2</v>
      </c>
      <c r="H17">
        <v>3</v>
      </c>
      <c r="I17">
        <v>41</v>
      </c>
      <c r="J17">
        <v>5</v>
      </c>
      <c r="K17" t="s">
        <v>36</v>
      </c>
      <c r="L17">
        <v>249</v>
      </c>
    </row>
    <row r="18" spans="1:12">
      <c r="A18">
        <f t="shared" ca="1" si="0"/>
        <v>0.91180595378269258</v>
      </c>
      <c r="B18">
        <v>17</v>
      </c>
      <c r="C18" t="s">
        <v>8</v>
      </c>
      <c r="D18" t="s">
        <v>18</v>
      </c>
      <c r="E18" t="s">
        <v>14</v>
      </c>
      <c r="F18">
        <v>1</v>
      </c>
      <c r="G18">
        <v>2</v>
      </c>
      <c r="H18">
        <v>1</v>
      </c>
      <c r="I18">
        <v>48</v>
      </c>
      <c r="J18">
        <v>8</v>
      </c>
      <c r="K18" t="s">
        <v>25</v>
      </c>
      <c r="L18">
        <v>55</v>
      </c>
    </row>
    <row r="19" spans="1:12">
      <c r="A19">
        <f t="shared" ca="1" si="0"/>
        <v>0.93532349643151924</v>
      </c>
      <c r="B19">
        <v>18</v>
      </c>
      <c r="C19" t="s">
        <v>7</v>
      </c>
      <c r="D19" t="s">
        <v>19</v>
      </c>
      <c r="E19" t="s">
        <v>14</v>
      </c>
      <c r="F19">
        <v>0.8</v>
      </c>
      <c r="G19">
        <v>3</v>
      </c>
      <c r="H19">
        <v>0</v>
      </c>
      <c r="I19">
        <v>29</v>
      </c>
      <c r="J19">
        <v>4</v>
      </c>
      <c r="K19" t="s">
        <v>32</v>
      </c>
      <c r="L19">
        <v>47</v>
      </c>
    </row>
    <row r="20" spans="1:12">
      <c r="A20">
        <f t="shared" ca="1" si="0"/>
        <v>0.91017270819194718</v>
      </c>
      <c r="B20">
        <v>19</v>
      </c>
      <c r="C20" t="s">
        <v>8</v>
      </c>
      <c r="D20" t="s">
        <v>19</v>
      </c>
      <c r="E20" t="s">
        <v>16</v>
      </c>
      <c r="F20">
        <v>1</v>
      </c>
      <c r="G20">
        <v>3</v>
      </c>
      <c r="H20">
        <v>1</v>
      </c>
      <c r="I20">
        <v>38</v>
      </c>
      <c r="J20">
        <v>1</v>
      </c>
      <c r="K20" t="s">
        <v>25</v>
      </c>
      <c r="L20">
        <v>56</v>
      </c>
    </row>
    <row r="21" spans="1:12">
      <c r="A21">
        <f t="shared" ca="1" si="0"/>
        <v>0.33777954550908729</v>
      </c>
      <c r="B21">
        <v>20</v>
      </c>
      <c r="C21" t="s">
        <v>8</v>
      </c>
      <c r="D21" t="s">
        <v>19</v>
      </c>
      <c r="E21" t="s">
        <v>14</v>
      </c>
      <c r="F21">
        <v>1</v>
      </c>
      <c r="G21">
        <v>2</v>
      </c>
      <c r="H21">
        <v>2</v>
      </c>
      <c r="I21">
        <v>28</v>
      </c>
      <c r="J21">
        <v>8</v>
      </c>
      <c r="K21" t="s">
        <v>36</v>
      </c>
      <c r="L21">
        <v>193</v>
      </c>
    </row>
    <row r="22" spans="1:12">
      <c r="A22">
        <f t="shared" ca="1" si="0"/>
        <v>0.59427689248121207</v>
      </c>
      <c r="B22">
        <v>21</v>
      </c>
      <c r="C22" t="s">
        <v>8</v>
      </c>
      <c r="D22" t="s">
        <v>21</v>
      </c>
      <c r="E22" t="s">
        <v>17</v>
      </c>
      <c r="F22">
        <v>1</v>
      </c>
      <c r="G22">
        <v>3</v>
      </c>
      <c r="H22">
        <v>1</v>
      </c>
      <c r="I22">
        <v>34</v>
      </c>
      <c r="J22">
        <v>1</v>
      </c>
      <c r="K22" t="s">
        <v>25</v>
      </c>
      <c r="L22">
        <v>106</v>
      </c>
    </row>
    <row r="23" spans="1:12">
      <c r="A23">
        <f t="shared" ca="1" si="0"/>
        <v>0.70787070201926405</v>
      </c>
      <c r="B23">
        <v>22</v>
      </c>
      <c r="C23" t="s">
        <v>8</v>
      </c>
      <c r="D23" t="s">
        <v>18</v>
      </c>
      <c r="E23" t="s">
        <v>16</v>
      </c>
      <c r="F23">
        <v>1</v>
      </c>
      <c r="G23">
        <v>3</v>
      </c>
      <c r="H23">
        <v>3</v>
      </c>
      <c r="I23">
        <v>55</v>
      </c>
      <c r="J23">
        <v>5</v>
      </c>
      <c r="K23" t="s">
        <v>25</v>
      </c>
      <c r="L23">
        <v>403</v>
      </c>
    </row>
    <row r="24" spans="1:12">
      <c r="A24">
        <f t="shared" ca="1" si="0"/>
        <v>0.45926073639965459</v>
      </c>
      <c r="B24">
        <v>23</v>
      </c>
      <c r="C24" t="s">
        <v>8</v>
      </c>
      <c r="D24" t="s">
        <v>22</v>
      </c>
      <c r="E24" t="s">
        <v>15</v>
      </c>
      <c r="F24">
        <v>1</v>
      </c>
      <c r="G24">
        <v>2</v>
      </c>
      <c r="H24">
        <v>1</v>
      </c>
      <c r="I24">
        <v>43</v>
      </c>
      <c r="J24">
        <v>1</v>
      </c>
      <c r="K24" t="s">
        <v>25</v>
      </c>
      <c r="L24">
        <v>59</v>
      </c>
    </row>
    <row r="25" spans="1:12">
      <c r="A25">
        <f t="shared" ca="1" si="0"/>
        <v>0.41270875461944689</v>
      </c>
      <c r="B25">
        <v>24</v>
      </c>
      <c r="C25" t="s">
        <v>8</v>
      </c>
      <c r="D25" t="s">
        <v>19</v>
      </c>
      <c r="E25" t="s">
        <v>16</v>
      </c>
      <c r="F25">
        <v>1</v>
      </c>
      <c r="G25">
        <v>2</v>
      </c>
      <c r="H25">
        <v>1</v>
      </c>
      <c r="I25">
        <v>36</v>
      </c>
      <c r="J25">
        <v>6</v>
      </c>
      <c r="K25" t="s">
        <v>42</v>
      </c>
      <c r="L25">
        <v>131</v>
      </c>
    </row>
    <row r="26" spans="1:12">
      <c r="A26">
        <f t="shared" ca="1" si="0"/>
        <v>0.1670401779193843</v>
      </c>
      <c r="B26">
        <v>25</v>
      </c>
      <c r="C26" t="s">
        <v>8</v>
      </c>
      <c r="D26" t="s">
        <v>20</v>
      </c>
      <c r="E26" t="s">
        <v>14</v>
      </c>
      <c r="F26">
        <v>1</v>
      </c>
      <c r="G26">
        <v>2</v>
      </c>
      <c r="H26">
        <v>3</v>
      </c>
      <c r="I26">
        <v>29</v>
      </c>
      <c r="J26">
        <v>6</v>
      </c>
      <c r="K26" t="s">
        <v>37</v>
      </c>
      <c r="L26">
        <v>308</v>
      </c>
    </row>
    <row r="27" spans="1:12">
      <c r="A27">
        <f t="shared" ca="1" si="0"/>
        <v>0.84781141723471343</v>
      </c>
      <c r="B27">
        <v>26</v>
      </c>
      <c r="C27" t="s">
        <v>8</v>
      </c>
      <c r="D27" t="s">
        <v>18</v>
      </c>
      <c r="E27" t="s">
        <v>15</v>
      </c>
      <c r="F27">
        <v>1</v>
      </c>
      <c r="G27">
        <v>3</v>
      </c>
      <c r="H27">
        <v>0</v>
      </c>
      <c r="I27">
        <v>55</v>
      </c>
      <c r="J27">
        <v>5</v>
      </c>
      <c r="K27" t="s">
        <v>25</v>
      </c>
      <c r="L27">
        <v>8</v>
      </c>
    </row>
    <row r="28" spans="1:12">
      <c r="A28">
        <f t="shared" ca="1" si="0"/>
        <v>0.62511637696674549</v>
      </c>
      <c r="B28">
        <v>27</v>
      </c>
      <c r="C28" t="s">
        <v>8</v>
      </c>
      <c r="D28" t="s">
        <v>19</v>
      </c>
      <c r="E28" t="s">
        <v>15</v>
      </c>
      <c r="F28">
        <v>1</v>
      </c>
      <c r="G28">
        <v>2</v>
      </c>
      <c r="H28">
        <v>2</v>
      </c>
      <c r="I28">
        <v>35</v>
      </c>
      <c r="J28">
        <v>4</v>
      </c>
      <c r="K28" t="s">
        <v>25</v>
      </c>
      <c r="L28">
        <v>195</v>
      </c>
    </row>
    <row r="29" spans="1:12">
      <c r="A29">
        <f t="shared" ca="1" si="0"/>
        <v>0.35136807599802045</v>
      </c>
      <c r="B29">
        <v>28</v>
      </c>
      <c r="C29" t="s">
        <v>8</v>
      </c>
      <c r="D29" t="s">
        <v>19</v>
      </c>
      <c r="E29" t="s">
        <v>16</v>
      </c>
      <c r="F29">
        <v>1</v>
      </c>
      <c r="G29">
        <v>3</v>
      </c>
      <c r="H29">
        <v>0</v>
      </c>
      <c r="I29">
        <v>53</v>
      </c>
      <c r="J29">
        <v>4</v>
      </c>
      <c r="K29" t="s">
        <v>32</v>
      </c>
      <c r="L29">
        <v>36</v>
      </c>
    </row>
    <row r="30" spans="1:12">
      <c r="A30">
        <f t="shared" ca="1" si="0"/>
        <v>0.96961408052649811</v>
      </c>
      <c r="B30">
        <v>29</v>
      </c>
      <c r="C30" t="s">
        <v>7</v>
      </c>
      <c r="D30" t="s">
        <v>19</v>
      </c>
      <c r="E30" t="s">
        <v>12</v>
      </c>
      <c r="F30">
        <v>1</v>
      </c>
      <c r="G30">
        <v>2</v>
      </c>
      <c r="H30">
        <v>3</v>
      </c>
      <c r="I30">
        <v>51</v>
      </c>
      <c r="J30">
        <v>4</v>
      </c>
      <c r="K30" t="s">
        <v>32</v>
      </c>
      <c r="L30">
        <v>364</v>
      </c>
    </row>
    <row r="31" spans="1:12">
      <c r="A31">
        <f t="shared" ca="1" si="0"/>
        <v>0.198810682087873</v>
      </c>
      <c r="B31">
        <v>30</v>
      </c>
      <c r="C31" t="s">
        <v>8</v>
      </c>
      <c r="D31" t="s">
        <v>18</v>
      </c>
      <c r="E31" t="s">
        <v>14</v>
      </c>
      <c r="F31">
        <v>1</v>
      </c>
      <c r="G31">
        <v>3</v>
      </c>
      <c r="H31">
        <v>3</v>
      </c>
      <c r="I31">
        <v>61</v>
      </c>
      <c r="J31">
        <v>8</v>
      </c>
      <c r="K31" t="s">
        <v>25</v>
      </c>
      <c r="L31">
        <v>412</v>
      </c>
    </row>
    <row r="32" spans="1:12">
      <c r="A32">
        <f t="shared" ca="1" si="0"/>
        <v>0.11969533334719928</v>
      </c>
      <c r="B32">
        <v>31</v>
      </c>
      <c r="C32" t="s">
        <v>8</v>
      </c>
      <c r="D32" t="s">
        <v>18</v>
      </c>
      <c r="E32" t="s">
        <v>14</v>
      </c>
      <c r="F32">
        <v>1</v>
      </c>
      <c r="G32">
        <v>2</v>
      </c>
      <c r="H32">
        <v>2</v>
      </c>
      <c r="I32">
        <v>52</v>
      </c>
      <c r="J32">
        <v>7</v>
      </c>
      <c r="K32" t="s">
        <v>25</v>
      </c>
      <c r="L32">
        <v>166</v>
      </c>
    </row>
    <row r="33" spans="1:12">
      <c r="A33">
        <f t="shared" ca="1" si="0"/>
        <v>9.5470304060651934E-4</v>
      </c>
      <c r="B33">
        <v>32</v>
      </c>
      <c r="C33" t="s">
        <v>8</v>
      </c>
      <c r="D33" t="s">
        <v>21</v>
      </c>
      <c r="E33" t="s">
        <v>16</v>
      </c>
      <c r="F33">
        <v>1</v>
      </c>
      <c r="G33">
        <v>2</v>
      </c>
      <c r="H33">
        <v>3</v>
      </c>
      <c r="I33">
        <v>37</v>
      </c>
      <c r="J33">
        <v>8</v>
      </c>
      <c r="K33" t="s">
        <v>25</v>
      </c>
      <c r="L33">
        <v>269</v>
      </c>
    </row>
    <row r="34" spans="1:12">
      <c r="A34">
        <f t="shared" ca="1" si="0"/>
        <v>0.70715872732375951</v>
      </c>
      <c r="B34">
        <v>33</v>
      </c>
      <c r="C34" t="s">
        <v>8</v>
      </c>
      <c r="D34" t="s">
        <v>20</v>
      </c>
      <c r="E34" t="s">
        <v>16</v>
      </c>
      <c r="F34">
        <v>1</v>
      </c>
      <c r="G34">
        <v>3</v>
      </c>
      <c r="H34">
        <v>3</v>
      </c>
      <c r="I34">
        <v>58</v>
      </c>
      <c r="J34">
        <v>6</v>
      </c>
      <c r="K34" t="s">
        <v>36</v>
      </c>
      <c r="L34">
        <v>309</v>
      </c>
    </row>
    <row r="35" spans="1:12">
      <c r="A35">
        <f t="shared" ca="1" si="0"/>
        <v>0.15374209573038355</v>
      </c>
      <c r="B35">
        <v>34</v>
      </c>
      <c r="C35" t="s">
        <v>7</v>
      </c>
      <c r="D35" t="s">
        <v>20</v>
      </c>
      <c r="E35" t="s">
        <v>15</v>
      </c>
      <c r="F35">
        <v>1</v>
      </c>
      <c r="G35">
        <v>2</v>
      </c>
      <c r="H35">
        <v>3</v>
      </c>
      <c r="I35">
        <v>29</v>
      </c>
      <c r="J35">
        <v>6</v>
      </c>
      <c r="K35" t="s">
        <v>25</v>
      </c>
      <c r="L35">
        <v>277</v>
      </c>
    </row>
    <row r="36" spans="1:12">
      <c r="A36">
        <f t="shared" ca="1" si="0"/>
        <v>0.161713326092353</v>
      </c>
      <c r="B36">
        <v>35</v>
      </c>
      <c r="C36" t="s">
        <v>8</v>
      </c>
      <c r="D36" t="s">
        <v>19</v>
      </c>
      <c r="E36" t="s">
        <v>15</v>
      </c>
      <c r="F36">
        <v>1</v>
      </c>
      <c r="G36">
        <v>3</v>
      </c>
      <c r="H36">
        <v>1</v>
      </c>
      <c r="I36">
        <v>35</v>
      </c>
      <c r="J36">
        <v>1</v>
      </c>
      <c r="K36" t="s">
        <v>25</v>
      </c>
      <c r="L36">
        <v>136</v>
      </c>
    </row>
    <row r="37" spans="1:12">
      <c r="A37">
        <f t="shared" ca="1" si="0"/>
        <v>0.25764816274032176</v>
      </c>
      <c r="B37">
        <v>36</v>
      </c>
      <c r="C37" t="s">
        <v>8</v>
      </c>
      <c r="D37" t="s">
        <v>21</v>
      </c>
      <c r="E37" t="s">
        <v>16</v>
      </c>
      <c r="F37">
        <v>1</v>
      </c>
      <c r="G37">
        <v>2</v>
      </c>
      <c r="H37">
        <v>1</v>
      </c>
      <c r="I37">
        <v>35</v>
      </c>
      <c r="J37">
        <v>5</v>
      </c>
      <c r="K37" t="s">
        <v>48</v>
      </c>
      <c r="L37">
        <v>92</v>
      </c>
    </row>
    <row r="38" spans="1:12">
      <c r="A38">
        <f t="shared" ca="1" si="0"/>
        <v>0.995185177384595</v>
      </c>
      <c r="B38">
        <v>37</v>
      </c>
      <c r="C38" t="s">
        <v>8</v>
      </c>
      <c r="D38" t="s">
        <v>18</v>
      </c>
      <c r="E38" t="s">
        <v>14</v>
      </c>
      <c r="F38">
        <v>1</v>
      </c>
      <c r="G38">
        <v>3</v>
      </c>
      <c r="H38">
        <v>4</v>
      </c>
      <c r="I38">
        <v>40</v>
      </c>
      <c r="J38">
        <v>8</v>
      </c>
      <c r="K38" t="s">
        <v>25</v>
      </c>
      <c r="L38">
        <v>433</v>
      </c>
    </row>
    <row r="39" spans="1:12">
      <c r="A39">
        <f t="shared" ca="1" si="0"/>
        <v>0.23577281324245636</v>
      </c>
      <c r="B39">
        <v>38</v>
      </c>
      <c r="C39" t="s">
        <v>8</v>
      </c>
      <c r="D39" t="s">
        <v>18</v>
      </c>
      <c r="E39" t="s">
        <v>14</v>
      </c>
      <c r="F39">
        <v>1</v>
      </c>
      <c r="G39">
        <v>3</v>
      </c>
      <c r="H39">
        <v>3</v>
      </c>
      <c r="I39">
        <v>48</v>
      </c>
      <c r="J39">
        <v>0</v>
      </c>
      <c r="K39" t="s">
        <v>32</v>
      </c>
      <c r="L39">
        <v>416</v>
      </c>
    </row>
    <row r="40" spans="1:12">
      <c r="A40">
        <f t="shared" ca="1" si="0"/>
        <v>0.55934411769765868</v>
      </c>
      <c r="B40">
        <v>39</v>
      </c>
      <c r="C40" t="s">
        <v>8</v>
      </c>
      <c r="D40" t="s">
        <v>19</v>
      </c>
      <c r="E40" t="s">
        <v>15</v>
      </c>
      <c r="F40">
        <v>1</v>
      </c>
      <c r="G40">
        <v>2</v>
      </c>
      <c r="H40">
        <v>0</v>
      </c>
      <c r="I40">
        <v>46</v>
      </c>
      <c r="J40">
        <v>5</v>
      </c>
      <c r="K40" t="s">
        <v>25</v>
      </c>
      <c r="L40">
        <v>44</v>
      </c>
    </row>
    <row r="41" spans="1:12">
      <c r="A41">
        <f t="shared" ca="1" si="0"/>
        <v>0.84026096013784091</v>
      </c>
      <c r="B41">
        <v>40</v>
      </c>
      <c r="C41" t="s">
        <v>8</v>
      </c>
      <c r="D41" t="s">
        <v>18</v>
      </c>
      <c r="E41" t="s">
        <v>14</v>
      </c>
      <c r="F41">
        <v>1</v>
      </c>
      <c r="G41">
        <v>3</v>
      </c>
      <c r="H41">
        <v>0</v>
      </c>
      <c r="I41">
        <v>49</v>
      </c>
      <c r="J41">
        <v>1</v>
      </c>
      <c r="K41" t="s">
        <v>36</v>
      </c>
      <c r="L41">
        <v>45</v>
      </c>
    </row>
    <row r="42" spans="1:12">
      <c r="A42">
        <f t="shared" ca="1" si="0"/>
        <v>0.21041578203297595</v>
      </c>
      <c r="B42">
        <v>41</v>
      </c>
      <c r="C42" t="s">
        <v>8</v>
      </c>
      <c r="D42" t="s">
        <v>18</v>
      </c>
      <c r="E42" t="s">
        <v>14</v>
      </c>
      <c r="F42">
        <v>1</v>
      </c>
      <c r="G42">
        <v>3</v>
      </c>
      <c r="H42">
        <v>2</v>
      </c>
      <c r="I42">
        <v>40</v>
      </c>
      <c r="J42">
        <v>5</v>
      </c>
      <c r="K42" t="s">
        <v>37</v>
      </c>
      <c r="L42">
        <v>224</v>
      </c>
    </row>
    <row r="43" spans="1:12">
      <c r="A43">
        <f t="shared" ca="1" si="0"/>
        <v>4.4142409196442411E-2</v>
      </c>
      <c r="B43">
        <v>42</v>
      </c>
      <c r="C43" t="s">
        <v>8</v>
      </c>
      <c r="D43" t="s">
        <v>18</v>
      </c>
      <c r="E43" t="s">
        <v>14</v>
      </c>
      <c r="F43">
        <v>1</v>
      </c>
      <c r="G43">
        <v>3</v>
      </c>
      <c r="H43">
        <v>2</v>
      </c>
      <c r="I43">
        <v>53</v>
      </c>
      <c r="J43">
        <v>2</v>
      </c>
      <c r="K43" t="s">
        <v>25</v>
      </c>
      <c r="L43">
        <v>211</v>
      </c>
    </row>
    <row r="44" spans="1:12">
      <c r="A44">
        <f t="shared" ca="1" si="0"/>
        <v>0.1045523189486397</v>
      </c>
      <c r="B44">
        <v>43</v>
      </c>
      <c r="C44" t="s">
        <v>8</v>
      </c>
      <c r="D44" t="s">
        <v>21</v>
      </c>
      <c r="E44" t="s">
        <v>14</v>
      </c>
      <c r="F44">
        <v>1</v>
      </c>
      <c r="G44">
        <v>2</v>
      </c>
      <c r="H44">
        <v>1</v>
      </c>
      <c r="I44">
        <v>33</v>
      </c>
      <c r="J44">
        <v>2</v>
      </c>
      <c r="K44" t="s">
        <v>25</v>
      </c>
      <c r="L44">
        <v>71</v>
      </c>
    </row>
    <row r="45" spans="1:12">
      <c r="A45">
        <f t="shared" ca="1" si="0"/>
        <v>0.16244380095714117</v>
      </c>
      <c r="B45">
        <v>44</v>
      </c>
      <c r="C45" t="s">
        <v>8</v>
      </c>
      <c r="D45" t="s">
        <v>18</v>
      </c>
      <c r="E45" t="s">
        <v>16</v>
      </c>
      <c r="F45">
        <v>1</v>
      </c>
      <c r="G45">
        <v>2</v>
      </c>
      <c r="H45">
        <v>3</v>
      </c>
      <c r="I45">
        <v>40</v>
      </c>
      <c r="J45">
        <v>8</v>
      </c>
      <c r="K45" t="s">
        <v>32</v>
      </c>
      <c r="L45">
        <v>291</v>
      </c>
    </row>
    <row r="46" spans="1:12">
      <c r="A46">
        <f t="shared" ca="1" si="0"/>
        <v>0.37645303329633728</v>
      </c>
      <c r="B46">
        <v>45</v>
      </c>
      <c r="C46" t="s">
        <v>8</v>
      </c>
      <c r="D46" t="s">
        <v>22</v>
      </c>
      <c r="E46" t="s">
        <v>15</v>
      </c>
      <c r="F46">
        <v>1</v>
      </c>
      <c r="G46">
        <v>2</v>
      </c>
      <c r="H46">
        <v>8</v>
      </c>
      <c r="I46">
        <v>43</v>
      </c>
      <c r="J46">
        <v>9</v>
      </c>
      <c r="K46" t="s">
        <v>25</v>
      </c>
      <c r="L46">
        <v>495</v>
      </c>
    </row>
    <row r="47" spans="1:12">
      <c r="A47">
        <f t="shared" ca="1" si="0"/>
        <v>0.88217957439322614</v>
      </c>
      <c r="B47">
        <v>46</v>
      </c>
      <c r="C47" t="s">
        <v>8</v>
      </c>
      <c r="D47" t="s">
        <v>18</v>
      </c>
      <c r="E47" t="s">
        <v>15</v>
      </c>
      <c r="F47">
        <v>1</v>
      </c>
      <c r="G47">
        <v>3</v>
      </c>
      <c r="H47">
        <v>1</v>
      </c>
      <c r="I47">
        <v>28</v>
      </c>
      <c r="J47">
        <v>9</v>
      </c>
      <c r="K47" t="s">
        <v>37</v>
      </c>
      <c r="L47">
        <v>94</v>
      </c>
    </row>
    <row r="48" spans="1:12">
      <c r="A48">
        <f t="shared" ca="1" si="0"/>
        <v>0.36241000326584338</v>
      </c>
      <c r="B48">
        <v>47</v>
      </c>
      <c r="C48" t="s">
        <v>7</v>
      </c>
      <c r="D48" t="s">
        <v>20</v>
      </c>
      <c r="E48" t="s">
        <v>13</v>
      </c>
      <c r="F48">
        <v>1</v>
      </c>
      <c r="G48">
        <v>3</v>
      </c>
      <c r="H48">
        <v>3</v>
      </c>
      <c r="I48">
        <v>46</v>
      </c>
      <c r="J48">
        <v>4</v>
      </c>
      <c r="K48" t="s">
        <v>37</v>
      </c>
      <c r="L48">
        <v>330</v>
      </c>
    </row>
    <row r="49" spans="1:12">
      <c r="A49">
        <f t="shared" ca="1" si="0"/>
        <v>0.66058386743372022</v>
      </c>
      <c r="B49">
        <v>48</v>
      </c>
      <c r="C49" t="s">
        <v>8</v>
      </c>
      <c r="D49" t="s">
        <v>18</v>
      </c>
      <c r="E49" t="s">
        <v>14</v>
      </c>
      <c r="F49">
        <v>1</v>
      </c>
      <c r="G49">
        <v>2</v>
      </c>
      <c r="H49">
        <v>2</v>
      </c>
      <c r="I49">
        <v>53</v>
      </c>
      <c r="J49">
        <v>9</v>
      </c>
      <c r="K49" t="s">
        <v>37</v>
      </c>
      <c r="L49">
        <v>162</v>
      </c>
    </row>
    <row r="50" spans="1:12">
      <c r="A50">
        <f t="shared" ca="1" si="0"/>
        <v>3.0555817300348398E-3</v>
      </c>
      <c r="B50">
        <v>49</v>
      </c>
      <c r="C50" t="s">
        <v>7</v>
      </c>
      <c r="D50" t="s">
        <v>18</v>
      </c>
      <c r="E50" t="s">
        <v>13</v>
      </c>
      <c r="F50">
        <v>1</v>
      </c>
      <c r="G50">
        <v>2</v>
      </c>
      <c r="H50">
        <v>3</v>
      </c>
      <c r="I50">
        <v>59</v>
      </c>
      <c r="J50">
        <v>9</v>
      </c>
      <c r="K50" t="s">
        <v>25</v>
      </c>
      <c r="L50">
        <v>331</v>
      </c>
    </row>
    <row r="51" spans="1:12">
      <c r="A51">
        <f t="shared" ca="1" si="0"/>
        <v>0.44002205097073199</v>
      </c>
      <c r="B51">
        <v>50</v>
      </c>
      <c r="C51" t="s">
        <v>8</v>
      </c>
      <c r="D51" t="s">
        <v>18</v>
      </c>
      <c r="E51" t="s">
        <v>14</v>
      </c>
      <c r="F51">
        <v>1</v>
      </c>
      <c r="G51">
        <v>2</v>
      </c>
      <c r="H51">
        <v>1</v>
      </c>
      <c r="I51">
        <v>29</v>
      </c>
      <c r="J51">
        <v>9</v>
      </c>
      <c r="K51" t="s">
        <v>45</v>
      </c>
      <c r="L51">
        <v>69</v>
      </c>
    </row>
    <row r="52" spans="1:12">
      <c r="A52">
        <f t="shared" ca="1" si="0"/>
        <v>0.69399624472275379</v>
      </c>
      <c r="B52">
        <v>51</v>
      </c>
      <c r="C52" t="s">
        <v>8</v>
      </c>
      <c r="D52" t="s">
        <v>20</v>
      </c>
      <c r="E52" t="s">
        <v>14</v>
      </c>
      <c r="F52">
        <v>1</v>
      </c>
      <c r="G52">
        <v>3</v>
      </c>
      <c r="H52">
        <v>7</v>
      </c>
      <c r="I52">
        <v>31</v>
      </c>
      <c r="J52">
        <v>8</v>
      </c>
      <c r="K52" t="s">
        <v>25</v>
      </c>
      <c r="L52">
        <v>491</v>
      </c>
    </row>
    <row r="53" spans="1:12">
      <c r="A53">
        <f t="shared" ca="1" si="0"/>
        <v>0.16396032811831518</v>
      </c>
      <c r="B53">
        <v>52</v>
      </c>
      <c r="C53" t="s">
        <v>8</v>
      </c>
      <c r="D53" t="s">
        <v>20</v>
      </c>
      <c r="E53" t="s">
        <v>16</v>
      </c>
      <c r="F53">
        <v>1</v>
      </c>
      <c r="G53">
        <v>2</v>
      </c>
      <c r="H53">
        <v>3</v>
      </c>
      <c r="I53">
        <v>26</v>
      </c>
      <c r="J53">
        <v>8</v>
      </c>
      <c r="K53" t="s">
        <v>37</v>
      </c>
      <c r="L53">
        <v>264</v>
      </c>
    </row>
    <row r="54" spans="1:12">
      <c r="A54">
        <f t="shared" ca="1" si="0"/>
        <v>0.74563780747809993</v>
      </c>
      <c r="B54">
        <v>53</v>
      </c>
      <c r="C54" t="s">
        <v>8</v>
      </c>
      <c r="D54" t="s">
        <v>19</v>
      </c>
      <c r="E54" t="s">
        <v>16</v>
      </c>
      <c r="F54">
        <v>1</v>
      </c>
      <c r="G54">
        <v>3</v>
      </c>
      <c r="H54">
        <v>5</v>
      </c>
      <c r="I54">
        <v>44</v>
      </c>
      <c r="J54">
        <v>8</v>
      </c>
      <c r="K54" t="s">
        <v>25</v>
      </c>
      <c r="L54">
        <v>472</v>
      </c>
    </row>
    <row r="55" spans="1:12">
      <c r="A55">
        <f t="shared" ca="1" si="0"/>
        <v>0.27320120201531395</v>
      </c>
      <c r="B55">
        <v>54</v>
      </c>
      <c r="C55" t="s">
        <v>8</v>
      </c>
      <c r="D55" t="s">
        <v>20</v>
      </c>
      <c r="E55" t="s">
        <v>14</v>
      </c>
      <c r="F55">
        <v>1</v>
      </c>
      <c r="G55">
        <v>4</v>
      </c>
      <c r="H55">
        <v>3</v>
      </c>
      <c r="I55">
        <v>55</v>
      </c>
      <c r="J55">
        <v>8</v>
      </c>
      <c r="K55" t="s">
        <v>25</v>
      </c>
      <c r="L55">
        <v>270</v>
      </c>
    </row>
    <row r="56" spans="1:12">
      <c r="A56">
        <f t="shared" ca="1" si="0"/>
        <v>0.26693316122365607</v>
      </c>
      <c r="B56">
        <v>55</v>
      </c>
      <c r="C56" t="s">
        <v>8</v>
      </c>
      <c r="D56" t="s">
        <v>18</v>
      </c>
      <c r="E56" t="s">
        <v>16</v>
      </c>
      <c r="F56">
        <v>1</v>
      </c>
      <c r="G56">
        <v>2</v>
      </c>
      <c r="H56">
        <v>3</v>
      </c>
      <c r="I56">
        <v>45</v>
      </c>
      <c r="J56">
        <v>8</v>
      </c>
      <c r="K56" t="s">
        <v>25</v>
      </c>
      <c r="L56">
        <v>255</v>
      </c>
    </row>
    <row r="57" spans="1:12">
      <c r="A57">
        <f t="shared" ca="1" si="0"/>
        <v>0.65765817957216399</v>
      </c>
      <c r="B57">
        <v>56</v>
      </c>
      <c r="C57" t="s">
        <v>8</v>
      </c>
      <c r="D57" t="s">
        <v>18</v>
      </c>
      <c r="E57" t="s">
        <v>16</v>
      </c>
      <c r="F57">
        <v>1</v>
      </c>
      <c r="G57">
        <v>3</v>
      </c>
      <c r="H57">
        <v>0</v>
      </c>
      <c r="I57">
        <v>54</v>
      </c>
      <c r="J57">
        <v>0</v>
      </c>
      <c r="K57" t="s">
        <v>25</v>
      </c>
      <c r="L57">
        <v>18</v>
      </c>
    </row>
    <row r="58" spans="1:12">
      <c r="A58">
        <f t="shared" ca="1" si="0"/>
        <v>4.1387358123066376E-2</v>
      </c>
      <c r="B58">
        <v>57</v>
      </c>
      <c r="C58" t="s">
        <v>7</v>
      </c>
      <c r="D58" t="s">
        <v>20</v>
      </c>
      <c r="E58" t="s">
        <v>16</v>
      </c>
      <c r="F58">
        <v>1</v>
      </c>
      <c r="G58">
        <v>4</v>
      </c>
      <c r="H58">
        <v>3</v>
      </c>
      <c r="I58">
        <v>50</v>
      </c>
      <c r="J58">
        <v>4</v>
      </c>
      <c r="K58" t="s">
        <v>42</v>
      </c>
      <c r="L58">
        <v>340</v>
      </c>
    </row>
    <row r="59" spans="1:12">
      <c r="A59">
        <f t="shared" ca="1" si="0"/>
        <v>0.63396400649717111</v>
      </c>
      <c r="B59">
        <v>58</v>
      </c>
      <c r="C59" t="s">
        <v>8</v>
      </c>
      <c r="D59" t="s">
        <v>20</v>
      </c>
      <c r="E59" t="s">
        <v>14</v>
      </c>
      <c r="F59">
        <v>1</v>
      </c>
      <c r="G59">
        <v>4</v>
      </c>
      <c r="H59">
        <v>2</v>
      </c>
      <c r="I59">
        <v>50</v>
      </c>
      <c r="J59">
        <v>2</v>
      </c>
      <c r="K59" t="s">
        <v>25</v>
      </c>
      <c r="L59">
        <v>230</v>
      </c>
    </row>
    <row r="60" spans="1:12">
      <c r="A60">
        <f t="shared" ca="1" si="0"/>
        <v>0.51348500508549832</v>
      </c>
      <c r="B60">
        <v>59</v>
      </c>
      <c r="C60" t="s">
        <v>8</v>
      </c>
      <c r="D60" t="s">
        <v>18</v>
      </c>
      <c r="E60" t="s">
        <v>14</v>
      </c>
      <c r="F60">
        <v>1</v>
      </c>
      <c r="G60">
        <v>2</v>
      </c>
      <c r="H60">
        <v>0</v>
      </c>
      <c r="I60">
        <v>56</v>
      </c>
      <c r="J60">
        <v>1</v>
      </c>
      <c r="K60" t="s">
        <v>25</v>
      </c>
      <c r="L60">
        <v>28</v>
      </c>
    </row>
    <row r="61" spans="1:12">
      <c r="A61">
        <f t="shared" ca="1" si="0"/>
        <v>0.19234743758944939</v>
      </c>
      <c r="B61">
        <v>60</v>
      </c>
      <c r="C61" t="s">
        <v>8</v>
      </c>
      <c r="D61" t="s">
        <v>18</v>
      </c>
      <c r="E61" t="s">
        <v>14</v>
      </c>
      <c r="F61">
        <v>1</v>
      </c>
      <c r="G61">
        <v>2</v>
      </c>
      <c r="H61">
        <v>0</v>
      </c>
      <c r="I61">
        <v>45</v>
      </c>
      <c r="J61">
        <v>4</v>
      </c>
      <c r="K61" t="s">
        <v>37</v>
      </c>
      <c r="L61">
        <v>13</v>
      </c>
    </row>
    <row r="62" spans="1:12">
      <c r="A62">
        <f t="shared" ca="1" si="0"/>
        <v>1.6659152917006814E-3</v>
      </c>
      <c r="B62">
        <v>61</v>
      </c>
      <c r="C62" t="s">
        <v>7</v>
      </c>
      <c r="D62" t="s">
        <v>18</v>
      </c>
      <c r="E62" t="s">
        <v>16</v>
      </c>
      <c r="F62">
        <v>1</v>
      </c>
      <c r="G62">
        <v>2</v>
      </c>
      <c r="H62">
        <v>3</v>
      </c>
      <c r="I62">
        <v>54</v>
      </c>
      <c r="J62">
        <v>4</v>
      </c>
      <c r="K62" t="s">
        <v>37</v>
      </c>
      <c r="L62">
        <v>271</v>
      </c>
    </row>
    <row r="63" spans="1:12">
      <c r="A63">
        <f t="shared" ca="1" si="0"/>
        <v>0.74133648940161467</v>
      </c>
      <c r="B63">
        <v>62</v>
      </c>
      <c r="C63" t="s">
        <v>7</v>
      </c>
      <c r="D63" t="s">
        <v>19</v>
      </c>
      <c r="E63" t="s">
        <v>14</v>
      </c>
      <c r="F63">
        <v>0.8</v>
      </c>
      <c r="G63">
        <v>3</v>
      </c>
      <c r="H63">
        <v>1</v>
      </c>
      <c r="I63">
        <v>30</v>
      </c>
      <c r="J63">
        <v>8</v>
      </c>
      <c r="K63" t="s">
        <v>25</v>
      </c>
      <c r="L63">
        <v>102</v>
      </c>
    </row>
    <row r="64" spans="1:12">
      <c r="A64">
        <f t="shared" ca="1" si="0"/>
        <v>0.52074394762109744</v>
      </c>
      <c r="B64">
        <v>63</v>
      </c>
      <c r="C64" t="s">
        <v>8</v>
      </c>
      <c r="D64" t="s">
        <v>18</v>
      </c>
      <c r="E64" t="s">
        <v>16</v>
      </c>
      <c r="F64">
        <v>1</v>
      </c>
      <c r="G64">
        <v>2</v>
      </c>
      <c r="H64">
        <v>1</v>
      </c>
      <c r="I64">
        <v>23</v>
      </c>
      <c r="J64">
        <v>1</v>
      </c>
      <c r="K64" t="s">
        <v>44</v>
      </c>
      <c r="L64">
        <v>155</v>
      </c>
    </row>
    <row r="65" spans="1:12">
      <c r="A65">
        <f t="shared" ca="1" si="0"/>
        <v>0.57470256166345335</v>
      </c>
      <c r="B65">
        <v>64</v>
      </c>
      <c r="C65" t="s">
        <v>8</v>
      </c>
      <c r="D65" t="s">
        <v>22</v>
      </c>
      <c r="E65" t="s">
        <v>16</v>
      </c>
      <c r="F65">
        <v>1</v>
      </c>
      <c r="G65">
        <v>1</v>
      </c>
      <c r="H65">
        <v>3</v>
      </c>
      <c r="I65">
        <v>33</v>
      </c>
      <c r="J65">
        <v>9</v>
      </c>
      <c r="K65" t="s">
        <v>25</v>
      </c>
      <c r="L65">
        <v>327</v>
      </c>
    </row>
    <row r="66" spans="1:12">
      <c r="A66">
        <f t="shared" ref="A66:A129" ca="1" si="1">RAND()</f>
        <v>7.798768258927824E-2</v>
      </c>
      <c r="B66">
        <v>65</v>
      </c>
      <c r="C66" t="s">
        <v>7</v>
      </c>
      <c r="D66" t="s">
        <v>22</v>
      </c>
      <c r="E66" t="s">
        <v>16</v>
      </c>
      <c r="F66">
        <v>1</v>
      </c>
      <c r="G66">
        <v>3</v>
      </c>
      <c r="H66">
        <v>3</v>
      </c>
      <c r="I66">
        <v>42</v>
      </c>
      <c r="J66">
        <v>4</v>
      </c>
      <c r="K66" t="s">
        <v>37</v>
      </c>
      <c r="L66">
        <v>365</v>
      </c>
    </row>
    <row r="67" spans="1:12">
      <c r="A67">
        <f t="shared" ca="1" si="1"/>
        <v>0.66961192237746514</v>
      </c>
      <c r="B67">
        <v>66</v>
      </c>
      <c r="C67" t="s">
        <v>7</v>
      </c>
      <c r="D67" t="s">
        <v>21</v>
      </c>
      <c r="E67" t="s">
        <v>16</v>
      </c>
      <c r="F67">
        <v>1</v>
      </c>
      <c r="G67">
        <v>2</v>
      </c>
      <c r="H67">
        <v>3</v>
      </c>
      <c r="I67">
        <v>39</v>
      </c>
      <c r="J67">
        <v>9</v>
      </c>
      <c r="K67" t="s">
        <v>25</v>
      </c>
      <c r="L67">
        <v>252</v>
      </c>
    </row>
    <row r="68" spans="1:12">
      <c r="A68">
        <f t="shared" ca="1" si="1"/>
        <v>0.41373538460252857</v>
      </c>
      <c r="B68">
        <v>67</v>
      </c>
      <c r="C68" t="s">
        <v>8</v>
      </c>
      <c r="D68" t="s">
        <v>22</v>
      </c>
      <c r="E68" t="s">
        <v>14</v>
      </c>
      <c r="F68">
        <v>1</v>
      </c>
      <c r="G68">
        <v>2</v>
      </c>
      <c r="H68">
        <v>2</v>
      </c>
      <c r="I68">
        <v>45</v>
      </c>
      <c r="J68">
        <v>8</v>
      </c>
      <c r="K68" t="s">
        <v>39</v>
      </c>
      <c r="L68">
        <v>238</v>
      </c>
    </row>
    <row r="69" spans="1:12">
      <c r="A69">
        <f t="shared" ca="1" si="1"/>
        <v>6.6931975498957352E-2</v>
      </c>
      <c r="B69">
        <v>68</v>
      </c>
      <c r="C69" t="s">
        <v>8</v>
      </c>
      <c r="D69" t="s">
        <v>19</v>
      </c>
      <c r="E69" t="s">
        <v>16</v>
      </c>
      <c r="F69">
        <v>1</v>
      </c>
      <c r="G69">
        <v>3</v>
      </c>
      <c r="H69">
        <v>3</v>
      </c>
      <c r="I69">
        <v>46</v>
      </c>
      <c r="J69">
        <v>6</v>
      </c>
      <c r="K69" t="s">
        <v>25</v>
      </c>
      <c r="L69">
        <v>274</v>
      </c>
    </row>
    <row r="70" spans="1:12">
      <c r="A70">
        <f t="shared" ca="1" si="1"/>
        <v>0.74361461146764252</v>
      </c>
      <c r="B70">
        <v>69</v>
      </c>
      <c r="C70" t="s">
        <v>7</v>
      </c>
      <c r="D70" t="s">
        <v>18</v>
      </c>
      <c r="E70" t="s">
        <v>14</v>
      </c>
      <c r="F70">
        <v>1</v>
      </c>
      <c r="G70">
        <v>3</v>
      </c>
      <c r="H70">
        <v>1</v>
      </c>
      <c r="I70">
        <v>58</v>
      </c>
      <c r="J70">
        <v>2</v>
      </c>
      <c r="K70" t="s">
        <v>42</v>
      </c>
      <c r="L70">
        <v>78</v>
      </c>
    </row>
    <row r="71" spans="1:12">
      <c r="A71">
        <f t="shared" ca="1" si="1"/>
        <v>0.1964579609555519</v>
      </c>
      <c r="B71">
        <v>70</v>
      </c>
      <c r="C71" t="s">
        <v>8</v>
      </c>
      <c r="D71" t="s">
        <v>19</v>
      </c>
      <c r="E71" t="s">
        <v>16</v>
      </c>
      <c r="F71">
        <v>1</v>
      </c>
      <c r="G71">
        <v>3</v>
      </c>
      <c r="H71">
        <v>0</v>
      </c>
      <c r="I71">
        <v>48</v>
      </c>
      <c r="J71">
        <v>3</v>
      </c>
      <c r="K71" t="s">
        <v>25</v>
      </c>
      <c r="L71">
        <v>38</v>
      </c>
    </row>
    <row r="72" spans="1:12">
      <c r="A72">
        <f t="shared" ca="1" si="1"/>
        <v>0.91681536621980864</v>
      </c>
      <c r="B72">
        <v>71</v>
      </c>
      <c r="C72" t="s">
        <v>7</v>
      </c>
      <c r="D72" t="s">
        <v>20</v>
      </c>
      <c r="E72" t="s">
        <v>14</v>
      </c>
      <c r="F72">
        <v>1</v>
      </c>
      <c r="G72">
        <v>2</v>
      </c>
      <c r="H72">
        <v>2</v>
      </c>
      <c r="I72">
        <v>27</v>
      </c>
      <c r="J72">
        <v>9</v>
      </c>
      <c r="K72" t="s">
        <v>25</v>
      </c>
      <c r="L72">
        <v>183</v>
      </c>
    </row>
    <row r="73" spans="1:12">
      <c r="A73">
        <f t="shared" ca="1" si="1"/>
        <v>0.37797949160485123</v>
      </c>
      <c r="B73">
        <v>72</v>
      </c>
      <c r="C73" t="s">
        <v>7</v>
      </c>
      <c r="D73" t="s">
        <v>19</v>
      </c>
      <c r="E73" t="s">
        <v>14</v>
      </c>
      <c r="F73">
        <v>1</v>
      </c>
      <c r="G73">
        <v>2</v>
      </c>
      <c r="H73">
        <v>1</v>
      </c>
      <c r="I73">
        <v>29</v>
      </c>
      <c r="J73">
        <v>4</v>
      </c>
      <c r="K73" t="s">
        <v>37</v>
      </c>
      <c r="L73">
        <v>111</v>
      </c>
    </row>
    <row r="74" spans="1:12">
      <c r="A74">
        <f t="shared" ca="1" si="1"/>
        <v>0.11270779837683376</v>
      </c>
      <c r="B74">
        <v>73</v>
      </c>
      <c r="C74" t="s">
        <v>8</v>
      </c>
      <c r="D74" t="s">
        <v>22</v>
      </c>
      <c r="E74" t="s">
        <v>14</v>
      </c>
      <c r="F74">
        <v>1</v>
      </c>
      <c r="G74">
        <v>2</v>
      </c>
      <c r="H74">
        <v>4</v>
      </c>
      <c r="I74">
        <v>49</v>
      </c>
      <c r="J74">
        <v>0</v>
      </c>
      <c r="K74" t="s">
        <v>25</v>
      </c>
      <c r="L74">
        <v>430</v>
      </c>
    </row>
    <row r="75" spans="1:12">
      <c r="A75">
        <f t="shared" ca="1" si="1"/>
        <v>7.7338935123706265E-2</v>
      </c>
      <c r="B75">
        <v>74</v>
      </c>
      <c r="C75" t="s">
        <v>7</v>
      </c>
      <c r="D75" t="s">
        <v>19</v>
      </c>
      <c r="E75" t="s">
        <v>16</v>
      </c>
      <c r="F75">
        <v>0.8</v>
      </c>
      <c r="G75">
        <v>2</v>
      </c>
      <c r="H75">
        <v>2</v>
      </c>
      <c r="I75">
        <v>44</v>
      </c>
      <c r="J75">
        <v>3</v>
      </c>
      <c r="K75" t="s">
        <v>25</v>
      </c>
      <c r="L75">
        <v>182</v>
      </c>
    </row>
    <row r="76" spans="1:12">
      <c r="A76">
        <f t="shared" ca="1" si="1"/>
        <v>0.17447264013768571</v>
      </c>
      <c r="B76">
        <v>75</v>
      </c>
      <c r="C76" t="s">
        <v>8</v>
      </c>
      <c r="D76" t="s">
        <v>18</v>
      </c>
      <c r="E76" t="s">
        <v>16</v>
      </c>
      <c r="F76">
        <v>1</v>
      </c>
      <c r="G76">
        <v>2</v>
      </c>
      <c r="H76">
        <v>3</v>
      </c>
      <c r="I76">
        <v>54</v>
      </c>
      <c r="J76">
        <v>6</v>
      </c>
      <c r="K76" t="s">
        <v>25</v>
      </c>
      <c r="L76">
        <v>293</v>
      </c>
    </row>
    <row r="77" spans="1:12">
      <c r="A77">
        <f t="shared" ca="1" si="1"/>
        <v>0.34618163684504377</v>
      </c>
      <c r="B77">
        <v>76</v>
      </c>
      <c r="C77" t="s">
        <v>7</v>
      </c>
      <c r="D77" t="s">
        <v>21</v>
      </c>
      <c r="E77" t="s">
        <v>15</v>
      </c>
      <c r="F77">
        <v>1</v>
      </c>
      <c r="G77">
        <v>2</v>
      </c>
      <c r="H77">
        <v>3</v>
      </c>
      <c r="I77">
        <v>34</v>
      </c>
      <c r="J77">
        <v>8</v>
      </c>
      <c r="K77" t="s">
        <v>25</v>
      </c>
      <c r="L77">
        <v>288</v>
      </c>
    </row>
    <row r="78" spans="1:12">
      <c r="A78">
        <f t="shared" ca="1" si="1"/>
        <v>0.75997326686628697</v>
      </c>
      <c r="B78">
        <v>77</v>
      </c>
      <c r="C78" t="s">
        <v>8</v>
      </c>
      <c r="D78" t="s">
        <v>21</v>
      </c>
      <c r="E78" t="s">
        <v>16</v>
      </c>
      <c r="F78">
        <v>1</v>
      </c>
      <c r="G78">
        <v>2</v>
      </c>
      <c r="H78">
        <v>1</v>
      </c>
      <c r="I78">
        <v>33</v>
      </c>
      <c r="J78">
        <v>9</v>
      </c>
      <c r="K78" t="s">
        <v>36</v>
      </c>
      <c r="L78">
        <v>159</v>
      </c>
    </row>
    <row r="79" spans="1:12">
      <c r="A79">
        <f t="shared" ca="1" si="1"/>
        <v>0.91334500278901698</v>
      </c>
      <c r="B79">
        <v>78</v>
      </c>
      <c r="C79" t="s">
        <v>7</v>
      </c>
      <c r="D79" t="s">
        <v>19</v>
      </c>
      <c r="E79" t="s">
        <v>16</v>
      </c>
      <c r="F79">
        <v>0.7</v>
      </c>
      <c r="G79">
        <v>3</v>
      </c>
      <c r="H79">
        <v>3</v>
      </c>
      <c r="I79">
        <v>32</v>
      </c>
      <c r="J79">
        <v>8</v>
      </c>
      <c r="K79" t="s">
        <v>25</v>
      </c>
      <c r="L79">
        <v>305</v>
      </c>
    </row>
    <row r="80" spans="1:12">
      <c r="A80">
        <f t="shared" ca="1" si="1"/>
        <v>0.89578749518719392</v>
      </c>
      <c r="B80">
        <v>79</v>
      </c>
      <c r="C80" t="s">
        <v>8</v>
      </c>
      <c r="D80" t="s">
        <v>18</v>
      </c>
      <c r="E80" t="s">
        <v>16</v>
      </c>
      <c r="F80">
        <v>1</v>
      </c>
      <c r="G80">
        <v>2</v>
      </c>
      <c r="H80">
        <v>4</v>
      </c>
      <c r="I80">
        <v>55</v>
      </c>
      <c r="J80">
        <v>0</v>
      </c>
      <c r="K80" t="s">
        <v>36</v>
      </c>
      <c r="L80">
        <v>457</v>
      </c>
    </row>
    <row r="81" spans="1:12">
      <c r="A81">
        <f t="shared" ca="1" si="1"/>
        <v>0.86783441535593298</v>
      </c>
      <c r="B81">
        <v>80</v>
      </c>
      <c r="C81" t="s">
        <v>7</v>
      </c>
      <c r="D81" t="s">
        <v>19</v>
      </c>
      <c r="E81" t="s">
        <v>14</v>
      </c>
      <c r="F81">
        <v>0.5</v>
      </c>
      <c r="G81">
        <v>3</v>
      </c>
      <c r="H81">
        <v>2</v>
      </c>
      <c r="I81">
        <v>40</v>
      </c>
      <c r="J81">
        <v>6</v>
      </c>
      <c r="K81" t="s">
        <v>37</v>
      </c>
      <c r="L81">
        <v>214</v>
      </c>
    </row>
    <row r="82" spans="1:12">
      <c r="A82">
        <f t="shared" ca="1" si="1"/>
        <v>0.19543082030224224</v>
      </c>
      <c r="B82">
        <v>81</v>
      </c>
      <c r="C82" t="s">
        <v>8</v>
      </c>
      <c r="D82" t="s">
        <v>22</v>
      </c>
      <c r="E82" t="s">
        <v>14</v>
      </c>
      <c r="F82">
        <v>1</v>
      </c>
      <c r="G82">
        <v>2</v>
      </c>
      <c r="H82">
        <v>2</v>
      </c>
      <c r="I82">
        <v>42</v>
      </c>
      <c r="J82">
        <v>7</v>
      </c>
      <c r="K82" t="s">
        <v>25</v>
      </c>
      <c r="L82">
        <v>207</v>
      </c>
    </row>
    <row r="83" spans="1:12">
      <c r="A83">
        <f t="shared" ca="1" si="1"/>
        <v>0.8287656852540034</v>
      </c>
      <c r="B83">
        <v>82</v>
      </c>
      <c r="C83" t="s">
        <v>8</v>
      </c>
      <c r="D83" t="s">
        <v>18</v>
      </c>
      <c r="E83" t="s">
        <v>15</v>
      </c>
      <c r="F83">
        <v>1</v>
      </c>
      <c r="G83">
        <v>3</v>
      </c>
      <c r="H83">
        <v>2</v>
      </c>
      <c r="I83">
        <v>38</v>
      </c>
      <c r="J83">
        <v>5</v>
      </c>
      <c r="K83" t="s">
        <v>25</v>
      </c>
      <c r="L83">
        <v>173</v>
      </c>
    </row>
    <row r="84" spans="1:12">
      <c r="A84">
        <f t="shared" ca="1" si="1"/>
        <v>0.85424521786495089</v>
      </c>
      <c r="B84">
        <v>83</v>
      </c>
      <c r="C84" t="s">
        <v>8</v>
      </c>
      <c r="D84" t="s">
        <v>18</v>
      </c>
      <c r="E84" t="s">
        <v>14</v>
      </c>
      <c r="F84">
        <v>1</v>
      </c>
      <c r="G84">
        <v>2</v>
      </c>
      <c r="H84">
        <v>3</v>
      </c>
      <c r="I84">
        <v>41</v>
      </c>
      <c r="J84">
        <v>7</v>
      </c>
      <c r="K84" t="s">
        <v>25</v>
      </c>
      <c r="L84">
        <v>396</v>
      </c>
    </row>
    <row r="85" spans="1:12">
      <c r="A85">
        <f t="shared" ca="1" si="1"/>
        <v>0.87911367535661356</v>
      </c>
      <c r="B85">
        <v>84</v>
      </c>
      <c r="C85" t="s">
        <v>7</v>
      </c>
      <c r="D85" t="s">
        <v>18</v>
      </c>
      <c r="E85" t="s">
        <v>14</v>
      </c>
      <c r="F85">
        <v>1</v>
      </c>
      <c r="G85">
        <v>3</v>
      </c>
      <c r="H85">
        <v>5</v>
      </c>
      <c r="I85">
        <v>53</v>
      </c>
      <c r="J85">
        <v>6</v>
      </c>
      <c r="K85" t="s">
        <v>37</v>
      </c>
      <c r="L85">
        <v>464</v>
      </c>
    </row>
    <row r="86" spans="1:12">
      <c r="A86">
        <f t="shared" ca="1" si="1"/>
        <v>0.5143543105520143</v>
      </c>
      <c r="B86">
        <v>85</v>
      </c>
      <c r="C86" t="s">
        <v>8</v>
      </c>
      <c r="D86" t="s">
        <v>22</v>
      </c>
      <c r="E86" t="s">
        <v>15</v>
      </c>
      <c r="F86">
        <v>1</v>
      </c>
      <c r="G86">
        <v>2</v>
      </c>
      <c r="H86">
        <v>3</v>
      </c>
      <c r="I86">
        <v>41</v>
      </c>
      <c r="J86">
        <v>3</v>
      </c>
      <c r="K86" t="s">
        <v>37</v>
      </c>
      <c r="L86">
        <v>267</v>
      </c>
    </row>
    <row r="87" spans="1:12">
      <c r="A87">
        <f t="shared" ca="1" si="1"/>
        <v>0.71890342821592357</v>
      </c>
      <c r="B87">
        <v>86</v>
      </c>
      <c r="C87" t="s">
        <v>8</v>
      </c>
      <c r="D87" t="s">
        <v>18</v>
      </c>
      <c r="E87" t="s">
        <v>16</v>
      </c>
      <c r="F87">
        <v>1</v>
      </c>
      <c r="G87">
        <v>2</v>
      </c>
      <c r="H87">
        <v>3</v>
      </c>
      <c r="I87">
        <v>35</v>
      </c>
      <c r="J87">
        <v>9</v>
      </c>
      <c r="K87" t="s">
        <v>25</v>
      </c>
      <c r="L87">
        <v>260</v>
      </c>
    </row>
    <row r="88" spans="1:12">
      <c r="A88">
        <f t="shared" ca="1" si="1"/>
        <v>0.26828905618020293</v>
      </c>
      <c r="B88">
        <v>87</v>
      </c>
      <c r="C88" t="s">
        <v>8</v>
      </c>
      <c r="D88" t="s">
        <v>23</v>
      </c>
      <c r="E88" t="s">
        <v>15</v>
      </c>
      <c r="F88">
        <v>1</v>
      </c>
      <c r="G88">
        <v>2</v>
      </c>
      <c r="H88">
        <v>3</v>
      </c>
      <c r="I88">
        <v>38</v>
      </c>
      <c r="J88">
        <v>9</v>
      </c>
      <c r="K88" t="s">
        <v>25</v>
      </c>
      <c r="L88">
        <v>336</v>
      </c>
    </row>
    <row r="89" spans="1:12">
      <c r="A89">
        <f t="shared" ca="1" si="1"/>
        <v>5.6656654170004317E-2</v>
      </c>
      <c r="B89">
        <v>88</v>
      </c>
      <c r="C89" t="s">
        <v>8</v>
      </c>
      <c r="D89" t="s">
        <v>19</v>
      </c>
      <c r="E89" t="s">
        <v>13</v>
      </c>
      <c r="F89">
        <v>1</v>
      </c>
      <c r="G89">
        <v>3</v>
      </c>
      <c r="H89">
        <v>2</v>
      </c>
      <c r="I89">
        <v>35</v>
      </c>
      <c r="J89">
        <v>3</v>
      </c>
      <c r="K89" t="s">
        <v>25</v>
      </c>
      <c r="L89">
        <v>242</v>
      </c>
    </row>
    <row r="90" spans="1:12">
      <c r="A90">
        <f t="shared" ca="1" si="1"/>
        <v>0.36185588939205771</v>
      </c>
      <c r="B90">
        <v>89</v>
      </c>
      <c r="C90" t="s">
        <v>8</v>
      </c>
      <c r="D90" t="s">
        <v>21</v>
      </c>
      <c r="E90" t="s">
        <v>15</v>
      </c>
      <c r="F90">
        <v>1</v>
      </c>
      <c r="G90">
        <v>2</v>
      </c>
      <c r="H90">
        <v>1</v>
      </c>
      <c r="I90">
        <v>37</v>
      </c>
      <c r="J90">
        <v>0</v>
      </c>
      <c r="K90" t="s">
        <v>36</v>
      </c>
      <c r="L90">
        <v>90</v>
      </c>
    </row>
    <row r="91" spans="1:12">
      <c r="A91">
        <f t="shared" ca="1" si="1"/>
        <v>0.94654983011063132</v>
      </c>
      <c r="B91">
        <v>90</v>
      </c>
      <c r="C91" t="s">
        <v>8</v>
      </c>
      <c r="D91" t="s">
        <v>19</v>
      </c>
      <c r="E91" t="s">
        <v>16</v>
      </c>
      <c r="F91">
        <v>1</v>
      </c>
      <c r="G91">
        <v>2</v>
      </c>
      <c r="H91">
        <v>3</v>
      </c>
      <c r="I91">
        <v>38</v>
      </c>
      <c r="J91">
        <v>9</v>
      </c>
      <c r="K91" t="s">
        <v>25</v>
      </c>
      <c r="L91">
        <v>325</v>
      </c>
    </row>
    <row r="92" spans="1:12">
      <c r="A92">
        <f t="shared" ca="1" si="1"/>
        <v>0.14663611229512674</v>
      </c>
      <c r="B92">
        <v>91</v>
      </c>
      <c r="C92" t="s">
        <v>8</v>
      </c>
      <c r="D92" t="s">
        <v>20</v>
      </c>
      <c r="E92" t="s">
        <v>14</v>
      </c>
      <c r="F92">
        <v>1</v>
      </c>
      <c r="G92">
        <v>3</v>
      </c>
      <c r="H92">
        <v>4</v>
      </c>
      <c r="I92">
        <v>32</v>
      </c>
      <c r="J92">
        <v>5</v>
      </c>
      <c r="K92" t="s">
        <v>36</v>
      </c>
      <c r="L92">
        <v>447</v>
      </c>
    </row>
    <row r="93" spans="1:12">
      <c r="A93">
        <f t="shared" ca="1" si="1"/>
        <v>0.15983661984363884</v>
      </c>
      <c r="B93">
        <v>92</v>
      </c>
      <c r="C93" t="s">
        <v>8</v>
      </c>
      <c r="D93" t="s">
        <v>18</v>
      </c>
      <c r="E93" t="s">
        <v>14</v>
      </c>
      <c r="F93">
        <v>1</v>
      </c>
      <c r="G93">
        <v>2</v>
      </c>
      <c r="H93">
        <v>1</v>
      </c>
      <c r="I93">
        <v>51</v>
      </c>
      <c r="J93">
        <v>4</v>
      </c>
      <c r="K93" t="s">
        <v>25</v>
      </c>
      <c r="L93">
        <v>138</v>
      </c>
    </row>
    <row r="94" spans="1:12">
      <c r="A94">
        <f t="shared" ca="1" si="1"/>
        <v>0.9383658776307694</v>
      </c>
      <c r="B94">
        <v>93</v>
      </c>
      <c r="C94" t="s">
        <v>8</v>
      </c>
      <c r="D94" t="s">
        <v>22</v>
      </c>
      <c r="E94" t="s">
        <v>16</v>
      </c>
      <c r="F94">
        <v>1</v>
      </c>
      <c r="G94">
        <v>3</v>
      </c>
      <c r="H94">
        <v>0</v>
      </c>
      <c r="I94">
        <v>36</v>
      </c>
      <c r="J94">
        <v>6</v>
      </c>
      <c r="K94" t="s">
        <v>25</v>
      </c>
      <c r="L94">
        <v>40</v>
      </c>
    </row>
    <row r="95" spans="1:12">
      <c r="A95">
        <f t="shared" ca="1" si="1"/>
        <v>0.31581104117169589</v>
      </c>
      <c r="B95">
        <v>94</v>
      </c>
      <c r="C95" t="s">
        <v>8</v>
      </c>
      <c r="D95" t="s">
        <v>20</v>
      </c>
      <c r="E95" t="s">
        <v>14</v>
      </c>
      <c r="F95">
        <v>1</v>
      </c>
      <c r="G95">
        <v>2</v>
      </c>
      <c r="H95">
        <v>3</v>
      </c>
      <c r="I95">
        <v>45</v>
      </c>
      <c r="J95">
        <v>3</v>
      </c>
      <c r="K95" t="s">
        <v>25</v>
      </c>
      <c r="L95">
        <v>375</v>
      </c>
    </row>
    <row r="96" spans="1:12">
      <c r="A96">
        <f t="shared" ca="1" si="1"/>
        <v>0.61396932037389529</v>
      </c>
      <c r="B96">
        <v>95</v>
      </c>
      <c r="C96" t="s">
        <v>8</v>
      </c>
      <c r="D96" t="s">
        <v>21</v>
      </c>
      <c r="E96" t="s">
        <v>14</v>
      </c>
      <c r="F96">
        <v>1</v>
      </c>
      <c r="G96">
        <v>3</v>
      </c>
      <c r="H96">
        <v>1</v>
      </c>
      <c r="I96">
        <v>29</v>
      </c>
      <c r="J96">
        <v>8</v>
      </c>
      <c r="K96" t="s">
        <v>36</v>
      </c>
      <c r="L96">
        <v>84</v>
      </c>
    </row>
    <row r="97" spans="1:12">
      <c r="A97">
        <f t="shared" ca="1" si="1"/>
        <v>7.2936238980438439E-2</v>
      </c>
      <c r="B97">
        <v>96</v>
      </c>
      <c r="C97" t="s">
        <v>8</v>
      </c>
      <c r="D97" t="s">
        <v>18</v>
      </c>
      <c r="E97" t="s">
        <v>14</v>
      </c>
      <c r="F97">
        <v>1</v>
      </c>
      <c r="G97">
        <v>2</v>
      </c>
      <c r="H97">
        <v>1</v>
      </c>
      <c r="I97">
        <v>56</v>
      </c>
      <c r="J97">
        <v>9</v>
      </c>
      <c r="K97" t="s">
        <v>37</v>
      </c>
      <c r="L97">
        <v>62</v>
      </c>
    </row>
    <row r="98" spans="1:12">
      <c r="A98">
        <f t="shared" ca="1" si="1"/>
        <v>0.45189602388131611</v>
      </c>
      <c r="B98">
        <v>97</v>
      </c>
      <c r="C98" t="s">
        <v>7</v>
      </c>
      <c r="D98" t="s">
        <v>20</v>
      </c>
      <c r="E98" t="s">
        <v>13</v>
      </c>
      <c r="F98">
        <v>1</v>
      </c>
      <c r="G98">
        <v>2</v>
      </c>
      <c r="H98">
        <v>0</v>
      </c>
      <c r="I98">
        <v>41</v>
      </c>
      <c r="J98">
        <v>3</v>
      </c>
      <c r="K98" t="s">
        <v>25</v>
      </c>
      <c r="L98">
        <v>23</v>
      </c>
    </row>
    <row r="99" spans="1:12">
      <c r="A99">
        <f t="shared" ca="1" si="1"/>
        <v>2.4811590303921105E-2</v>
      </c>
      <c r="B99">
        <v>98</v>
      </c>
      <c r="C99" t="s">
        <v>8</v>
      </c>
      <c r="D99" t="s">
        <v>22</v>
      </c>
      <c r="E99" t="s">
        <v>14</v>
      </c>
      <c r="F99">
        <v>1</v>
      </c>
      <c r="G99">
        <v>2</v>
      </c>
      <c r="H99">
        <v>5</v>
      </c>
      <c r="I99">
        <v>39</v>
      </c>
      <c r="J99">
        <v>9</v>
      </c>
      <c r="K99" t="s">
        <v>25</v>
      </c>
      <c r="L99">
        <v>478</v>
      </c>
    </row>
    <row r="100" spans="1:12">
      <c r="A100">
        <f t="shared" ca="1" si="1"/>
        <v>0.60279830721981553</v>
      </c>
      <c r="B100">
        <v>99</v>
      </c>
      <c r="C100" t="s">
        <v>7</v>
      </c>
      <c r="D100" t="s">
        <v>18</v>
      </c>
      <c r="E100" t="s">
        <v>16</v>
      </c>
      <c r="F100">
        <v>1</v>
      </c>
      <c r="G100">
        <v>2</v>
      </c>
      <c r="H100">
        <v>0</v>
      </c>
      <c r="I100">
        <v>57</v>
      </c>
      <c r="J100">
        <v>2</v>
      </c>
      <c r="K100" t="s">
        <v>37</v>
      </c>
      <c r="L100">
        <v>25</v>
      </c>
    </row>
    <row r="101" spans="1:12">
      <c r="A101">
        <f t="shared" ca="1" si="1"/>
        <v>0.98270519880905416</v>
      </c>
      <c r="B101">
        <v>100</v>
      </c>
      <c r="C101" t="s">
        <v>8</v>
      </c>
      <c r="D101" t="s">
        <v>21</v>
      </c>
      <c r="E101" t="s">
        <v>15</v>
      </c>
      <c r="F101">
        <v>1</v>
      </c>
      <c r="G101">
        <v>3</v>
      </c>
      <c r="H101">
        <v>4</v>
      </c>
      <c r="I101">
        <v>30</v>
      </c>
      <c r="J101">
        <v>6</v>
      </c>
      <c r="K101" t="s">
        <v>36</v>
      </c>
      <c r="L101">
        <v>423</v>
      </c>
    </row>
    <row r="102" spans="1:12">
      <c r="A102">
        <f t="shared" ca="1" si="1"/>
        <v>0.38519687034878913</v>
      </c>
      <c r="B102">
        <v>101</v>
      </c>
      <c r="C102" t="s">
        <v>7</v>
      </c>
      <c r="D102" t="s">
        <v>18</v>
      </c>
      <c r="E102" t="s">
        <v>16</v>
      </c>
      <c r="F102">
        <v>1</v>
      </c>
      <c r="G102">
        <v>2</v>
      </c>
      <c r="H102">
        <v>0</v>
      </c>
      <c r="I102">
        <v>35</v>
      </c>
      <c r="J102">
        <v>4</v>
      </c>
      <c r="K102" t="s">
        <v>36</v>
      </c>
      <c r="L102">
        <v>29</v>
      </c>
    </row>
    <row r="103" spans="1:12">
      <c r="A103">
        <f t="shared" ca="1" si="1"/>
        <v>0.26313368351988975</v>
      </c>
      <c r="B103">
        <v>102</v>
      </c>
      <c r="C103" t="s">
        <v>7</v>
      </c>
      <c r="D103" t="s">
        <v>20</v>
      </c>
      <c r="E103" t="s">
        <v>14</v>
      </c>
      <c r="F103">
        <v>1</v>
      </c>
      <c r="G103">
        <v>3</v>
      </c>
      <c r="H103">
        <v>1</v>
      </c>
      <c r="I103">
        <v>61</v>
      </c>
      <c r="J103">
        <v>1</v>
      </c>
      <c r="K103" t="s">
        <v>33</v>
      </c>
      <c r="L103">
        <v>82</v>
      </c>
    </row>
    <row r="104" spans="1:12">
      <c r="A104">
        <f t="shared" ca="1" si="1"/>
        <v>0.66408485705149067</v>
      </c>
      <c r="B104">
        <v>103</v>
      </c>
      <c r="C104" t="s">
        <v>8</v>
      </c>
      <c r="D104" t="s">
        <v>18</v>
      </c>
      <c r="E104" t="s">
        <v>16</v>
      </c>
      <c r="F104">
        <v>1</v>
      </c>
      <c r="G104">
        <v>3</v>
      </c>
      <c r="H104">
        <v>3</v>
      </c>
      <c r="I104">
        <v>40</v>
      </c>
      <c r="J104">
        <v>5</v>
      </c>
      <c r="K104" t="s">
        <v>37</v>
      </c>
      <c r="L104">
        <v>405</v>
      </c>
    </row>
    <row r="105" spans="1:12">
      <c r="A105">
        <f t="shared" ca="1" si="1"/>
        <v>0.90747893286831005</v>
      </c>
      <c r="B105">
        <v>104</v>
      </c>
      <c r="C105" t="s">
        <v>8</v>
      </c>
      <c r="D105" t="s">
        <v>19</v>
      </c>
      <c r="E105" t="s">
        <v>16</v>
      </c>
      <c r="F105">
        <v>1</v>
      </c>
      <c r="G105">
        <v>2</v>
      </c>
      <c r="H105">
        <v>3</v>
      </c>
      <c r="I105">
        <v>33</v>
      </c>
      <c r="J105">
        <v>5</v>
      </c>
      <c r="K105" t="s">
        <v>25</v>
      </c>
      <c r="L105">
        <v>279</v>
      </c>
    </row>
    <row r="106" spans="1:12">
      <c r="A106">
        <f t="shared" ca="1" si="1"/>
        <v>6.4741625806019054E-2</v>
      </c>
      <c r="B106">
        <v>105</v>
      </c>
      <c r="C106" t="s">
        <v>8</v>
      </c>
      <c r="D106" t="s">
        <v>20</v>
      </c>
      <c r="E106" t="s">
        <v>16</v>
      </c>
      <c r="F106">
        <v>1</v>
      </c>
      <c r="G106">
        <v>2</v>
      </c>
      <c r="H106">
        <v>0</v>
      </c>
      <c r="I106">
        <v>49</v>
      </c>
      <c r="J106">
        <v>0</v>
      </c>
      <c r="K106" t="s">
        <v>37</v>
      </c>
      <c r="L106">
        <v>17</v>
      </c>
    </row>
    <row r="107" spans="1:12">
      <c r="A107">
        <f t="shared" ca="1" si="1"/>
        <v>0.87219128645403787</v>
      </c>
      <c r="B107">
        <v>106</v>
      </c>
      <c r="C107" t="s">
        <v>8</v>
      </c>
      <c r="D107" t="s">
        <v>22</v>
      </c>
      <c r="E107" t="s">
        <v>16</v>
      </c>
      <c r="F107">
        <v>1</v>
      </c>
      <c r="G107">
        <v>2</v>
      </c>
      <c r="H107">
        <v>3</v>
      </c>
      <c r="I107">
        <v>38</v>
      </c>
      <c r="J107">
        <v>3</v>
      </c>
      <c r="K107" t="s">
        <v>36</v>
      </c>
      <c r="L107">
        <v>318</v>
      </c>
    </row>
    <row r="108" spans="1:12">
      <c r="A108">
        <f t="shared" ca="1" si="1"/>
        <v>0.13670557398377015</v>
      </c>
      <c r="B108">
        <v>107</v>
      </c>
      <c r="C108" t="s">
        <v>7</v>
      </c>
      <c r="D108" t="s">
        <v>18</v>
      </c>
      <c r="E108" t="s">
        <v>14</v>
      </c>
      <c r="F108">
        <v>1</v>
      </c>
      <c r="G108">
        <v>3</v>
      </c>
      <c r="H108">
        <v>3</v>
      </c>
      <c r="I108">
        <v>50</v>
      </c>
      <c r="J108">
        <v>9</v>
      </c>
      <c r="K108" t="s">
        <v>25</v>
      </c>
      <c r="L108">
        <v>399</v>
      </c>
    </row>
    <row r="109" spans="1:12">
      <c r="A109">
        <f t="shared" ca="1" si="1"/>
        <v>0.66389052774322022</v>
      </c>
      <c r="B109">
        <v>108</v>
      </c>
      <c r="C109" t="s">
        <v>8</v>
      </c>
      <c r="D109" t="s">
        <v>21</v>
      </c>
      <c r="E109" t="s">
        <v>14</v>
      </c>
      <c r="F109">
        <v>1</v>
      </c>
      <c r="G109">
        <v>1</v>
      </c>
      <c r="H109">
        <v>2</v>
      </c>
      <c r="I109">
        <v>39</v>
      </c>
      <c r="J109">
        <v>6</v>
      </c>
      <c r="K109" t="s">
        <v>37</v>
      </c>
      <c r="L109">
        <v>209</v>
      </c>
    </row>
    <row r="110" spans="1:12">
      <c r="A110">
        <f t="shared" ca="1" si="1"/>
        <v>4.3652378540320114E-2</v>
      </c>
      <c r="B110">
        <v>109</v>
      </c>
      <c r="C110" t="s">
        <v>8</v>
      </c>
      <c r="D110" t="s">
        <v>18</v>
      </c>
      <c r="E110" t="s">
        <v>16</v>
      </c>
      <c r="F110">
        <v>1</v>
      </c>
      <c r="G110">
        <v>3</v>
      </c>
      <c r="H110">
        <v>3</v>
      </c>
      <c r="I110">
        <v>50</v>
      </c>
      <c r="J110">
        <v>0</v>
      </c>
      <c r="K110" t="s">
        <v>25</v>
      </c>
      <c r="L110">
        <v>338</v>
      </c>
    </row>
    <row r="111" spans="1:12">
      <c r="A111">
        <f t="shared" ca="1" si="1"/>
        <v>0.51584327275629915</v>
      </c>
      <c r="B111">
        <v>110</v>
      </c>
      <c r="C111" t="s">
        <v>8</v>
      </c>
      <c r="D111" t="s">
        <v>19</v>
      </c>
      <c r="E111" t="s">
        <v>15</v>
      </c>
      <c r="F111">
        <v>1</v>
      </c>
      <c r="G111">
        <v>3</v>
      </c>
      <c r="H111">
        <v>3</v>
      </c>
      <c r="I111">
        <v>34</v>
      </c>
      <c r="J111">
        <v>4</v>
      </c>
      <c r="K111" t="s">
        <v>25</v>
      </c>
      <c r="L111">
        <v>329</v>
      </c>
    </row>
    <row r="112" spans="1:12">
      <c r="A112">
        <f t="shared" ca="1" si="1"/>
        <v>0.84891798050493883</v>
      </c>
      <c r="B112">
        <v>111</v>
      </c>
      <c r="C112" t="s">
        <v>8</v>
      </c>
      <c r="D112" t="s">
        <v>19</v>
      </c>
      <c r="E112" t="s">
        <v>12</v>
      </c>
      <c r="F112">
        <v>1</v>
      </c>
      <c r="G112">
        <v>4</v>
      </c>
      <c r="H112">
        <v>1</v>
      </c>
      <c r="I112">
        <v>33</v>
      </c>
      <c r="J112">
        <v>0</v>
      </c>
      <c r="K112" t="s">
        <v>36</v>
      </c>
      <c r="L112">
        <v>118</v>
      </c>
    </row>
    <row r="113" spans="1:12">
      <c r="A113">
        <f t="shared" ca="1" si="1"/>
        <v>0.11131933233780311</v>
      </c>
      <c r="B113">
        <v>112</v>
      </c>
      <c r="C113" t="s">
        <v>7</v>
      </c>
      <c r="D113" t="s">
        <v>18</v>
      </c>
      <c r="E113" t="s">
        <v>14</v>
      </c>
      <c r="F113">
        <v>1</v>
      </c>
      <c r="G113">
        <v>2</v>
      </c>
      <c r="H113">
        <v>2</v>
      </c>
      <c r="I113">
        <v>30</v>
      </c>
      <c r="J113">
        <v>4</v>
      </c>
      <c r="K113" t="s">
        <v>25</v>
      </c>
      <c r="L113">
        <v>168</v>
      </c>
    </row>
    <row r="114" spans="1:12">
      <c r="A114">
        <f t="shared" ca="1" si="1"/>
        <v>0.98575475309192817</v>
      </c>
      <c r="B114">
        <v>113</v>
      </c>
      <c r="C114" t="s">
        <v>8</v>
      </c>
      <c r="D114" t="s">
        <v>22</v>
      </c>
      <c r="E114" t="s">
        <v>17</v>
      </c>
      <c r="F114">
        <v>1</v>
      </c>
      <c r="G114">
        <v>3</v>
      </c>
      <c r="H114">
        <v>3</v>
      </c>
      <c r="I114">
        <v>30</v>
      </c>
      <c r="J114">
        <v>8</v>
      </c>
      <c r="K114" t="s">
        <v>45</v>
      </c>
      <c r="L114">
        <v>362</v>
      </c>
    </row>
    <row r="115" spans="1:12">
      <c r="A115">
        <f t="shared" ca="1" si="1"/>
        <v>0.89513591691022554</v>
      </c>
      <c r="B115">
        <v>114</v>
      </c>
      <c r="C115" t="s">
        <v>8</v>
      </c>
      <c r="D115" t="s">
        <v>20</v>
      </c>
      <c r="E115" t="s">
        <v>16</v>
      </c>
      <c r="F115">
        <v>1</v>
      </c>
      <c r="G115">
        <v>3</v>
      </c>
      <c r="H115">
        <v>3</v>
      </c>
      <c r="I115">
        <v>48</v>
      </c>
      <c r="J115">
        <v>7</v>
      </c>
      <c r="K115" t="s">
        <v>25</v>
      </c>
      <c r="L115">
        <v>391</v>
      </c>
    </row>
    <row r="116" spans="1:12">
      <c r="A116">
        <f t="shared" ca="1" si="1"/>
        <v>0.1866210511757217</v>
      </c>
      <c r="B116">
        <v>115</v>
      </c>
      <c r="C116" t="s">
        <v>8</v>
      </c>
      <c r="D116" t="s">
        <v>22</v>
      </c>
      <c r="E116" t="s">
        <v>12</v>
      </c>
      <c r="F116">
        <v>1</v>
      </c>
      <c r="G116">
        <v>3</v>
      </c>
      <c r="H116">
        <v>3</v>
      </c>
      <c r="I116">
        <v>38</v>
      </c>
      <c r="J116">
        <v>6</v>
      </c>
      <c r="K116" t="s">
        <v>25</v>
      </c>
      <c r="L116">
        <v>310</v>
      </c>
    </row>
    <row r="117" spans="1:12">
      <c r="A117">
        <f t="shared" ca="1" si="1"/>
        <v>4.2162958461155031E-2</v>
      </c>
      <c r="B117">
        <v>116</v>
      </c>
      <c r="C117" t="s">
        <v>8</v>
      </c>
      <c r="D117" t="s">
        <v>19</v>
      </c>
      <c r="E117" t="s">
        <v>16</v>
      </c>
      <c r="F117">
        <v>1</v>
      </c>
      <c r="G117">
        <v>2</v>
      </c>
      <c r="H117">
        <v>1</v>
      </c>
      <c r="I117">
        <v>37</v>
      </c>
      <c r="J117">
        <v>1</v>
      </c>
      <c r="K117" t="s">
        <v>37</v>
      </c>
      <c r="L117">
        <v>101</v>
      </c>
    </row>
    <row r="118" spans="1:12">
      <c r="A118">
        <f t="shared" ca="1" si="1"/>
        <v>0.25421755472989205</v>
      </c>
      <c r="B118">
        <v>117</v>
      </c>
      <c r="C118" t="s">
        <v>8</v>
      </c>
      <c r="D118" t="s">
        <v>20</v>
      </c>
      <c r="E118" t="s">
        <v>15</v>
      </c>
      <c r="F118">
        <v>1</v>
      </c>
      <c r="G118">
        <v>2</v>
      </c>
      <c r="H118">
        <v>1</v>
      </c>
      <c r="I118">
        <v>52</v>
      </c>
      <c r="J118">
        <v>7</v>
      </c>
      <c r="K118" t="s">
        <v>37</v>
      </c>
      <c r="L118">
        <v>97</v>
      </c>
    </row>
    <row r="119" spans="1:12">
      <c r="A119">
        <f t="shared" ca="1" si="1"/>
        <v>0.43473154241604828</v>
      </c>
      <c r="B119">
        <v>118</v>
      </c>
      <c r="C119" t="s">
        <v>7</v>
      </c>
      <c r="D119" t="s">
        <v>21</v>
      </c>
      <c r="E119" t="s">
        <v>16</v>
      </c>
      <c r="F119">
        <v>1</v>
      </c>
      <c r="G119">
        <v>2</v>
      </c>
      <c r="H119">
        <v>4</v>
      </c>
      <c r="I119">
        <v>31</v>
      </c>
      <c r="J119">
        <v>8</v>
      </c>
      <c r="K119" t="s">
        <v>25</v>
      </c>
      <c r="L119">
        <v>439</v>
      </c>
    </row>
    <row r="120" spans="1:12">
      <c r="A120">
        <f t="shared" ca="1" si="1"/>
        <v>3.6282784688089542E-2</v>
      </c>
      <c r="B120">
        <v>119</v>
      </c>
      <c r="C120" t="s">
        <v>7</v>
      </c>
      <c r="D120" t="s">
        <v>18</v>
      </c>
      <c r="E120" t="s">
        <v>14</v>
      </c>
      <c r="F120">
        <v>0.8</v>
      </c>
      <c r="G120">
        <v>3</v>
      </c>
      <c r="H120">
        <v>3</v>
      </c>
      <c r="I120">
        <v>39</v>
      </c>
      <c r="J120">
        <v>8</v>
      </c>
      <c r="K120" t="s">
        <v>37</v>
      </c>
      <c r="L120">
        <v>294</v>
      </c>
    </row>
    <row r="121" spans="1:12">
      <c r="A121">
        <f t="shared" ca="1" si="1"/>
        <v>0.50194939261529159</v>
      </c>
      <c r="B121">
        <v>120</v>
      </c>
      <c r="C121" t="s">
        <v>8</v>
      </c>
      <c r="D121" t="s">
        <v>20</v>
      </c>
      <c r="E121" t="s">
        <v>16</v>
      </c>
      <c r="F121">
        <v>1</v>
      </c>
      <c r="G121">
        <v>2</v>
      </c>
      <c r="H121">
        <v>2</v>
      </c>
      <c r="I121">
        <v>44</v>
      </c>
      <c r="J121">
        <v>6</v>
      </c>
      <c r="K121" t="s">
        <v>25</v>
      </c>
      <c r="L121">
        <v>176</v>
      </c>
    </row>
    <row r="122" spans="1:12">
      <c r="A122">
        <f t="shared" ca="1" si="1"/>
        <v>0.24289500097775818</v>
      </c>
      <c r="B122">
        <v>121</v>
      </c>
      <c r="C122" t="s">
        <v>8</v>
      </c>
      <c r="D122" t="s">
        <v>18</v>
      </c>
      <c r="E122" t="s">
        <v>14</v>
      </c>
      <c r="F122">
        <v>1</v>
      </c>
      <c r="G122">
        <v>4</v>
      </c>
      <c r="H122">
        <v>3</v>
      </c>
      <c r="I122">
        <v>40</v>
      </c>
      <c r="J122">
        <v>9</v>
      </c>
      <c r="K122" t="s">
        <v>25</v>
      </c>
      <c r="L122">
        <v>250</v>
      </c>
    </row>
    <row r="123" spans="1:12">
      <c r="A123">
        <f t="shared" ca="1" si="1"/>
        <v>0.4164186374256772</v>
      </c>
      <c r="B123">
        <v>122</v>
      </c>
      <c r="C123" t="s">
        <v>8</v>
      </c>
      <c r="D123" t="s">
        <v>21</v>
      </c>
      <c r="E123" t="s">
        <v>16</v>
      </c>
      <c r="F123">
        <v>1</v>
      </c>
      <c r="G123">
        <v>2</v>
      </c>
      <c r="H123">
        <v>1</v>
      </c>
      <c r="I123">
        <v>31</v>
      </c>
      <c r="J123">
        <v>5</v>
      </c>
      <c r="K123" t="s">
        <v>25</v>
      </c>
      <c r="L123">
        <v>142</v>
      </c>
    </row>
    <row r="124" spans="1:12">
      <c r="A124">
        <f t="shared" ca="1" si="1"/>
        <v>0.99593855952267218</v>
      </c>
      <c r="B124">
        <v>123</v>
      </c>
      <c r="C124" t="s">
        <v>7</v>
      </c>
      <c r="D124" t="s">
        <v>18</v>
      </c>
      <c r="E124" t="s">
        <v>16</v>
      </c>
      <c r="F124">
        <v>1</v>
      </c>
      <c r="G124">
        <v>2</v>
      </c>
      <c r="H124">
        <v>2</v>
      </c>
      <c r="I124">
        <v>43</v>
      </c>
      <c r="J124">
        <v>9</v>
      </c>
      <c r="K124" t="s">
        <v>30</v>
      </c>
      <c r="L124">
        <v>169</v>
      </c>
    </row>
    <row r="125" spans="1:12">
      <c r="A125">
        <f t="shared" ca="1" si="1"/>
        <v>0.75557425721440585</v>
      </c>
      <c r="B125">
        <v>124</v>
      </c>
      <c r="C125" t="s">
        <v>8</v>
      </c>
      <c r="D125" t="s">
        <v>18</v>
      </c>
      <c r="E125" t="s">
        <v>14</v>
      </c>
      <c r="F125">
        <v>1</v>
      </c>
      <c r="G125">
        <v>3</v>
      </c>
      <c r="H125">
        <v>3</v>
      </c>
      <c r="I125">
        <v>41</v>
      </c>
      <c r="J125">
        <v>5</v>
      </c>
      <c r="K125" t="s">
        <v>25</v>
      </c>
      <c r="L125">
        <v>401</v>
      </c>
    </row>
    <row r="126" spans="1:12">
      <c r="A126">
        <f t="shared" ca="1" si="1"/>
        <v>0.63155526677483032</v>
      </c>
      <c r="B126">
        <v>125</v>
      </c>
      <c r="C126" t="s">
        <v>8</v>
      </c>
      <c r="D126" t="s">
        <v>21</v>
      </c>
      <c r="E126" t="s">
        <v>14</v>
      </c>
      <c r="F126">
        <v>1</v>
      </c>
      <c r="G126">
        <v>3</v>
      </c>
      <c r="H126">
        <v>7</v>
      </c>
      <c r="I126">
        <v>40</v>
      </c>
      <c r="J126">
        <v>0</v>
      </c>
      <c r="K126" t="s">
        <v>25</v>
      </c>
      <c r="L126">
        <v>493</v>
      </c>
    </row>
    <row r="127" spans="1:12">
      <c r="A127">
        <f t="shared" ca="1" si="1"/>
        <v>0.71319015718590395</v>
      </c>
      <c r="B127">
        <v>126</v>
      </c>
      <c r="C127" t="s">
        <v>7</v>
      </c>
      <c r="D127" t="s">
        <v>18</v>
      </c>
      <c r="E127" t="s">
        <v>15</v>
      </c>
      <c r="F127">
        <v>0.8</v>
      </c>
      <c r="G127">
        <v>3</v>
      </c>
      <c r="H127">
        <v>2</v>
      </c>
      <c r="I127">
        <v>54</v>
      </c>
      <c r="J127">
        <v>0</v>
      </c>
      <c r="K127" t="s">
        <v>36</v>
      </c>
      <c r="L127">
        <v>213</v>
      </c>
    </row>
    <row r="128" spans="1:12">
      <c r="A128">
        <f t="shared" ca="1" si="1"/>
        <v>0.20823709673421142</v>
      </c>
      <c r="B128">
        <v>127</v>
      </c>
      <c r="C128" t="s">
        <v>8</v>
      </c>
      <c r="D128" t="s">
        <v>23</v>
      </c>
      <c r="E128" t="s">
        <v>12</v>
      </c>
      <c r="F128">
        <v>1</v>
      </c>
      <c r="G128">
        <v>2</v>
      </c>
      <c r="H128">
        <v>1</v>
      </c>
      <c r="I128">
        <v>54</v>
      </c>
      <c r="J128">
        <v>3</v>
      </c>
      <c r="K128" t="s">
        <v>36</v>
      </c>
      <c r="L128">
        <v>79</v>
      </c>
    </row>
    <row r="129" spans="1:12">
      <c r="A129">
        <f t="shared" ca="1" si="1"/>
        <v>3.5646707142956036E-2</v>
      </c>
      <c r="B129">
        <v>128</v>
      </c>
      <c r="C129" t="s">
        <v>8</v>
      </c>
      <c r="D129" t="s">
        <v>23</v>
      </c>
      <c r="E129" t="s">
        <v>17</v>
      </c>
      <c r="F129">
        <v>1</v>
      </c>
      <c r="G129">
        <v>3</v>
      </c>
      <c r="H129">
        <v>2</v>
      </c>
      <c r="I129">
        <v>38</v>
      </c>
      <c r="J129">
        <v>2</v>
      </c>
      <c r="K129" t="s">
        <v>25</v>
      </c>
      <c r="L129">
        <v>233</v>
      </c>
    </row>
    <row r="130" spans="1:12">
      <c r="A130">
        <f t="shared" ref="A130:A193" ca="1" si="2">RAND()</f>
        <v>0.15818933729724582</v>
      </c>
      <c r="B130">
        <v>129</v>
      </c>
      <c r="C130" t="s">
        <v>8</v>
      </c>
      <c r="D130" t="s">
        <v>18</v>
      </c>
      <c r="E130" t="s">
        <v>14</v>
      </c>
      <c r="F130">
        <v>1</v>
      </c>
      <c r="G130">
        <v>2</v>
      </c>
      <c r="H130">
        <v>9</v>
      </c>
      <c r="I130">
        <v>36</v>
      </c>
      <c r="J130">
        <v>9</v>
      </c>
      <c r="K130" t="s">
        <v>25</v>
      </c>
      <c r="L130">
        <v>500</v>
      </c>
    </row>
    <row r="131" spans="1:12">
      <c r="A131">
        <f t="shared" ca="1" si="2"/>
        <v>0.56448169324435171</v>
      </c>
      <c r="B131">
        <v>130</v>
      </c>
      <c r="C131" t="s">
        <v>7</v>
      </c>
      <c r="D131" t="s">
        <v>18</v>
      </c>
      <c r="E131" t="s">
        <v>16</v>
      </c>
      <c r="F131">
        <v>1</v>
      </c>
      <c r="G131">
        <v>2</v>
      </c>
      <c r="H131">
        <v>3</v>
      </c>
      <c r="I131">
        <v>45</v>
      </c>
      <c r="J131">
        <v>9</v>
      </c>
      <c r="K131" t="s">
        <v>36</v>
      </c>
      <c r="L131">
        <v>307</v>
      </c>
    </row>
    <row r="132" spans="1:12">
      <c r="A132">
        <f t="shared" ca="1" si="2"/>
        <v>0.20976496660277655</v>
      </c>
      <c r="B132">
        <v>131</v>
      </c>
      <c r="C132" t="s">
        <v>8</v>
      </c>
      <c r="D132" t="s">
        <v>18</v>
      </c>
      <c r="E132" t="s">
        <v>16</v>
      </c>
      <c r="F132">
        <v>1</v>
      </c>
      <c r="G132">
        <v>2</v>
      </c>
      <c r="H132">
        <v>1</v>
      </c>
      <c r="I132">
        <v>33</v>
      </c>
      <c r="J132">
        <v>2</v>
      </c>
      <c r="K132" t="s">
        <v>25</v>
      </c>
      <c r="L132">
        <v>53</v>
      </c>
    </row>
    <row r="133" spans="1:12">
      <c r="A133">
        <f t="shared" ca="1" si="2"/>
        <v>0.59773133924386213</v>
      </c>
      <c r="B133">
        <v>132</v>
      </c>
      <c r="C133" t="s">
        <v>8</v>
      </c>
      <c r="D133" t="s">
        <v>18</v>
      </c>
      <c r="E133" t="s">
        <v>15</v>
      </c>
      <c r="F133">
        <v>1</v>
      </c>
      <c r="G133">
        <v>1</v>
      </c>
      <c r="H133">
        <v>3</v>
      </c>
      <c r="I133">
        <v>28</v>
      </c>
      <c r="J133">
        <v>4</v>
      </c>
      <c r="K133" t="s">
        <v>36</v>
      </c>
      <c r="L133">
        <v>418</v>
      </c>
    </row>
    <row r="134" spans="1:12">
      <c r="A134">
        <f t="shared" ca="1" si="2"/>
        <v>0.58067023391843187</v>
      </c>
      <c r="B134">
        <v>133</v>
      </c>
      <c r="C134" t="s">
        <v>7</v>
      </c>
      <c r="D134" t="s">
        <v>20</v>
      </c>
      <c r="E134" t="s">
        <v>14</v>
      </c>
      <c r="F134">
        <v>1</v>
      </c>
      <c r="G134">
        <v>2</v>
      </c>
      <c r="H134">
        <v>0</v>
      </c>
      <c r="I134">
        <v>49</v>
      </c>
      <c r="J134">
        <v>2</v>
      </c>
      <c r="K134" t="s">
        <v>37</v>
      </c>
      <c r="L134">
        <v>49</v>
      </c>
    </row>
    <row r="135" spans="1:12">
      <c r="A135">
        <f t="shared" ca="1" si="2"/>
        <v>0.75862589521192925</v>
      </c>
      <c r="B135">
        <v>134</v>
      </c>
      <c r="C135" t="s">
        <v>8</v>
      </c>
      <c r="D135" t="s">
        <v>20</v>
      </c>
      <c r="E135" t="s">
        <v>16</v>
      </c>
      <c r="F135">
        <v>1</v>
      </c>
      <c r="G135">
        <v>3</v>
      </c>
      <c r="H135">
        <v>6</v>
      </c>
      <c r="I135">
        <v>34</v>
      </c>
      <c r="J135">
        <v>8</v>
      </c>
      <c r="K135" t="s">
        <v>37</v>
      </c>
      <c r="L135">
        <v>490</v>
      </c>
    </row>
    <row r="136" spans="1:12">
      <c r="A136">
        <f t="shared" ca="1" si="2"/>
        <v>0.77370362469103438</v>
      </c>
      <c r="B136">
        <v>135</v>
      </c>
      <c r="C136" t="s">
        <v>7</v>
      </c>
      <c r="D136" t="s">
        <v>18</v>
      </c>
      <c r="E136" t="s">
        <v>14</v>
      </c>
      <c r="F136">
        <v>0.7</v>
      </c>
      <c r="G136">
        <v>3</v>
      </c>
      <c r="H136">
        <v>0</v>
      </c>
      <c r="I136">
        <v>45</v>
      </c>
      <c r="J136">
        <v>7</v>
      </c>
      <c r="K136" t="s">
        <v>25</v>
      </c>
      <c r="L136">
        <v>1</v>
      </c>
    </row>
    <row r="137" spans="1:12">
      <c r="A137">
        <f t="shared" ca="1" si="2"/>
        <v>0.29788858652372752</v>
      </c>
      <c r="B137">
        <v>136</v>
      </c>
      <c r="C137" t="s">
        <v>8</v>
      </c>
      <c r="D137" t="s">
        <v>18</v>
      </c>
      <c r="E137" t="s">
        <v>14</v>
      </c>
      <c r="F137">
        <v>1</v>
      </c>
      <c r="G137">
        <v>2</v>
      </c>
      <c r="H137">
        <v>0</v>
      </c>
      <c r="I137">
        <v>43</v>
      </c>
      <c r="J137">
        <v>3</v>
      </c>
      <c r="K137" t="s">
        <v>25</v>
      </c>
      <c r="L137">
        <v>32</v>
      </c>
    </row>
    <row r="138" spans="1:12">
      <c r="A138">
        <f t="shared" ca="1" si="2"/>
        <v>0.75576386445978505</v>
      </c>
      <c r="B138">
        <v>137</v>
      </c>
      <c r="C138" t="s">
        <v>8</v>
      </c>
      <c r="D138" t="s">
        <v>22</v>
      </c>
      <c r="E138" t="s">
        <v>16</v>
      </c>
      <c r="F138">
        <v>1</v>
      </c>
      <c r="G138">
        <v>3</v>
      </c>
      <c r="H138">
        <v>0</v>
      </c>
      <c r="I138">
        <v>31</v>
      </c>
      <c r="J138">
        <v>1</v>
      </c>
      <c r="K138" t="s">
        <v>32</v>
      </c>
      <c r="L138">
        <v>50</v>
      </c>
    </row>
    <row r="139" spans="1:12">
      <c r="A139">
        <f t="shared" ca="1" si="2"/>
        <v>0.2383823605477966</v>
      </c>
      <c r="B139">
        <v>138</v>
      </c>
      <c r="C139" t="s">
        <v>7</v>
      </c>
      <c r="D139" t="s">
        <v>18</v>
      </c>
      <c r="E139" t="s">
        <v>13</v>
      </c>
      <c r="F139">
        <v>1</v>
      </c>
      <c r="G139">
        <v>2</v>
      </c>
      <c r="H139">
        <v>0</v>
      </c>
      <c r="I139">
        <v>38</v>
      </c>
      <c r="J139">
        <v>4</v>
      </c>
      <c r="K139" t="s">
        <v>26</v>
      </c>
      <c r="L139">
        <v>5</v>
      </c>
    </row>
    <row r="140" spans="1:12">
      <c r="A140">
        <f t="shared" ca="1" si="2"/>
        <v>0.43172654613278116</v>
      </c>
      <c r="B140">
        <v>139</v>
      </c>
      <c r="C140" t="s">
        <v>8</v>
      </c>
      <c r="D140" t="s">
        <v>18</v>
      </c>
      <c r="E140" t="s">
        <v>16</v>
      </c>
      <c r="F140">
        <v>1</v>
      </c>
      <c r="G140">
        <v>3</v>
      </c>
      <c r="H140">
        <v>4</v>
      </c>
      <c r="I140">
        <v>41</v>
      </c>
      <c r="J140">
        <v>9</v>
      </c>
      <c r="K140" t="s">
        <v>32</v>
      </c>
      <c r="L140">
        <v>452</v>
      </c>
    </row>
    <row r="141" spans="1:12">
      <c r="A141">
        <f t="shared" ca="1" si="2"/>
        <v>0.37336863094899875</v>
      </c>
      <c r="B141">
        <v>140</v>
      </c>
      <c r="C141" t="s">
        <v>8</v>
      </c>
      <c r="D141" t="s">
        <v>21</v>
      </c>
      <c r="E141" t="s">
        <v>16</v>
      </c>
      <c r="F141">
        <v>1</v>
      </c>
      <c r="G141">
        <v>3</v>
      </c>
      <c r="H141">
        <v>3</v>
      </c>
      <c r="I141">
        <v>38</v>
      </c>
      <c r="J141">
        <v>9</v>
      </c>
      <c r="K141" t="s">
        <v>25</v>
      </c>
      <c r="L141">
        <v>369</v>
      </c>
    </row>
    <row r="142" spans="1:12">
      <c r="A142">
        <f t="shared" ca="1" si="2"/>
        <v>0.37309535601075838</v>
      </c>
      <c r="B142">
        <v>141</v>
      </c>
      <c r="C142" t="s">
        <v>8</v>
      </c>
      <c r="D142" t="s">
        <v>21</v>
      </c>
      <c r="E142" t="s">
        <v>14</v>
      </c>
      <c r="F142">
        <v>1</v>
      </c>
      <c r="G142">
        <v>2</v>
      </c>
      <c r="H142">
        <v>3</v>
      </c>
      <c r="I142">
        <v>49</v>
      </c>
      <c r="J142">
        <v>9</v>
      </c>
      <c r="K142" t="s">
        <v>25</v>
      </c>
      <c r="L142">
        <v>268</v>
      </c>
    </row>
    <row r="143" spans="1:12">
      <c r="A143">
        <f t="shared" ca="1" si="2"/>
        <v>0.71562918338361436</v>
      </c>
      <c r="B143">
        <v>142</v>
      </c>
      <c r="C143" t="s">
        <v>8</v>
      </c>
      <c r="D143" t="s">
        <v>21</v>
      </c>
      <c r="E143" t="s">
        <v>14</v>
      </c>
      <c r="F143">
        <v>1</v>
      </c>
      <c r="G143">
        <v>2</v>
      </c>
      <c r="H143">
        <v>0</v>
      </c>
      <c r="I143">
        <v>48</v>
      </c>
      <c r="J143">
        <v>0</v>
      </c>
      <c r="K143" t="s">
        <v>25</v>
      </c>
      <c r="L143">
        <v>39</v>
      </c>
    </row>
    <row r="144" spans="1:12">
      <c r="A144">
        <f t="shared" ca="1" si="2"/>
        <v>0.78341772383066832</v>
      </c>
      <c r="B144">
        <v>143</v>
      </c>
      <c r="C144" t="s">
        <v>7</v>
      </c>
      <c r="D144" t="s">
        <v>18</v>
      </c>
      <c r="E144" t="s">
        <v>14</v>
      </c>
      <c r="F144">
        <v>0.5</v>
      </c>
      <c r="G144">
        <v>2</v>
      </c>
      <c r="H144">
        <v>1</v>
      </c>
      <c r="I144">
        <v>60</v>
      </c>
      <c r="J144">
        <v>3</v>
      </c>
      <c r="K144" t="s">
        <v>25</v>
      </c>
      <c r="L144">
        <v>115</v>
      </c>
    </row>
    <row r="145" spans="1:12">
      <c r="A145">
        <f t="shared" ca="1" si="2"/>
        <v>0.11165128153310899</v>
      </c>
      <c r="B145">
        <v>144</v>
      </c>
      <c r="C145" t="s">
        <v>8</v>
      </c>
      <c r="D145" t="s">
        <v>23</v>
      </c>
      <c r="E145" t="s">
        <v>17</v>
      </c>
      <c r="F145">
        <v>1</v>
      </c>
      <c r="G145">
        <v>3</v>
      </c>
      <c r="H145">
        <v>2</v>
      </c>
      <c r="I145">
        <v>41</v>
      </c>
      <c r="J145">
        <v>0</v>
      </c>
      <c r="K145" t="s">
        <v>32</v>
      </c>
      <c r="L145">
        <v>201</v>
      </c>
    </row>
    <row r="146" spans="1:12">
      <c r="A146">
        <f t="shared" ca="1" si="2"/>
        <v>0.34835878066348114</v>
      </c>
      <c r="B146">
        <v>145</v>
      </c>
      <c r="C146" t="s">
        <v>8</v>
      </c>
      <c r="D146" t="s">
        <v>20</v>
      </c>
      <c r="E146" t="s">
        <v>16</v>
      </c>
      <c r="F146">
        <v>1</v>
      </c>
      <c r="G146">
        <v>2</v>
      </c>
      <c r="H146">
        <v>2</v>
      </c>
      <c r="I146">
        <v>56</v>
      </c>
      <c r="J146">
        <v>1</v>
      </c>
      <c r="K146" t="s">
        <v>27</v>
      </c>
      <c r="L146">
        <v>222</v>
      </c>
    </row>
    <row r="147" spans="1:12">
      <c r="A147">
        <f t="shared" ca="1" si="2"/>
        <v>0.14375760145924499</v>
      </c>
      <c r="B147">
        <v>146</v>
      </c>
      <c r="C147" t="s">
        <v>8</v>
      </c>
      <c r="D147" t="s">
        <v>18</v>
      </c>
      <c r="E147" t="s">
        <v>16</v>
      </c>
      <c r="F147">
        <v>1</v>
      </c>
      <c r="G147">
        <v>3</v>
      </c>
      <c r="H147">
        <v>3</v>
      </c>
      <c r="I147">
        <v>46</v>
      </c>
      <c r="J147">
        <v>9</v>
      </c>
      <c r="K147" t="s">
        <v>37</v>
      </c>
      <c r="L147">
        <v>372</v>
      </c>
    </row>
    <row r="148" spans="1:12">
      <c r="A148">
        <f t="shared" ca="1" si="2"/>
        <v>0.96298130869599041</v>
      </c>
      <c r="B148">
        <v>147</v>
      </c>
      <c r="C148" t="s">
        <v>7</v>
      </c>
      <c r="D148" t="s">
        <v>20</v>
      </c>
      <c r="E148" t="s">
        <v>14</v>
      </c>
      <c r="F148">
        <v>1</v>
      </c>
      <c r="G148">
        <v>2</v>
      </c>
      <c r="H148">
        <v>4</v>
      </c>
      <c r="I148">
        <v>45</v>
      </c>
      <c r="J148">
        <v>0</v>
      </c>
      <c r="K148" t="s">
        <v>37</v>
      </c>
      <c r="L148">
        <v>445</v>
      </c>
    </row>
    <row r="149" spans="1:12">
      <c r="A149">
        <f t="shared" ca="1" si="2"/>
        <v>0.56552372951491059</v>
      </c>
      <c r="B149">
        <v>148</v>
      </c>
      <c r="C149" t="s">
        <v>8</v>
      </c>
      <c r="D149" t="s">
        <v>18</v>
      </c>
      <c r="E149" t="s">
        <v>14</v>
      </c>
      <c r="F149">
        <v>1</v>
      </c>
      <c r="G149">
        <v>3</v>
      </c>
      <c r="H149">
        <v>2</v>
      </c>
      <c r="I149">
        <v>35</v>
      </c>
      <c r="J149">
        <v>7</v>
      </c>
      <c r="K149" t="s">
        <v>25</v>
      </c>
      <c r="L149">
        <v>161</v>
      </c>
    </row>
    <row r="150" spans="1:12">
      <c r="A150">
        <f t="shared" ca="1" si="2"/>
        <v>0.79726234682433728</v>
      </c>
      <c r="B150">
        <v>149</v>
      </c>
      <c r="C150" t="s">
        <v>8</v>
      </c>
      <c r="D150" t="s">
        <v>20</v>
      </c>
      <c r="E150" t="s">
        <v>16</v>
      </c>
      <c r="F150">
        <v>1</v>
      </c>
      <c r="G150">
        <v>2</v>
      </c>
      <c r="H150">
        <v>2</v>
      </c>
      <c r="I150">
        <v>44</v>
      </c>
      <c r="J150">
        <v>5</v>
      </c>
      <c r="K150" t="s">
        <v>36</v>
      </c>
      <c r="L150">
        <v>245</v>
      </c>
    </row>
    <row r="151" spans="1:12">
      <c r="A151">
        <f t="shared" ca="1" si="2"/>
        <v>0.98467965192053419</v>
      </c>
      <c r="B151">
        <v>150</v>
      </c>
      <c r="C151" t="s">
        <v>8</v>
      </c>
      <c r="D151" t="s">
        <v>21</v>
      </c>
      <c r="E151" t="s">
        <v>14</v>
      </c>
      <c r="F151">
        <v>1</v>
      </c>
      <c r="G151">
        <v>2</v>
      </c>
      <c r="H151">
        <v>2</v>
      </c>
      <c r="I151">
        <v>32</v>
      </c>
      <c r="J151">
        <v>4</v>
      </c>
      <c r="K151" t="s">
        <v>25</v>
      </c>
      <c r="L151">
        <v>204</v>
      </c>
    </row>
    <row r="152" spans="1:12">
      <c r="A152">
        <f t="shared" ca="1" si="2"/>
        <v>5.4824628155673238E-2</v>
      </c>
      <c r="B152">
        <v>151</v>
      </c>
      <c r="C152" t="s">
        <v>8</v>
      </c>
      <c r="D152" t="s">
        <v>19</v>
      </c>
      <c r="E152" t="s">
        <v>16</v>
      </c>
      <c r="F152">
        <v>1</v>
      </c>
      <c r="G152">
        <v>2</v>
      </c>
      <c r="H152">
        <v>2</v>
      </c>
      <c r="I152">
        <v>55</v>
      </c>
      <c r="J152">
        <v>4</v>
      </c>
      <c r="K152" t="s">
        <v>32</v>
      </c>
      <c r="L152">
        <v>180</v>
      </c>
    </row>
    <row r="153" spans="1:12">
      <c r="A153">
        <f t="shared" ca="1" si="2"/>
        <v>0.7589713879859229</v>
      </c>
      <c r="B153">
        <v>152</v>
      </c>
      <c r="C153" t="s">
        <v>8</v>
      </c>
      <c r="D153" t="s">
        <v>22</v>
      </c>
      <c r="E153" t="s">
        <v>13</v>
      </c>
      <c r="F153">
        <v>1</v>
      </c>
      <c r="G153">
        <v>3</v>
      </c>
      <c r="H153">
        <v>3</v>
      </c>
      <c r="I153">
        <v>37</v>
      </c>
      <c r="J153">
        <v>3</v>
      </c>
      <c r="K153" t="s">
        <v>34</v>
      </c>
      <c r="L153">
        <v>344</v>
      </c>
    </row>
    <row r="154" spans="1:12">
      <c r="A154">
        <f t="shared" ca="1" si="2"/>
        <v>0.13914668459581436</v>
      </c>
      <c r="B154">
        <v>153</v>
      </c>
      <c r="C154" t="s">
        <v>7</v>
      </c>
      <c r="D154" t="s">
        <v>21</v>
      </c>
      <c r="E154" t="s">
        <v>16</v>
      </c>
      <c r="F154">
        <v>1</v>
      </c>
      <c r="G154">
        <v>2</v>
      </c>
      <c r="H154">
        <v>4</v>
      </c>
      <c r="I154">
        <v>36</v>
      </c>
      <c r="J154">
        <v>0</v>
      </c>
      <c r="K154" t="s">
        <v>25</v>
      </c>
      <c r="L154">
        <v>451</v>
      </c>
    </row>
    <row r="155" spans="1:12">
      <c r="A155">
        <f t="shared" ca="1" si="2"/>
        <v>1.0043363151964413E-2</v>
      </c>
      <c r="B155">
        <v>154</v>
      </c>
      <c r="C155" t="s">
        <v>8</v>
      </c>
      <c r="D155" t="s">
        <v>18</v>
      </c>
      <c r="E155" t="s">
        <v>14</v>
      </c>
      <c r="F155">
        <v>1</v>
      </c>
      <c r="G155">
        <v>2</v>
      </c>
      <c r="H155">
        <v>1</v>
      </c>
      <c r="I155">
        <v>35</v>
      </c>
      <c r="J155">
        <v>9</v>
      </c>
      <c r="K155" t="s">
        <v>25</v>
      </c>
      <c r="L155">
        <v>125</v>
      </c>
    </row>
    <row r="156" spans="1:12">
      <c r="A156">
        <f t="shared" ca="1" si="2"/>
        <v>0.87670325759499745</v>
      </c>
      <c r="B156">
        <v>155</v>
      </c>
      <c r="C156" t="s">
        <v>7</v>
      </c>
      <c r="D156" t="s">
        <v>18</v>
      </c>
      <c r="E156" t="s">
        <v>14</v>
      </c>
      <c r="F156">
        <v>1</v>
      </c>
      <c r="G156">
        <v>2</v>
      </c>
      <c r="H156">
        <v>2</v>
      </c>
      <c r="I156">
        <v>46</v>
      </c>
      <c r="J156">
        <v>6</v>
      </c>
      <c r="K156" t="s">
        <v>25</v>
      </c>
      <c r="L156">
        <v>170</v>
      </c>
    </row>
    <row r="157" spans="1:12">
      <c r="A157">
        <f t="shared" ca="1" si="2"/>
        <v>0.66809647997412158</v>
      </c>
      <c r="B157">
        <v>156</v>
      </c>
      <c r="C157" t="s">
        <v>8</v>
      </c>
      <c r="D157" t="s">
        <v>18</v>
      </c>
      <c r="E157" t="s">
        <v>15</v>
      </c>
      <c r="F157">
        <v>1</v>
      </c>
      <c r="G157">
        <v>2</v>
      </c>
      <c r="H157">
        <v>2</v>
      </c>
      <c r="I157">
        <v>41</v>
      </c>
      <c r="J157">
        <v>8</v>
      </c>
      <c r="K157" t="s">
        <v>32</v>
      </c>
      <c r="L157">
        <v>244</v>
      </c>
    </row>
    <row r="158" spans="1:12">
      <c r="A158">
        <f t="shared" ca="1" si="2"/>
        <v>0.77479341566786863</v>
      </c>
      <c r="B158">
        <v>157</v>
      </c>
      <c r="C158" t="s">
        <v>7</v>
      </c>
      <c r="D158" t="s">
        <v>19</v>
      </c>
      <c r="E158" t="s">
        <v>14</v>
      </c>
      <c r="F158">
        <v>0.9</v>
      </c>
      <c r="G158">
        <v>3</v>
      </c>
      <c r="H158">
        <v>3</v>
      </c>
      <c r="I158">
        <v>50</v>
      </c>
      <c r="J158">
        <v>0</v>
      </c>
      <c r="K158" t="s">
        <v>25</v>
      </c>
      <c r="L158">
        <v>355</v>
      </c>
    </row>
    <row r="159" spans="1:12">
      <c r="A159">
        <f t="shared" ca="1" si="2"/>
        <v>0.14263321070153256</v>
      </c>
      <c r="B159">
        <v>158</v>
      </c>
      <c r="C159" t="s">
        <v>8</v>
      </c>
      <c r="D159" t="s">
        <v>18</v>
      </c>
      <c r="E159" t="s">
        <v>15</v>
      </c>
      <c r="F159">
        <v>1</v>
      </c>
      <c r="G159">
        <v>3</v>
      </c>
      <c r="H159">
        <v>3</v>
      </c>
      <c r="I159">
        <v>43</v>
      </c>
      <c r="J159">
        <v>8</v>
      </c>
      <c r="K159" t="s">
        <v>25</v>
      </c>
      <c r="L159">
        <v>273</v>
      </c>
    </row>
    <row r="160" spans="1:12">
      <c r="A160">
        <f t="shared" ca="1" si="2"/>
        <v>3.6269042973629095E-2</v>
      </c>
      <c r="B160">
        <v>159</v>
      </c>
      <c r="C160" t="s">
        <v>8</v>
      </c>
      <c r="D160" t="s">
        <v>21</v>
      </c>
      <c r="E160" t="s">
        <v>16</v>
      </c>
      <c r="F160">
        <v>1</v>
      </c>
      <c r="G160">
        <v>2</v>
      </c>
      <c r="H160">
        <v>1</v>
      </c>
      <c r="I160">
        <v>42</v>
      </c>
      <c r="J160">
        <v>3</v>
      </c>
      <c r="K160" t="s">
        <v>36</v>
      </c>
      <c r="L160">
        <v>89</v>
      </c>
    </row>
    <row r="161" spans="1:12">
      <c r="A161">
        <f t="shared" ca="1" si="2"/>
        <v>0.45923982125829066</v>
      </c>
      <c r="B161">
        <v>160</v>
      </c>
      <c r="C161" t="s">
        <v>8</v>
      </c>
      <c r="D161" t="s">
        <v>21</v>
      </c>
      <c r="E161" t="s">
        <v>16</v>
      </c>
      <c r="F161">
        <v>1</v>
      </c>
      <c r="G161">
        <v>2</v>
      </c>
      <c r="H161">
        <v>3</v>
      </c>
      <c r="I161">
        <v>40</v>
      </c>
      <c r="J161">
        <v>3</v>
      </c>
      <c r="K161" t="s">
        <v>25</v>
      </c>
      <c r="L161">
        <v>292</v>
      </c>
    </row>
    <row r="162" spans="1:12">
      <c r="A162">
        <f t="shared" ca="1" si="2"/>
        <v>0.56854927616821638</v>
      </c>
      <c r="B162">
        <v>161</v>
      </c>
      <c r="C162" t="s">
        <v>8</v>
      </c>
      <c r="D162" t="s">
        <v>20</v>
      </c>
      <c r="E162" t="s">
        <v>14</v>
      </c>
      <c r="F162">
        <v>1</v>
      </c>
      <c r="G162">
        <v>2</v>
      </c>
      <c r="H162">
        <v>6</v>
      </c>
      <c r="I162">
        <v>27</v>
      </c>
      <c r="J162">
        <v>9</v>
      </c>
      <c r="K162" t="s">
        <v>25</v>
      </c>
      <c r="L162">
        <v>486</v>
      </c>
    </row>
    <row r="163" spans="1:12">
      <c r="A163">
        <f t="shared" ca="1" si="2"/>
        <v>9.981770475462548E-2</v>
      </c>
      <c r="B163">
        <v>162</v>
      </c>
      <c r="C163" t="s">
        <v>8</v>
      </c>
      <c r="D163" t="s">
        <v>18</v>
      </c>
      <c r="E163" t="s">
        <v>14</v>
      </c>
      <c r="F163">
        <v>1</v>
      </c>
      <c r="G163">
        <v>2</v>
      </c>
      <c r="H163">
        <v>1</v>
      </c>
      <c r="I163">
        <v>58</v>
      </c>
      <c r="J163">
        <v>4</v>
      </c>
      <c r="K163" t="s">
        <v>37</v>
      </c>
      <c r="L163">
        <v>113</v>
      </c>
    </row>
    <row r="164" spans="1:12">
      <c r="A164">
        <f t="shared" ca="1" si="2"/>
        <v>0.72628329891565091</v>
      </c>
      <c r="B164">
        <v>163</v>
      </c>
      <c r="C164" t="s">
        <v>8</v>
      </c>
      <c r="D164" t="s">
        <v>20</v>
      </c>
      <c r="E164" t="s">
        <v>12</v>
      </c>
      <c r="F164">
        <v>1</v>
      </c>
      <c r="G164">
        <v>2</v>
      </c>
      <c r="H164">
        <v>1</v>
      </c>
      <c r="I164">
        <v>32</v>
      </c>
      <c r="J164">
        <v>2</v>
      </c>
      <c r="K164" t="s">
        <v>25</v>
      </c>
      <c r="L164">
        <v>96</v>
      </c>
    </row>
    <row r="165" spans="1:12">
      <c r="A165">
        <f t="shared" ca="1" si="2"/>
        <v>0.42158214094437718</v>
      </c>
      <c r="B165">
        <v>164</v>
      </c>
      <c r="C165" t="s">
        <v>8</v>
      </c>
      <c r="D165" t="s">
        <v>19</v>
      </c>
      <c r="E165" t="s">
        <v>14</v>
      </c>
      <c r="F165">
        <v>1</v>
      </c>
      <c r="G165">
        <v>4</v>
      </c>
      <c r="H165">
        <v>1</v>
      </c>
      <c r="I165">
        <v>52</v>
      </c>
      <c r="J165">
        <v>9</v>
      </c>
      <c r="K165" t="s">
        <v>38</v>
      </c>
      <c r="L165">
        <v>58</v>
      </c>
    </row>
    <row r="166" spans="1:12">
      <c r="A166">
        <f t="shared" ca="1" si="2"/>
        <v>9.9811863309326898E-2</v>
      </c>
      <c r="B166">
        <v>165</v>
      </c>
      <c r="C166" t="s">
        <v>7</v>
      </c>
      <c r="D166" t="s">
        <v>18</v>
      </c>
      <c r="E166" t="s">
        <v>14</v>
      </c>
      <c r="F166">
        <v>1</v>
      </c>
      <c r="G166">
        <v>2</v>
      </c>
      <c r="H166">
        <v>1</v>
      </c>
      <c r="I166">
        <v>31</v>
      </c>
      <c r="J166">
        <v>5</v>
      </c>
      <c r="K166" t="s">
        <v>37</v>
      </c>
      <c r="L166">
        <v>133</v>
      </c>
    </row>
    <row r="167" spans="1:12">
      <c r="A167">
        <f t="shared" ca="1" si="2"/>
        <v>0.50636049276810158</v>
      </c>
      <c r="B167">
        <v>166</v>
      </c>
      <c r="C167" t="s">
        <v>8</v>
      </c>
      <c r="D167" t="s">
        <v>19</v>
      </c>
      <c r="E167" t="s">
        <v>16</v>
      </c>
      <c r="F167">
        <v>1</v>
      </c>
      <c r="G167">
        <v>2</v>
      </c>
      <c r="H167">
        <v>3</v>
      </c>
      <c r="I167">
        <v>29</v>
      </c>
      <c r="J167">
        <v>7</v>
      </c>
      <c r="K167" t="s">
        <v>25</v>
      </c>
      <c r="L167">
        <v>346</v>
      </c>
    </row>
    <row r="168" spans="1:12">
      <c r="A168">
        <f t="shared" ca="1" si="2"/>
        <v>0.94767883819457444</v>
      </c>
      <c r="B168">
        <v>167</v>
      </c>
      <c r="C168" t="s">
        <v>8</v>
      </c>
      <c r="D168" t="s">
        <v>22</v>
      </c>
      <c r="E168" t="s">
        <v>15</v>
      </c>
      <c r="F168">
        <v>1</v>
      </c>
      <c r="G168">
        <v>2</v>
      </c>
      <c r="H168">
        <v>1</v>
      </c>
      <c r="I168">
        <v>36</v>
      </c>
      <c r="J168">
        <v>3</v>
      </c>
      <c r="K168" t="s">
        <v>36</v>
      </c>
      <c r="L168">
        <v>105</v>
      </c>
    </row>
    <row r="169" spans="1:12">
      <c r="A169">
        <f t="shared" ca="1" si="2"/>
        <v>7.6843600744554319E-2</v>
      </c>
      <c r="B169">
        <v>168</v>
      </c>
      <c r="C169" t="s">
        <v>8</v>
      </c>
      <c r="D169" t="s">
        <v>19</v>
      </c>
      <c r="E169" t="s">
        <v>16</v>
      </c>
      <c r="F169">
        <v>1</v>
      </c>
      <c r="G169">
        <v>2</v>
      </c>
      <c r="H169">
        <v>3</v>
      </c>
      <c r="I169">
        <v>33</v>
      </c>
      <c r="J169">
        <v>9</v>
      </c>
      <c r="K169" t="s">
        <v>37</v>
      </c>
      <c r="L169">
        <v>414</v>
      </c>
    </row>
    <row r="170" spans="1:12">
      <c r="A170">
        <f t="shared" ca="1" si="2"/>
        <v>0.83627608544572962</v>
      </c>
      <c r="B170">
        <v>169</v>
      </c>
      <c r="C170" t="s">
        <v>7</v>
      </c>
      <c r="D170" t="s">
        <v>19</v>
      </c>
      <c r="E170" t="s">
        <v>16</v>
      </c>
      <c r="F170">
        <v>1</v>
      </c>
      <c r="G170">
        <v>2</v>
      </c>
      <c r="H170">
        <v>3</v>
      </c>
      <c r="I170">
        <v>42</v>
      </c>
      <c r="J170">
        <v>7</v>
      </c>
      <c r="K170" t="s">
        <v>37</v>
      </c>
      <c r="L170">
        <v>419</v>
      </c>
    </row>
    <row r="171" spans="1:12">
      <c r="A171">
        <f t="shared" ca="1" si="2"/>
        <v>0.74155834439543011</v>
      </c>
      <c r="B171">
        <v>170</v>
      </c>
      <c r="C171" t="s">
        <v>8</v>
      </c>
      <c r="D171" t="s">
        <v>20</v>
      </c>
      <c r="E171" t="s">
        <v>16</v>
      </c>
      <c r="F171">
        <v>1</v>
      </c>
      <c r="G171">
        <v>3</v>
      </c>
      <c r="H171">
        <v>2</v>
      </c>
      <c r="I171">
        <v>24</v>
      </c>
      <c r="J171">
        <v>2</v>
      </c>
      <c r="K171" t="s">
        <v>25</v>
      </c>
      <c r="L171">
        <v>208</v>
      </c>
    </row>
    <row r="172" spans="1:12">
      <c r="A172">
        <f t="shared" ca="1" si="2"/>
        <v>0.57032990341317713</v>
      </c>
      <c r="B172">
        <v>171</v>
      </c>
      <c r="C172" t="s">
        <v>7</v>
      </c>
      <c r="D172" t="s">
        <v>20</v>
      </c>
      <c r="E172" t="s">
        <v>16</v>
      </c>
      <c r="F172">
        <v>0.8</v>
      </c>
      <c r="G172">
        <v>2</v>
      </c>
      <c r="H172">
        <v>2</v>
      </c>
      <c r="I172">
        <v>29</v>
      </c>
      <c r="J172">
        <v>9</v>
      </c>
      <c r="K172" t="s">
        <v>32</v>
      </c>
      <c r="L172">
        <v>202</v>
      </c>
    </row>
    <row r="173" spans="1:12">
      <c r="A173">
        <f t="shared" ca="1" si="2"/>
        <v>0.17711631980315012</v>
      </c>
      <c r="B173">
        <v>172</v>
      </c>
      <c r="C173" t="s">
        <v>8</v>
      </c>
      <c r="D173" t="s">
        <v>21</v>
      </c>
      <c r="E173" t="s">
        <v>13</v>
      </c>
      <c r="F173">
        <v>1</v>
      </c>
      <c r="G173">
        <v>2</v>
      </c>
      <c r="H173">
        <v>3</v>
      </c>
      <c r="I173">
        <v>40</v>
      </c>
      <c r="J173">
        <v>4</v>
      </c>
      <c r="K173" t="s">
        <v>25</v>
      </c>
      <c r="L173">
        <v>402</v>
      </c>
    </row>
    <row r="174" spans="1:12">
      <c r="A174">
        <f t="shared" ca="1" si="2"/>
        <v>0.7560050092977797</v>
      </c>
      <c r="B174">
        <v>173</v>
      </c>
      <c r="C174" t="s">
        <v>7</v>
      </c>
      <c r="D174" t="s">
        <v>19</v>
      </c>
      <c r="E174" t="s">
        <v>14</v>
      </c>
      <c r="F174">
        <v>0.4</v>
      </c>
      <c r="G174">
        <v>2</v>
      </c>
      <c r="H174">
        <v>3</v>
      </c>
      <c r="I174">
        <v>41</v>
      </c>
      <c r="J174">
        <v>7</v>
      </c>
      <c r="K174" t="s">
        <v>32</v>
      </c>
      <c r="L174">
        <v>317</v>
      </c>
    </row>
    <row r="175" spans="1:12">
      <c r="A175">
        <f t="shared" ca="1" si="2"/>
        <v>0.33545971915019279</v>
      </c>
      <c r="B175">
        <v>174</v>
      </c>
      <c r="C175" t="s">
        <v>8</v>
      </c>
      <c r="D175" t="s">
        <v>22</v>
      </c>
      <c r="E175" t="s">
        <v>14</v>
      </c>
      <c r="F175">
        <v>1</v>
      </c>
      <c r="G175">
        <v>2</v>
      </c>
      <c r="H175">
        <v>1</v>
      </c>
      <c r="I175">
        <v>52</v>
      </c>
      <c r="J175">
        <v>9</v>
      </c>
      <c r="K175" t="s">
        <v>37</v>
      </c>
      <c r="L175">
        <v>76</v>
      </c>
    </row>
    <row r="176" spans="1:12">
      <c r="A176">
        <f t="shared" ca="1" si="2"/>
        <v>0.3754814621682977</v>
      </c>
      <c r="B176">
        <v>175</v>
      </c>
      <c r="C176" t="s">
        <v>8</v>
      </c>
      <c r="D176" t="s">
        <v>20</v>
      </c>
      <c r="E176" t="s">
        <v>12</v>
      </c>
      <c r="F176">
        <v>1</v>
      </c>
      <c r="G176">
        <v>2</v>
      </c>
      <c r="H176">
        <v>0</v>
      </c>
      <c r="I176">
        <v>50</v>
      </c>
      <c r="J176">
        <v>4</v>
      </c>
      <c r="K176" t="s">
        <v>25</v>
      </c>
      <c r="L176">
        <v>3</v>
      </c>
    </row>
    <row r="177" spans="1:12">
      <c r="A177">
        <f t="shared" ca="1" si="2"/>
        <v>0.46024323084559049</v>
      </c>
      <c r="B177">
        <v>176</v>
      </c>
      <c r="C177" t="s">
        <v>7</v>
      </c>
      <c r="D177" t="s">
        <v>21</v>
      </c>
      <c r="E177" t="s">
        <v>15</v>
      </c>
      <c r="F177">
        <v>1</v>
      </c>
      <c r="G177">
        <v>2</v>
      </c>
      <c r="H177">
        <v>0</v>
      </c>
      <c r="I177">
        <v>30</v>
      </c>
      <c r="J177">
        <v>4</v>
      </c>
      <c r="K177" t="s">
        <v>37</v>
      </c>
      <c r="L177">
        <v>4</v>
      </c>
    </row>
    <row r="178" spans="1:12">
      <c r="A178">
        <f t="shared" ca="1" si="2"/>
        <v>0.37266076896234934</v>
      </c>
      <c r="B178">
        <v>177</v>
      </c>
      <c r="C178" t="s">
        <v>8</v>
      </c>
      <c r="D178" t="s">
        <v>20</v>
      </c>
      <c r="E178" t="s">
        <v>14</v>
      </c>
      <c r="F178">
        <v>1</v>
      </c>
      <c r="G178">
        <v>3</v>
      </c>
      <c r="H178">
        <v>1</v>
      </c>
      <c r="I178">
        <v>44</v>
      </c>
      <c r="J178">
        <v>5</v>
      </c>
      <c r="K178" t="s">
        <v>27</v>
      </c>
      <c r="L178">
        <v>127</v>
      </c>
    </row>
    <row r="179" spans="1:12">
      <c r="A179">
        <f t="shared" ca="1" si="2"/>
        <v>0.88363693753710015</v>
      </c>
      <c r="B179">
        <v>178</v>
      </c>
      <c r="C179" t="s">
        <v>8</v>
      </c>
      <c r="D179" t="s">
        <v>19</v>
      </c>
      <c r="E179" t="s">
        <v>15</v>
      </c>
      <c r="F179">
        <v>0.9</v>
      </c>
      <c r="G179">
        <v>3</v>
      </c>
      <c r="H179">
        <v>5</v>
      </c>
      <c r="I179">
        <v>39</v>
      </c>
      <c r="J179">
        <v>9</v>
      </c>
      <c r="K179" t="s">
        <v>25</v>
      </c>
      <c r="L179">
        <v>461</v>
      </c>
    </row>
    <row r="180" spans="1:12">
      <c r="A180">
        <f t="shared" ca="1" si="2"/>
        <v>0.68896860522068082</v>
      </c>
      <c r="B180">
        <v>179</v>
      </c>
      <c r="C180" t="s">
        <v>8</v>
      </c>
      <c r="D180" t="s">
        <v>20</v>
      </c>
      <c r="E180" t="s">
        <v>16</v>
      </c>
      <c r="F180">
        <v>1</v>
      </c>
      <c r="G180">
        <v>3</v>
      </c>
      <c r="H180">
        <v>3</v>
      </c>
      <c r="I180">
        <v>55</v>
      </c>
      <c r="J180">
        <v>5</v>
      </c>
      <c r="K180" t="s">
        <v>36</v>
      </c>
      <c r="L180">
        <v>275</v>
      </c>
    </row>
    <row r="181" spans="1:12">
      <c r="A181">
        <f t="shared" ca="1" si="2"/>
        <v>0.58496816661845197</v>
      </c>
      <c r="B181">
        <v>180</v>
      </c>
      <c r="C181" t="s">
        <v>8</v>
      </c>
      <c r="D181" t="s">
        <v>21</v>
      </c>
      <c r="E181" t="s">
        <v>13</v>
      </c>
      <c r="F181">
        <v>1</v>
      </c>
      <c r="G181">
        <v>3</v>
      </c>
      <c r="H181">
        <v>3</v>
      </c>
      <c r="I181">
        <v>39</v>
      </c>
      <c r="J181">
        <v>4</v>
      </c>
      <c r="K181" t="s">
        <v>25</v>
      </c>
      <c r="L181">
        <v>265</v>
      </c>
    </row>
    <row r="182" spans="1:12">
      <c r="A182">
        <f t="shared" ca="1" si="2"/>
        <v>0.29922902546509367</v>
      </c>
      <c r="B182">
        <v>181</v>
      </c>
      <c r="C182" t="s">
        <v>7</v>
      </c>
      <c r="D182" t="s">
        <v>19</v>
      </c>
      <c r="E182" t="s">
        <v>14</v>
      </c>
      <c r="F182">
        <v>1</v>
      </c>
      <c r="G182">
        <v>2</v>
      </c>
      <c r="H182">
        <v>1</v>
      </c>
      <c r="I182">
        <v>35</v>
      </c>
      <c r="J182">
        <v>8</v>
      </c>
      <c r="K182" t="s">
        <v>32</v>
      </c>
      <c r="L182">
        <v>139</v>
      </c>
    </row>
    <row r="183" spans="1:12">
      <c r="A183">
        <f t="shared" ca="1" si="2"/>
        <v>0.28159246174429364</v>
      </c>
      <c r="B183">
        <v>182</v>
      </c>
      <c r="C183" t="s">
        <v>7</v>
      </c>
      <c r="D183" t="s">
        <v>18</v>
      </c>
      <c r="E183" t="s">
        <v>15</v>
      </c>
      <c r="F183">
        <v>1</v>
      </c>
      <c r="G183">
        <v>2</v>
      </c>
      <c r="H183">
        <v>2</v>
      </c>
      <c r="I183">
        <v>47</v>
      </c>
      <c r="J183">
        <v>8</v>
      </c>
      <c r="K183" t="s">
        <v>36</v>
      </c>
      <c r="L183">
        <v>194</v>
      </c>
    </row>
    <row r="184" spans="1:12">
      <c r="A184">
        <f t="shared" ca="1" si="2"/>
        <v>0.96421045281417206</v>
      </c>
      <c r="B184">
        <v>183</v>
      </c>
      <c r="C184" t="s">
        <v>7</v>
      </c>
      <c r="D184" t="s">
        <v>19</v>
      </c>
      <c r="E184" t="s">
        <v>14</v>
      </c>
      <c r="F184">
        <v>0.6</v>
      </c>
      <c r="G184">
        <v>2</v>
      </c>
      <c r="H184">
        <v>3</v>
      </c>
      <c r="I184">
        <v>36</v>
      </c>
      <c r="J184">
        <v>1</v>
      </c>
      <c r="K184" t="s">
        <v>44</v>
      </c>
      <c r="L184">
        <v>387</v>
      </c>
    </row>
    <row r="185" spans="1:12">
      <c r="A185">
        <f t="shared" ca="1" si="2"/>
        <v>0.15389229558525697</v>
      </c>
      <c r="B185">
        <v>184</v>
      </c>
      <c r="C185" t="s">
        <v>8</v>
      </c>
      <c r="D185" t="s">
        <v>18</v>
      </c>
      <c r="E185" t="s">
        <v>15</v>
      </c>
      <c r="F185">
        <v>1</v>
      </c>
      <c r="G185">
        <v>2</v>
      </c>
      <c r="H185">
        <v>3</v>
      </c>
      <c r="I185">
        <v>36</v>
      </c>
      <c r="J185">
        <v>0</v>
      </c>
      <c r="K185" t="s">
        <v>25</v>
      </c>
      <c r="L185">
        <v>358</v>
      </c>
    </row>
    <row r="186" spans="1:12">
      <c r="A186">
        <f t="shared" ca="1" si="2"/>
        <v>0.39780177535457273</v>
      </c>
      <c r="B186">
        <v>185</v>
      </c>
      <c r="C186" t="s">
        <v>8</v>
      </c>
      <c r="D186" t="s">
        <v>18</v>
      </c>
      <c r="E186" t="s">
        <v>16</v>
      </c>
      <c r="F186">
        <v>1</v>
      </c>
      <c r="G186">
        <v>3</v>
      </c>
      <c r="H186">
        <v>7</v>
      </c>
      <c r="I186">
        <v>56</v>
      </c>
      <c r="J186">
        <v>0</v>
      </c>
      <c r="K186" t="s">
        <v>36</v>
      </c>
      <c r="L186">
        <v>492</v>
      </c>
    </row>
    <row r="187" spans="1:12">
      <c r="A187">
        <f t="shared" ca="1" si="2"/>
        <v>0.42572545426339303</v>
      </c>
      <c r="B187">
        <v>186</v>
      </c>
      <c r="C187" t="s">
        <v>8</v>
      </c>
      <c r="D187" t="s">
        <v>18</v>
      </c>
      <c r="E187" t="s">
        <v>14</v>
      </c>
      <c r="F187">
        <v>1</v>
      </c>
      <c r="G187">
        <v>3</v>
      </c>
      <c r="H187">
        <v>1</v>
      </c>
      <c r="I187">
        <v>37</v>
      </c>
      <c r="J187">
        <v>8</v>
      </c>
      <c r="K187" t="s">
        <v>36</v>
      </c>
      <c r="L187">
        <v>134</v>
      </c>
    </row>
    <row r="188" spans="1:12">
      <c r="A188">
        <f t="shared" ca="1" si="2"/>
        <v>0.85135979516338178</v>
      </c>
      <c r="B188">
        <v>187</v>
      </c>
      <c r="C188" t="s">
        <v>8</v>
      </c>
      <c r="D188" t="s">
        <v>19</v>
      </c>
      <c r="E188" t="s">
        <v>16</v>
      </c>
      <c r="F188">
        <v>1</v>
      </c>
      <c r="G188">
        <v>2</v>
      </c>
      <c r="H188">
        <v>3</v>
      </c>
      <c r="I188">
        <v>49</v>
      </c>
      <c r="J188">
        <v>1</v>
      </c>
      <c r="K188" t="s">
        <v>40</v>
      </c>
      <c r="L188">
        <v>297</v>
      </c>
    </row>
    <row r="189" spans="1:12">
      <c r="A189">
        <f t="shared" ca="1" si="2"/>
        <v>0.83618847255579942</v>
      </c>
      <c r="B189">
        <v>188</v>
      </c>
      <c r="C189" t="s">
        <v>8</v>
      </c>
      <c r="D189" t="s">
        <v>19</v>
      </c>
      <c r="E189" t="s">
        <v>16</v>
      </c>
      <c r="F189">
        <v>1</v>
      </c>
      <c r="G189">
        <v>2</v>
      </c>
      <c r="H189">
        <v>4</v>
      </c>
      <c r="I189">
        <v>40</v>
      </c>
      <c r="J189">
        <v>9</v>
      </c>
      <c r="K189" t="s">
        <v>25</v>
      </c>
      <c r="L189">
        <v>425</v>
      </c>
    </row>
    <row r="190" spans="1:12">
      <c r="A190">
        <f t="shared" ca="1" si="2"/>
        <v>0.25540091918404662</v>
      </c>
      <c r="B190">
        <v>189</v>
      </c>
      <c r="C190" t="s">
        <v>8</v>
      </c>
      <c r="D190" t="s">
        <v>18</v>
      </c>
      <c r="E190" t="s">
        <v>14</v>
      </c>
      <c r="F190">
        <v>1</v>
      </c>
      <c r="G190">
        <v>2</v>
      </c>
      <c r="H190">
        <v>3</v>
      </c>
      <c r="I190">
        <v>55</v>
      </c>
      <c r="J190">
        <v>4</v>
      </c>
      <c r="K190" t="s">
        <v>25</v>
      </c>
      <c r="L190">
        <v>323</v>
      </c>
    </row>
    <row r="191" spans="1:12">
      <c r="A191">
        <f t="shared" ca="1" si="2"/>
        <v>0.38872425964344803</v>
      </c>
      <c r="B191">
        <v>190</v>
      </c>
      <c r="C191" t="s">
        <v>7</v>
      </c>
      <c r="D191" t="s">
        <v>19</v>
      </c>
      <c r="E191" t="s">
        <v>14</v>
      </c>
      <c r="F191">
        <v>1</v>
      </c>
      <c r="G191">
        <v>1</v>
      </c>
      <c r="H191">
        <v>1</v>
      </c>
      <c r="I191">
        <v>49</v>
      </c>
      <c r="J191">
        <v>9</v>
      </c>
      <c r="K191" t="s">
        <v>25</v>
      </c>
      <c r="L191">
        <v>67</v>
      </c>
    </row>
    <row r="192" spans="1:12">
      <c r="A192">
        <f t="shared" ca="1" si="2"/>
        <v>0.67351467983672009</v>
      </c>
      <c r="B192">
        <v>191</v>
      </c>
      <c r="C192" t="s">
        <v>8</v>
      </c>
      <c r="D192" t="s">
        <v>19</v>
      </c>
      <c r="E192" t="s">
        <v>16</v>
      </c>
      <c r="F192">
        <v>1</v>
      </c>
      <c r="G192">
        <v>2</v>
      </c>
      <c r="H192">
        <v>3</v>
      </c>
      <c r="I192">
        <v>45</v>
      </c>
      <c r="J192">
        <v>9</v>
      </c>
      <c r="K192" t="s">
        <v>25</v>
      </c>
      <c r="L192">
        <v>407</v>
      </c>
    </row>
    <row r="193" spans="1:12">
      <c r="A193">
        <f t="shared" ca="1" si="2"/>
        <v>0.63295872139177867</v>
      </c>
      <c r="B193">
        <v>192</v>
      </c>
      <c r="C193" t="s">
        <v>8</v>
      </c>
      <c r="D193" t="s">
        <v>22</v>
      </c>
      <c r="E193" t="s">
        <v>14</v>
      </c>
      <c r="F193">
        <v>1</v>
      </c>
      <c r="G193">
        <v>3</v>
      </c>
      <c r="H193">
        <v>3</v>
      </c>
      <c r="I193">
        <v>43</v>
      </c>
      <c r="J193">
        <v>0</v>
      </c>
      <c r="K193" t="s">
        <v>25</v>
      </c>
      <c r="L193">
        <v>246</v>
      </c>
    </row>
    <row r="194" spans="1:12">
      <c r="A194">
        <f t="shared" ref="A194:A257" ca="1" si="3">RAND()</f>
        <v>0.5691808016156088</v>
      </c>
      <c r="B194">
        <v>193</v>
      </c>
      <c r="C194" t="s">
        <v>8</v>
      </c>
      <c r="D194" t="s">
        <v>20</v>
      </c>
      <c r="E194" t="s">
        <v>14</v>
      </c>
      <c r="F194">
        <v>1</v>
      </c>
      <c r="G194">
        <v>1</v>
      </c>
      <c r="H194">
        <v>3</v>
      </c>
      <c r="I194">
        <v>54</v>
      </c>
      <c r="J194">
        <v>5</v>
      </c>
      <c r="K194" t="s">
        <v>37</v>
      </c>
      <c r="L194">
        <v>351</v>
      </c>
    </row>
    <row r="195" spans="1:12">
      <c r="A195">
        <f t="shared" ca="1" si="3"/>
        <v>0.76641528587183072</v>
      </c>
      <c r="B195">
        <v>194</v>
      </c>
      <c r="C195" t="s">
        <v>8</v>
      </c>
      <c r="D195" t="s">
        <v>18</v>
      </c>
      <c r="E195" t="s">
        <v>15</v>
      </c>
      <c r="F195">
        <v>1</v>
      </c>
      <c r="G195">
        <v>2</v>
      </c>
      <c r="H195">
        <v>1</v>
      </c>
      <c r="I195">
        <v>60</v>
      </c>
      <c r="J195">
        <v>0</v>
      </c>
      <c r="K195" t="s">
        <v>25</v>
      </c>
      <c r="L195">
        <v>68</v>
      </c>
    </row>
    <row r="196" spans="1:12">
      <c r="A196">
        <f t="shared" ca="1" si="3"/>
        <v>0.68192148066217451</v>
      </c>
      <c r="B196">
        <v>195</v>
      </c>
      <c r="C196" t="s">
        <v>8</v>
      </c>
      <c r="D196" t="s">
        <v>19</v>
      </c>
      <c r="E196" t="s">
        <v>14</v>
      </c>
      <c r="F196">
        <v>1</v>
      </c>
      <c r="G196">
        <v>2</v>
      </c>
      <c r="H196">
        <v>2</v>
      </c>
      <c r="I196">
        <v>36</v>
      </c>
      <c r="J196">
        <v>2</v>
      </c>
      <c r="K196" t="s">
        <v>25</v>
      </c>
      <c r="L196">
        <v>219</v>
      </c>
    </row>
    <row r="197" spans="1:12">
      <c r="A197">
        <f t="shared" ca="1" si="3"/>
        <v>0.49085292067434194</v>
      </c>
      <c r="B197">
        <v>196</v>
      </c>
      <c r="C197" t="s">
        <v>8</v>
      </c>
      <c r="D197" t="s">
        <v>21</v>
      </c>
      <c r="E197" t="s">
        <v>14</v>
      </c>
      <c r="F197">
        <v>1</v>
      </c>
      <c r="G197">
        <v>3</v>
      </c>
      <c r="H197">
        <v>3</v>
      </c>
      <c r="I197">
        <v>44</v>
      </c>
      <c r="J197">
        <v>0</v>
      </c>
      <c r="K197" t="s">
        <v>25</v>
      </c>
      <c r="L197">
        <v>404</v>
      </c>
    </row>
    <row r="198" spans="1:12">
      <c r="A198">
        <f t="shared" ca="1" si="3"/>
        <v>0.31345369586205141</v>
      </c>
      <c r="B198">
        <v>197</v>
      </c>
      <c r="C198" t="s">
        <v>8</v>
      </c>
      <c r="D198" t="s">
        <v>18</v>
      </c>
      <c r="E198" t="s">
        <v>12</v>
      </c>
      <c r="F198">
        <v>1</v>
      </c>
      <c r="G198">
        <v>2</v>
      </c>
      <c r="H198">
        <v>5</v>
      </c>
      <c r="I198">
        <v>39</v>
      </c>
      <c r="J198">
        <v>5</v>
      </c>
      <c r="K198" t="s">
        <v>37</v>
      </c>
      <c r="L198">
        <v>481</v>
      </c>
    </row>
    <row r="199" spans="1:12">
      <c r="A199">
        <f t="shared" ca="1" si="3"/>
        <v>0.36771269912840265</v>
      </c>
      <c r="B199">
        <v>198</v>
      </c>
      <c r="C199" t="s">
        <v>8</v>
      </c>
      <c r="D199" t="s">
        <v>18</v>
      </c>
      <c r="E199" t="s">
        <v>16</v>
      </c>
      <c r="F199">
        <v>1</v>
      </c>
      <c r="G199">
        <v>2</v>
      </c>
      <c r="H199">
        <v>2</v>
      </c>
      <c r="I199">
        <v>34</v>
      </c>
      <c r="J199">
        <v>2</v>
      </c>
      <c r="K199" t="s">
        <v>25</v>
      </c>
      <c r="L199">
        <v>163</v>
      </c>
    </row>
    <row r="200" spans="1:12">
      <c r="A200">
        <f t="shared" ca="1" si="3"/>
        <v>0.22542387673821895</v>
      </c>
      <c r="B200">
        <v>199</v>
      </c>
      <c r="C200" t="s">
        <v>8</v>
      </c>
      <c r="D200" t="s">
        <v>18</v>
      </c>
      <c r="E200" t="s">
        <v>15</v>
      </c>
      <c r="F200">
        <v>1</v>
      </c>
      <c r="G200">
        <v>3</v>
      </c>
      <c r="H200">
        <v>1</v>
      </c>
      <c r="I200">
        <v>31</v>
      </c>
      <c r="J200">
        <v>5</v>
      </c>
      <c r="K200" t="s">
        <v>25</v>
      </c>
      <c r="L200">
        <v>158</v>
      </c>
    </row>
    <row r="201" spans="1:12">
      <c r="A201">
        <f t="shared" ca="1" si="3"/>
        <v>0.65536654544368567</v>
      </c>
      <c r="B201">
        <v>200</v>
      </c>
      <c r="C201" t="s">
        <v>8</v>
      </c>
      <c r="D201" t="s">
        <v>19</v>
      </c>
      <c r="E201" t="s">
        <v>14</v>
      </c>
      <c r="F201">
        <v>1</v>
      </c>
      <c r="G201">
        <v>2</v>
      </c>
      <c r="H201">
        <v>2</v>
      </c>
      <c r="I201">
        <v>44</v>
      </c>
      <c r="J201">
        <v>9</v>
      </c>
      <c r="K201" t="s">
        <v>32</v>
      </c>
      <c r="L201">
        <v>181</v>
      </c>
    </row>
    <row r="202" spans="1:12">
      <c r="A202">
        <f t="shared" ca="1" si="3"/>
        <v>0.64916339585092275</v>
      </c>
      <c r="B202">
        <v>201</v>
      </c>
      <c r="C202" t="s">
        <v>7</v>
      </c>
      <c r="D202" t="s">
        <v>19</v>
      </c>
      <c r="E202" t="s">
        <v>13</v>
      </c>
      <c r="F202">
        <v>1</v>
      </c>
      <c r="G202">
        <v>2</v>
      </c>
      <c r="H202">
        <v>2</v>
      </c>
      <c r="I202">
        <v>25</v>
      </c>
      <c r="J202">
        <v>0</v>
      </c>
      <c r="K202" t="s">
        <v>37</v>
      </c>
      <c r="L202">
        <v>205</v>
      </c>
    </row>
    <row r="203" spans="1:12">
      <c r="A203">
        <f t="shared" ca="1" si="3"/>
        <v>7.2644028582285247E-2</v>
      </c>
      <c r="B203">
        <v>202</v>
      </c>
      <c r="C203" t="s">
        <v>8</v>
      </c>
      <c r="D203" t="s">
        <v>20</v>
      </c>
      <c r="E203" t="s">
        <v>15</v>
      </c>
      <c r="F203">
        <v>1</v>
      </c>
      <c r="G203">
        <v>3</v>
      </c>
      <c r="H203">
        <v>2</v>
      </c>
      <c r="I203">
        <v>40</v>
      </c>
      <c r="J203">
        <v>8</v>
      </c>
      <c r="K203" t="s">
        <v>44</v>
      </c>
      <c r="L203">
        <v>179</v>
      </c>
    </row>
    <row r="204" spans="1:12">
      <c r="A204">
        <f t="shared" ca="1" si="3"/>
        <v>0.81160786655320039</v>
      </c>
      <c r="B204">
        <v>203</v>
      </c>
      <c r="C204" t="s">
        <v>8</v>
      </c>
      <c r="D204" t="s">
        <v>18</v>
      </c>
      <c r="E204" t="s">
        <v>14</v>
      </c>
      <c r="F204">
        <v>1</v>
      </c>
      <c r="G204">
        <v>3</v>
      </c>
      <c r="H204">
        <v>1</v>
      </c>
      <c r="I204">
        <v>50</v>
      </c>
      <c r="J204">
        <v>1</v>
      </c>
      <c r="K204" t="s">
        <v>36</v>
      </c>
      <c r="L204">
        <v>137</v>
      </c>
    </row>
    <row r="205" spans="1:12">
      <c r="A205">
        <f t="shared" ca="1" si="3"/>
        <v>0.99620248348073914</v>
      </c>
      <c r="B205">
        <v>204</v>
      </c>
      <c r="C205" t="s">
        <v>8</v>
      </c>
      <c r="D205" t="s">
        <v>18</v>
      </c>
      <c r="E205" t="s">
        <v>16</v>
      </c>
      <c r="F205">
        <v>1</v>
      </c>
      <c r="G205">
        <v>1</v>
      </c>
      <c r="H205">
        <v>3</v>
      </c>
      <c r="I205">
        <v>53</v>
      </c>
      <c r="J205">
        <v>0</v>
      </c>
      <c r="K205" t="s">
        <v>25</v>
      </c>
      <c r="L205">
        <v>334</v>
      </c>
    </row>
    <row r="206" spans="1:12">
      <c r="A206">
        <f t="shared" ca="1" si="3"/>
        <v>0.51517569317497214</v>
      </c>
      <c r="B206">
        <v>205</v>
      </c>
      <c r="C206" t="s">
        <v>8</v>
      </c>
      <c r="D206" t="s">
        <v>21</v>
      </c>
      <c r="E206" t="s">
        <v>16</v>
      </c>
      <c r="F206">
        <v>1</v>
      </c>
      <c r="G206">
        <v>2</v>
      </c>
      <c r="H206">
        <v>4</v>
      </c>
      <c r="I206">
        <v>46</v>
      </c>
      <c r="J206">
        <v>1</v>
      </c>
      <c r="K206" t="s">
        <v>25</v>
      </c>
      <c r="L206">
        <v>455</v>
      </c>
    </row>
    <row r="207" spans="1:12">
      <c r="A207">
        <f t="shared" ca="1" si="3"/>
        <v>0.88929423404524055</v>
      </c>
      <c r="B207">
        <v>206</v>
      </c>
      <c r="C207" t="s">
        <v>8</v>
      </c>
      <c r="D207" t="s">
        <v>20</v>
      </c>
      <c r="E207" t="s">
        <v>12</v>
      </c>
      <c r="F207">
        <v>1</v>
      </c>
      <c r="G207">
        <v>3</v>
      </c>
      <c r="H207">
        <v>2</v>
      </c>
      <c r="I207">
        <v>57</v>
      </c>
      <c r="J207">
        <v>5</v>
      </c>
      <c r="K207" t="s">
        <v>42</v>
      </c>
      <c r="L207">
        <v>235</v>
      </c>
    </row>
    <row r="208" spans="1:12">
      <c r="A208">
        <f t="shared" ca="1" si="3"/>
        <v>0.89973353095893138</v>
      </c>
      <c r="B208">
        <v>207</v>
      </c>
      <c r="C208" t="s">
        <v>8</v>
      </c>
      <c r="D208" t="s">
        <v>22</v>
      </c>
      <c r="E208" t="s">
        <v>15</v>
      </c>
      <c r="F208">
        <v>1</v>
      </c>
      <c r="G208">
        <v>2</v>
      </c>
      <c r="H208">
        <v>3</v>
      </c>
      <c r="I208">
        <v>32</v>
      </c>
      <c r="J208">
        <v>0</v>
      </c>
      <c r="K208" t="s">
        <v>25</v>
      </c>
      <c r="L208">
        <v>417</v>
      </c>
    </row>
    <row r="209" spans="1:12">
      <c r="A209">
        <f t="shared" ca="1" si="3"/>
        <v>0.83012122813819533</v>
      </c>
      <c r="B209">
        <v>208</v>
      </c>
      <c r="C209" t="s">
        <v>8</v>
      </c>
      <c r="D209" t="s">
        <v>18</v>
      </c>
      <c r="E209" t="s">
        <v>15</v>
      </c>
      <c r="F209">
        <v>1</v>
      </c>
      <c r="G209">
        <v>3</v>
      </c>
      <c r="H209">
        <v>3</v>
      </c>
      <c r="I209">
        <v>57</v>
      </c>
      <c r="J209">
        <v>9</v>
      </c>
      <c r="K209" t="s">
        <v>25</v>
      </c>
      <c r="L209">
        <v>410</v>
      </c>
    </row>
    <row r="210" spans="1:12">
      <c r="A210">
        <f t="shared" ca="1" si="3"/>
        <v>0.96073297072519726</v>
      </c>
      <c r="B210">
        <v>209</v>
      </c>
      <c r="C210" t="s">
        <v>7</v>
      </c>
      <c r="D210" t="s">
        <v>18</v>
      </c>
      <c r="E210" t="s">
        <v>14</v>
      </c>
      <c r="F210">
        <v>1</v>
      </c>
      <c r="G210">
        <v>2</v>
      </c>
      <c r="H210">
        <v>1</v>
      </c>
      <c r="I210">
        <v>59</v>
      </c>
      <c r="J210">
        <v>1</v>
      </c>
      <c r="K210" t="s">
        <v>36</v>
      </c>
      <c r="L210">
        <v>116</v>
      </c>
    </row>
    <row r="211" spans="1:12">
      <c r="A211">
        <f t="shared" ca="1" si="3"/>
        <v>0.16588194096290498</v>
      </c>
      <c r="B211">
        <v>210</v>
      </c>
      <c r="C211" t="s">
        <v>7</v>
      </c>
      <c r="D211" t="s">
        <v>20</v>
      </c>
      <c r="E211" t="s">
        <v>16</v>
      </c>
      <c r="F211">
        <v>1</v>
      </c>
      <c r="G211">
        <v>2</v>
      </c>
      <c r="H211">
        <v>9</v>
      </c>
      <c r="I211">
        <v>25</v>
      </c>
      <c r="J211">
        <v>9</v>
      </c>
      <c r="K211" t="s">
        <v>25</v>
      </c>
      <c r="L211">
        <v>497</v>
      </c>
    </row>
    <row r="212" spans="1:12">
      <c r="A212">
        <f t="shared" ca="1" si="3"/>
        <v>0.16706782743378112</v>
      </c>
      <c r="B212">
        <v>211</v>
      </c>
      <c r="C212" t="s">
        <v>8</v>
      </c>
      <c r="D212" t="s">
        <v>18</v>
      </c>
      <c r="E212" t="s">
        <v>14</v>
      </c>
      <c r="F212">
        <v>1</v>
      </c>
      <c r="G212">
        <v>3</v>
      </c>
      <c r="H212">
        <v>5</v>
      </c>
      <c r="I212">
        <v>53</v>
      </c>
      <c r="J212">
        <v>7</v>
      </c>
      <c r="K212" t="s">
        <v>25</v>
      </c>
      <c r="L212">
        <v>471</v>
      </c>
    </row>
    <row r="213" spans="1:12">
      <c r="A213">
        <f t="shared" ca="1" si="3"/>
        <v>0.10646710192343478</v>
      </c>
      <c r="B213">
        <v>212</v>
      </c>
      <c r="C213" t="s">
        <v>8</v>
      </c>
      <c r="D213" t="s">
        <v>19</v>
      </c>
      <c r="E213" t="s">
        <v>16</v>
      </c>
      <c r="F213">
        <v>1</v>
      </c>
      <c r="G213">
        <v>3</v>
      </c>
      <c r="H213">
        <v>2</v>
      </c>
      <c r="I213">
        <v>41</v>
      </c>
      <c r="J213">
        <v>0</v>
      </c>
      <c r="K213" t="s">
        <v>25</v>
      </c>
      <c r="L213">
        <v>226</v>
      </c>
    </row>
    <row r="214" spans="1:12">
      <c r="A214">
        <f t="shared" ca="1" si="3"/>
        <v>2.1153024499140582E-2</v>
      </c>
      <c r="B214">
        <v>213</v>
      </c>
      <c r="C214" t="s">
        <v>7</v>
      </c>
      <c r="D214" t="s">
        <v>22</v>
      </c>
      <c r="E214" t="s">
        <v>13</v>
      </c>
      <c r="F214">
        <v>1</v>
      </c>
      <c r="G214">
        <v>2</v>
      </c>
      <c r="H214">
        <v>1</v>
      </c>
      <c r="I214">
        <v>40</v>
      </c>
      <c r="J214">
        <v>2</v>
      </c>
      <c r="K214" t="s">
        <v>25</v>
      </c>
      <c r="L214">
        <v>119</v>
      </c>
    </row>
    <row r="215" spans="1:12">
      <c r="A215">
        <f t="shared" ca="1" si="3"/>
        <v>0.81693479488563248</v>
      </c>
      <c r="B215">
        <v>214</v>
      </c>
      <c r="C215" t="s">
        <v>7</v>
      </c>
      <c r="D215" t="s">
        <v>18</v>
      </c>
      <c r="E215" t="s">
        <v>16</v>
      </c>
      <c r="F215">
        <v>1</v>
      </c>
      <c r="G215">
        <v>3</v>
      </c>
      <c r="H215">
        <v>5</v>
      </c>
      <c r="I215">
        <v>60</v>
      </c>
      <c r="J215">
        <v>0</v>
      </c>
      <c r="K215" t="s">
        <v>37</v>
      </c>
      <c r="L215">
        <v>482</v>
      </c>
    </row>
    <row r="216" spans="1:12">
      <c r="A216">
        <f t="shared" ca="1" si="3"/>
        <v>0.71729415377211414</v>
      </c>
      <c r="B216">
        <v>215</v>
      </c>
      <c r="C216" t="s">
        <v>8</v>
      </c>
      <c r="D216" t="s">
        <v>21</v>
      </c>
      <c r="E216" t="s">
        <v>14</v>
      </c>
      <c r="F216">
        <v>1</v>
      </c>
      <c r="G216">
        <v>2</v>
      </c>
      <c r="H216">
        <v>1</v>
      </c>
      <c r="I216">
        <v>41</v>
      </c>
      <c r="J216">
        <v>9</v>
      </c>
      <c r="K216" t="s">
        <v>25</v>
      </c>
      <c r="L216">
        <v>126</v>
      </c>
    </row>
    <row r="217" spans="1:12">
      <c r="A217">
        <f t="shared" ca="1" si="3"/>
        <v>0.10479546599546896</v>
      </c>
      <c r="B217">
        <v>216</v>
      </c>
      <c r="C217" t="s">
        <v>8</v>
      </c>
      <c r="D217" t="s">
        <v>19</v>
      </c>
      <c r="E217" t="s">
        <v>14</v>
      </c>
      <c r="F217">
        <v>1</v>
      </c>
      <c r="G217">
        <v>2</v>
      </c>
      <c r="H217">
        <v>2</v>
      </c>
      <c r="I217">
        <v>36</v>
      </c>
      <c r="J217">
        <v>9</v>
      </c>
      <c r="K217" t="s">
        <v>37</v>
      </c>
      <c r="L217">
        <v>165</v>
      </c>
    </row>
    <row r="218" spans="1:12">
      <c r="A218">
        <f t="shared" ca="1" si="3"/>
        <v>0.22094604197454804</v>
      </c>
      <c r="B218">
        <v>217</v>
      </c>
      <c r="C218" t="s">
        <v>7</v>
      </c>
      <c r="D218" t="s">
        <v>18</v>
      </c>
      <c r="E218" t="s">
        <v>16</v>
      </c>
      <c r="F218">
        <v>1</v>
      </c>
      <c r="G218">
        <v>3</v>
      </c>
      <c r="H218">
        <v>4</v>
      </c>
      <c r="I218">
        <v>41</v>
      </c>
      <c r="J218">
        <v>6</v>
      </c>
      <c r="K218" t="s">
        <v>25</v>
      </c>
      <c r="L218">
        <v>428</v>
      </c>
    </row>
    <row r="219" spans="1:12">
      <c r="A219">
        <f t="shared" ca="1" si="3"/>
        <v>0.52038682748321408</v>
      </c>
      <c r="B219">
        <v>218</v>
      </c>
      <c r="C219" t="s">
        <v>8</v>
      </c>
      <c r="D219" t="s">
        <v>19</v>
      </c>
      <c r="E219" t="s">
        <v>16</v>
      </c>
      <c r="F219">
        <v>1</v>
      </c>
      <c r="G219">
        <v>3</v>
      </c>
      <c r="H219">
        <v>3</v>
      </c>
      <c r="I219">
        <v>57</v>
      </c>
      <c r="J219">
        <v>7</v>
      </c>
      <c r="K219" t="s">
        <v>25</v>
      </c>
      <c r="L219">
        <v>378</v>
      </c>
    </row>
    <row r="220" spans="1:12">
      <c r="A220">
        <f t="shared" ca="1" si="3"/>
        <v>1.3961567405806896E-4</v>
      </c>
      <c r="B220">
        <v>219</v>
      </c>
      <c r="C220" t="s">
        <v>8</v>
      </c>
      <c r="D220" t="s">
        <v>21</v>
      </c>
      <c r="E220" t="s">
        <v>14</v>
      </c>
      <c r="F220">
        <v>1</v>
      </c>
      <c r="G220">
        <v>3</v>
      </c>
      <c r="H220">
        <v>3</v>
      </c>
      <c r="I220">
        <v>41</v>
      </c>
      <c r="J220">
        <v>0</v>
      </c>
      <c r="K220" t="s">
        <v>25</v>
      </c>
      <c r="L220">
        <v>295</v>
      </c>
    </row>
    <row r="221" spans="1:12">
      <c r="A221">
        <f t="shared" ca="1" si="3"/>
        <v>2.9987331318435784E-2</v>
      </c>
      <c r="B221">
        <v>220</v>
      </c>
      <c r="C221" t="s">
        <v>8</v>
      </c>
      <c r="D221" t="s">
        <v>19</v>
      </c>
      <c r="E221" t="s">
        <v>16</v>
      </c>
      <c r="F221">
        <v>1</v>
      </c>
      <c r="G221">
        <v>2</v>
      </c>
      <c r="H221">
        <v>1</v>
      </c>
      <c r="I221">
        <v>38</v>
      </c>
      <c r="J221">
        <v>9</v>
      </c>
      <c r="K221" t="s">
        <v>36</v>
      </c>
      <c r="L221">
        <v>65</v>
      </c>
    </row>
    <row r="222" spans="1:12">
      <c r="A222">
        <f t="shared" ca="1" si="3"/>
        <v>0.42017696683019268</v>
      </c>
      <c r="B222">
        <v>221</v>
      </c>
      <c r="C222" t="s">
        <v>8</v>
      </c>
      <c r="D222" t="s">
        <v>19</v>
      </c>
      <c r="E222" t="s">
        <v>17</v>
      </c>
      <c r="F222">
        <v>1</v>
      </c>
      <c r="G222">
        <v>2</v>
      </c>
      <c r="H222">
        <v>4</v>
      </c>
      <c r="I222">
        <v>38</v>
      </c>
      <c r="J222">
        <v>0</v>
      </c>
      <c r="K222" t="s">
        <v>25</v>
      </c>
      <c r="L222">
        <v>459</v>
      </c>
    </row>
    <row r="223" spans="1:12">
      <c r="A223">
        <f t="shared" ca="1" si="3"/>
        <v>6.0969068537533588E-2</v>
      </c>
      <c r="B223">
        <v>222</v>
      </c>
      <c r="C223" t="s">
        <v>8</v>
      </c>
      <c r="D223" t="s">
        <v>23</v>
      </c>
      <c r="E223" t="s">
        <v>17</v>
      </c>
      <c r="F223">
        <v>1</v>
      </c>
      <c r="G223">
        <v>2</v>
      </c>
      <c r="H223">
        <v>3</v>
      </c>
      <c r="I223">
        <v>40</v>
      </c>
      <c r="J223">
        <v>8</v>
      </c>
      <c r="K223" t="s">
        <v>25</v>
      </c>
      <c r="L223">
        <v>367</v>
      </c>
    </row>
    <row r="224" spans="1:12">
      <c r="A224">
        <f t="shared" ca="1" si="3"/>
        <v>0.5185603323536343</v>
      </c>
      <c r="B224">
        <v>223</v>
      </c>
      <c r="C224" t="s">
        <v>8</v>
      </c>
      <c r="D224" t="s">
        <v>19</v>
      </c>
      <c r="E224" t="s">
        <v>16</v>
      </c>
      <c r="F224">
        <v>1</v>
      </c>
      <c r="G224">
        <v>2</v>
      </c>
      <c r="H224">
        <v>1</v>
      </c>
      <c r="I224">
        <v>44</v>
      </c>
      <c r="J224">
        <v>9</v>
      </c>
      <c r="K224" t="s">
        <v>25</v>
      </c>
      <c r="L224">
        <v>140</v>
      </c>
    </row>
    <row r="225" spans="1:12">
      <c r="A225">
        <f t="shared" ca="1" si="3"/>
        <v>0.30917758984968313</v>
      </c>
      <c r="B225">
        <v>224</v>
      </c>
      <c r="C225" t="s">
        <v>8</v>
      </c>
      <c r="D225" t="s">
        <v>21</v>
      </c>
      <c r="E225" t="s">
        <v>15</v>
      </c>
      <c r="F225">
        <v>1</v>
      </c>
      <c r="G225">
        <v>3</v>
      </c>
      <c r="H225">
        <v>5</v>
      </c>
      <c r="I225">
        <v>34</v>
      </c>
      <c r="J225">
        <v>9</v>
      </c>
      <c r="K225" t="s">
        <v>36</v>
      </c>
      <c r="L225">
        <v>470</v>
      </c>
    </row>
    <row r="226" spans="1:12">
      <c r="A226">
        <f t="shared" ca="1" si="3"/>
        <v>0.50183039505749827</v>
      </c>
      <c r="B226">
        <v>225</v>
      </c>
      <c r="C226" t="s">
        <v>8</v>
      </c>
      <c r="D226" t="s">
        <v>19</v>
      </c>
      <c r="E226" t="s">
        <v>16</v>
      </c>
      <c r="F226">
        <v>1</v>
      </c>
      <c r="G226">
        <v>1</v>
      </c>
      <c r="H226">
        <v>1</v>
      </c>
      <c r="I226">
        <v>46</v>
      </c>
      <c r="J226">
        <v>6</v>
      </c>
      <c r="K226" t="s">
        <v>29</v>
      </c>
      <c r="L226">
        <v>129</v>
      </c>
    </row>
    <row r="227" spans="1:12">
      <c r="A227">
        <f t="shared" ca="1" si="3"/>
        <v>0.50399402387662562</v>
      </c>
      <c r="B227">
        <v>226</v>
      </c>
      <c r="C227" t="s">
        <v>8</v>
      </c>
      <c r="D227" t="s">
        <v>18</v>
      </c>
      <c r="E227" t="s">
        <v>16</v>
      </c>
      <c r="F227">
        <v>1</v>
      </c>
      <c r="G227">
        <v>3</v>
      </c>
      <c r="H227">
        <v>3</v>
      </c>
      <c r="I227">
        <v>55</v>
      </c>
      <c r="J227">
        <v>6</v>
      </c>
      <c r="K227" t="s">
        <v>25</v>
      </c>
      <c r="L227">
        <v>248</v>
      </c>
    </row>
    <row r="228" spans="1:12">
      <c r="A228">
        <f t="shared" ca="1" si="3"/>
        <v>0.72413683291183706</v>
      </c>
      <c r="B228">
        <v>227</v>
      </c>
      <c r="C228" t="s">
        <v>8</v>
      </c>
      <c r="D228" t="s">
        <v>20</v>
      </c>
      <c r="E228" t="s">
        <v>16</v>
      </c>
      <c r="F228">
        <v>1</v>
      </c>
      <c r="G228">
        <v>2</v>
      </c>
      <c r="H228">
        <v>3</v>
      </c>
      <c r="I228">
        <v>51</v>
      </c>
      <c r="J228">
        <v>9</v>
      </c>
      <c r="K228" t="s">
        <v>25</v>
      </c>
      <c r="L228">
        <v>337</v>
      </c>
    </row>
    <row r="229" spans="1:12">
      <c r="A229">
        <f t="shared" ca="1" si="3"/>
        <v>0.20749924812208353</v>
      </c>
      <c r="B229">
        <v>228</v>
      </c>
      <c r="C229" t="s">
        <v>8</v>
      </c>
      <c r="D229" t="s">
        <v>20</v>
      </c>
      <c r="E229" t="s">
        <v>15</v>
      </c>
      <c r="F229">
        <v>1</v>
      </c>
      <c r="G229">
        <v>3</v>
      </c>
      <c r="H229">
        <v>3</v>
      </c>
      <c r="I229">
        <v>42</v>
      </c>
      <c r="J229">
        <v>4</v>
      </c>
      <c r="K229" t="s">
        <v>25</v>
      </c>
      <c r="L229">
        <v>389</v>
      </c>
    </row>
    <row r="230" spans="1:12">
      <c r="A230">
        <f t="shared" ca="1" si="3"/>
        <v>2.0457197215602685E-2</v>
      </c>
      <c r="B230">
        <v>229</v>
      </c>
      <c r="C230" t="s">
        <v>8</v>
      </c>
      <c r="D230" t="s">
        <v>21</v>
      </c>
      <c r="E230" t="s">
        <v>15</v>
      </c>
      <c r="F230">
        <v>1</v>
      </c>
      <c r="G230">
        <v>2</v>
      </c>
      <c r="H230">
        <v>4</v>
      </c>
      <c r="I230">
        <v>34</v>
      </c>
      <c r="J230">
        <v>4</v>
      </c>
      <c r="K230" t="s">
        <v>25</v>
      </c>
      <c r="L230">
        <v>440</v>
      </c>
    </row>
    <row r="231" spans="1:12">
      <c r="A231">
        <f t="shared" ca="1" si="3"/>
        <v>0.87692295754532401</v>
      </c>
      <c r="B231">
        <v>230</v>
      </c>
      <c r="C231" t="s">
        <v>8</v>
      </c>
      <c r="D231" t="s">
        <v>18</v>
      </c>
      <c r="E231" t="s">
        <v>14</v>
      </c>
      <c r="F231">
        <v>1</v>
      </c>
      <c r="G231">
        <v>2</v>
      </c>
      <c r="H231">
        <v>3</v>
      </c>
      <c r="I231">
        <v>44</v>
      </c>
      <c r="J231">
        <v>1</v>
      </c>
      <c r="K231" t="s">
        <v>25</v>
      </c>
      <c r="L231">
        <v>381</v>
      </c>
    </row>
    <row r="232" spans="1:12">
      <c r="A232">
        <f t="shared" ca="1" si="3"/>
        <v>0.77954646519302018</v>
      </c>
      <c r="B232">
        <v>231</v>
      </c>
      <c r="C232" t="s">
        <v>8</v>
      </c>
      <c r="D232" t="s">
        <v>21</v>
      </c>
      <c r="E232" t="s">
        <v>12</v>
      </c>
      <c r="F232">
        <v>1</v>
      </c>
      <c r="G232">
        <v>2</v>
      </c>
      <c r="H232">
        <v>3</v>
      </c>
      <c r="I232">
        <v>34</v>
      </c>
      <c r="J232">
        <v>4</v>
      </c>
      <c r="K232" t="s">
        <v>37</v>
      </c>
      <c r="L232">
        <v>302</v>
      </c>
    </row>
    <row r="233" spans="1:12">
      <c r="A233">
        <f t="shared" ca="1" si="3"/>
        <v>0.59358213848098618</v>
      </c>
      <c r="B233">
        <v>232</v>
      </c>
      <c r="C233" t="s">
        <v>8</v>
      </c>
      <c r="D233" t="s">
        <v>18</v>
      </c>
      <c r="E233" t="s">
        <v>14</v>
      </c>
      <c r="F233">
        <v>1</v>
      </c>
      <c r="G233">
        <v>2</v>
      </c>
      <c r="H233">
        <v>3</v>
      </c>
      <c r="I233">
        <v>37</v>
      </c>
      <c r="J233">
        <v>5</v>
      </c>
      <c r="K233" t="s">
        <v>27</v>
      </c>
      <c r="L233">
        <v>377</v>
      </c>
    </row>
    <row r="234" spans="1:12">
      <c r="A234">
        <f t="shared" ca="1" si="3"/>
        <v>0.64587514374268673</v>
      </c>
      <c r="B234">
        <v>233</v>
      </c>
      <c r="C234" t="s">
        <v>7</v>
      </c>
      <c r="D234" t="s">
        <v>18</v>
      </c>
      <c r="E234" t="s">
        <v>17</v>
      </c>
      <c r="F234">
        <v>0.8</v>
      </c>
      <c r="G234">
        <v>2</v>
      </c>
      <c r="H234">
        <v>3</v>
      </c>
      <c r="I234">
        <v>44</v>
      </c>
      <c r="J234">
        <v>0</v>
      </c>
      <c r="K234" t="s">
        <v>25</v>
      </c>
      <c r="L234">
        <v>258</v>
      </c>
    </row>
    <row r="235" spans="1:12">
      <c r="A235">
        <f t="shared" ca="1" si="3"/>
        <v>0.87722041279124152</v>
      </c>
      <c r="B235">
        <v>234</v>
      </c>
      <c r="C235" t="s">
        <v>7</v>
      </c>
      <c r="D235" t="s">
        <v>19</v>
      </c>
      <c r="E235" t="s">
        <v>14</v>
      </c>
      <c r="F235">
        <v>1</v>
      </c>
      <c r="G235">
        <v>2</v>
      </c>
      <c r="H235">
        <v>1</v>
      </c>
      <c r="I235">
        <v>47</v>
      </c>
      <c r="J235">
        <v>8</v>
      </c>
      <c r="K235" t="s">
        <v>36</v>
      </c>
      <c r="L235">
        <v>91</v>
      </c>
    </row>
    <row r="236" spans="1:12">
      <c r="A236">
        <f t="shared" ca="1" si="3"/>
        <v>5.7196229004548016E-2</v>
      </c>
      <c r="B236">
        <v>235</v>
      </c>
      <c r="C236" t="s">
        <v>8</v>
      </c>
      <c r="D236" t="s">
        <v>20</v>
      </c>
      <c r="E236" t="s">
        <v>15</v>
      </c>
      <c r="F236">
        <v>1</v>
      </c>
      <c r="G236">
        <v>2</v>
      </c>
      <c r="H236">
        <v>3</v>
      </c>
      <c r="I236">
        <v>48</v>
      </c>
      <c r="J236">
        <v>6</v>
      </c>
      <c r="K236" t="s">
        <v>25</v>
      </c>
      <c r="L236">
        <v>393</v>
      </c>
    </row>
    <row r="237" spans="1:12">
      <c r="A237">
        <f t="shared" ca="1" si="3"/>
        <v>0.26263704281169475</v>
      </c>
      <c r="B237">
        <v>236</v>
      </c>
      <c r="C237" t="s">
        <v>7</v>
      </c>
      <c r="D237" t="s">
        <v>18</v>
      </c>
      <c r="E237" t="s">
        <v>16</v>
      </c>
      <c r="F237">
        <v>1</v>
      </c>
      <c r="G237">
        <v>3</v>
      </c>
      <c r="H237">
        <v>3</v>
      </c>
      <c r="I237">
        <v>46</v>
      </c>
      <c r="J237">
        <v>4</v>
      </c>
      <c r="K237" t="s">
        <v>25</v>
      </c>
      <c r="L237">
        <v>360</v>
      </c>
    </row>
    <row r="238" spans="1:12">
      <c r="A238">
        <f t="shared" ca="1" si="3"/>
        <v>0.93788328005775923</v>
      </c>
      <c r="B238">
        <v>237</v>
      </c>
      <c r="C238" t="s">
        <v>8</v>
      </c>
      <c r="D238" t="s">
        <v>19</v>
      </c>
      <c r="E238" t="s">
        <v>14</v>
      </c>
      <c r="F238">
        <v>1</v>
      </c>
      <c r="G238">
        <v>3</v>
      </c>
      <c r="H238">
        <v>0</v>
      </c>
      <c r="I238">
        <v>33</v>
      </c>
      <c r="J238">
        <v>5</v>
      </c>
      <c r="K238" t="s">
        <v>25</v>
      </c>
      <c r="L238">
        <v>16</v>
      </c>
    </row>
    <row r="239" spans="1:12">
      <c r="A239">
        <f t="shared" ca="1" si="3"/>
        <v>0.54230371748516759</v>
      </c>
      <c r="B239">
        <v>238</v>
      </c>
      <c r="C239" t="s">
        <v>7</v>
      </c>
      <c r="D239" t="s">
        <v>18</v>
      </c>
      <c r="E239" t="s">
        <v>14</v>
      </c>
      <c r="F239">
        <v>1</v>
      </c>
      <c r="G239">
        <v>2</v>
      </c>
      <c r="H239">
        <v>3</v>
      </c>
      <c r="I239">
        <v>46</v>
      </c>
      <c r="J239">
        <v>0</v>
      </c>
      <c r="K239" t="s">
        <v>37</v>
      </c>
      <c r="L239">
        <v>390</v>
      </c>
    </row>
    <row r="240" spans="1:12">
      <c r="A240">
        <f t="shared" ca="1" si="3"/>
        <v>0.48054358391823748</v>
      </c>
      <c r="B240">
        <v>239</v>
      </c>
      <c r="C240" t="s">
        <v>8</v>
      </c>
      <c r="D240" t="s">
        <v>20</v>
      </c>
      <c r="E240" t="s">
        <v>16</v>
      </c>
      <c r="F240">
        <v>1</v>
      </c>
      <c r="G240">
        <v>3</v>
      </c>
      <c r="H240">
        <v>2</v>
      </c>
      <c r="I240">
        <v>31</v>
      </c>
      <c r="J240">
        <v>6</v>
      </c>
      <c r="K240" t="s">
        <v>32</v>
      </c>
      <c r="L240">
        <v>236</v>
      </c>
    </row>
    <row r="241" spans="1:12">
      <c r="A241">
        <f t="shared" ca="1" si="3"/>
        <v>0.28521188865374125</v>
      </c>
      <c r="B241">
        <v>240</v>
      </c>
      <c r="C241" t="s">
        <v>8</v>
      </c>
      <c r="D241" t="s">
        <v>18</v>
      </c>
      <c r="E241" t="s">
        <v>14</v>
      </c>
      <c r="F241">
        <v>1</v>
      </c>
      <c r="G241">
        <v>2</v>
      </c>
      <c r="H241">
        <v>5</v>
      </c>
      <c r="I241">
        <v>29</v>
      </c>
      <c r="J241">
        <v>9</v>
      </c>
      <c r="K241" t="s">
        <v>32</v>
      </c>
      <c r="L241">
        <v>462</v>
      </c>
    </row>
    <row r="242" spans="1:12">
      <c r="A242">
        <f t="shared" ca="1" si="3"/>
        <v>0.74131686830476995</v>
      </c>
      <c r="B242">
        <v>241</v>
      </c>
      <c r="C242" t="s">
        <v>7</v>
      </c>
      <c r="D242" t="s">
        <v>20</v>
      </c>
      <c r="E242" t="s">
        <v>15</v>
      </c>
      <c r="F242">
        <v>1</v>
      </c>
      <c r="G242">
        <v>2</v>
      </c>
      <c r="H242">
        <v>1</v>
      </c>
      <c r="I242">
        <v>56</v>
      </c>
      <c r="J242">
        <v>2</v>
      </c>
      <c r="K242" t="s">
        <v>25</v>
      </c>
      <c r="L242">
        <v>77</v>
      </c>
    </row>
    <row r="243" spans="1:12">
      <c r="A243">
        <f t="shared" ca="1" si="3"/>
        <v>0.11156139401289833</v>
      </c>
      <c r="B243">
        <v>242</v>
      </c>
      <c r="C243" t="s">
        <v>8</v>
      </c>
      <c r="D243" t="s">
        <v>19</v>
      </c>
      <c r="E243" t="s">
        <v>15</v>
      </c>
      <c r="F243">
        <v>1</v>
      </c>
      <c r="G243">
        <v>2</v>
      </c>
      <c r="H243">
        <v>1</v>
      </c>
      <c r="I243">
        <v>37</v>
      </c>
      <c r="J243">
        <v>2</v>
      </c>
      <c r="K243" t="s">
        <v>37</v>
      </c>
      <c r="L243">
        <v>51</v>
      </c>
    </row>
    <row r="244" spans="1:12">
      <c r="A244">
        <f t="shared" ca="1" si="3"/>
        <v>0.54985264220180574</v>
      </c>
      <c r="B244">
        <v>243</v>
      </c>
      <c r="C244" t="s">
        <v>8</v>
      </c>
      <c r="D244" t="s">
        <v>22</v>
      </c>
      <c r="E244" t="s">
        <v>14</v>
      </c>
      <c r="F244">
        <v>1</v>
      </c>
      <c r="G244">
        <v>2</v>
      </c>
      <c r="H244">
        <v>3</v>
      </c>
      <c r="I244">
        <v>36</v>
      </c>
      <c r="J244">
        <v>8</v>
      </c>
      <c r="K244" t="s">
        <v>25</v>
      </c>
      <c r="L244">
        <v>322</v>
      </c>
    </row>
    <row r="245" spans="1:12">
      <c r="A245">
        <f t="shared" ca="1" si="3"/>
        <v>0.47092740985581327</v>
      </c>
      <c r="B245">
        <v>244</v>
      </c>
      <c r="C245" t="s">
        <v>8</v>
      </c>
      <c r="D245" t="s">
        <v>21</v>
      </c>
      <c r="E245" t="s">
        <v>16</v>
      </c>
      <c r="F245">
        <v>1</v>
      </c>
      <c r="G245">
        <v>3</v>
      </c>
      <c r="H245">
        <v>3</v>
      </c>
      <c r="I245">
        <v>43</v>
      </c>
      <c r="J245">
        <v>9</v>
      </c>
      <c r="K245" t="s">
        <v>42</v>
      </c>
      <c r="L245">
        <v>315</v>
      </c>
    </row>
    <row r="246" spans="1:12">
      <c r="A246">
        <f t="shared" ca="1" si="3"/>
        <v>8.3266181313644272E-2</v>
      </c>
      <c r="B246">
        <v>245</v>
      </c>
      <c r="C246" t="s">
        <v>7</v>
      </c>
      <c r="D246" t="s">
        <v>19</v>
      </c>
      <c r="E246" t="s">
        <v>14</v>
      </c>
      <c r="F246">
        <v>0.7</v>
      </c>
      <c r="G246">
        <v>3</v>
      </c>
      <c r="H246">
        <v>3</v>
      </c>
      <c r="I246">
        <v>44</v>
      </c>
      <c r="J246">
        <v>4</v>
      </c>
      <c r="K246" t="s">
        <v>25</v>
      </c>
      <c r="L246">
        <v>413</v>
      </c>
    </row>
    <row r="247" spans="1:12">
      <c r="A247">
        <f t="shared" ca="1" si="3"/>
        <v>0.54798991716153467</v>
      </c>
      <c r="B247">
        <v>246</v>
      </c>
      <c r="C247" t="s">
        <v>8</v>
      </c>
      <c r="D247" t="s">
        <v>18</v>
      </c>
      <c r="E247" t="s">
        <v>16</v>
      </c>
      <c r="F247">
        <v>1</v>
      </c>
      <c r="G247">
        <v>2</v>
      </c>
      <c r="H247">
        <v>3</v>
      </c>
      <c r="I247">
        <v>55</v>
      </c>
      <c r="J247">
        <v>7</v>
      </c>
      <c r="K247" t="s">
        <v>25</v>
      </c>
      <c r="L247">
        <v>253</v>
      </c>
    </row>
    <row r="248" spans="1:12">
      <c r="A248">
        <f t="shared" ca="1" si="3"/>
        <v>0.58382719070195244</v>
      </c>
      <c r="B248">
        <v>247</v>
      </c>
      <c r="C248" t="s">
        <v>8</v>
      </c>
      <c r="D248" t="s">
        <v>18</v>
      </c>
      <c r="E248" t="s">
        <v>14</v>
      </c>
      <c r="F248">
        <v>1</v>
      </c>
      <c r="G248">
        <v>2</v>
      </c>
      <c r="H248">
        <v>2</v>
      </c>
      <c r="I248">
        <v>42</v>
      </c>
      <c r="J248">
        <v>5</v>
      </c>
      <c r="K248" t="s">
        <v>25</v>
      </c>
      <c r="L248">
        <v>231</v>
      </c>
    </row>
    <row r="249" spans="1:12">
      <c r="A249">
        <f t="shared" ca="1" si="3"/>
        <v>0.96021034987758291</v>
      </c>
      <c r="B249">
        <v>248</v>
      </c>
      <c r="C249" t="s">
        <v>8</v>
      </c>
      <c r="D249" t="s">
        <v>20</v>
      </c>
      <c r="E249" t="s">
        <v>14</v>
      </c>
      <c r="F249">
        <v>1</v>
      </c>
      <c r="G249">
        <v>3</v>
      </c>
      <c r="H249">
        <v>3</v>
      </c>
      <c r="I249">
        <v>39</v>
      </c>
      <c r="J249">
        <v>8</v>
      </c>
      <c r="K249" t="s">
        <v>27</v>
      </c>
      <c r="L249">
        <v>406</v>
      </c>
    </row>
    <row r="250" spans="1:12">
      <c r="A250">
        <f t="shared" ca="1" si="3"/>
        <v>0.135512972192533</v>
      </c>
      <c r="B250">
        <v>249</v>
      </c>
      <c r="C250" t="s">
        <v>8</v>
      </c>
      <c r="D250" t="s">
        <v>18</v>
      </c>
      <c r="E250" t="s">
        <v>14</v>
      </c>
      <c r="F250">
        <v>1</v>
      </c>
      <c r="G250">
        <v>2</v>
      </c>
      <c r="H250">
        <v>3</v>
      </c>
      <c r="I250">
        <v>35</v>
      </c>
      <c r="J250">
        <v>6</v>
      </c>
      <c r="K250" t="s">
        <v>25</v>
      </c>
      <c r="L250">
        <v>347</v>
      </c>
    </row>
    <row r="251" spans="1:12">
      <c r="A251">
        <f t="shared" ca="1" si="3"/>
        <v>0.92730996099064289</v>
      </c>
      <c r="B251">
        <v>250</v>
      </c>
      <c r="C251" t="s">
        <v>8</v>
      </c>
      <c r="D251" t="s">
        <v>18</v>
      </c>
      <c r="E251" t="s">
        <v>14</v>
      </c>
      <c r="F251">
        <v>1</v>
      </c>
      <c r="G251">
        <v>2</v>
      </c>
      <c r="H251">
        <v>5</v>
      </c>
      <c r="I251">
        <v>55</v>
      </c>
      <c r="J251">
        <v>9</v>
      </c>
      <c r="K251" t="s">
        <v>25</v>
      </c>
      <c r="L251">
        <v>468</v>
      </c>
    </row>
    <row r="252" spans="1:12">
      <c r="A252">
        <f t="shared" ca="1" si="3"/>
        <v>0.50553521715196903</v>
      </c>
      <c r="B252">
        <v>251</v>
      </c>
      <c r="C252" t="s">
        <v>8</v>
      </c>
      <c r="D252" t="s">
        <v>19</v>
      </c>
      <c r="E252" t="s">
        <v>16</v>
      </c>
      <c r="F252">
        <v>1</v>
      </c>
      <c r="G252">
        <v>3</v>
      </c>
      <c r="H252">
        <v>1</v>
      </c>
      <c r="I252">
        <v>54</v>
      </c>
      <c r="J252">
        <v>4</v>
      </c>
      <c r="K252" t="s">
        <v>25</v>
      </c>
      <c r="L252">
        <v>64</v>
      </c>
    </row>
    <row r="253" spans="1:12">
      <c r="A253">
        <f t="shared" ca="1" si="3"/>
        <v>0.18353857017679465</v>
      </c>
      <c r="B253">
        <v>252</v>
      </c>
      <c r="C253" t="s">
        <v>8</v>
      </c>
      <c r="D253" t="s">
        <v>18</v>
      </c>
      <c r="E253" t="s">
        <v>14</v>
      </c>
      <c r="F253">
        <v>1</v>
      </c>
      <c r="G253">
        <v>2</v>
      </c>
      <c r="H253">
        <v>1</v>
      </c>
      <c r="I253">
        <v>53</v>
      </c>
      <c r="J253">
        <v>4</v>
      </c>
      <c r="K253" t="s">
        <v>25</v>
      </c>
      <c r="L253">
        <v>86</v>
      </c>
    </row>
    <row r="254" spans="1:12">
      <c r="A254">
        <f t="shared" ca="1" si="3"/>
        <v>9.4945677455755217E-2</v>
      </c>
      <c r="B254">
        <v>253</v>
      </c>
      <c r="C254" t="s">
        <v>8</v>
      </c>
      <c r="D254" t="s">
        <v>18</v>
      </c>
      <c r="E254" t="s">
        <v>12</v>
      </c>
      <c r="F254">
        <v>1</v>
      </c>
      <c r="G254">
        <v>2</v>
      </c>
      <c r="H254">
        <v>3</v>
      </c>
      <c r="I254">
        <v>54</v>
      </c>
      <c r="J254">
        <v>7</v>
      </c>
      <c r="K254" t="s">
        <v>25</v>
      </c>
      <c r="L254">
        <v>343</v>
      </c>
    </row>
    <row r="255" spans="1:12">
      <c r="A255">
        <f t="shared" ca="1" si="3"/>
        <v>1.9524360808320651E-5</v>
      </c>
      <c r="B255">
        <v>254</v>
      </c>
      <c r="C255" t="s">
        <v>7</v>
      </c>
      <c r="D255" t="s">
        <v>18</v>
      </c>
      <c r="E255" t="s">
        <v>15</v>
      </c>
      <c r="F255">
        <v>1</v>
      </c>
      <c r="G255">
        <v>3</v>
      </c>
      <c r="H255">
        <v>5</v>
      </c>
      <c r="I255">
        <v>32</v>
      </c>
      <c r="J255">
        <v>5</v>
      </c>
      <c r="K255" t="s">
        <v>25</v>
      </c>
      <c r="L255">
        <v>480</v>
      </c>
    </row>
    <row r="256" spans="1:12">
      <c r="A256">
        <f t="shared" ca="1" si="3"/>
        <v>0.84001962425515553</v>
      </c>
      <c r="B256">
        <v>255</v>
      </c>
      <c r="C256" t="s">
        <v>8</v>
      </c>
      <c r="D256" t="s">
        <v>18</v>
      </c>
      <c r="E256" t="s">
        <v>14</v>
      </c>
      <c r="F256">
        <v>1</v>
      </c>
      <c r="G256">
        <v>2</v>
      </c>
      <c r="H256">
        <v>2</v>
      </c>
      <c r="I256">
        <v>44</v>
      </c>
      <c r="J256">
        <v>5</v>
      </c>
      <c r="K256" t="s">
        <v>25</v>
      </c>
      <c r="L256">
        <v>215</v>
      </c>
    </row>
    <row r="257" spans="1:12">
      <c r="A257">
        <f t="shared" ca="1" si="3"/>
        <v>0.58122154920634717</v>
      </c>
      <c r="B257">
        <v>256</v>
      </c>
      <c r="C257" t="s">
        <v>7</v>
      </c>
      <c r="D257" t="s">
        <v>19</v>
      </c>
      <c r="E257" t="s">
        <v>14</v>
      </c>
      <c r="F257">
        <v>1</v>
      </c>
      <c r="G257">
        <v>2</v>
      </c>
      <c r="H257">
        <v>4</v>
      </c>
      <c r="I257">
        <v>26</v>
      </c>
      <c r="J257">
        <v>5</v>
      </c>
      <c r="K257" t="s">
        <v>36</v>
      </c>
      <c r="L257">
        <v>424</v>
      </c>
    </row>
    <row r="258" spans="1:12">
      <c r="A258">
        <f t="shared" ref="A258:A321" ca="1" si="4">RAND()</f>
        <v>6.3457997009022327E-2</v>
      </c>
      <c r="B258">
        <v>257</v>
      </c>
      <c r="C258" t="s">
        <v>8</v>
      </c>
      <c r="D258" t="s">
        <v>23</v>
      </c>
      <c r="E258" t="s">
        <v>17</v>
      </c>
      <c r="F258">
        <v>1</v>
      </c>
      <c r="G258">
        <v>2</v>
      </c>
      <c r="H258">
        <v>1</v>
      </c>
      <c r="I258">
        <v>41</v>
      </c>
      <c r="J258">
        <v>9</v>
      </c>
      <c r="K258" t="s">
        <v>25</v>
      </c>
      <c r="L258">
        <v>87</v>
      </c>
    </row>
    <row r="259" spans="1:12">
      <c r="A259">
        <f t="shared" ca="1" si="4"/>
        <v>0.32847307186117658</v>
      </c>
      <c r="B259">
        <v>258</v>
      </c>
      <c r="C259" t="s">
        <v>8</v>
      </c>
      <c r="D259" t="s">
        <v>18</v>
      </c>
      <c r="E259" t="s">
        <v>14</v>
      </c>
      <c r="F259">
        <v>1</v>
      </c>
      <c r="G259">
        <v>2</v>
      </c>
      <c r="H259">
        <v>3</v>
      </c>
      <c r="I259">
        <v>37</v>
      </c>
      <c r="J259">
        <v>8</v>
      </c>
      <c r="K259" t="s">
        <v>37</v>
      </c>
      <c r="L259">
        <v>363</v>
      </c>
    </row>
    <row r="260" spans="1:12">
      <c r="A260">
        <f t="shared" ca="1" si="4"/>
        <v>0.70188637668856002</v>
      </c>
      <c r="B260">
        <v>259</v>
      </c>
      <c r="C260" t="s">
        <v>8</v>
      </c>
      <c r="D260" t="s">
        <v>18</v>
      </c>
      <c r="E260" t="s">
        <v>13</v>
      </c>
      <c r="F260">
        <v>1</v>
      </c>
      <c r="G260">
        <v>3</v>
      </c>
      <c r="H260">
        <v>0</v>
      </c>
      <c r="I260">
        <v>42</v>
      </c>
      <c r="J260">
        <v>8</v>
      </c>
      <c r="K260" t="s">
        <v>25</v>
      </c>
      <c r="L260">
        <v>46</v>
      </c>
    </row>
    <row r="261" spans="1:12">
      <c r="A261">
        <f t="shared" ca="1" si="4"/>
        <v>0.834707555090206</v>
      </c>
      <c r="B261">
        <v>260</v>
      </c>
      <c r="C261" t="s">
        <v>8</v>
      </c>
      <c r="D261" t="s">
        <v>19</v>
      </c>
      <c r="E261" t="s">
        <v>16</v>
      </c>
      <c r="F261">
        <v>1</v>
      </c>
      <c r="G261">
        <v>2</v>
      </c>
      <c r="H261">
        <v>4</v>
      </c>
      <c r="I261">
        <v>59</v>
      </c>
      <c r="J261">
        <v>5</v>
      </c>
      <c r="K261" t="s">
        <v>25</v>
      </c>
      <c r="L261">
        <v>434</v>
      </c>
    </row>
    <row r="262" spans="1:12">
      <c r="A262">
        <f t="shared" ca="1" si="4"/>
        <v>0.84434239548726575</v>
      </c>
      <c r="B262">
        <v>261</v>
      </c>
      <c r="C262" t="s">
        <v>7</v>
      </c>
      <c r="D262" t="s">
        <v>20</v>
      </c>
      <c r="E262" t="s">
        <v>13</v>
      </c>
      <c r="F262">
        <v>1</v>
      </c>
      <c r="G262">
        <v>3</v>
      </c>
      <c r="H262">
        <v>5</v>
      </c>
      <c r="I262">
        <v>25</v>
      </c>
      <c r="J262">
        <v>1</v>
      </c>
      <c r="K262" t="s">
        <v>37</v>
      </c>
      <c r="L262">
        <v>479</v>
      </c>
    </row>
    <row r="263" spans="1:12">
      <c r="A263">
        <f t="shared" ca="1" si="4"/>
        <v>0.13444355736821223</v>
      </c>
      <c r="B263">
        <v>262</v>
      </c>
      <c r="C263" t="s">
        <v>8</v>
      </c>
      <c r="D263" t="s">
        <v>22</v>
      </c>
      <c r="E263" t="s">
        <v>12</v>
      </c>
      <c r="F263">
        <v>1</v>
      </c>
      <c r="G263">
        <v>3</v>
      </c>
      <c r="H263">
        <v>3</v>
      </c>
      <c r="I263">
        <v>37</v>
      </c>
      <c r="J263">
        <v>9</v>
      </c>
      <c r="K263" t="s">
        <v>25</v>
      </c>
      <c r="L263">
        <v>278</v>
      </c>
    </row>
    <row r="264" spans="1:12">
      <c r="A264">
        <f t="shared" ca="1" si="4"/>
        <v>0.58911743310371301</v>
      </c>
      <c r="B264">
        <v>263</v>
      </c>
      <c r="C264" t="s">
        <v>8</v>
      </c>
      <c r="D264" t="s">
        <v>19</v>
      </c>
      <c r="E264" t="s">
        <v>14</v>
      </c>
      <c r="F264">
        <v>1</v>
      </c>
      <c r="G264">
        <v>2</v>
      </c>
      <c r="H264">
        <v>1</v>
      </c>
      <c r="I264">
        <v>56</v>
      </c>
      <c r="J264">
        <v>0</v>
      </c>
      <c r="K264" t="s">
        <v>45</v>
      </c>
      <c r="L264">
        <v>132</v>
      </c>
    </row>
    <row r="265" spans="1:12">
      <c r="A265">
        <f t="shared" ca="1" si="4"/>
        <v>0.86281725035873869</v>
      </c>
      <c r="B265">
        <v>264</v>
      </c>
      <c r="C265" t="s">
        <v>8</v>
      </c>
      <c r="D265" t="s">
        <v>19</v>
      </c>
      <c r="E265" t="s">
        <v>14</v>
      </c>
      <c r="F265">
        <v>1</v>
      </c>
      <c r="G265">
        <v>2</v>
      </c>
      <c r="H265">
        <v>2</v>
      </c>
      <c r="I265">
        <v>48</v>
      </c>
      <c r="J265">
        <v>5</v>
      </c>
      <c r="K265" t="s">
        <v>37</v>
      </c>
      <c r="L265">
        <v>199</v>
      </c>
    </row>
    <row r="266" spans="1:12">
      <c r="A266">
        <f t="shared" ca="1" si="4"/>
        <v>0.64541056349200177</v>
      </c>
      <c r="B266">
        <v>265</v>
      </c>
      <c r="C266" t="s">
        <v>7</v>
      </c>
      <c r="D266" t="s">
        <v>20</v>
      </c>
      <c r="E266" t="s">
        <v>14</v>
      </c>
      <c r="F266">
        <v>1</v>
      </c>
      <c r="G266">
        <v>2</v>
      </c>
      <c r="H266">
        <v>5</v>
      </c>
      <c r="I266">
        <v>24</v>
      </c>
      <c r="J266">
        <v>8</v>
      </c>
      <c r="K266" t="s">
        <v>25</v>
      </c>
      <c r="L266">
        <v>473</v>
      </c>
    </row>
    <row r="267" spans="1:12">
      <c r="A267">
        <f t="shared" ca="1" si="4"/>
        <v>0.55421748236821011</v>
      </c>
      <c r="B267">
        <v>266</v>
      </c>
      <c r="C267" t="s">
        <v>7</v>
      </c>
      <c r="D267" t="s">
        <v>19</v>
      </c>
      <c r="E267" t="s">
        <v>14</v>
      </c>
      <c r="F267">
        <v>0.8</v>
      </c>
      <c r="G267">
        <v>2</v>
      </c>
      <c r="H267">
        <v>0</v>
      </c>
      <c r="I267">
        <v>37</v>
      </c>
      <c r="J267">
        <v>5</v>
      </c>
      <c r="K267" t="s">
        <v>25</v>
      </c>
      <c r="L267">
        <v>37</v>
      </c>
    </row>
    <row r="268" spans="1:12">
      <c r="A268">
        <f t="shared" ca="1" si="4"/>
        <v>0.32900572966721464</v>
      </c>
      <c r="B268">
        <v>267</v>
      </c>
      <c r="C268" t="s">
        <v>8</v>
      </c>
      <c r="D268" t="s">
        <v>19</v>
      </c>
      <c r="E268" t="s">
        <v>12</v>
      </c>
      <c r="F268">
        <v>1</v>
      </c>
      <c r="G268">
        <v>2</v>
      </c>
      <c r="H268">
        <v>2</v>
      </c>
      <c r="I268">
        <v>45</v>
      </c>
      <c r="J268">
        <v>3</v>
      </c>
      <c r="K268" t="s">
        <v>25</v>
      </c>
      <c r="L268">
        <v>186</v>
      </c>
    </row>
    <row r="269" spans="1:12">
      <c r="A269">
        <f t="shared" ca="1" si="4"/>
        <v>0.12969999764021256</v>
      </c>
      <c r="B269">
        <v>268</v>
      </c>
      <c r="C269" t="s">
        <v>7</v>
      </c>
      <c r="D269" t="s">
        <v>18</v>
      </c>
      <c r="E269" t="s">
        <v>14</v>
      </c>
      <c r="F269">
        <v>1</v>
      </c>
      <c r="G269">
        <v>4</v>
      </c>
      <c r="H269">
        <v>5</v>
      </c>
      <c r="I269">
        <v>61</v>
      </c>
      <c r="J269">
        <v>1</v>
      </c>
      <c r="K269" t="s">
        <v>37</v>
      </c>
      <c r="L269">
        <v>466</v>
      </c>
    </row>
    <row r="270" spans="1:12">
      <c r="A270">
        <f t="shared" ca="1" si="4"/>
        <v>0.84575375773978523</v>
      </c>
      <c r="B270">
        <v>269</v>
      </c>
      <c r="C270" t="s">
        <v>8</v>
      </c>
      <c r="D270" t="s">
        <v>20</v>
      </c>
      <c r="E270" t="s">
        <v>17</v>
      </c>
      <c r="F270">
        <v>1</v>
      </c>
      <c r="G270">
        <v>2</v>
      </c>
      <c r="H270">
        <v>1</v>
      </c>
      <c r="I270">
        <v>41</v>
      </c>
      <c r="J270">
        <v>3</v>
      </c>
      <c r="K270" t="s">
        <v>25</v>
      </c>
      <c r="L270">
        <v>108</v>
      </c>
    </row>
    <row r="271" spans="1:12">
      <c r="A271">
        <f t="shared" ca="1" si="4"/>
        <v>0.86698670916680931</v>
      </c>
      <c r="B271">
        <v>270</v>
      </c>
      <c r="C271" t="s">
        <v>7</v>
      </c>
      <c r="D271" t="s">
        <v>18</v>
      </c>
      <c r="E271" t="s">
        <v>14</v>
      </c>
      <c r="F271">
        <v>1</v>
      </c>
      <c r="G271">
        <v>3</v>
      </c>
      <c r="H271">
        <v>1</v>
      </c>
      <c r="I271">
        <v>48</v>
      </c>
      <c r="J271">
        <v>7</v>
      </c>
      <c r="K271" t="s">
        <v>25</v>
      </c>
      <c r="L271">
        <v>54</v>
      </c>
    </row>
    <row r="272" spans="1:12">
      <c r="A272">
        <f t="shared" ca="1" si="4"/>
        <v>0.16564529677863005</v>
      </c>
      <c r="B272">
        <v>271</v>
      </c>
      <c r="C272" t="s">
        <v>7</v>
      </c>
      <c r="D272" t="s">
        <v>20</v>
      </c>
      <c r="E272" t="s">
        <v>16</v>
      </c>
      <c r="F272">
        <v>1</v>
      </c>
      <c r="G272">
        <v>2</v>
      </c>
      <c r="H272">
        <v>3</v>
      </c>
      <c r="I272">
        <v>36</v>
      </c>
      <c r="J272">
        <v>9</v>
      </c>
      <c r="K272" t="s">
        <v>25</v>
      </c>
      <c r="L272">
        <v>314</v>
      </c>
    </row>
    <row r="273" spans="1:12">
      <c r="A273">
        <f t="shared" ca="1" si="4"/>
        <v>0.81824703245269859</v>
      </c>
      <c r="B273">
        <v>272</v>
      </c>
      <c r="C273" t="s">
        <v>7</v>
      </c>
      <c r="D273" t="s">
        <v>22</v>
      </c>
      <c r="E273" t="s">
        <v>14</v>
      </c>
      <c r="F273">
        <v>1</v>
      </c>
      <c r="G273">
        <v>3</v>
      </c>
      <c r="H273">
        <v>3</v>
      </c>
      <c r="I273">
        <v>33</v>
      </c>
      <c r="J273">
        <v>0</v>
      </c>
      <c r="K273" t="s">
        <v>25</v>
      </c>
      <c r="L273">
        <v>326</v>
      </c>
    </row>
    <row r="274" spans="1:12">
      <c r="A274">
        <f t="shared" ca="1" si="4"/>
        <v>0.51418558771894884</v>
      </c>
      <c r="B274">
        <v>273</v>
      </c>
      <c r="C274" t="s">
        <v>7</v>
      </c>
      <c r="D274" t="s">
        <v>18</v>
      </c>
      <c r="E274" t="s">
        <v>15</v>
      </c>
      <c r="F274">
        <v>1</v>
      </c>
      <c r="G274">
        <v>3</v>
      </c>
      <c r="H274">
        <v>2</v>
      </c>
      <c r="I274">
        <v>61</v>
      </c>
      <c r="J274">
        <v>6</v>
      </c>
      <c r="K274" t="s">
        <v>25</v>
      </c>
      <c r="L274">
        <v>243</v>
      </c>
    </row>
    <row r="275" spans="1:12">
      <c r="A275">
        <f t="shared" ca="1" si="4"/>
        <v>0.7235189613378441</v>
      </c>
      <c r="B275">
        <v>274</v>
      </c>
      <c r="C275" t="s">
        <v>8</v>
      </c>
      <c r="D275" t="s">
        <v>18</v>
      </c>
      <c r="E275" t="s">
        <v>14</v>
      </c>
      <c r="F275">
        <v>1</v>
      </c>
      <c r="G275">
        <v>2</v>
      </c>
      <c r="H275">
        <v>3</v>
      </c>
      <c r="I275">
        <v>52</v>
      </c>
      <c r="J275">
        <v>4</v>
      </c>
      <c r="K275" t="s">
        <v>25</v>
      </c>
      <c r="L275">
        <v>311</v>
      </c>
    </row>
    <row r="276" spans="1:12">
      <c r="A276">
        <f t="shared" ca="1" si="4"/>
        <v>0.14581704668408213</v>
      </c>
      <c r="B276">
        <v>275</v>
      </c>
      <c r="C276" t="s">
        <v>7</v>
      </c>
      <c r="D276" t="s">
        <v>22</v>
      </c>
      <c r="E276" t="s">
        <v>14</v>
      </c>
      <c r="F276">
        <v>1</v>
      </c>
      <c r="G276">
        <v>2</v>
      </c>
      <c r="H276">
        <v>2</v>
      </c>
      <c r="I276">
        <v>47</v>
      </c>
      <c r="J276">
        <v>1</v>
      </c>
      <c r="K276" t="s">
        <v>37</v>
      </c>
      <c r="L276">
        <v>218</v>
      </c>
    </row>
    <row r="277" spans="1:12">
      <c r="A277">
        <f t="shared" ca="1" si="4"/>
        <v>0.86428933061901714</v>
      </c>
      <c r="B277">
        <v>276</v>
      </c>
      <c r="C277" t="s">
        <v>8</v>
      </c>
      <c r="D277" t="s">
        <v>18</v>
      </c>
      <c r="E277" t="s">
        <v>16</v>
      </c>
      <c r="F277">
        <v>1</v>
      </c>
      <c r="G277">
        <v>3</v>
      </c>
      <c r="H277">
        <v>1</v>
      </c>
      <c r="I277">
        <v>38</v>
      </c>
      <c r="J277">
        <v>2</v>
      </c>
      <c r="K277" t="s">
        <v>37</v>
      </c>
      <c r="L277">
        <v>81</v>
      </c>
    </row>
    <row r="278" spans="1:12">
      <c r="A278">
        <f t="shared" ca="1" si="4"/>
        <v>6.8634874194331896E-2</v>
      </c>
      <c r="B278">
        <v>277</v>
      </c>
      <c r="C278" t="s">
        <v>8</v>
      </c>
      <c r="D278" t="s">
        <v>18</v>
      </c>
      <c r="E278" t="s">
        <v>14</v>
      </c>
      <c r="F278">
        <v>1</v>
      </c>
      <c r="G278">
        <v>2</v>
      </c>
      <c r="H278">
        <v>1</v>
      </c>
      <c r="I278">
        <v>50</v>
      </c>
      <c r="J278">
        <v>8</v>
      </c>
      <c r="K278" t="s">
        <v>37</v>
      </c>
      <c r="L278">
        <v>98</v>
      </c>
    </row>
    <row r="279" spans="1:12">
      <c r="A279">
        <f t="shared" ca="1" si="4"/>
        <v>0.13411959676486029</v>
      </c>
      <c r="B279">
        <v>278</v>
      </c>
      <c r="C279" t="s">
        <v>8</v>
      </c>
      <c r="D279" t="s">
        <v>21</v>
      </c>
      <c r="E279" t="s">
        <v>16</v>
      </c>
      <c r="F279">
        <v>1</v>
      </c>
      <c r="G279">
        <v>2</v>
      </c>
      <c r="H279">
        <v>1</v>
      </c>
      <c r="I279">
        <v>44</v>
      </c>
      <c r="J279">
        <v>4</v>
      </c>
      <c r="K279" t="s">
        <v>25</v>
      </c>
      <c r="L279">
        <v>61</v>
      </c>
    </row>
    <row r="280" spans="1:12">
      <c r="A280">
        <f t="shared" ca="1" si="4"/>
        <v>0.9077172330789951</v>
      </c>
      <c r="B280">
        <v>279</v>
      </c>
      <c r="C280" t="s">
        <v>8</v>
      </c>
      <c r="D280" t="s">
        <v>18</v>
      </c>
      <c r="E280" t="s">
        <v>16</v>
      </c>
      <c r="F280">
        <v>1</v>
      </c>
      <c r="G280">
        <v>3</v>
      </c>
      <c r="H280">
        <v>3</v>
      </c>
      <c r="I280">
        <v>36</v>
      </c>
      <c r="J280">
        <v>8</v>
      </c>
      <c r="K280" t="s">
        <v>25</v>
      </c>
      <c r="L280">
        <v>276</v>
      </c>
    </row>
    <row r="281" spans="1:12">
      <c r="A281">
        <f t="shared" ca="1" si="4"/>
        <v>0.19114539949090592</v>
      </c>
      <c r="B281">
        <v>280</v>
      </c>
      <c r="C281" t="s">
        <v>8</v>
      </c>
      <c r="D281" t="s">
        <v>23</v>
      </c>
      <c r="E281" t="s">
        <v>15</v>
      </c>
      <c r="F281">
        <v>1</v>
      </c>
      <c r="G281">
        <v>3</v>
      </c>
      <c r="H281">
        <v>1</v>
      </c>
      <c r="I281">
        <v>44</v>
      </c>
      <c r="J281">
        <v>0</v>
      </c>
      <c r="K281" t="s">
        <v>37</v>
      </c>
      <c r="L281">
        <v>85</v>
      </c>
    </row>
    <row r="282" spans="1:12">
      <c r="A282">
        <f t="shared" ca="1" si="4"/>
        <v>0.16756834344460902</v>
      </c>
      <c r="B282">
        <v>281</v>
      </c>
      <c r="C282" t="s">
        <v>8</v>
      </c>
      <c r="D282" t="s">
        <v>18</v>
      </c>
      <c r="E282" t="s">
        <v>14</v>
      </c>
      <c r="F282">
        <v>1</v>
      </c>
      <c r="G282">
        <v>2</v>
      </c>
      <c r="H282">
        <v>1</v>
      </c>
      <c r="I282">
        <v>38</v>
      </c>
      <c r="J282">
        <v>5</v>
      </c>
      <c r="K282" t="s">
        <v>32</v>
      </c>
      <c r="L282">
        <v>117</v>
      </c>
    </row>
    <row r="283" spans="1:12">
      <c r="A283">
        <f t="shared" ca="1" si="4"/>
        <v>0.14152258496389958</v>
      </c>
      <c r="B283">
        <v>282</v>
      </c>
      <c r="C283" t="s">
        <v>8</v>
      </c>
      <c r="D283" t="s">
        <v>22</v>
      </c>
      <c r="E283" t="s">
        <v>15</v>
      </c>
      <c r="F283">
        <v>1</v>
      </c>
      <c r="G283">
        <v>3</v>
      </c>
      <c r="H283">
        <v>3</v>
      </c>
      <c r="I283">
        <v>32</v>
      </c>
      <c r="J283">
        <v>9</v>
      </c>
      <c r="K283" t="s">
        <v>45</v>
      </c>
      <c r="L283">
        <v>299</v>
      </c>
    </row>
    <row r="284" spans="1:12">
      <c r="A284">
        <f t="shared" ca="1" si="4"/>
        <v>0.42046521425489902</v>
      </c>
      <c r="B284">
        <v>283</v>
      </c>
      <c r="C284" t="s">
        <v>8</v>
      </c>
      <c r="D284" t="s">
        <v>18</v>
      </c>
      <c r="E284" t="s">
        <v>14</v>
      </c>
      <c r="F284">
        <v>1</v>
      </c>
      <c r="G284">
        <v>3</v>
      </c>
      <c r="H284">
        <v>5</v>
      </c>
      <c r="I284">
        <v>30</v>
      </c>
      <c r="J284">
        <v>7</v>
      </c>
      <c r="K284" t="s">
        <v>25</v>
      </c>
      <c r="L284">
        <v>477</v>
      </c>
    </row>
    <row r="285" spans="1:12">
      <c r="A285">
        <f t="shared" ca="1" si="4"/>
        <v>0.76766172224456042</v>
      </c>
      <c r="B285">
        <v>284</v>
      </c>
      <c r="C285" t="s">
        <v>8</v>
      </c>
      <c r="D285" t="s">
        <v>18</v>
      </c>
      <c r="E285" t="s">
        <v>14</v>
      </c>
      <c r="F285">
        <v>1</v>
      </c>
      <c r="G285">
        <v>2</v>
      </c>
      <c r="H285">
        <v>5</v>
      </c>
      <c r="I285">
        <v>41</v>
      </c>
      <c r="J285">
        <v>1</v>
      </c>
      <c r="K285" t="s">
        <v>37</v>
      </c>
      <c r="L285">
        <v>465</v>
      </c>
    </row>
    <row r="286" spans="1:12">
      <c r="A286">
        <f t="shared" ca="1" si="4"/>
        <v>0.69902134452087306</v>
      </c>
      <c r="B286">
        <v>285</v>
      </c>
      <c r="C286" t="s">
        <v>8</v>
      </c>
      <c r="D286" t="s">
        <v>18</v>
      </c>
      <c r="E286" t="s">
        <v>16</v>
      </c>
      <c r="F286">
        <v>1</v>
      </c>
      <c r="G286">
        <v>2</v>
      </c>
      <c r="H286">
        <v>0</v>
      </c>
      <c r="I286">
        <v>49</v>
      </c>
      <c r="J286">
        <v>6</v>
      </c>
      <c r="K286" t="s">
        <v>25</v>
      </c>
      <c r="L286">
        <v>6</v>
      </c>
    </row>
    <row r="287" spans="1:12">
      <c r="A287">
        <f t="shared" ca="1" si="4"/>
        <v>0.94891467601951884</v>
      </c>
      <c r="B287">
        <v>286</v>
      </c>
      <c r="C287" t="s">
        <v>8</v>
      </c>
      <c r="D287" t="s">
        <v>20</v>
      </c>
      <c r="E287" t="s">
        <v>14</v>
      </c>
      <c r="F287">
        <v>1</v>
      </c>
      <c r="G287">
        <v>2</v>
      </c>
      <c r="H287">
        <v>0</v>
      </c>
      <c r="I287">
        <v>29</v>
      </c>
      <c r="J287">
        <v>2</v>
      </c>
      <c r="K287" t="s">
        <v>36</v>
      </c>
      <c r="L287">
        <v>10</v>
      </c>
    </row>
    <row r="288" spans="1:12">
      <c r="A288">
        <f t="shared" ca="1" si="4"/>
        <v>0.99430561670177353</v>
      </c>
      <c r="B288">
        <v>287</v>
      </c>
      <c r="C288" t="s">
        <v>8</v>
      </c>
      <c r="D288" t="s">
        <v>18</v>
      </c>
      <c r="E288" t="s">
        <v>15</v>
      </c>
      <c r="F288">
        <v>1</v>
      </c>
      <c r="G288">
        <v>3</v>
      </c>
      <c r="H288">
        <v>0</v>
      </c>
      <c r="I288">
        <v>42</v>
      </c>
      <c r="J288">
        <v>0</v>
      </c>
      <c r="K288" t="s">
        <v>37</v>
      </c>
      <c r="L288">
        <v>9</v>
      </c>
    </row>
    <row r="289" spans="1:12">
      <c r="A289">
        <f t="shared" ca="1" si="4"/>
        <v>0.20868361483212361</v>
      </c>
      <c r="B289">
        <v>288</v>
      </c>
      <c r="C289" t="s">
        <v>8</v>
      </c>
      <c r="D289" t="s">
        <v>19</v>
      </c>
      <c r="E289" t="s">
        <v>16</v>
      </c>
      <c r="F289">
        <v>1</v>
      </c>
      <c r="G289">
        <v>2</v>
      </c>
      <c r="H289">
        <v>2</v>
      </c>
      <c r="I289">
        <v>47</v>
      </c>
      <c r="J289">
        <v>4</v>
      </c>
      <c r="K289" t="s">
        <v>36</v>
      </c>
      <c r="L289">
        <v>228</v>
      </c>
    </row>
    <row r="290" spans="1:12">
      <c r="A290">
        <f t="shared" ca="1" si="4"/>
        <v>0.93486343987399523</v>
      </c>
      <c r="B290">
        <v>289</v>
      </c>
      <c r="C290" t="s">
        <v>7</v>
      </c>
      <c r="D290" t="s">
        <v>19</v>
      </c>
      <c r="E290" t="s">
        <v>16</v>
      </c>
      <c r="F290">
        <v>1</v>
      </c>
      <c r="G290">
        <v>3</v>
      </c>
      <c r="H290">
        <v>0</v>
      </c>
      <c r="I290">
        <v>41</v>
      </c>
      <c r="J290">
        <v>4</v>
      </c>
      <c r="K290" t="s">
        <v>32</v>
      </c>
      <c r="L290">
        <v>2</v>
      </c>
    </row>
    <row r="291" spans="1:12">
      <c r="A291">
        <f t="shared" ca="1" si="4"/>
        <v>0.77175690549752074</v>
      </c>
      <c r="B291">
        <v>290</v>
      </c>
      <c r="C291" t="s">
        <v>8</v>
      </c>
      <c r="D291" t="s">
        <v>18</v>
      </c>
      <c r="E291" t="s">
        <v>14</v>
      </c>
      <c r="F291">
        <v>1</v>
      </c>
      <c r="G291">
        <v>1</v>
      </c>
      <c r="H291">
        <v>8</v>
      </c>
      <c r="I291">
        <v>36</v>
      </c>
      <c r="J291">
        <v>8</v>
      </c>
      <c r="K291" t="s">
        <v>37</v>
      </c>
      <c r="L291">
        <v>494</v>
      </c>
    </row>
    <row r="292" spans="1:12">
      <c r="A292">
        <f t="shared" ca="1" si="4"/>
        <v>0.78775261584698608</v>
      </c>
      <c r="B292">
        <v>291</v>
      </c>
      <c r="C292" t="s">
        <v>7</v>
      </c>
      <c r="D292" t="s">
        <v>20</v>
      </c>
      <c r="E292" t="s">
        <v>16</v>
      </c>
      <c r="F292">
        <v>1</v>
      </c>
      <c r="G292">
        <v>3</v>
      </c>
      <c r="H292">
        <v>3</v>
      </c>
      <c r="I292">
        <v>37</v>
      </c>
      <c r="J292">
        <v>6</v>
      </c>
      <c r="K292" t="s">
        <v>25</v>
      </c>
      <c r="L292">
        <v>283</v>
      </c>
    </row>
    <row r="293" spans="1:12">
      <c r="A293">
        <f t="shared" ca="1" si="4"/>
        <v>0.79265041927251523</v>
      </c>
      <c r="B293">
        <v>292</v>
      </c>
      <c r="C293" t="s">
        <v>8</v>
      </c>
      <c r="D293" t="s">
        <v>18</v>
      </c>
      <c r="E293" t="s">
        <v>16</v>
      </c>
      <c r="F293">
        <v>1</v>
      </c>
      <c r="G293">
        <v>2</v>
      </c>
      <c r="H293">
        <v>4</v>
      </c>
      <c r="I293">
        <v>39</v>
      </c>
      <c r="J293">
        <v>9</v>
      </c>
      <c r="K293" t="s">
        <v>37</v>
      </c>
      <c r="L293">
        <v>458</v>
      </c>
    </row>
    <row r="294" spans="1:12">
      <c r="A294">
        <f t="shared" ca="1" si="4"/>
        <v>0.24629134709201583</v>
      </c>
      <c r="B294">
        <v>293</v>
      </c>
      <c r="C294" t="s">
        <v>7</v>
      </c>
      <c r="D294" t="s">
        <v>19</v>
      </c>
      <c r="E294" t="s">
        <v>15</v>
      </c>
      <c r="F294">
        <v>0.6</v>
      </c>
      <c r="G294">
        <v>2</v>
      </c>
      <c r="H294">
        <v>4</v>
      </c>
      <c r="I294">
        <v>48</v>
      </c>
      <c r="J294">
        <v>9</v>
      </c>
      <c r="K294" t="s">
        <v>37</v>
      </c>
      <c r="L294">
        <v>431</v>
      </c>
    </row>
    <row r="295" spans="1:12">
      <c r="A295">
        <f t="shared" ca="1" si="4"/>
        <v>0.60396954153729987</v>
      </c>
      <c r="B295">
        <v>294</v>
      </c>
      <c r="C295" t="s">
        <v>8</v>
      </c>
      <c r="D295" t="s">
        <v>20</v>
      </c>
      <c r="E295" t="s">
        <v>14</v>
      </c>
      <c r="F295">
        <v>1</v>
      </c>
      <c r="G295">
        <v>2</v>
      </c>
      <c r="H295">
        <v>2</v>
      </c>
      <c r="I295">
        <v>38</v>
      </c>
      <c r="J295">
        <v>0</v>
      </c>
      <c r="K295" t="s">
        <v>25</v>
      </c>
      <c r="L295">
        <v>185</v>
      </c>
    </row>
    <row r="296" spans="1:12">
      <c r="A296">
        <f t="shared" ca="1" si="4"/>
        <v>4.176702538507171E-2</v>
      </c>
      <c r="B296">
        <v>295</v>
      </c>
      <c r="C296" t="s">
        <v>7</v>
      </c>
      <c r="D296" t="s">
        <v>19</v>
      </c>
      <c r="E296" t="s">
        <v>14</v>
      </c>
      <c r="F296">
        <v>1</v>
      </c>
      <c r="G296">
        <v>2</v>
      </c>
      <c r="H296">
        <v>3</v>
      </c>
      <c r="I296">
        <v>43</v>
      </c>
      <c r="J296">
        <v>8</v>
      </c>
      <c r="K296" t="s">
        <v>25</v>
      </c>
      <c r="L296">
        <v>353</v>
      </c>
    </row>
    <row r="297" spans="1:12">
      <c r="A297">
        <f t="shared" ca="1" si="4"/>
        <v>0.81802280345094736</v>
      </c>
      <c r="B297">
        <v>296</v>
      </c>
      <c r="C297" t="s">
        <v>8</v>
      </c>
      <c r="D297" t="s">
        <v>18</v>
      </c>
      <c r="E297" t="s">
        <v>16</v>
      </c>
      <c r="F297">
        <v>1</v>
      </c>
      <c r="G297">
        <v>2</v>
      </c>
      <c r="H297">
        <v>3</v>
      </c>
      <c r="I297">
        <v>44</v>
      </c>
      <c r="J297">
        <v>3</v>
      </c>
      <c r="K297" t="s">
        <v>38</v>
      </c>
      <c r="L297">
        <v>263</v>
      </c>
    </row>
    <row r="298" spans="1:12">
      <c r="A298">
        <f t="shared" ca="1" si="4"/>
        <v>0.11314353639425545</v>
      </c>
      <c r="B298">
        <v>297</v>
      </c>
      <c r="C298" t="s">
        <v>8</v>
      </c>
      <c r="D298" t="s">
        <v>18</v>
      </c>
      <c r="E298" t="s">
        <v>16</v>
      </c>
      <c r="F298">
        <v>1</v>
      </c>
      <c r="G298">
        <v>2</v>
      </c>
      <c r="H298">
        <v>2</v>
      </c>
      <c r="I298">
        <v>41</v>
      </c>
      <c r="J298">
        <v>2</v>
      </c>
      <c r="K298" t="s">
        <v>25</v>
      </c>
      <c r="L298">
        <v>175</v>
      </c>
    </row>
    <row r="299" spans="1:12">
      <c r="A299">
        <f t="shared" ca="1" si="4"/>
        <v>9.7911091172147025E-3</v>
      </c>
      <c r="B299">
        <v>298</v>
      </c>
      <c r="C299" t="s">
        <v>7</v>
      </c>
      <c r="D299" t="s">
        <v>21</v>
      </c>
      <c r="E299" t="s">
        <v>14</v>
      </c>
      <c r="F299">
        <v>1</v>
      </c>
      <c r="G299">
        <v>3</v>
      </c>
      <c r="H299">
        <v>3</v>
      </c>
      <c r="I299">
        <v>39</v>
      </c>
      <c r="J299">
        <v>9</v>
      </c>
      <c r="K299" t="s">
        <v>25</v>
      </c>
      <c r="L299">
        <v>285</v>
      </c>
    </row>
    <row r="300" spans="1:12">
      <c r="A300">
        <f t="shared" ca="1" si="4"/>
        <v>0.84982751112786448</v>
      </c>
      <c r="B300">
        <v>299</v>
      </c>
      <c r="C300" t="s">
        <v>8</v>
      </c>
      <c r="D300" t="s">
        <v>19</v>
      </c>
      <c r="E300" t="s">
        <v>16</v>
      </c>
      <c r="F300">
        <v>1</v>
      </c>
      <c r="G300">
        <v>3</v>
      </c>
      <c r="H300">
        <v>2</v>
      </c>
      <c r="I300">
        <v>46</v>
      </c>
      <c r="J300">
        <v>6</v>
      </c>
      <c r="K300" t="s">
        <v>25</v>
      </c>
      <c r="L300">
        <v>212</v>
      </c>
    </row>
    <row r="301" spans="1:12">
      <c r="A301">
        <f t="shared" ca="1" si="4"/>
        <v>6.7315082796801762E-2</v>
      </c>
      <c r="B301">
        <v>300</v>
      </c>
      <c r="C301" t="s">
        <v>8</v>
      </c>
      <c r="D301" t="s">
        <v>20</v>
      </c>
      <c r="E301" t="s">
        <v>14</v>
      </c>
      <c r="F301">
        <v>1</v>
      </c>
      <c r="G301">
        <v>3</v>
      </c>
      <c r="H301">
        <v>0</v>
      </c>
      <c r="I301">
        <v>51</v>
      </c>
      <c r="J301">
        <v>4</v>
      </c>
      <c r="K301" t="s">
        <v>37</v>
      </c>
      <c r="L301">
        <v>22</v>
      </c>
    </row>
    <row r="302" spans="1:12">
      <c r="A302">
        <f t="shared" ca="1" si="4"/>
        <v>0.82210526199678757</v>
      </c>
      <c r="B302">
        <v>301</v>
      </c>
      <c r="C302" t="s">
        <v>8</v>
      </c>
      <c r="D302" t="s">
        <v>18</v>
      </c>
      <c r="E302" t="s">
        <v>14</v>
      </c>
      <c r="F302">
        <v>1</v>
      </c>
      <c r="G302">
        <v>2</v>
      </c>
      <c r="H302">
        <v>1</v>
      </c>
      <c r="I302">
        <v>45</v>
      </c>
      <c r="J302">
        <v>3</v>
      </c>
      <c r="K302" t="s">
        <v>25</v>
      </c>
      <c r="L302">
        <v>103</v>
      </c>
    </row>
    <row r="303" spans="1:12">
      <c r="A303">
        <f t="shared" ca="1" si="4"/>
        <v>0.26470792068683191</v>
      </c>
      <c r="B303">
        <v>302</v>
      </c>
      <c r="C303" t="s">
        <v>8</v>
      </c>
      <c r="D303" t="s">
        <v>18</v>
      </c>
      <c r="E303" t="s">
        <v>15</v>
      </c>
      <c r="F303">
        <v>1</v>
      </c>
      <c r="G303">
        <v>2</v>
      </c>
      <c r="H303">
        <v>3</v>
      </c>
      <c r="I303">
        <v>38</v>
      </c>
      <c r="J303">
        <v>6</v>
      </c>
      <c r="K303" t="s">
        <v>25</v>
      </c>
      <c r="L303">
        <v>382</v>
      </c>
    </row>
    <row r="304" spans="1:12">
      <c r="A304">
        <f t="shared" ca="1" si="4"/>
        <v>0.62009015695461978</v>
      </c>
      <c r="B304">
        <v>303</v>
      </c>
      <c r="C304" t="s">
        <v>8</v>
      </c>
      <c r="D304" t="s">
        <v>20</v>
      </c>
      <c r="E304" t="s">
        <v>14</v>
      </c>
      <c r="F304">
        <v>1</v>
      </c>
      <c r="G304">
        <v>3</v>
      </c>
      <c r="H304">
        <v>3</v>
      </c>
      <c r="I304">
        <v>49</v>
      </c>
      <c r="J304">
        <v>0</v>
      </c>
      <c r="K304" t="s">
        <v>25</v>
      </c>
      <c r="L304">
        <v>332</v>
      </c>
    </row>
    <row r="305" spans="1:12">
      <c r="A305">
        <f t="shared" ca="1" si="4"/>
        <v>0.98288541676114671</v>
      </c>
      <c r="B305">
        <v>304</v>
      </c>
      <c r="C305" t="s">
        <v>7</v>
      </c>
      <c r="D305" t="s">
        <v>21</v>
      </c>
      <c r="E305" t="s">
        <v>14</v>
      </c>
      <c r="F305">
        <v>1</v>
      </c>
      <c r="G305">
        <v>2</v>
      </c>
      <c r="H305">
        <v>1</v>
      </c>
      <c r="I305">
        <v>30</v>
      </c>
      <c r="J305">
        <v>8</v>
      </c>
      <c r="K305" t="s">
        <v>25</v>
      </c>
      <c r="L305">
        <v>147</v>
      </c>
    </row>
    <row r="306" spans="1:12">
      <c r="A306">
        <f t="shared" ca="1" si="4"/>
        <v>0.49868838371162427</v>
      </c>
      <c r="B306">
        <v>305</v>
      </c>
      <c r="C306" t="s">
        <v>8</v>
      </c>
      <c r="D306" t="s">
        <v>19</v>
      </c>
      <c r="E306" t="s">
        <v>16</v>
      </c>
      <c r="F306">
        <v>1</v>
      </c>
      <c r="G306">
        <v>2</v>
      </c>
      <c r="H306">
        <v>3</v>
      </c>
      <c r="I306">
        <v>47</v>
      </c>
      <c r="J306">
        <v>9</v>
      </c>
      <c r="K306" t="s">
        <v>32</v>
      </c>
      <c r="L306">
        <v>319</v>
      </c>
    </row>
    <row r="307" spans="1:12">
      <c r="A307">
        <f t="shared" ca="1" si="4"/>
        <v>0.68376551195755053</v>
      </c>
      <c r="B307">
        <v>306</v>
      </c>
      <c r="C307" t="s">
        <v>8</v>
      </c>
      <c r="D307" t="s">
        <v>18</v>
      </c>
      <c r="E307" t="s">
        <v>14</v>
      </c>
      <c r="F307">
        <v>1</v>
      </c>
      <c r="G307">
        <v>3</v>
      </c>
      <c r="H307">
        <v>1</v>
      </c>
      <c r="I307">
        <v>33</v>
      </c>
      <c r="J307">
        <v>6</v>
      </c>
      <c r="K307" t="s">
        <v>25</v>
      </c>
      <c r="L307">
        <v>120</v>
      </c>
    </row>
    <row r="308" spans="1:12">
      <c r="A308">
        <f t="shared" ca="1" si="4"/>
        <v>0.27527595952054706</v>
      </c>
      <c r="B308">
        <v>307</v>
      </c>
      <c r="C308" t="s">
        <v>8</v>
      </c>
      <c r="D308" t="s">
        <v>18</v>
      </c>
      <c r="E308" t="s">
        <v>14</v>
      </c>
      <c r="F308">
        <v>1</v>
      </c>
      <c r="G308">
        <v>3</v>
      </c>
      <c r="H308">
        <v>3</v>
      </c>
      <c r="I308">
        <v>32</v>
      </c>
      <c r="J308">
        <v>7</v>
      </c>
      <c r="K308" t="s">
        <v>25</v>
      </c>
      <c r="L308">
        <v>384</v>
      </c>
    </row>
    <row r="309" spans="1:12">
      <c r="A309">
        <f t="shared" ca="1" si="4"/>
        <v>0.75596718616806846</v>
      </c>
      <c r="B309">
        <v>308</v>
      </c>
      <c r="C309" t="s">
        <v>8</v>
      </c>
      <c r="D309" t="s">
        <v>19</v>
      </c>
      <c r="E309" t="s">
        <v>16</v>
      </c>
      <c r="F309">
        <v>1</v>
      </c>
      <c r="G309">
        <v>2</v>
      </c>
      <c r="H309">
        <v>3</v>
      </c>
      <c r="I309">
        <v>41</v>
      </c>
      <c r="J309">
        <v>0</v>
      </c>
      <c r="K309" t="s">
        <v>25</v>
      </c>
      <c r="L309">
        <v>408</v>
      </c>
    </row>
    <row r="310" spans="1:12">
      <c r="A310">
        <f t="shared" ca="1" si="4"/>
        <v>0.86511545022586966</v>
      </c>
      <c r="B310">
        <v>309</v>
      </c>
      <c r="C310" t="s">
        <v>8</v>
      </c>
      <c r="D310" t="s">
        <v>20</v>
      </c>
      <c r="E310" t="s">
        <v>16</v>
      </c>
      <c r="F310">
        <v>1</v>
      </c>
      <c r="G310">
        <v>3</v>
      </c>
      <c r="H310">
        <v>1</v>
      </c>
      <c r="I310">
        <v>39</v>
      </c>
      <c r="J310">
        <v>7</v>
      </c>
      <c r="K310" t="s">
        <v>25</v>
      </c>
      <c r="L310">
        <v>114</v>
      </c>
    </row>
    <row r="311" spans="1:12">
      <c r="A311">
        <f t="shared" ca="1" si="4"/>
        <v>0.21804121790772568</v>
      </c>
      <c r="B311">
        <v>310</v>
      </c>
      <c r="C311" t="s">
        <v>7</v>
      </c>
      <c r="D311" t="s">
        <v>20</v>
      </c>
      <c r="E311" t="s">
        <v>14</v>
      </c>
      <c r="F311">
        <v>1</v>
      </c>
      <c r="G311">
        <v>3</v>
      </c>
      <c r="H311">
        <v>0</v>
      </c>
      <c r="I311">
        <v>59</v>
      </c>
      <c r="J311">
        <v>0</v>
      </c>
      <c r="K311" t="s">
        <v>36</v>
      </c>
      <c r="L311">
        <v>14</v>
      </c>
    </row>
    <row r="312" spans="1:12">
      <c r="A312">
        <f t="shared" ca="1" si="4"/>
        <v>0.59161673168738893</v>
      </c>
      <c r="B312">
        <v>311</v>
      </c>
      <c r="C312" t="s">
        <v>7</v>
      </c>
      <c r="D312" t="s">
        <v>18</v>
      </c>
      <c r="E312" t="s">
        <v>14</v>
      </c>
      <c r="F312">
        <v>1</v>
      </c>
      <c r="G312">
        <v>2</v>
      </c>
      <c r="H312">
        <v>2</v>
      </c>
      <c r="I312">
        <v>55</v>
      </c>
      <c r="J312">
        <v>9</v>
      </c>
      <c r="K312" t="s">
        <v>32</v>
      </c>
      <c r="L312">
        <v>221</v>
      </c>
    </row>
    <row r="313" spans="1:12">
      <c r="A313">
        <f t="shared" ca="1" si="4"/>
        <v>0.17430348525467465</v>
      </c>
      <c r="B313">
        <v>312</v>
      </c>
      <c r="C313" t="s">
        <v>7</v>
      </c>
      <c r="D313" t="s">
        <v>19</v>
      </c>
      <c r="E313" t="s">
        <v>14</v>
      </c>
      <c r="F313">
        <v>1</v>
      </c>
      <c r="G313">
        <v>2</v>
      </c>
      <c r="H313">
        <v>3</v>
      </c>
      <c r="I313">
        <v>34</v>
      </c>
      <c r="J313">
        <v>8</v>
      </c>
      <c r="K313" t="s">
        <v>36</v>
      </c>
      <c r="L313">
        <v>379</v>
      </c>
    </row>
    <row r="314" spans="1:12">
      <c r="A314">
        <f t="shared" ca="1" si="4"/>
        <v>0.17961535840166298</v>
      </c>
      <c r="B314">
        <v>313</v>
      </c>
      <c r="C314" t="s">
        <v>8</v>
      </c>
      <c r="D314" t="s">
        <v>18</v>
      </c>
      <c r="E314" t="s">
        <v>14</v>
      </c>
      <c r="F314">
        <v>1</v>
      </c>
      <c r="G314">
        <v>3</v>
      </c>
      <c r="H314">
        <v>1</v>
      </c>
      <c r="I314">
        <v>49</v>
      </c>
      <c r="J314">
        <v>8</v>
      </c>
      <c r="K314" t="s">
        <v>37</v>
      </c>
      <c r="L314">
        <v>130</v>
      </c>
    </row>
    <row r="315" spans="1:12">
      <c r="A315">
        <f t="shared" ca="1" si="4"/>
        <v>0.15359658160532863</v>
      </c>
      <c r="B315">
        <v>314</v>
      </c>
      <c r="C315" t="s">
        <v>7</v>
      </c>
      <c r="D315" t="s">
        <v>18</v>
      </c>
      <c r="E315" t="s">
        <v>14</v>
      </c>
      <c r="F315">
        <v>1</v>
      </c>
      <c r="G315">
        <v>3</v>
      </c>
      <c r="H315">
        <v>2</v>
      </c>
      <c r="I315">
        <v>32</v>
      </c>
      <c r="J315">
        <v>0</v>
      </c>
      <c r="K315" t="s">
        <v>37</v>
      </c>
      <c r="L315">
        <v>206</v>
      </c>
    </row>
    <row r="316" spans="1:12">
      <c r="A316">
        <f t="shared" ca="1" si="4"/>
        <v>9.1615416943178762E-2</v>
      </c>
      <c r="B316">
        <v>315</v>
      </c>
      <c r="C316" t="s">
        <v>7</v>
      </c>
      <c r="D316" t="s">
        <v>18</v>
      </c>
      <c r="E316" t="s">
        <v>14</v>
      </c>
      <c r="F316">
        <v>1</v>
      </c>
      <c r="G316">
        <v>2</v>
      </c>
      <c r="H316">
        <v>6</v>
      </c>
      <c r="I316">
        <v>29</v>
      </c>
      <c r="J316">
        <v>0</v>
      </c>
      <c r="K316" t="s">
        <v>25</v>
      </c>
      <c r="L316">
        <v>488</v>
      </c>
    </row>
    <row r="317" spans="1:12">
      <c r="A317">
        <f t="shared" ca="1" si="4"/>
        <v>0.60685456347107203</v>
      </c>
      <c r="B317">
        <v>316</v>
      </c>
      <c r="C317" t="s">
        <v>8</v>
      </c>
      <c r="D317" t="s">
        <v>23</v>
      </c>
      <c r="E317" t="s">
        <v>14</v>
      </c>
      <c r="F317">
        <v>1</v>
      </c>
      <c r="G317">
        <v>2</v>
      </c>
      <c r="H317">
        <v>2</v>
      </c>
      <c r="I317">
        <v>46</v>
      </c>
      <c r="J317">
        <v>4</v>
      </c>
      <c r="K317" t="s">
        <v>32</v>
      </c>
      <c r="L317">
        <v>187</v>
      </c>
    </row>
    <row r="318" spans="1:12">
      <c r="A318">
        <f t="shared" ca="1" si="4"/>
        <v>0.62026949408218635</v>
      </c>
      <c r="B318">
        <v>317</v>
      </c>
      <c r="C318" t="s">
        <v>7</v>
      </c>
      <c r="D318" t="s">
        <v>18</v>
      </c>
      <c r="E318" t="s">
        <v>14</v>
      </c>
      <c r="F318">
        <v>1</v>
      </c>
      <c r="G318">
        <v>2</v>
      </c>
      <c r="H318">
        <v>4</v>
      </c>
      <c r="I318">
        <v>51</v>
      </c>
      <c r="J318">
        <v>4</v>
      </c>
      <c r="K318" t="s">
        <v>25</v>
      </c>
      <c r="L318">
        <v>421</v>
      </c>
    </row>
    <row r="319" spans="1:12">
      <c r="A319">
        <f t="shared" ca="1" si="4"/>
        <v>0.39654529892682511</v>
      </c>
      <c r="B319">
        <v>318</v>
      </c>
      <c r="C319" t="s">
        <v>7</v>
      </c>
      <c r="D319" t="s">
        <v>21</v>
      </c>
      <c r="E319" t="s">
        <v>14</v>
      </c>
      <c r="F319">
        <v>1</v>
      </c>
      <c r="G319">
        <v>3</v>
      </c>
      <c r="H319">
        <v>0</v>
      </c>
      <c r="I319">
        <v>26</v>
      </c>
      <c r="J319">
        <v>0</v>
      </c>
      <c r="K319" t="s">
        <v>37</v>
      </c>
      <c r="L319">
        <v>24</v>
      </c>
    </row>
    <row r="320" spans="1:12">
      <c r="A320">
        <f t="shared" ca="1" si="4"/>
        <v>0.91341658548647064</v>
      </c>
      <c r="B320">
        <v>319</v>
      </c>
      <c r="C320" t="s">
        <v>8</v>
      </c>
      <c r="D320" t="s">
        <v>19</v>
      </c>
      <c r="E320" t="s">
        <v>14</v>
      </c>
      <c r="F320">
        <v>1</v>
      </c>
      <c r="G320">
        <v>3</v>
      </c>
      <c r="H320">
        <v>0</v>
      </c>
      <c r="I320">
        <v>52</v>
      </c>
      <c r="J320">
        <v>2</v>
      </c>
      <c r="K320" t="s">
        <v>36</v>
      </c>
      <c r="L320">
        <v>43</v>
      </c>
    </row>
    <row r="321" spans="1:12">
      <c r="A321">
        <f t="shared" ca="1" si="4"/>
        <v>0.53531433709337262</v>
      </c>
      <c r="B321">
        <v>320</v>
      </c>
      <c r="C321" t="s">
        <v>8</v>
      </c>
      <c r="D321" t="s">
        <v>19</v>
      </c>
      <c r="E321" t="s">
        <v>16</v>
      </c>
      <c r="F321">
        <v>1</v>
      </c>
      <c r="G321">
        <v>3</v>
      </c>
      <c r="H321">
        <v>1</v>
      </c>
      <c r="I321">
        <v>49</v>
      </c>
      <c r="J321">
        <v>0</v>
      </c>
      <c r="K321" t="s">
        <v>25</v>
      </c>
      <c r="L321">
        <v>124</v>
      </c>
    </row>
    <row r="322" spans="1:12">
      <c r="A322">
        <f t="shared" ref="A322:A385" ca="1" si="5">RAND()</f>
        <v>0.5747248745488629</v>
      </c>
      <c r="B322">
        <v>321</v>
      </c>
      <c r="C322" t="s">
        <v>8</v>
      </c>
      <c r="D322" t="s">
        <v>21</v>
      </c>
      <c r="E322" t="s">
        <v>14</v>
      </c>
      <c r="F322">
        <v>1</v>
      </c>
      <c r="G322">
        <v>3</v>
      </c>
      <c r="H322">
        <v>4</v>
      </c>
      <c r="I322">
        <v>36</v>
      </c>
      <c r="J322">
        <v>9</v>
      </c>
      <c r="K322" t="s">
        <v>25</v>
      </c>
      <c r="L322">
        <v>456</v>
      </c>
    </row>
    <row r="323" spans="1:12">
      <c r="A323">
        <f t="shared" ca="1" si="5"/>
        <v>0.58922608026415402</v>
      </c>
      <c r="B323">
        <v>322</v>
      </c>
      <c r="C323" t="s">
        <v>7</v>
      </c>
      <c r="D323" t="s">
        <v>21</v>
      </c>
      <c r="E323" t="s">
        <v>15</v>
      </c>
      <c r="F323">
        <v>1</v>
      </c>
      <c r="G323">
        <v>3</v>
      </c>
      <c r="H323">
        <v>3</v>
      </c>
      <c r="I323">
        <v>46</v>
      </c>
      <c r="J323">
        <v>4</v>
      </c>
      <c r="K323" t="s">
        <v>25</v>
      </c>
      <c r="L323">
        <v>383</v>
      </c>
    </row>
    <row r="324" spans="1:12">
      <c r="A324">
        <f t="shared" ca="1" si="5"/>
        <v>0.61911920315993252</v>
      </c>
      <c r="B324">
        <v>323</v>
      </c>
      <c r="C324" t="s">
        <v>8</v>
      </c>
      <c r="D324" t="s">
        <v>19</v>
      </c>
      <c r="E324" t="s">
        <v>16</v>
      </c>
      <c r="F324">
        <v>1</v>
      </c>
      <c r="G324">
        <v>4</v>
      </c>
      <c r="H324">
        <v>1</v>
      </c>
      <c r="I324">
        <v>33</v>
      </c>
      <c r="J324">
        <v>1</v>
      </c>
      <c r="K324" t="s">
        <v>25</v>
      </c>
      <c r="L324">
        <v>109</v>
      </c>
    </row>
    <row r="325" spans="1:12">
      <c r="A325">
        <f t="shared" ca="1" si="5"/>
        <v>0.35776194866635402</v>
      </c>
      <c r="B325">
        <v>324</v>
      </c>
      <c r="C325" t="s">
        <v>8</v>
      </c>
      <c r="D325" t="s">
        <v>22</v>
      </c>
      <c r="E325" t="s">
        <v>15</v>
      </c>
      <c r="F325">
        <v>1</v>
      </c>
      <c r="G325">
        <v>2</v>
      </c>
      <c r="H325">
        <v>3</v>
      </c>
      <c r="I325">
        <v>52</v>
      </c>
      <c r="J325">
        <v>7</v>
      </c>
      <c r="K325" t="s">
        <v>25</v>
      </c>
      <c r="L325">
        <v>272</v>
      </c>
    </row>
    <row r="326" spans="1:12">
      <c r="A326">
        <f t="shared" ca="1" si="5"/>
        <v>0.84433358077819931</v>
      </c>
      <c r="B326">
        <v>325</v>
      </c>
      <c r="C326" t="s">
        <v>7</v>
      </c>
      <c r="D326" t="s">
        <v>19</v>
      </c>
      <c r="E326" t="s">
        <v>14</v>
      </c>
      <c r="F326">
        <v>0.6</v>
      </c>
      <c r="G326">
        <v>2</v>
      </c>
      <c r="H326">
        <v>4</v>
      </c>
      <c r="I326">
        <v>32</v>
      </c>
      <c r="J326">
        <v>4</v>
      </c>
      <c r="K326" t="s">
        <v>25</v>
      </c>
      <c r="L326">
        <v>443</v>
      </c>
    </row>
    <row r="327" spans="1:12">
      <c r="A327">
        <f t="shared" ca="1" si="5"/>
        <v>0.50269983198159607</v>
      </c>
      <c r="B327">
        <v>326</v>
      </c>
      <c r="C327" t="s">
        <v>8</v>
      </c>
      <c r="D327" t="s">
        <v>22</v>
      </c>
      <c r="E327" t="s">
        <v>16</v>
      </c>
      <c r="F327">
        <v>1</v>
      </c>
      <c r="G327">
        <v>2</v>
      </c>
      <c r="H327">
        <v>2</v>
      </c>
      <c r="I327">
        <v>29</v>
      </c>
      <c r="J327">
        <v>5</v>
      </c>
      <c r="K327" t="s">
        <v>36</v>
      </c>
      <c r="L327">
        <v>232</v>
      </c>
    </row>
    <row r="328" spans="1:12">
      <c r="A328">
        <f t="shared" ca="1" si="5"/>
        <v>0.95765517400827693</v>
      </c>
      <c r="B328">
        <v>327</v>
      </c>
      <c r="C328" t="s">
        <v>8</v>
      </c>
      <c r="D328" t="s">
        <v>20</v>
      </c>
      <c r="E328" t="s">
        <v>16</v>
      </c>
      <c r="F328">
        <v>1</v>
      </c>
      <c r="G328">
        <v>3</v>
      </c>
      <c r="H328">
        <v>1</v>
      </c>
      <c r="I328">
        <v>48</v>
      </c>
      <c r="J328">
        <v>6</v>
      </c>
      <c r="K328" t="s">
        <v>25</v>
      </c>
      <c r="L328">
        <v>104</v>
      </c>
    </row>
    <row r="329" spans="1:12">
      <c r="A329">
        <f t="shared" ca="1" si="5"/>
        <v>0.61956478041073493</v>
      </c>
      <c r="B329">
        <v>328</v>
      </c>
      <c r="C329" t="s">
        <v>8</v>
      </c>
      <c r="D329" t="s">
        <v>19</v>
      </c>
      <c r="E329" t="s">
        <v>14</v>
      </c>
      <c r="F329">
        <v>1</v>
      </c>
      <c r="G329">
        <v>2</v>
      </c>
      <c r="H329">
        <v>4</v>
      </c>
      <c r="I329">
        <v>44</v>
      </c>
      <c r="J329">
        <v>6</v>
      </c>
      <c r="K329" t="s">
        <v>36</v>
      </c>
      <c r="L329">
        <v>435</v>
      </c>
    </row>
    <row r="330" spans="1:12">
      <c r="A330">
        <f t="shared" ca="1" si="5"/>
        <v>0.5001671386133657</v>
      </c>
      <c r="B330">
        <v>329</v>
      </c>
      <c r="C330" t="s">
        <v>7</v>
      </c>
      <c r="D330" t="s">
        <v>20</v>
      </c>
      <c r="E330" t="s">
        <v>16</v>
      </c>
      <c r="F330">
        <v>1</v>
      </c>
      <c r="G330">
        <v>3</v>
      </c>
      <c r="H330">
        <v>1</v>
      </c>
      <c r="I330">
        <v>28</v>
      </c>
      <c r="J330">
        <v>7</v>
      </c>
      <c r="K330" t="s">
        <v>32</v>
      </c>
      <c r="L330">
        <v>107</v>
      </c>
    </row>
    <row r="331" spans="1:12">
      <c r="A331">
        <f t="shared" ca="1" si="5"/>
        <v>0.66744456357185422</v>
      </c>
      <c r="B331">
        <v>330</v>
      </c>
      <c r="C331" t="s">
        <v>7</v>
      </c>
      <c r="D331" t="s">
        <v>20</v>
      </c>
      <c r="E331" t="s">
        <v>14</v>
      </c>
      <c r="F331">
        <v>0.9</v>
      </c>
      <c r="G331">
        <v>1</v>
      </c>
      <c r="H331">
        <v>5</v>
      </c>
      <c r="I331">
        <v>49</v>
      </c>
      <c r="J331">
        <v>5</v>
      </c>
      <c r="K331" t="s">
        <v>25</v>
      </c>
      <c r="L331">
        <v>475</v>
      </c>
    </row>
    <row r="332" spans="1:12">
      <c r="A332">
        <f t="shared" ca="1" si="5"/>
        <v>6.2355830742083285E-2</v>
      </c>
      <c r="B332">
        <v>331</v>
      </c>
      <c r="C332" t="s">
        <v>8</v>
      </c>
      <c r="D332" t="s">
        <v>18</v>
      </c>
      <c r="E332" t="s">
        <v>16</v>
      </c>
      <c r="F332">
        <v>1</v>
      </c>
      <c r="G332">
        <v>3</v>
      </c>
      <c r="H332">
        <v>4</v>
      </c>
      <c r="I332">
        <v>34</v>
      </c>
      <c r="J332">
        <v>9</v>
      </c>
      <c r="K332" t="s">
        <v>25</v>
      </c>
      <c r="L332">
        <v>437</v>
      </c>
    </row>
    <row r="333" spans="1:12">
      <c r="A333">
        <f t="shared" ca="1" si="5"/>
        <v>0.39047350887171606</v>
      </c>
      <c r="B333">
        <v>332</v>
      </c>
      <c r="C333" t="s">
        <v>8</v>
      </c>
      <c r="D333" t="s">
        <v>18</v>
      </c>
      <c r="E333" t="s">
        <v>14</v>
      </c>
      <c r="F333">
        <v>1</v>
      </c>
      <c r="G333">
        <v>4</v>
      </c>
      <c r="H333">
        <v>1</v>
      </c>
      <c r="I333">
        <v>26</v>
      </c>
      <c r="J333">
        <v>7</v>
      </c>
      <c r="K333" t="s">
        <v>25</v>
      </c>
      <c r="L333">
        <v>146</v>
      </c>
    </row>
    <row r="334" spans="1:12">
      <c r="A334">
        <f t="shared" ca="1" si="5"/>
        <v>0.8488589491236731</v>
      </c>
      <c r="B334">
        <v>333</v>
      </c>
      <c r="C334" t="s">
        <v>8</v>
      </c>
      <c r="D334" t="s">
        <v>18</v>
      </c>
      <c r="E334" t="s">
        <v>16</v>
      </c>
      <c r="F334">
        <v>1</v>
      </c>
      <c r="G334">
        <v>2</v>
      </c>
      <c r="H334">
        <v>0</v>
      </c>
      <c r="I334">
        <v>42</v>
      </c>
      <c r="J334">
        <v>1</v>
      </c>
      <c r="K334" t="s">
        <v>25</v>
      </c>
      <c r="L334">
        <v>48</v>
      </c>
    </row>
    <row r="335" spans="1:12">
      <c r="A335">
        <f t="shared" ca="1" si="5"/>
        <v>0.8827775538615158</v>
      </c>
      <c r="B335">
        <v>334</v>
      </c>
      <c r="C335" t="s">
        <v>8</v>
      </c>
      <c r="D335" t="s">
        <v>18</v>
      </c>
      <c r="E335" t="s">
        <v>15</v>
      </c>
      <c r="F335">
        <v>1</v>
      </c>
      <c r="G335">
        <v>3</v>
      </c>
      <c r="H335">
        <v>3</v>
      </c>
      <c r="I335">
        <v>33</v>
      </c>
      <c r="J335">
        <v>4</v>
      </c>
      <c r="K335" t="s">
        <v>36</v>
      </c>
      <c r="L335">
        <v>349</v>
      </c>
    </row>
    <row r="336" spans="1:12">
      <c r="A336">
        <f t="shared" ca="1" si="5"/>
        <v>0.24666913521567302</v>
      </c>
      <c r="B336">
        <v>335</v>
      </c>
      <c r="C336" t="s">
        <v>8</v>
      </c>
      <c r="D336" t="s">
        <v>18</v>
      </c>
      <c r="E336" t="s">
        <v>14</v>
      </c>
      <c r="F336">
        <v>1</v>
      </c>
      <c r="G336">
        <v>3</v>
      </c>
      <c r="H336">
        <v>3</v>
      </c>
      <c r="I336">
        <v>48</v>
      </c>
      <c r="J336">
        <v>6</v>
      </c>
      <c r="K336" t="s">
        <v>25</v>
      </c>
      <c r="L336">
        <v>385</v>
      </c>
    </row>
    <row r="337" spans="1:12">
      <c r="A337">
        <f t="shared" ca="1" si="5"/>
        <v>0.68684312635099853</v>
      </c>
      <c r="B337">
        <v>336</v>
      </c>
      <c r="C337" t="s">
        <v>8</v>
      </c>
      <c r="D337" t="s">
        <v>18</v>
      </c>
      <c r="E337" t="s">
        <v>16</v>
      </c>
      <c r="F337">
        <v>1</v>
      </c>
      <c r="G337">
        <v>2</v>
      </c>
      <c r="H337">
        <v>3</v>
      </c>
      <c r="I337">
        <v>45</v>
      </c>
      <c r="J337">
        <v>3</v>
      </c>
      <c r="K337" t="s">
        <v>37</v>
      </c>
      <c r="L337">
        <v>289</v>
      </c>
    </row>
    <row r="338" spans="1:12">
      <c r="A338">
        <f t="shared" ca="1" si="5"/>
        <v>0.35052709573950303</v>
      </c>
      <c r="B338">
        <v>337</v>
      </c>
      <c r="C338" t="s">
        <v>8</v>
      </c>
      <c r="D338" t="s">
        <v>22</v>
      </c>
      <c r="E338" t="s">
        <v>17</v>
      </c>
      <c r="F338">
        <v>1</v>
      </c>
      <c r="G338">
        <v>2</v>
      </c>
      <c r="H338">
        <v>1</v>
      </c>
      <c r="I338">
        <v>30</v>
      </c>
      <c r="J338">
        <v>1</v>
      </c>
      <c r="K338" t="s">
        <v>25</v>
      </c>
      <c r="L338">
        <v>157</v>
      </c>
    </row>
    <row r="339" spans="1:12">
      <c r="A339">
        <f t="shared" ca="1" si="5"/>
        <v>0.15505048931154308</v>
      </c>
      <c r="B339">
        <v>338</v>
      </c>
      <c r="C339" t="s">
        <v>7</v>
      </c>
      <c r="D339" t="s">
        <v>18</v>
      </c>
      <c r="E339" t="s">
        <v>14</v>
      </c>
      <c r="F339">
        <v>1</v>
      </c>
      <c r="G339">
        <v>2</v>
      </c>
      <c r="H339">
        <v>3</v>
      </c>
      <c r="I339">
        <v>32</v>
      </c>
      <c r="J339">
        <v>6</v>
      </c>
      <c r="K339" t="s">
        <v>37</v>
      </c>
      <c r="L339">
        <v>301</v>
      </c>
    </row>
    <row r="340" spans="1:12">
      <c r="A340">
        <f t="shared" ca="1" si="5"/>
        <v>0.67773484596594336</v>
      </c>
      <c r="B340">
        <v>339</v>
      </c>
      <c r="C340" t="s">
        <v>7</v>
      </c>
      <c r="D340" t="s">
        <v>20</v>
      </c>
      <c r="E340" t="s">
        <v>16</v>
      </c>
      <c r="F340">
        <v>1</v>
      </c>
      <c r="G340">
        <v>1</v>
      </c>
      <c r="H340">
        <v>1</v>
      </c>
      <c r="I340">
        <v>38</v>
      </c>
      <c r="J340">
        <v>4</v>
      </c>
      <c r="K340" t="s">
        <v>25</v>
      </c>
      <c r="L340">
        <v>122</v>
      </c>
    </row>
    <row r="341" spans="1:12">
      <c r="A341">
        <f t="shared" ca="1" si="5"/>
        <v>0.35359881253641146</v>
      </c>
      <c r="B341">
        <v>340</v>
      </c>
      <c r="C341" t="s">
        <v>8</v>
      </c>
      <c r="D341" t="s">
        <v>19</v>
      </c>
      <c r="E341" t="s">
        <v>15</v>
      </c>
      <c r="F341">
        <v>1</v>
      </c>
      <c r="G341">
        <v>3</v>
      </c>
      <c r="H341">
        <v>3</v>
      </c>
      <c r="I341">
        <v>40</v>
      </c>
      <c r="J341">
        <v>6</v>
      </c>
      <c r="K341" t="s">
        <v>37</v>
      </c>
      <c r="L341">
        <v>266</v>
      </c>
    </row>
    <row r="342" spans="1:12">
      <c r="A342">
        <f t="shared" ca="1" si="5"/>
        <v>0.73665453102919665</v>
      </c>
      <c r="B342">
        <v>341</v>
      </c>
      <c r="C342" t="s">
        <v>8</v>
      </c>
      <c r="D342" t="s">
        <v>18</v>
      </c>
      <c r="E342" t="s">
        <v>16</v>
      </c>
      <c r="F342">
        <v>1</v>
      </c>
      <c r="G342">
        <v>2</v>
      </c>
      <c r="H342">
        <v>1</v>
      </c>
      <c r="I342">
        <v>45</v>
      </c>
      <c r="J342">
        <v>0</v>
      </c>
      <c r="K342" t="s">
        <v>25</v>
      </c>
      <c r="L342">
        <v>72</v>
      </c>
    </row>
    <row r="343" spans="1:12">
      <c r="A343">
        <f t="shared" ca="1" si="5"/>
        <v>0.3059250754963817</v>
      </c>
      <c r="B343">
        <v>342</v>
      </c>
      <c r="C343" t="s">
        <v>7</v>
      </c>
      <c r="D343" t="s">
        <v>20</v>
      </c>
      <c r="E343" t="s">
        <v>12</v>
      </c>
      <c r="F343">
        <v>0.9</v>
      </c>
      <c r="G343">
        <v>2</v>
      </c>
      <c r="H343">
        <v>3</v>
      </c>
      <c r="I343">
        <v>29</v>
      </c>
      <c r="J343">
        <v>3</v>
      </c>
      <c r="K343" t="s">
        <v>25</v>
      </c>
      <c r="L343">
        <v>321</v>
      </c>
    </row>
    <row r="344" spans="1:12">
      <c r="A344">
        <f t="shared" ca="1" si="5"/>
        <v>0.51290984448488153</v>
      </c>
      <c r="B344">
        <v>343</v>
      </c>
      <c r="C344" t="s">
        <v>7</v>
      </c>
      <c r="D344" t="s">
        <v>23</v>
      </c>
      <c r="E344" t="s">
        <v>13</v>
      </c>
      <c r="F344">
        <v>1</v>
      </c>
      <c r="G344">
        <v>2</v>
      </c>
      <c r="H344">
        <v>2</v>
      </c>
      <c r="I344">
        <v>31</v>
      </c>
      <c r="J344">
        <v>3</v>
      </c>
      <c r="K344" t="s">
        <v>25</v>
      </c>
      <c r="L344">
        <v>171</v>
      </c>
    </row>
    <row r="345" spans="1:12">
      <c r="A345">
        <f t="shared" ca="1" si="5"/>
        <v>0.18515710359454352</v>
      </c>
      <c r="B345">
        <v>344</v>
      </c>
      <c r="C345" t="s">
        <v>8</v>
      </c>
      <c r="D345" t="s">
        <v>20</v>
      </c>
      <c r="E345" t="s">
        <v>14</v>
      </c>
      <c r="F345">
        <v>1</v>
      </c>
      <c r="G345">
        <v>3</v>
      </c>
      <c r="H345">
        <v>1</v>
      </c>
      <c r="I345">
        <v>23</v>
      </c>
      <c r="J345">
        <v>1</v>
      </c>
      <c r="K345" t="s">
        <v>36</v>
      </c>
      <c r="L345">
        <v>154</v>
      </c>
    </row>
    <row r="346" spans="1:12">
      <c r="A346">
        <f t="shared" ca="1" si="5"/>
        <v>0.8682603866165669</v>
      </c>
      <c r="B346">
        <v>345</v>
      </c>
      <c r="C346" t="s">
        <v>7</v>
      </c>
      <c r="D346" t="s">
        <v>18</v>
      </c>
      <c r="E346" t="s">
        <v>16</v>
      </c>
      <c r="F346">
        <v>1</v>
      </c>
      <c r="G346">
        <v>3</v>
      </c>
      <c r="H346">
        <v>0</v>
      </c>
      <c r="I346">
        <v>33</v>
      </c>
      <c r="J346">
        <v>7</v>
      </c>
      <c r="K346" t="s">
        <v>25</v>
      </c>
      <c r="L346">
        <v>34</v>
      </c>
    </row>
    <row r="347" spans="1:12">
      <c r="A347">
        <f t="shared" ca="1" si="5"/>
        <v>0.92042702037496904</v>
      </c>
      <c r="B347">
        <v>346</v>
      </c>
      <c r="C347" t="s">
        <v>8</v>
      </c>
      <c r="D347" t="s">
        <v>20</v>
      </c>
      <c r="E347" t="s">
        <v>15</v>
      </c>
      <c r="F347">
        <v>1</v>
      </c>
      <c r="G347">
        <v>3</v>
      </c>
      <c r="H347">
        <v>3</v>
      </c>
      <c r="I347">
        <v>47</v>
      </c>
      <c r="J347">
        <v>7</v>
      </c>
      <c r="K347" t="s">
        <v>47</v>
      </c>
      <c r="L347">
        <v>361</v>
      </c>
    </row>
    <row r="348" spans="1:12">
      <c r="A348">
        <f t="shared" ca="1" si="5"/>
        <v>0.56979616755396001</v>
      </c>
      <c r="B348">
        <v>347</v>
      </c>
      <c r="C348" t="s">
        <v>8</v>
      </c>
      <c r="D348" t="s">
        <v>21</v>
      </c>
      <c r="E348" t="s">
        <v>14</v>
      </c>
      <c r="F348">
        <v>1</v>
      </c>
      <c r="G348">
        <v>2</v>
      </c>
      <c r="H348">
        <v>0</v>
      </c>
      <c r="I348">
        <v>48</v>
      </c>
      <c r="J348">
        <v>6</v>
      </c>
      <c r="K348" t="s">
        <v>25</v>
      </c>
      <c r="L348">
        <v>21</v>
      </c>
    </row>
    <row r="349" spans="1:12">
      <c r="A349">
        <f t="shared" ca="1" si="5"/>
        <v>0.11786946188136116</v>
      </c>
      <c r="B349">
        <v>348</v>
      </c>
      <c r="C349" t="s">
        <v>8</v>
      </c>
      <c r="D349" t="s">
        <v>19</v>
      </c>
      <c r="E349" t="s">
        <v>14</v>
      </c>
      <c r="F349">
        <v>1</v>
      </c>
      <c r="G349">
        <v>2</v>
      </c>
      <c r="H349">
        <v>0</v>
      </c>
      <c r="I349">
        <v>43</v>
      </c>
      <c r="J349">
        <v>4</v>
      </c>
      <c r="K349" t="s">
        <v>42</v>
      </c>
      <c r="L349">
        <v>31</v>
      </c>
    </row>
    <row r="350" spans="1:12">
      <c r="A350">
        <f t="shared" ca="1" si="5"/>
        <v>0.47890417817801978</v>
      </c>
      <c r="B350">
        <v>349</v>
      </c>
      <c r="C350" t="s">
        <v>8</v>
      </c>
      <c r="D350" t="s">
        <v>18</v>
      </c>
      <c r="E350" t="s">
        <v>14</v>
      </c>
      <c r="F350">
        <v>1</v>
      </c>
      <c r="G350">
        <v>2</v>
      </c>
      <c r="H350">
        <v>0</v>
      </c>
      <c r="I350">
        <v>46</v>
      </c>
      <c r="J350">
        <v>7</v>
      </c>
      <c r="K350" t="s">
        <v>36</v>
      </c>
      <c r="L350">
        <v>15</v>
      </c>
    </row>
    <row r="351" spans="1:12">
      <c r="A351">
        <f t="shared" ca="1" si="5"/>
        <v>0.14135732284533142</v>
      </c>
      <c r="B351">
        <v>350</v>
      </c>
      <c r="C351" t="s">
        <v>8</v>
      </c>
      <c r="D351" t="s">
        <v>18</v>
      </c>
      <c r="E351" t="s">
        <v>14</v>
      </c>
      <c r="F351">
        <v>1</v>
      </c>
      <c r="G351">
        <v>2</v>
      </c>
      <c r="H351">
        <v>3</v>
      </c>
      <c r="I351">
        <v>59</v>
      </c>
      <c r="J351">
        <v>9</v>
      </c>
      <c r="K351" t="s">
        <v>36</v>
      </c>
      <c r="L351">
        <v>409</v>
      </c>
    </row>
    <row r="352" spans="1:12">
      <c r="A352">
        <f t="shared" ca="1" si="5"/>
        <v>0.58564923040082639</v>
      </c>
      <c r="B352">
        <v>351</v>
      </c>
      <c r="C352" t="s">
        <v>8</v>
      </c>
      <c r="D352" t="s">
        <v>20</v>
      </c>
      <c r="E352" t="s">
        <v>16</v>
      </c>
      <c r="F352">
        <v>1</v>
      </c>
      <c r="G352">
        <v>3</v>
      </c>
      <c r="H352">
        <v>0</v>
      </c>
      <c r="I352">
        <v>48</v>
      </c>
      <c r="J352">
        <v>3</v>
      </c>
      <c r="K352" t="s">
        <v>36</v>
      </c>
      <c r="L352">
        <v>20</v>
      </c>
    </row>
    <row r="353" spans="1:12">
      <c r="A353">
        <f t="shared" ca="1" si="5"/>
        <v>0.44867211884174463</v>
      </c>
      <c r="B353">
        <v>352</v>
      </c>
      <c r="C353" t="s">
        <v>8</v>
      </c>
      <c r="D353" t="s">
        <v>19</v>
      </c>
      <c r="E353" t="s">
        <v>15</v>
      </c>
      <c r="F353">
        <v>1</v>
      </c>
      <c r="G353">
        <v>3</v>
      </c>
      <c r="H353">
        <v>3</v>
      </c>
      <c r="I353">
        <v>44</v>
      </c>
      <c r="J353">
        <v>9</v>
      </c>
      <c r="K353" t="s">
        <v>25</v>
      </c>
      <c r="L353">
        <v>388</v>
      </c>
    </row>
    <row r="354" spans="1:12">
      <c r="A354">
        <f t="shared" ca="1" si="5"/>
        <v>0.15536000980213338</v>
      </c>
      <c r="B354">
        <v>353</v>
      </c>
      <c r="C354" t="s">
        <v>8</v>
      </c>
      <c r="D354" t="s">
        <v>19</v>
      </c>
      <c r="E354" t="s">
        <v>16</v>
      </c>
      <c r="F354">
        <v>1</v>
      </c>
      <c r="G354">
        <v>3</v>
      </c>
      <c r="H354">
        <v>1</v>
      </c>
      <c r="I354">
        <v>33</v>
      </c>
      <c r="J354">
        <v>4</v>
      </c>
      <c r="K354" t="s">
        <v>36</v>
      </c>
      <c r="L354">
        <v>93</v>
      </c>
    </row>
    <row r="355" spans="1:12">
      <c r="A355">
        <f t="shared" ca="1" si="5"/>
        <v>0.8971459648211102</v>
      </c>
      <c r="B355">
        <v>354</v>
      </c>
      <c r="C355" t="s">
        <v>8</v>
      </c>
      <c r="D355" t="s">
        <v>18</v>
      </c>
      <c r="E355" t="s">
        <v>14</v>
      </c>
      <c r="F355">
        <v>1</v>
      </c>
      <c r="G355">
        <v>2</v>
      </c>
      <c r="H355">
        <v>1</v>
      </c>
      <c r="I355">
        <v>49</v>
      </c>
      <c r="J355">
        <v>0</v>
      </c>
      <c r="K355" t="s">
        <v>35</v>
      </c>
      <c r="L355">
        <v>148</v>
      </c>
    </row>
    <row r="356" spans="1:12">
      <c r="A356">
        <f t="shared" ca="1" si="5"/>
        <v>0.37524161327441019</v>
      </c>
      <c r="B356">
        <v>355</v>
      </c>
      <c r="C356" t="s">
        <v>8</v>
      </c>
      <c r="D356" t="s">
        <v>18</v>
      </c>
      <c r="E356" t="s">
        <v>14</v>
      </c>
      <c r="F356">
        <v>1</v>
      </c>
      <c r="G356">
        <v>2</v>
      </c>
      <c r="H356">
        <v>3</v>
      </c>
      <c r="I356">
        <v>51</v>
      </c>
      <c r="J356">
        <v>0</v>
      </c>
      <c r="K356" t="s">
        <v>32</v>
      </c>
      <c r="L356">
        <v>345</v>
      </c>
    </row>
    <row r="357" spans="1:12">
      <c r="A357">
        <f t="shared" ca="1" si="5"/>
        <v>8.4709592044660664E-2</v>
      </c>
      <c r="B357">
        <v>356</v>
      </c>
      <c r="C357" t="s">
        <v>8</v>
      </c>
      <c r="D357" t="s">
        <v>20</v>
      </c>
      <c r="E357" t="s">
        <v>16</v>
      </c>
      <c r="F357">
        <v>1</v>
      </c>
      <c r="G357">
        <v>3</v>
      </c>
      <c r="H357">
        <v>2</v>
      </c>
      <c r="I357">
        <v>42</v>
      </c>
      <c r="J357">
        <v>3</v>
      </c>
      <c r="K357" t="s">
        <v>25</v>
      </c>
      <c r="L357">
        <v>177</v>
      </c>
    </row>
    <row r="358" spans="1:12">
      <c r="A358">
        <f t="shared" ca="1" si="5"/>
        <v>0.36819331664322896</v>
      </c>
      <c r="B358">
        <v>357</v>
      </c>
      <c r="C358" t="s">
        <v>8</v>
      </c>
      <c r="D358" t="s">
        <v>18</v>
      </c>
      <c r="E358" t="s">
        <v>14</v>
      </c>
      <c r="F358">
        <v>1</v>
      </c>
      <c r="G358">
        <v>3</v>
      </c>
      <c r="H358">
        <v>3</v>
      </c>
      <c r="I358">
        <v>48</v>
      </c>
      <c r="J358">
        <v>1</v>
      </c>
      <c r="K358" t="s">
        <v>25</v>
      </c>
      <c r="L358">
        <v>350</v>
      </c>
    </row>
    <row r="359" spans="1:12">
      <c r="A359">
        <f t="shared" ca="1" si="5"/>
        <v>0.51742882828841652</v>
      </c>
      <c r="B359">
        <v>358</v>
      </c>
      <c r="C359" t="s">
        <v>7</v>
      </c>
      <c r="D359" t="s">
        <v>19</v>
      </c>
      <c r="E359" t="s">
        <v>14</v>
      </c>
      <c r="F359">
        <v>0.8</v>
      </c>
      <c r="G359">
        <v>3</v>
      </c>
      <c r="H359">
        <v>4</v>
      </c>
      <c r="I359">
        <v>23</v>
      </c>
      <c r="J359">
        <v>9</v>
      </c>
      <c r="K359" t="s">
        <v>37</v>
      </c>
      <c r="L359">
        <v>453</v>
      </c>
    </row>
    <row r="360" spans="1:12">
      <c r="A360">
        <f t="shared" ca="1" si="5"/>
        <v>0.33728606200710698</v>
      </c>
      <c r="B360">
        <v>359</v>
      </c>
      <c r="C360" t="s">
        <v>8</v>
      </c>
      <c r="D360" t="s">
        <v>19</v>
      </c>
      <c r="E360" t="s">
        <v>16</v>
      </c>
      <c r="F360">
        <v>1</v>
      </c>
      <c r="G360">
        <v>3</v>
      </c>
      <c r="H360">
        <v>3</v>
      </c>
      <c r="I360">
        <v>43</v>
      </c>
      <c r="J360">
        <v>9</v>
      </c>
      <c r="K360" t="s">
        <v>44</v>
      </c>
      <c r="L360">
        <v>256</v>
      </c>
    </row>
    <row r="361" spans="1:12">
      <c r="A361">
        <f t="shared" ca="1" si="5"/>
        <v>0.96142091157512244</v>
      </c>
      <c r="B361">
        <v>360</v>
      </c>
      <c r="C361" t="s">
        <v>8</v>
      </c>
      <c r="D361" t="s">
        <v>19</v>
      </c>
      <c r="E361" t="s">
        <v>15</v>
      </c>
      <c r="F361">
        <v>1</v>
      </c>
      <c r="G361">
        <v>2</v>
      </c>
      <c r="H361">
        <v>9</v>
      </c>
      <c r="I361">
        <v>27</v>
      </c>
      <c r="J361">
        <v>0</v>
      </c>
      <c r="K361" t="s">
        <v>32</v>
      </c>
      <c r="L361">
        <v>496</v>
      </c>
    </row>
    <row r="362" spans="1:12">
      <c r="A362">
        <f t="shared" ca="1" si="5"/>
        <v>0.17279608080155662</v>
      </c>
      <c r="B362">
        <v>361</v>
      </c>
      <c r="C362" t="s">
        <v>8</v>
      </c>
      <c r="D362" t="s">
        <v>21</v>
      </c>
      <c r="E362" t="s">
        <v>15</v>
      </c>
      <c r="F362">
        <v>1</v>
      </c>
      <c r="G362">
        <v>2</v>
      </c>
      <c r="H362">
        <v>4</v>
      </c>
      <c r="I362">
        <v>37</v>
      </c>
      <c r="J362">
        <v>9</v>
      </c>
      <c r="K362" t="s">
        <v>25</v>
      </c>
      <c r="L362">
        <v>450</v>
      </c>
    </row>
    <row r="363" spans="1:12">
      <c r="A363">
        <f t="shared" ca="1" si="5"/>
        <v>0.50769020781147378</v>
      </c>
      <c r="B363">
        <v>362</v>
      </c>
      <c r="C363" t="s">
        <v>8</v>
      </c>
      <c r="D363" t="s">
        <v>18</v>
      </c>
      <c r="E363" t="s">
        <v>14</v>
      </c>
      <c r="F363">
        <v>1</v>
      </c>
      <c r="G363">
        <v>2</v>
      </c>
      <c r="H363">
        <v>2</v>
      </c>
      <c r="I363">
        <v>56</v>
      </c>
      <c r="J363">
        <v>9</v>
      </c>
      <c r="K363" t="s">
        <v>44</v>
      </c>
      <c r="L363">
        <v>239</v>
      </c>
    </row>
    <row r="364" spans="1:12">
      <c r="A364">
        <f t="shared" ca="1" si="5"/>
        <v>0.69923881562727441</v>
      </c>
      <c r="B364">
        <v>363</v>
      </c>
      <c r="C364" t="s">
        <v>8</v>
      </c>
      <c r="D364" t="s">
        <v>23</v>
      </c>
      <c r="E364" t="s">
        <v>17</v>
      </c>
      <c r="F364">
        <v>1</v>
      </c>
      <c r="G364">
        <v>3</v>
      </c>
      <c r="H364">
        <v>6</v>
      </c>
      <c r="I364">
        <v>46</v>
      </c>
      <c r="J364">
        <v>7</v>
      </c>
      <c r="K364" t="s">
        <v>37</v>
      </c>
      <c r="L364">
        <v>489</v>
      </c>
    </row>
    <row r="365" spans="1:12">
      <c r="A365">
        <f t="shared" ca="1" si="5"/>
        <v>0.10208807260463126</v>
      </c>
      <c r="B365">
        <v>364</v>
      </c>
      <c r="C365" t="s">
        <v>8</v>
      </c>
      <c r="D365" t="s">
        <v>19</v>
      </c>
      <c r="E365" t="s">
        <v>14</v>
      </c>
      <c r="F365">
        <v>1</v>
      </c>
      <c r="G365">
        <v>2</v>
      </c>
      <c r="H365">
        <v>1</v>
      </c>
      <c r="I365">
        <v>38</v>
      </c>
      <c r="J365">
        <v>2</v>
      </c>
      <c r="K365" t="s">
        <v>37</v>
      </c>
      <c r="L365">
        <v>73</v>
      </c>
    </row>
    <row r="366" spans="1:12">
      <c r="A366">
        <f t="shared" ca="1" si="5"/>
        <v>0.14780838662769391</v>
      </c>
      <c r="B366">
        <v>365</v>
      </c>
      <c r="C366" t="s">
        <v>8</v>
      </c>
      <c r="D366" t="s">
        <v>20</v>
      </c>
      <c r="E366" t="s">
        <v>16</v>
      </c>
      <c r="F366">
        <v>1</v>
      </c>
      <c r="G366">
        <v>2</v>
      </c>
      <c r="H366">
        <v>2</v>
      </c>
      <c r="I366">
        <v>30</v>
      </c>
      <c r="J366">
        <v>9</v>
      </c>
      <c r="K366" t="s">
        <v>25</v>
      </c>
      <c r="L366">
        <v>229</v>
      </c>
    </row>
    <row r="367" spans="1:12">
      <c r="A367">
        <f t="shared" ca="1" si="5"/>
        <v>0.42346711146277138</v>
      </c>
      <c r="B367">
        <v>366</v>
      </c>
      <c r="C367" t="s">
        <v>8</v>
      </c>
      <c r="D367" t="s">
        <v>18</v>
      </c>
      <c r="E367" t="s">
        <v>12</v>
      </c>
      <c r="F367">
        <v>1</v>
      </c>
      <c r="G367">
        <v>2</v>
      </c>
      <c r="H367">
        <v>3</v>
      </c>
      <c r="I367">
        <v>55</v>
      </c>
      <c r="J367">
        <v>3</v>
      </c>
      <c r="K367" t="s">
        <v>25</v>
      </c>
      <c r="L367">
        <v>415</v>
      </c>
    </row>
    <row r="368" spans="1:12">
      <c r="A368">
        <f t="shared" ca="1" si="5"/>
        <v>0.47479414898435557</v>
      </c>
      <c r="B368">
        <v>367</v>
      </c>
      <c r="C368" t="s">
        <v>8</v>
      </c>
      <c r="D368" t="s">
        <v>19</v>
      </c>
      <c r="E368" t="s">
        <v>16</v>
      </c>
      <c r="F368">
        <v>1</v>
      </c>
      <c r="G368">
        <v>2</v>
      </c>
      <c r="H368">
        <v>3</v>
      </c>
      <c r="I368">
        <v>34</v>
      </c>
      <c r="J368">
        <v>0</v>
      </c>
      <c r="K368" t="s">
        <v>25</v>
      </c>
      <c r="L368">
        <v>370</v>
      </c>
    </row>
    <row r="369" spans="1:12">
      <c r="A369">
        <f t="shared" ca="1" si="5"/>
        <v>0.71040910764265852</v>
      </c>
      <c r="B369">
        <v>368</v>
      </c>
      <c r="C369" t="s">
        <v>8</v>
      </c>
      <c r="D369" t="s">
        <v>19</v>
      </c>
      <c r="E369" t="s">
        <v>16</v>
      </c>
      <c r="F369">
        <v>1</v>
      </c>
      <c r="G369">
        <v>2</v>
      </c>
      <c r="H369">
        <v>0</v>
      </c>
      <c r="I369">
        <v>55</v>
      </c>
      <c r="J369">
        <v>0</v>
      </c>
      <c r="K369" t="s">
        <v>25</v>
      </c>
      <c r="L369">
        <v>11</v>
      </c>
    </row>
    <row r="370" spans="1:12">
      <c r="A370">
        <f t="shared" ca="1" si="5"/>
        <v>5.2362793414377329E-2</v>
      </c>
      <c r="B370">
        <v>369</v>
      </c>
      <c r="C370" t="s">
        <v>7</v>
      </c>
      <c r="D370" t="s">
        <v>19</v>
      </c>
      <c r="E370" t="s">
        <v>16</v>
      </c>
      <c r="F370">
        <v>1</v>
      </c>
      <c r="G370">
        <v>3</v>
      </c>
      <c r="H370">
        <v>3</v>
      </c>
      <c r="I370">
        <v>47</v>
      </c>
      <c r="J370">
        <v>9</v>
      </c>
      <c r="K370" t="s">
        <v>34</v>
      </c>
      <c r="L370">
        <v>400</v>
      </c>
    </row>
    <row r="371" spans="1:12">
      <c r="A371">
        <f t="shared" ca="1" si="5"/>
        <v>0.56354641854897725</v>
      </c>
      <c r="B371">
        <v>370</v>
      </c>
      <c r="C371" t="s">
        <v>8</v>
      </c>
      <c r="D371" t="s">
        <v>18</v>
      </c>
      <c r="E371" t="s">
        <v>14</v>
      </c>
      <c r="F371">
        <v>1</v>
      </c>
      <c r="G371">
        <v>2</v>
      </c>
      <c r="H371">
        <v>4</v>
      </c>
      <c r="I371">
        <v>58</v>
      </c>
      <c r="J371">
        <v>4</v>
      </c>
      <c r="K371" t="s">
        <v>25</v>
      </c>
      <c r="L371">
        <v>446</v>
      </c>
    </row>
    <row r="372" spans="1:12">
      <c r="A372">
        <f t="shared" ca="1" si="5"/>
        <v>0.46760085128695938</v>
      </c>
      <c r="B372">
        <v>371</v>
      </c>
      <c r="C372" t="s">
        <v>8</v>
      </c>
      <c r="D372" t="s">
        <v>18</v>
      </c>
      <c r="E372" t="s">
        <v>14</v>
      </c>
      <c r="F372">
        <v>1</v>
      </c>
      <c r="G372">
        <v>3</v>
      </c>
      <c r="H372">
        <v>5</v>
      </c>
      <c r="I372">
        <v>51</v>
      </c>
      <c r="J372">
        <v>1</v>
      </c>
      <c r="K372" t="s">
        <v>25</v>
      </c>
      <c r="L372">
        <v>484</v>
      </c>
    </row>
    <row r="373" spans="1:12">
      <c r="A373">
        <f t="shared" ca="1" si="5"/>
        <v>0.21324625751174409</v>
      </c>
      <c r="B373">
        <v>372</v>
      </c>
      <c r="C373" t="s">
        <v>8</v>
      </c>
      <c r="D373" t="s">
        <v>21</v>
      </c>
      <c r="E373" t="s">
        <v>16</v>
      </c>
      <c r="F373">
        <v>1</v>
      </c>
      <c r="G373">
        <v>2</v>
      </c>
      <c r="H373">
        <v>4</v>
      </c>
      <c r="I373">
        <v>35</v>
      </c>
      <c r="J373">
        <v>5</v>
      </c>
      <c r="K373" t="s">
        <v>37</v>
      </c>
      <c r="L373">
        <v>438</v>
      </c>
    </row>
    <row r="374" spans="1:12">
      <c r="A374">
        <f t="shared" ca="1" si="5"/>
        <v>0.33004932147059263</v>
      </c>
      <c r="B374">
        <v>373</v>
      </c>
      <c r="C374" t="s">
        <v>8</v>
      </c>
      <c r="D374" t="s">
        <v>20</v>
      </c>
      <c r="E374" t="s">
        <v>14</v>
      </c>
      <c r="F374">
        <v>1</v>
      </c>
      <c r="G374">
        <v>3</v>
      </c>
      <c r="H374">
        <v>1</v>
      </c>
      <c r="I374">
        <v>52</v>
      </c>
      <c r="J374">
        <v>8</v>
      </c>
      <c r="K374" t="s">
        <v>25</v>
      </c>
      <c r="L374">
        <v>52</v>
      </c>
    </row>
    <row r="375" spans="1:12">
      <c r="A375">
        <f t="shared" ca="1" si="5"/>
        <v>0.7341280115397929</v>
      </c>
      <c r="B375">
        <v>374</v>
      </c>
      <c r="C375" t="s">
        <v>7</v>
      </c>
      <c r="D375" t="s">
        <v>20</v>
      </c>
      <c r="E375" t="s">
        <v>15</v>
      </c>
      <c r="F375">
        <v>1</v>
      </c>
      <c r="G375">
        <v>3</v>
      </c>
      <c r="H375">
        <v>2</v>
      </c>
      <c r="I375">
        <v>29</v>
      </c>
      <c r="J375">
        <v>6</v>
      </c>
      <c r="K375" t="s">
        <v>37</v>
      </c>
      <c r="L375">
        <v>196</v>
      </c>
    </row>
    <row r="376" spans="1:12">
      <c r="A376">
        <f t="shared" ca="1" si="5"/>
        <v>0.94838948089371433</v>
      </c>
      <c r="B376">
        <v>375</v>
      </c>
      <c r="C376" t="s">
        <v>8</v>
      </c>
      <c r="D376" t="s">
        <v>19</v>
      </c>
      <c r="E376" t="s">
        <v>14</v>
      </c>
      <c r="F376">
        <v>1</v>
      </c>
      <c r="G376">
        <v>1</v>
      </c>
      <c r="H376">
        <v>3</v>
      </c>
      <c r="I376">
        <v>35</v>
      </c>
      <c r="J376">
        <v>9</v>
      </c>
      <c r="K376" t="s">
        <v>36</v>
      </c>
      <c r="L376">
        <v>328</v>
      </c>
    </row>
    <row r="377" spans="1:12">
      <c r="A377">
        <f t="shared" ca="1" si="5"/>
        <v>0.16557669259636731</v>
      </c>
      <c r="B377">
        <v>376</v>
      </c>
      <c r="C377" t="s">
        <v>8</v>
      </c>
      <c r="D377" t="s">
        <v>21</v>
      </c>
      <c r="E377" t="s">
        <v>16</v>
      </c>
      <c r="F377">
        <v>1</v>
      </c>
      <c r="G377">
        <v>2</v>
      </c>
      <c r="H377">
        <v>2</v>
      </c>
      <c r="I377">
        <v>31</v>
      </c>
      <c r="J377">
        <v>3</v>
      </c>
      <c r="K377" t="s">
        <v>25</v>
      </c>
      <c r="L377">
        <v>241</v>
      </c>
    </row>
    <row r="378" spans="1:12">
      <c r="A378">
        <f t="shared" ca="1" si="5"/>
        <v>0.29217716094899349</v>
      </c>
      <c r="B378">
        <v>377</v>
      </c>
      <c r="C378" t="s">
        <v>7</v>
      </c>
      <c r="D378" t="s">
        <v>18</v>
      </c>
      <c r="E378" t="s">
        <v>17</v>
      </c>
      <c r="F378">
        <v>1</v>
      </c>
      <c r="G378">
        <v>3</v>
      </c>
      <c r="H378">
        <v>1</v>
      </c>
      <c r="I378">
        <v>44</v>
      </c>
      <c r="J378">
        <v>5</v>
      </c>
      <c r="K378" t="s">
        <v>25</v>
      </c>
      <c r="L378">
        <v>112</v>
      </c>
    </row>
    <row r="379" spans="1:12">
      <c r="A379">
        <f t="shared" ca="1" si="5"/>
        <v>9.5197008101462699E-2</v>
      </c>
      <c r="B379">
        <v>378</v>
      </c>
      <c r="C379" t="s">
        <v>8</v>
      </c>
      <c r="D379" t="s">
        <v>18</v>
      </c>
      <c r="E379" t="s">
        <v>14</v>
      </c>
      <c r="F379">
        <v>1</v>
      </c>
      <c r="G379">
        <v>3</v>
      </c>
      <c r="H379">
        <v>3</v>
      </c>
      <c r="I379">
        <v>45</v>
      </c>
      <c r="J379">
        <v>0</v>
      </c>
      <c r="K379" t="s">
        <v>37</v>
      </c>
      <c r="L379">
        <v>359</v>
      </c>
    </row>
    <row r="380" spans="1:12">
      <c r="A380">
        <f t="shared" ca="1" si="5"/>
        <v>0.67216557981144587</v>
      </c>
      <c r="B380">
        <v>379</v>
      </c>
      <c r="C380" t="s">
        <v>8</v>
      </c>
      <c r="D380" t="s">
        <v>19</v>
      </c>
      <c r="E380" t="s">
        <v>16</v>
      </c>
      <c r="F380">
        <v>1</v>
      </c>
      <c r="G380">
        <v>1</v>
      </c>
      <c r="H380">
        <v>1</v>
      </c>
      <c r="I380">
        <v>45</v>
      </c>
      <c r="J380">
        <v>7</v>
      </c>
      <c r="K380" t="s">
        <v>32</v>
      </c>
      <c r="L380">
        <v>144</v>
      </c>
    </row>
    <row r="381" spans="1:12">
      <c r="A381">
        <f t="shared" ca="1" si="5"/>
        <v>0.48984194464236397</v>
      </c>
      <c r="B381">
        <v>380</v>
      </c>
      <c r="C381" t="s">
        <v>8</v>
      </c>
      <c r="D381" t="s">
        <v>18</v>
      </c>
      <c r="E381" t="s">
        <v>16</v>
      </c>
      <c r="F381">
        <v>1</v>
      </c>
      <c r="G381">
        <v>2</v>
      </c>
      <c r="H381">
        <v>9</v>
      </c>
      <c r="I381">
        <v>43</v>
      </c>
      <c r="J381">
        <v>1</v>
      </c>
      <c r="K381" t="s">
        <v>25</v>
      </c>
      <c r="L381">
        <v>498</v>
      </c>
    </row>
    <row r="382" spans="1:12">
      <c r="A382">
        <f t="shared" ca="1" si="5"/>
        <v>0.44597686925445879</v>
      </c>
      <c r="B382">
        <v>381</v>
      </c>
      <c r="C382" t="s">
        <v>8</v>
      </c>
      <c r="D382" t="s">
        <v>18</v>
      </c>
      <c r="E382" t="s">
        <v>12</v>
      </c>
      <c r="F382">
        <v>1</v>
      </c>
      <c r="G382">
        <v>2</v>
      </c>
      <c r="H382">
        <v>0</v>
      </c>
      <c r="I382">
        <v>43</v>
      </c>
      <c r="J382">
        <v>7</v>
      </c>
      <c r="K382" t="s">
        <v>25</v>
      </c>
      <c r="L382">
        <v>41</v>
      </c>
    </row>
    <row r="383" spans="1:12">
      <c r="A383">
        <f t="shared" ca="1" si="5"/>
        <v>0.99626983375793565</v>
      </c>
      <c r="B383">
        <v>382</v>
      </c>
      <c r="C383" t="s">
        <v>8</v>
      </c>
      <c r="D383" t="s">
        <v>18</v>
      </c>
      <c r="E383" t="s">
        <v>15</v>
      </c>
      <c r="F383">
        <v>1</v>
      </c>
      <c r="G383">
        <v>2</v>
      </c>
      <c r="H383">
        <v>1</v>
      </c>
      <c r="I383">
        <v>54</v>
      </c>
      <c r="J383">
        <v>5</v>
      </c>
      <c r="K383" t="s">
        <v>25</v>
      </c>
      <c r="L383">
        <v>110</v>
      </c>
    </row>
    <row r="384" spans="1:12">
      <c r="A384">
        <f t="shared" ca="1" si="5"/>
        <v>1.589353455662057E-2</v>
      </c>
      <c r="B384">
        <v>383</v>
      </c>
      <c r="C384" t="s">
        <v>8</v>
      </c>
      <c r="D384" t="s">
        <v>21</v>
      </c>
      <c r="E384" t="s">
        <v>16</v>
      </c>
      <c r="F384">
        <v>1</v>
      </c>
      <c r="G384">
        <v>2</v>
      </c>
      <c r="H384">
        <v>3</v>
      </c>
      <c r="I384">
        <v>34</v>
      </c>
      <c r="J384">
        <v>9</v>
      </c>
      <c r="K384" t="s">
        <v>25</v>
      </c>
      <c r="L384">
        <v>386</v>
      </c>
    </row>
    <row r="385" spans="1:12">
      <c r="A385">
        <f t="shared" ca="1" si="5"/>
        <v>0.73562475200395705</v>
      </c>
      <c r="B385">
        <v>384</v>
      </c>
      <c r="C385" t="s">
        <v>8</v>
      </c>
      <c r="D385" t="s">
        <v>18</v>
      </c>
      <c r="E385" t="s">
        <v>14</v>
      </c>
      <c r="F385">
        <v>1</v>
      </c>
      <c r="G385">
        <v>2</v>
      </c>
      <c r="H385">
        <v>0</v>
      </c>
      <c r="I385">
        <v>41</v>
      </c>
      <c r="J385">
        <v>0</v>
      </c>
      <c r="K385" t="s">
        <v>32</v>
      </c>
      <c r="L385">
        <v>12</v>
      </c>
    </row>
    <row r="386" spans="1:12">
      <c r="A386">
        <f t="shared" ref="A386:A449" ca="1" si="6">RAND()</f>
        <v>0.8014424411902582</v>
      </c>
      <c r="B386">
        <v>385</v>
      </c>
      <c r="C386" t="s">
        <v>8</v>
      </c>
      <c r="D386" t="s">
        <v>22</v>
      </c>
      <c r="E386" t="s">
        <v>16</v>
      </c>
      <c r="F386">
        <v>1</v>
      </c>
      <c r="G386">
        <v>2</v>
      </c>
      <c r="H386">
        <v>1</v>
      </c>
      <c r="I386">
        <v>44</v>
      </c>
      <c r="J386">
        <v>4</v>
      </c>
      <c r="K386" t="s">
        <v>37</v>
      </c>
      <c r="L386">
        <v>160</v>
      </c>
    </row>
    <row r="387" spans="1:12">
      <c r="A387">
        <f t="shared" ca="1" si="6"/>
        <v>0.32946305049231139</v>
      </c>
      <c r="B387">
        <v>386</v>
      </c>
      <c r="C387" t="s">
        <v>7</v>
      </c>
      <c r="D387" t="s">
        <v>18</v>
      </c>
      <c r="E387" t="s">
        <v>13</v>
      </c>
      <c r="F387">
        <v>1</v>
      </c>
      <c r="G387">
        <v>2</v>
      </c>
      <c r="H387">
        <v>3</v>
      </c>
      <c r="I387">
        <v>31</v>
      </c>
      <c r="J387">
        <v>1</v>
      </c>
      <c r="K387" t="s">
        <v>37</v>
      </c>
      <c r="L387">
        <v>312</v>
      </c>
    </row>
    <row r="388" spans="1:12">
      <c r="A388">
        <f t="shared" ca="1" si="6"/>
        <v>0.8021372675380235</v>
      </c>
      <c r="B388">
        <v>387</v>
      </c>
      <c r="C388" t="s">
        <v>7</v>
      </c>
      <c r="D388" t="s">
        <v>20</v>
      </c>
      <c r="E388" t="s">
        <v>14</v>
      </c>
      <c r="F388">
        <v>1</v>
      </c>
      <c r="G388">
        <v>2</v>
      </c>
      <c r="H388">
        <v>2</v>
      </c>
      <c r="I388">
        <v>44</v>
      </c>
      <c r="J388">
        <v>5</v>
      </c>
      <c r="K388" t="s">
        <v>25</v>
      </c>
      <c r="L388">
        <v>237</v>
      </c>
    </row>
    <row r="389" spans="1:12">
      <c r="A389">
        <f t="shared" ca="1" si="6"/>
        <v>1.3187103521797749E-2</v>
      </c>
      <c r="B389">
        <v>388</v>
      </c>
      <c r="C389" t="s">
        <v>8</v>
      </c>
      <c r="D389" t="s">
        <v>18</v>
      </c>
      <c r="E389" t="s">
        <v>16</v>
      </c>
      <c r="F389">
        <v>1</v>
      </c>
      <c r="G389">
        <v>2</v>
      </c>
      <c r="H389">
        <v>1</v>
      </c>
      <c r="I389">
        <v>55</v>
      </c>
      <c r="J389">
        <v>5</v>
      </c>
      <c r="K389" t="s">
        <v>25</v>
      </c>
      <c r="L389">
        <v>75</v>
      </c>
    </row>
    <row r="390" spans="1:12">
      <c r="A390">
        <f t="shared" ca="1" si="6"/>
        <v>0.71235458634941096</v>
      </c>
      <c r="B390">
        <v>389</v>
      </c>
      <c r="C390" t="s">
        <v>8</v>
      </c>
      <c r="D390" t="s">
        <v>18</v>
      </c>
      <c r="E390" t="s">
        <v>14</v>
      </c>
      <c r="F390">
        <v>1</v>
      </c>
      <c r="G390">
        <v>3</v>
      </c>
      <c r="H390">
        <v>3</v>
      </c>
      <c r="I390">
        <v>59</v>
      </c>
      <c r="J390">
        <v>4</v>
      </c>
      <c r="K390" t="s">
        <v>25</v>
      </c>
      <c r="L390">
        <v>420</v>
      </c>
    </row>
    <row r="391" spans="1:12">
      <c r="A391">
        <f t="shared" ca="1" si="6"/>
        <v>0.17107081321413897</v>
      </c>
      <c r="B391">
        <v>390</v>
      </c>
      <c r="C391" t="s">
        <v>8</v>
      </c>
      <c r="D391" t="s">
        <v>18</v>
      </c>
      <c r="E391" t="s">
        <v>15</v>
      </c>
      <c r="F391">
        <v>1</v>
      </c>
      <c r="G391">
        <v>2</v>
      </c>
      <c r="H391">
        <v>2</v>
      </c>
      <c r="I391">
        <v>23</v>
      </c>
      <c r="J391">
        <v>6</v>
      </c>
      <c r="K391" t="s">
        <v>25</v>
      </c>
      <c r="L391">
        <v>172</v>
      </c>
    </row>
    <row r="392" spans="1:12">
      <c r="A392">
        <f t="shared" ca="1" si="6"/>
        <v>0.57719027065780282</v>
      </c>
      <c r="B392">
        <v>391</v>
      </c>
      <c r="C392" t="s">
        <v>8</v>
      </c>
      <c r="D392" t="s">
        <v>20</v>
      </c>
      <c r="E392" t="s">
        <v>15</v>
      </c>
      <c r="F392">
        <v>1</v>
      </c>
      <c r="G392">
        <v>2</v>
      </c>
      <c r="H392">
        <v>2</v>
      </c>
      <c r="I392">
        <v>33</v>
      </c>
      <c r="J392">
        <v>8</v>
      </c>
      <c r="K392" t="s">
        <v>25</v>
      </c>
      <c r="L392">
        <v>184</v>
      </c>
    </row>
    <row r="393" spans="1:12">
      <c r="A393">
        <f t="shared" ca="1" si="6"/>
        <v>5.1503681642010912E-2</v>
      </c>
      <c r="B393">
        <v>392</v>
      </c>
      <c r="C393" t="s">
        <v>8</v>
      </c>
      <c r="D393" t="s">
        <v>21</v>
      </c>
      <c r="E393" t="s">
        <v>14</v>
      </c>
      <c r="F393">
        <v>1</v>
      </c>
      <c r="G393">
        <v>2</v>
      </c>
      <c r="H393">
        <v>3</v>
      </c>
      <c r="I393">
        <v>28</v>
      </c>
      <c r="J393">
        <v>6</v>
      </c>
      <c r="K393" t="s">
        <v>37</v>
      </c>
      <c r="L393">
        <v>352</v>
      </c>
    </row>
    <row r="394" spans="1:12">
      <c r="A394">
        <f t="shared" ca="1" si="6"/>
        <v>0.78160691789921777</v>
      </c>
      <c r="B394">
        <v>393</v>
      </c>
      <c r="C394" t="s">
        <v>8</v>
      </c>
      <c r="D394" t="s">
        <v>19</v>
      </c>
      <c r="E394" t="s">
        <v>14</v>
      </c>
      <c r="F394">
        <v>1</v>
      </c>
      <c r="G394">
        <v>2</v>
      </c>
      <c r="H394">
        <v>3</v>
      </c>
      <c r="I394">
        <v>48</v>
      </c>
      <c r="J394">
        <v>9</v>
      </c>
      <c r="K394" t="s">
        <v>25</v>
      </c>
      <c r="L394">
        <v>300</v>
      </c>
    </row>
    <row r="395" spans="1:12">
      <c r="A395">
        <f t="shared" ca="1" si="6"/>
        <v>0.58399552705417546</v>
      </c>
      <c r="B395">
        <v>394</v>
      </c>
      <c r="C395" t="s">
        <v>8</v>
      </c>
      <c r="D395" t="s">
        <v>20</v>
      </c>
      <c r="E395" t="s">
        <v>14</v>
      </c>
      <c r="F395">
        <v>1</v>
      </c>
      <c r="G395">
        <v>2</v>
      </c>
      <c r="H395">
        <v>3</v>
      </c>
      <c r="I395">
        <v>54</v>
      </c>
      <c r="J395">
        <v>7</v>
      </c>
      <c r="K395" t="s">
        <v>25</v>
      </c>
      <c r="L395">
        <v>282</v>
      </c>
    </row>
    <row r="396" spans="1:12">
      <c r="A396">
        <f t="shared" ca="1" si="6"/>
        <v>0.25632610817255952</v>
      </c>
      <c r="B396">
        <v>395</v>
      </c>
      <c r="C396" t="s">
        <v>8</v>
      </c>
      <c r="D396" t="s">
        <v>18</v>
      </c>
      <c r="E396" t="s">
        <v>14</v>
      </c>
      <c r="F396">
        <v>1</v>
      </c>
      <c r="G396">
        <v>2</v>
      </c>
      <c r="H396">
        <v>3</v>
      </c>
      <c r="I396">
        <v>49</v>
      </c>
      <c r="J396">
        <v>6</v>
      </c>
      <c r="K396" t="s">
        <v>37</v>
      </c>
      <c r="L396">
        <v>287</v>
      </c>
    </row>
    <row r="397" spans="1:12">
      <c r="A397">
        <f t="shared" ca="1" si="6"/>
        <v>0.99840568647932437</v>
      </c>
      <c r="B397">
        <v>396</v>
      </c>
      <c r="C397" t="s">
        <v>8</v>
      </c>
      <c r="D397" t="s">
        <v>18</v>
      </c>
      <c r="E397" t="s">
        <v>16</v>
      </c>
      <c r="F397">
        <v>1</v>
      </c>
      <c r="G397">
        <v>2</v>
      </c>
      <c r="H397">
        <v>3</v>
      </c>
      <c r="I397">
        <v>54</v>
      </c>
      <c r="J397">
        <v>9</v>
      </c>
      <c r="K397" t="s">
        <v>37</v>
      </c>
      <c r="L397">
        <v>374</v>
      </c>
    </row>
    <row r="398" spans="1:12">
      <c r="A398">
        <f t="shared" ca="1" si="6"/>
        <v>0.74840267668005467</v>
      </c>
      <c r="B398">
        <v>397</v>
      </c>
      <c r="C398" t="s">
        <v>7</v>
      </c>
      <c r="D398" t="s">
        <v>20</v>
      </c>
      <c r="E398" t="s">
        <v>16</v>
      </c>
      <c r="F398">
        <v>1</v>
      </c>
      <c r="G398">
        <v>2</v>
      </c>
      <c r="H398">
        <v>3</v>
      </c>
      <c r="I398">
        <v>49</v>
      </c>
      <c r="J398">
        <v>0</v>
      </c>
      <c r="K398" t="s">
        <v>25</v>
      </c>
      <c r="L398">
        <v>306</v>
      </c>
    </row>
    <row r="399" spans="1:12">
      <c r="A399">
        <f t="shared" ca="1" si="6"/>
        <v>3.4066181095747883E-2</v>
      </c>
      <c r="B399">
        <v>398</v>
      </c>
      <c r="C399" t="s">
        <v>8</v>
      </c>
      <c r="D399" t="s">
        <v>20</v>
      </c>
      <c r="E399" t="s">
        <v>14</v>
      </c>
      <c r="F399">
        <v>1</v>
      </c>
      <c r="G399">
        <v>3</v>
      </c>
      <c r="H399">
        <v>3</v>
      </c>
      <c r="I399">
        <v>51</v>
      </c>
      <c r="J399">
        <v>9</v>
      </c>
      <c r="K399" t="s">
        <v>37</v>
      </c>
      <c r="L399">
        <v>262</v>
      </c>
    </row>
    <row r="400" spans="1:12">
      <c r="A400">
        <f t="shared" ca="1" si="6"/>
        <v>0.13166516523603389</v>
      </c>
      <c r="B400">
        <v>399</v>
      </c>
      <c r="C400" t="s">
        <v>8</v>
      </c>
      <c r="D400" t="s">
        <v>18</v>
      </c>
      <c r="E400" t="s">
        <v>16</v>
      </c>
      <c r="F400">
        <v>1</v>
      </c>
      <c r="G400">
        <v>2</v>
      </c>
      <c r="H400">
        <v>1</v>
      </c>
      <c r="I400">
        <v>56</v>
      </c>
      <c r="J400">
        <v>7</v>
      </c>
      <c r="K400" t="s">
        <v>36</v>
      </c>
      <c r="L400">
        <v>128</v>
      </c>
    </row>
    <row r="401" spans="1:12">
      <c r="A401">
        <f t="shared" ca="1" si="6"/>
        <v>0.65953155828279564</v>
      </c>
      <c r="B401">
        <v>400</v>
      </c>
      <c r="C401" t="s">
        <v>8</v>
      </c>
      <c r="D401" t="s">
        <v>18</v>
      </c>
      <c r="E401" t="s">
        <v>14</v>
      </c>
      <c r="F401">
        <v>1</v>
      </c>
      <c r="G401">
        <v>1</v>
      </c>
      <c r="H401">
        <v>5</v>
      </c>
      <c r="I401">
        <v>45</v>
      </c>
      <c r="J401">
        <v>0</v>
      </c>
      <c r="K401" t="s">
        <v>36</v>
      </c>
      <c r="L401">
        <v>474</v>
      </c>
    </row>
    <row r="402" spans="1:12">
      <c r="A402">
        <f t="shared" ca="1" si="6"/>
        <v>0.97823846949410709</v>
      </c>
      <c r="B402">
        <v>401</v>
      </c>
      <c r="C402" t="s">
        <v>7</v>
      </c>
      <c r="D402" t="s">
        <v>18</v>
      </c>
      <c r="E402" t="s">
        <v>14</v>
      </c>
      <c r="F402">
        <v>1</v>
      </c>
      <c r="G402">
        <v>3</v>
      </c>
      <c r="H402">
        <v>1</v>
      </c>
      <c r="I402">
        <v>51</v>
      </c>
      <c r="J402">
        <v>4</v>
      </c>
      <c r="K402" t="s">
        <v>36</v>
      </c>
      <c r="L402">
        <v>149</v>
      </c>
    </row>
    <row r="403" spans="1:12">
      <c r="A403">
        <f t="shared" ca="1" si="6"/>
        <v>0.33258627096071702</v>
      </c>
      <c r="B403">
        <v>402</v>
      </c>
      <c r="C403" t="s">
        <v>7</v>
      </c>
      <c r="D403" t="s">
        <v>19</v>
      </c>
      <c r="E403" t="s">
        <v>14</v>
      </c>
      <c r="F403">
        <v>0.8</v>
      </c>
      <c r="G403">
        <v>2</v>
      </c>
      <c r="H403">
        <v>3</v>
      </c>
      <c r="I403">
        <v>30</v>
      </c>
      <c r="J403">
        <v>0</v>
      </c>
      <c r="K403" t="s">
        <v>25</v>
      </c>
      <c r="L403">
        <v>251</v>
      </c>
    </row>
    <row r="404" spans="1:12">
      <c r="A404">
        <f t="shared" ca="1" si="6"/>
        <v>0.7751149674681731</v>
      </c>
      <c r="B404">
        <v>403</v>
      </c>
      <c r="C404" t="s">
        <v>8</v>
      </c>
      <c r="D404" t="s">
        <v>18</v>
      </c>
      <c r="E404" t="s">
        <v>16</v>
      </c>
      <c r="F404">
        <v>1</v>
      </c>
      <c r="G404">
        <v>3</v>
      </c>
      <c r="H404">
        <v>5</v>
      </c>
      <c r="I404">
        <v>25</v>
      </c>
      <c r="J404">
        <v>7</v>
      </c>
      <c r="K404" t="s">
        <v>37</v>
      </c>
      <c r="L404">
        <v>469</v>
      </c>
    </row>
    <row r="405" spans="1:12">
      <c r="A405">
        <f t="shared" ca="1" si="6"/>
        <v>0.96507443821424688</v>
      </c>
      <c r="B405">
        <v>404</v>
      </c>
      <c r="C405" t="s">
        <v>8</v>
      </c>
      <c r="D405" t="s">
        <v>23</v>
      </c>
      <c r="E405" t="s">
        <v>17</v>
      </c>
      <c r="F405">
        <v>1</v>
      </c>
      <c r="G405">
        <v>2</v>
      </c>
      <c r="H405">
        <v>3</v>
      </c>
      <c r="I405">
        <v>33</v>
      </c>
      <c r="J405">
        <v>4</v>
      </c>
      <c r="K405" t="s">
        <v>37</v>
      </c>
      <c r="L405">
        <v>296</v>
      </c>
    </row>
    <row r="406" spans="1:12">
      <c r="A406">
        <f t="shared" ca="1" si="6"/>
        <v>0.70562336651915847</v>
      </c>
      <c r="B406">
        <v>405</v>
      </c>
      <c r="C406" t="s">
        <v>8</v>
      </c>
      <c r="D406" t="s">
        <v>23</v>
      </c>
      <c r="E406" t="s">
        <v>17</v>
      </c>
      <c r="F406">
        <v>1</v>
      </c>
      <c r="G406">
        <v>3</v>
      </c>
      <c r="H406">
        <v>1</v>
      </c>
      <c r="I406">
        <v>39</v>
      </c>
      <c r="J406">
        <v>8</v>
      </c>
      <c r="K406" t="s">
        <v>25</v>
      </c>
      <c r="L406">
        <v>123</v>
      </c>
    </row>
    <row r="407" spans="1:12">
      <c r="A407">
        <f t="shared" ca="1" si="6"/>
        <v>0.45625972695147787</v>
      </c>
      <c r="B407">
        <v>406</v>
      </c>
      <c r="C407" t="s">
        <v>8</v>
      </c>
      <c r="D407" t="s">
        <v>21</v>
      </c>
      <c r="E407" t="s">
        <v>14</v>
      </c>
      <c r="F407">
        <v>1</v>
      </c>
      <c r="G407">
        <v>3</v>
      </c>
      <c r="H407">
        <v>2</v>
      </c>
      <c r="I407">
        <v>40</v>
      </c>
      <c r="J407">
        <v>3</v>
      </c>
      <c r="K407" t="s">
        <v>37</v>
      </c>
      <c r="L407">
        <v>200</v>
      </c>
    </row>
    <row r="408" spans="1:12">
      <c r="A408">
        <f t="shared" ca="1" si="6"/>
        <v>0.15619048004330438</v>
      </c>
      <c r="B408">
        <v>407</v>
      </c>
      <c r="C408" t="s">
        <v>8</v>
      </c>
      <c r="D408" t="s">
        <v>22</v>
      </c>
      <c r="E408" t="s">
        <v>15</v>
      </c>
      <c r="F408">
        <v>1</v>
      </c>
      <c r="G408">
        <v>2</v>
      </c>
      <c r="H408">
        <v>1</v>
      </c>
      <c r="I408">
        <v>46</v>
      </c>
      <c r="J408">
        <v>5</v>
      </c>
      <c r="K408" t="s">
        <v>36</v>
      </c>
      <c r="L408">
        <v>150</v>
      </c>
    </row>
    <row r="409" spans="1:12">
      <c r="A409">
        <f t="shared" ca="1" si="6"/>
        <v>0.8289842450802648</v>
      </c>
      <c r="B409">
        <v>408</v>
      </c>
      <c r="C409" t="s">
        <v>8</v>
      </c>
      <c r="D409" t="s">
        <v>19</v>
      </c>
      <c r="E409" t="s">
        <v>16</v>
      </c>
      <c r="F409">
        <v>1</v>
      </c>
      <c r="G409">
        <v>2</v>
      </c>
      <c r="H409">
        <v>3</v>
      </c>
      <c r="I409">
        <v>47</v>
      </c>
      <c r="J409">
        <v>1</v>
      </c>
      <c r="K409" t="s">
        <v>25</v>
      </c>
      <c r="L409">
        <v>316</v>
      </c>
    </row>
    <row r="410" spans="1:12">
      <c r="A410">
        <f t="shared" ca="1" si="6"/>
        <v>3.8684413714160537E-2</v>
      </c>
      <c r="B410">
        <v>409</v>
      </c>
      <c r="C410" t="s">
        <v>7</v>
      </c>
      <c r="D410" t="s">
        <v>18</v>
      </c>
      <c r="E410" t="s">
        <v>16</v>
      </c>
      <c r="F410">
        <v>1</v>
      </c>
      <c r="G410">
        <v>2</v>
      </c>
      <c r="H410">
        <v>4</v>
      </c>
      <c r="I410">
        <v>52</v>
      </c>
      <c r="J410">
        <v>8</v>
      </c>
      <c r="K410" t="s">
        <v>25</v>
      </c>
      <c r="L410">
        <v>429</v>
      </c>
    </row>
    <row r="411" spans="1:12">
      <c r="A411">
        <f t="shared" ca="1" si="6"/>
        <v>0.74963460486757627</v>
      </c>
      <c r="B411">
        <v>410</v>
      </c>
      <c r="C411" t="s">
        <v>8</v>
      </c>
      <c r="D411" t="s">
        <v>19</v>
      </c>
      <c r="E411" t="s">
        <v>16</v>
      </c>
      <c r="F411">
        <v>1</v>
      </c>
      <c r="G411">
        <v>3</v>
      </c>
      <c r="H411">
        <v>2</v>
      </c>
      <c r="I411">
        <v>50</v>
      </c>
      <c r="J411">
        <v>0</v>
      </c>
      <c r="K411" t="s">
        <v>25</v>
      </c>
      <c r="L411">
        <v>164</v>
      </c>
    </row>
    <row r="412" spans="1:12">
      <c r="A412">
        <f t="shared" ca="1" si="6"/>
        <v>0.72247380343709955</v>
      </c>
      <c r="B412">
        <v>411</v>
      </c>
      <c r="C412" t="s">
        <v>7</v>
      </c>
      <c r="D412" t="s">
        <v>20</v>
      </c>
      <c r="E412" t="s">
        <v>14</v>
      </c>
      <c r="F412">
        <v>1</v>
      </c>
      <c r="G412">
        <v>2</v>
      </c>
      <c r="H412">
        <v>9</v>
      </c>
      <c r="I412">
        <v>28</v>
      </c>
      <c r="J412">
        <v>0</v>
      </c>
      <c r="K412" t="s">
        <v>38</v>
      </c>
      <c r="L412">
        <v>499</v>
      </c>
    </row>
    <row r="413" spans="1:12">
      <c r="A413">
        <f t="shared" ca="1" si="6"/>
        <v>0.3901880467155463</v>
      </c>
      <c r="B413">
        <v>412</v>
      </c>
      <c r="C413" t="s">
        <v>7</v>
      </c>
      <c r="D413" t="s">
        <v>19</v>
      </c>
      <c r="E413" t="s">
        <v>14</v>
      </c>
      <c r="F413">
        <v>1</v>
      </c>
      <c r="G413">
        <v>2</v>
      </c>
      <c r="H413">
        <v>0</v>
      </c>
      <c r="I413">
        <v>30</v>
      </c>
      <c r="J413">
        <v>7</v>
      </c>
      <c r="K413" t="s">
        <v>37</v>
      </c>
      <c r="L413">
        <v>27</v>
      </c>
    </row>
    <row r="414" spans="1:12">
      <c r="A414">
        <f t="shared" ca="1" si="6"/>
        <v>0.5178864901309651</v>
      </c>
      <c r="B414">
        <v>413</v>
      </c>
      <c r="C414" t="s">
        <v>8</v>
      </c>
      <c r="D414" t="s">
        <v>22</v>
      </c>
      <c r="E414" t="s">
        <v>15</v>
      </c>
      <c r="F414">
        <v>1</v>
      </c>
      <c r="G414">
        <v>2</v>
      </c>
      <c r="H414">
        <v>5</v>
      </c>
      <c r="I414">
        <v>47</v>
      </c>
      <c r="J414">
        <v>7</v>
      </c>
      <c r="K414" t="s">
        <v>36</v>
      </c>
      <c r="L414">
        <v>483</v>
      </c>
    </row>
    <row r="415" spans="1:12">
      <c r="A415">
        <f t="shared" ca="1" si="6"/>
        <v>0.57842417641467958</v>
      </c>
      <c r="B415">
        <v>414</v>
      </c>
      <c r="C415" t="s">
        <v>7</v>
      </c>
      <c r="D415" t="s">
        <v>19</v>
      </c>
      <c r="E415" t="s">
        <v>14</v>
      </c>
      <c r="F415">
        <v>0.8</v>
      </c>
      <c r="G415">
        <v>2</v>
      </c>
      <c r="H415">
        <v>1</v>
      </c>
      <c r="I415">
        <v>46</v>
      </c>
      <c r="J415">
        <v>5</v>
      </c>
      <c r="K415" t="s">
        <v>36</v>
      </c>
      <c r="L415">
        <v>80</v>
      </c>
    </row>
    <row r="416" spans="1:12">
      <c r="A416">
        <f t="shared" ca="1" si="6"/>
        <v>0.19333121510169105</v>
      </c>
      <c r="B416">
        <v>415</v>
      </c>
      <c r="C416" t="s">
        <v>8</v>
      </c>
      <c r="D416" t="s">
        <v>18</v>
      </c>
      <c r="E416" t="s">
        <v>16</v>
      </c>
      <c r="F416">
        <v>1</v>
      </c>
      <c r="G416">
        <v>2</v>
      </c>
      <c r="H416">
        <v>3</v>
      </c>
      <c r="I416">
        <v>52</v>
      </c>
      <c r="J416">
        <v>9</v>
      </c>
      <c r="K416" t="s">
        <v>32</v>
      </c>
      <c r="L416">
        <v>313</v>
      </c>
    </row>
    <row r="417" spans="1:12">
      <c r="A417">
        <f t="shared" ca="1" si="6"/>
        <v>1.3590157805450143E-2</v>
      </c>
      <c r="B417">
        <v>416</v>
      </c>
      <c r="C417" t="s">
        <v>8</v>
      </c>
      <c r="D417" t="s">
        <v>21</v>
      </c>
      <c r="E417" t="s">
        <v>17</v>
      </c>
      <c r="F417">
        <v>1</v>
      </c>
      <c r="G417">
        <v>2</v>
      </c>
      <c r="H417">
        <v>5</v>
      </c>
      <c r="I417">
        <v>35</v>
      </c>
      <c r="J417">
        <v>8</v>
      </c>
      <c r="K417" t="s">
        <v>25</v>
      </c>
      <c r="L417">
        <v>467</v>
      </c>
    </row>
    <row r="418" spans="1:12">
      <c r="A418">
        <f t="shared" ca="1" si="6"/>
        <v>0.97383796805044065</v>
      </c>
      <c r="B418">
        <v>417</v>
      </c>
      <c r="C418" t="s">
        <v>8</v>
      </c>
      <c r="D418" t="s">
        <v>21</v>
      </c>
      <c r="E418" t="s">
        <v>14</v>
      </c>
      <c r="F418">
        <v>1</v>
      </c>
      <c r="G418">
        <v>2</v>
      </c>
      <c r="H418">
        <v>0</v>
      </c>
      <c r="I418">
        <v>32</v>
      </c>
      <c r="J418">
        <v>1</v>
      </c>
      <c r="K418" t="s">
        <v>25</v>
      </c>
      <c r="L418">
        <v>30</v>
      </c>
    </row>
    <row r="419" spans="1:12">
      <c r="A419">
        <f t="shared" ca="1" si="6"/>
        <v>4.2346431619651681E-2</v>
      </c>
      <c r="B419">
        <v>418</v>
      </c>
      <c r="C419" t="s">
        <v>7</v>
      </c>
      <c r="D419" t="s">
        <v>19</v>
      </c>
      <c r="E419" t="s">
        <v>16</v>
      </c>
      <c r="F419">
        <v>0.7</v>
      </c>
      <c r="G419">
        <v>3</v>
      </c>
      <c r="H419">
        <v>1</v>
      </c>
      <c r="I419">
        <v>33</v>
      </c>
      <c r="J419">
        <v>2</v>
      </c>
      <c r="K419" t="s">
        <v>25</v>
      </c>
      <c r="L419">
        <v>135</v>
      </c>
    </row>
    <row r="420" spans="1:12">
      <c r="A420">
        <f t="shared" ca="1" si="6"/>
        <v>0.76728188168446676</v>
      </c>
      <c r="B420">
        <v>419</v>
      </c>
      <c r="C420" t="s">
        <v>8</v>
      </c>
      <c r="D420" t="s">
        <v>18</v>
      </c>
      <c r="E420" t="s">
        <v>16</v>
      </c>
      <c r="F420">
        <v>1</v>
      </c>
      <c r="G420">
        <v>2</v>
      </c>
      <c r="H420">
        <v>0</v>
      </c>
      <c r="I420">
        <v>57</v>
      </c>
      <c r="J420">
        <v>7</v>
      </c>
      <c r="K420" t="s">
        <v>25</v>
      </c>
      <c r="L420">
        <v>35</v>
      </c>
    </row>
    <row r="421" spans="1:12">
      <c r="A421">
        <f t="shared" ca="1" si="6"/>
        <v>0.31983399072726404</v>
      </c>
      <c r="B421">
        <v>420</v>
      </c>
      <c r="C421" t="s">
        <v>7</v>
      </c>
      <c r="D421" t="s">
        <v>19</v>
      </c>
      <c r="E421" t="s">
        <v>14</v>
      </c>
      <c r="F421">
        <v>0.5</v>
      </c>
      <c r="G421">
        <v>2</v>
      </c>
      <c r="H421">
        <v>2</v>
      </c>
      <c r="I421">
        <v>37</v>
      </c>
      <c r="J421">
        <v>6</v>
      </c>
      <c r="K421" t="s">
        <v>36</v>
      </c>
      <c r="L421">
        <v>189</v>
      </c>
    </row>
    <row r="422" spans="1:12">
      <c r="A422">
        <f t="shared" ca="1" si="6"/>
        <v>0.11895036624524369</v>
      </c>
      <c r="B422">
        <v>421</v>
      </c>
      <c r="C422" t="s">
        <v>8</v>
      </c>
      <c r="D422" t="s">
        <v>23</v>
      </c>
      <c r="E422" t="s">
        <v>17</v>
      </c>
      <c r="F422">
        <v>1</v>
      </c>
      <c r="G422">
        <v>3</v>
      </c>
      <c r="H422">
        <v>5</v>
      </c>
      <c r="I422">
        <v>46</v>
      </c>
      <c r="J422">
        <v>5</v>
      </c>
      <c r="K422" t="s">
        <v>37</v>
      </c>
      <c r="L422">
        <v>476</v>
      </c>
    </row>
    <row r="423" spans="1:12">
      <c r="A423">
        <f t="shared" ca="1" si="6"/>
        <v>0.782543103094548</v>
      </c>
      <c r="B423">
        <v>422</v>
      </c>
      <c r="C423" t="s">
        <v>8</v>
      </c>
      <c r="D423" t="s">
        <v>18</v>
      </c>
      <c r="E423" t="s">
        <v>14</v>
      </c>
      <c r="F423">
        <v>1</v>
      </c>
      <c r="G423">
        <v>2</v>
      </c>
      <c r="H423">
        <v>0</v>
      </c>
      <c r="I423">
        <v>42</v>
      </c>
      <c r="J423">
        <v>1</v>
      </c>
      <c r="K423" t="s">
        <v>25</v>
      </c>
      <c r="L423">
        <v>7</v>
      </c>
    </row>
    <row r="424" spans="1:12">
      <c r="A424">
        <f t="shared" ca="1" si="6"/>
        <v>0.49790279641920121</v>
      </c>
      <c r="B424">
        <v>423</v>
      </c>
      <c r="C424" t="s">
        <v>8</v>
      </c>
      <c r="D424" t="s">
        <v>18</v>
      </c>
      <c r="E424" t="s">
        <v>14</v>
      </c>
      <c r="F424">
        <v>1</v>
      </c>
      <c r="G424">
        <v>2</v>
      </c>
      <c r="H424">
        <v>1</v>
      </c>
      <c r="I424">
        <v>39</v>
      </c>
      <c r="J424">
        <v>6</v>
      </c>
      <c r="K424" t="s">
        <v>36</v>
      </c>
      <c r="L424">
        <v>70</v>
      </c>
    </row>
    <row r="425" spans="1:12">
      <c r="A425">
        <f t="shared" ca="1" si="6"/>
        <v>0.17504188832078571</v>
      </c>
      <c r="B425">
        <v>424</v>
      </c>
      <c r="C425" t="s">
        <v>7</v>
      </c>
      <c r="D425" t="s">
        <v>18</v>
      </c>
      <c r="E425" t="s">
        <v>14</v>
      </c>
      <c r="F425">
        <v>1</v>
      </c>
      <c r="G425">
        <v>2</v>
      </c>
      <c r="H425">
        <v>2</v>
      </c>
      <c r="I425">
        <v>56</v>
      </c>
      <c r="J425">
        <v>0</v>
      </c>
      <c r="K425" t="s">
        <v>25</v>
      </c>
      <c r="L425">
        <v>227</v>
      </c>
    </row>
    <row r="426" spans="1:12">
      <c r="A426">
        <f t="shared" ca="1" si="6"/>
        <v>0.53180007602298029</v>
      </c>
      <c r="B426">
        <v>425</v>
      </c>
      <c r="C426" t="s">
        <v>8</v>
      </c>
      <c r="D426" t="s">
        <v>23</v>
      </c>
      <c r="E426" t="s">
        <v>17</v>
      </c>
      <c r="F426">
        <v>1</v>
      </c>
      <c r="G426">
        <v>2</v>
      </c>
      <c r="H426">
        <v>3</v>
      </c>
      <c r="I426">
        <v>44</v>
      </c>
      <c r="J426">
        <v>9</v>
      </c>
      <c r="K426" t="s">
        <v>36</v>
      </c>
      <c r="L426">
        <v>333</v>
      </c>
    </row>
    <row r="427" spans="1:12">
      <c r="A427">
        <f t="shared" ca="1" si="6"/>
        <v>0.11499423229812167</v>
      </c>
      <c r="B427">
        <v>426</v>
      </c>
      <c r="C427" t="s">
        <v>8</v>
      </c>
      <c r="D427" t="s">
        <v>18</v>
      </c>
      <c r="E427" t="s">
        <v>16</v>
      </c>
      <c r="F427">
        <v>1</v>
      </c>
      <c r="G427">
        <v>3</v>
      </c>
      <c r="H427">
        <v>0</v>
      </c>
      <c r="I427">
        <v>38</v>
      </c>
      <c r="J427">
        <v>3</v>
      </c>
      <c r="K427" t="s">
        <v>32</v>
      </c>
      <c r="L427">
        <v>33</v>
      </c>
    </row>
    <row r="428" spans="1:12">
      <c r="A428">
        <f t="shared" ca="1" si="6"/>
        <v>0.64980010439104108</v>
      </c>
      <c r="B428">
        <v>427</v>
      </c>
      <c r="C428" t="s">
        <v>8</v>
      </c>
      <c r="D428" t="s">
        <v>23</v>
      </c>
      <c r="E428" t="s">
        <v>17</v>
      </c>
      <c r="F428">
        <v>1</v>
      </c>
      <c r="G428">
        <v>2</v>
      </c>
      <c r="H428">
        <v>2</v>
      </c>
      <c r="I428">
        <v>36</v>
      </c>
      <c r="J428">
        <v>0</v>
      </c>
      <c r="K428" t="s">
        <v>36</v>
      </c>
      <c r="L428">
        <v>240</v>
      </c>
    </row>
    <row r="429" spans="1:12">
      <c r="A429">
        <f t="shared" ca="1" si="6"/>
        <v>9.4881940289235356E-2</v>
      </c>
      <c r="B429">
        <v>428</v>
      </c>
      <c r="C429" t="s">
        <v>8</v>
      </c>
      <c r="D429" t="s">
        <v>19</v>
      </c>
      <c r="E429" t="s">
        <v>12</v>
      </c>
      <c r="F429">
        <v>1</v>
      </c>
      <c r="G429">
        <v>3</v>
      </c>
      <c r="H429">
        <v>3</v>
      </c>
      <c r="I429">
        <v>37</v>
      </c>
      <c r="J429">
        <v>8</v>
      </c>
      <c r="K429" t="s">
        <v>25</v>
      </c>
      <c r="L429">
        <v>392</v>
      </c>
    </row>
    <row r="430" spans="1:12">
      <c r="A430">
        <f t="shared" ca="1" si="6"/>
        <v>0.4516185625407948</v>
      </c>
      <c r="B430">
        <v>429</v>
      </c>
      <c r="C430" t="s">
        <v>8</v>
      </c>
      <c r="D430" t="s">
        <v>21</v>
      </c>
      <c r="E430" t="s">
        <v>14</v>
      </c>
      <c r="F430">
        <v>1</v>
      </c>
      <c r="G430">
        <v>2</v>
      </c>
      <c r="H430">
        <v>3</v>
      </c>
      <c r="I430">
        <v>39</v>
      </c>
      <c r="J430">
        <v>7</v>
      </c>
      <c r="K430" t="s">
        <v>42</v>
      </c>
      <c r="L430">
        <v>286</v>
      </c>
    </row>
    <row r="431" spans="1:12">
      <c r="A431">
        <f t="shared" ca="1" si="6"/>
        <v>0.52679822190188075</v>
      </c>
      <c r="B431">
        <v>430</v>
      </c>
      <c r="C431" t="s">
        <v>8</v>
      </c>
      <c r="D431" t="s">
        <v>19</v>
      </c>
      <c r="E431" t="s">
        <v>16</v>
      </c>
      <c r="F431">
        <v>1</v>
      </c>
      <c r="G431">
        <v>3</v>
      </c>
      <c r="H431">
        <v>0</v>
      </c>
      <c r="I431">
        <v>36</v>
      </c>
      <c r="J431">
        <v>4</v>
      </c>
      <c r="K431" t="s">
        <v>25</v>
      </c>
      <c r="L431">
        <v>42</v>
      </c>
    </row>
    <row r="432" spans="1:12">
      <c r="A432">
        <f t="shared" ca="1" si="6"/>
        <v>0.20287390029617369</v>
      </c>
      <c r="B432">
        <v>431</v>
      </c>
      <c r="C432" t="s">
        <v>8</v>
      </c>
      <c r="D432" t="s">
        <v>20</v>
      </c>
      <c r="E432" t="s">
        <v>14</v>
      </c>
      <c r="F432">
        <v>1</v>
      </c>
      <c r="G432">
        <v>2</v>
      </c>
      <c r="H432">
        <v>2</v>
      </c>
      <c r="I432">
        <v>32</v>
      </c>
      <c r="J432">
        <v>2</v>
      </c>
      <c r="K432" t="s">
        <v>25</v>
      </c>
      <c r="L432">
        <v>188</v>
      </c>
    </row>
    <row r="433" spans="1:12">
      <c r="A433">
        <f t="shared" ca="1" si="6"/>
        <v>0.81717449227267047</v>
      </c>
      <c r="B433">
        <v>432</v>
      </c>
      <c r="C433" t="s">
        <v>8</v>
      </c>
      <c r="D433" t="s">
        <v>18</v>
      </c>
      <c r="E433" t="s">
        <v>14</v>
      </c>
      <c r="F433">
        <v>1</v>
      </c>
      <c r="G433">
        <v>2</v>
      </c>
      <c r="H433">
        <v>4</v>
      </c>
      <c r="I433">
        <v>57</v>
      </c>
      <c r="J433">
        <v>7</v>
      </c>
      <c r="K433" t="s">
        <v>37</v>
      </c>
      <c r="L433">
        <v>422</v>
      </c>
    </row>
    <row r="434" spans="1:12">
      <c r="A434">
        <f t="shared" ca="1" si="6"/>
        <v>0.38708422266143339</v>
      </c>
      <c r="B434">
        <v>433</v>
      </c>
      <c r="C434" t="s">
        <v>8</v>
      </c>
      <c r="D434" t="s">
        <v>22</v>
      </c>
      <c r="E434" t="s">
        <v>14</v>
      </c>
      <c r="F434">
        <v>1</v>
      </c>
      <c r="G434">
        <v>1</v>
      </c>
      <c r="H434">
        <v>4</v>
      </c>
      <c r="I434">
        <v>35</v>
      </c>
      <c r="J434">
        <v>1</v>
      </c>
      <c r="K434" t="s">
        <v>25</v>
      </c>
      <c r="L434">
        <v>436</v>
      </c>
    </row>
    <row r="435" spans="1:12">
      <c r="A435">
        <f t="shared" ca="1" si="6"/>
        <v>8.8023607137052484E-2</v>
      </c>
      <c r="B435">
        <v>434</v>
      </c>
      <c r="C435" t="s">
        <v>8</v>
      </c>
      <c r="D435" t="s">
        <v>20</v>
      </c>
      <c r="E435" t="s">
        <v>15</v>
      </c>
      <c r="F435">
        <v>1</v>
      </c>
      <c r="G435">
        <v>2</v>
      </c>
      <c r="H435">
        <v>1</v>
      </c>
      <c r="I435">
        <v>47</v>
      </c>
      <c r="J435">
        <v>0</v>
      </c>
      <c r="K435" t="s">
        <v>36</v>
      </c>
      <c r="L435">
        <v>83</v>
      </c>
    </row>
    <row r="436" spans="1:12">
      <c r="A436">
        <f t="shared" ca="1" si="6"/>
        <v>0.62842770280491367</v>
      </c>
      <c r="B436">
        <v>435</v>
      </c>
      <c r="C436" t="s">
        <v>7</v>
      </c>
      <c r="D436" t="s">
        <v>21</v>
      </c>
      <c r="E436" t="s">
        <v>13</v>
      </c>
      <c r="F436">
        <v>1</v>
      </c>
      <c r="G436">
        <v>4</v>
      </c>
      <c r="H436">
        <v>3</v>
      </c>
      <c r="I436">
        <v>29</v>
      </c>
      <c r="J436">
        <v>9</v>
      </c>
      <c r="K436" t="s">
        <v>25</v>
      </c>
      <c r="L436">
        <v>259</v>
      </c>
    </row>
    <row r="437" spans="1:12">
      <c r="A437">
        <f t="shared" ca="1" si="6"/>
        <v>0.83646124567484148</v>
      </c>
      <c r="B437">
        <v>436</v>
      </c>
      <c r="C437" t="s">
        <v>8</v>
      </c>
      <c r="D437" t="s">
        <v>18</v>
      </c>
      <c r="E437" t="s">
        <v>14</v>
      </c>
      <c r="F437">
        <v>1</v>
      </c>
      <c r="G437">
        <v>2</v>
      </c>
      <c r="H437">
        <v>2</v>
      </c>
      <c r="I437">
        <v>56</v>
      </c>
      <c r="J437">
        <v>2</v>
      </c>
      <c r="K437" t="s">
        <v>37</v>
      </c>
      <c r="L437">
        <v>203</v>
      </c>
    </row>
    <row r="438" spans="1:12">
      <c r="A438">
        <f t="shared" ca="1" si="6"/>
        <v>0.68905841882341845</v>
      </c>
      <c r="B438">
        <v>437</v>
      </c>
      <c r="C438" t="s">
        <v>8</v>
      </c>
      <c r="D438" t="s">
        <v>20</v>
      </c>
      <c r="E438" t="s">
        <v>15</v>
      </c>
      <c r="F438">
        <v>1</v>
      </c>
      <c r="G438">
        <v>2</v>
      </c>
      <c r="H438">
        <v>2</v>
      </c>
      <c r="I438">
        <v>40</v>
      </c>
      <c r="J438">
        <v>5</v>
      </c>
      <c r="K438" t="s">
        <v>37</v>
      </c>
      <c r="L438">
        <v>217</v>
      </c>
    </row>
    <row r="439" spans="1:12">
      <c r="A439">
        <f t="shared" ca="1" si="6"/>
        <v>0.14225438702251192</v>
      </c>
      <c r="B439">
        <v>438</v>
      </c>
      <c r="C439" t="s">
        <v>8</v>
      </c>
      <c r="D439" t="s">
        <v>22</v>
      </c>
      <c r="E439" t="s">
        <v>14</v>
      </c>
      <c r="F439">
        <v>1</v>
      </c>
      <c r="G439">
        <v>3</v>
      </c>
      <c r="H439">
        <v>3</v>
      </c>
      <c r="I439">
        <v>37</v>
      </c>
      <c r="J439">
        <v>9</v>
      </c>
      <c r="K439" t="s">
        <v>37</v>
      </c>
      <c r="L439">
        <v>357</v>
      </c>
    </row>
    <row r="440" spans="1:12">
      <c r="A440">
        <f t="shared" ca="1" si="6"/>
        <v>0.2112456980023405</v>
      </c>
      <c r="B440">
        <v>439</v>
      </c>
      <c r="C440" t="s">
        <v>7</v>
      </c>
      <c r="D440" t="s">
        <v>18</v>
      </c>
      <c r="E440" t="s">
        <v>15</v>
      </c>
      <c r="F440">
        <v>1</v>
      </c>
      <c r="G440">
        <v>2</v>
      </c>
      <c r="H440">
        <v>4</v>
      </c>
      <c r="I440">
        <v>58</v>
      </c>
      <c r="J440">
        <v>9</v>
      </c>
      <c r="K440" t="s">
        <v>25</v>
      </c>
      <c r="L440">
        <v>426</v>
      </c>
    </row>
    <row r="441" spans="1:12">
      <c r="A441">
        <f t="shared" ca="1" si="6"/>
        <v>0.49401473519699302</v>
      </c>
      <c r="B441">
        <v>440</v>
      </c>
      <c r="C441" t="s">
        <v>8</v>
      </c>
      <c r="D441" t="s">
        <v>21</v>
      </c>
      <c r="E441" t="s">
        <v>15</v>
      </c>
      <c r="F441">
        <v>1</v>
      </c>
      <c r="G441">
        <v>2</v>
      </c>
      <c r="H441">
        <v>3</v>
      </c>
      <c r="I441">
        <v>29</v>
      </c>
      <c r="J441">
        <v>4</v>
      </c>
      <c r="K441" t="s">
        <v>32</v>
      </c>
      <c r="L441">
        <v>284</v>
      </c>
    </row>
    <row r="442" spans="1:12">
      <c r="A442">
        <f t="shared" ca="1" si="6"/>
        <v>0.45838016243260216</v>
      </c>
      <c r="B442">
        <v>441</v>
      </c>
      <c r="C442" t="s">
        <v>7</v>
      </c>
      <c r="D442" t="s">
        <v>18</v>
      </c>
      <c r="E442" t="s">
        <v>16</v>
      </c>
      <c r="F442">
        <v>1</v>
      </c>
      <c r="G442">
        <v>3</v>
      </c>
      <c r="H442">
        <v>4</v>
      </c>
      <c r="I442">
        <v>39</v>
      </c>
      <c r="J442">
        <v>0</v>
      </c>
      <c r="K442" t="s">
        <v>37</v>
      </c>
      <c r="L442">
        <v>427</v>
      </c>
    </row>
    <row r="443" spans="1:12">
      <c r="A443">
        <f t="shared" ca="1" si="6"/>
        <v>0.91554189148529708</v>
      </c>
      <c r="B443">
        <v>442</v>
      </c>
      <c r="C443" t="s">
        <v>7</v>
      </c>
      <c r="D443" t="s">
        <v>20</v>
      </c>
      <c r="E443" t="s">
        <v>14</v>
      </c>
      <c r="F443">
        <v>1</v>
      </c>
      <c r="G443">
        <v>2</v>
      </c>
      <c r="H443">
        <v>3</v>
      </c>
      <c r="I443">
        <v>60</v>
      </c>
      <c r="J443">
        <v>9</v>
      </c>
      <c r="K443" t="s">
        <v>36</v>
      </c>
      <c r="L443">
        <v>348</v>
      </c>
    </row>
    <row r="444" spans="1:12">
      <c r="A444">
        <f t="shared" ca="1" si="6"/>
        <v>0.46791043064377258</v>
      </c>
      <c r="B444">
        <v>443</v>
      </c>
      <c r="C444" t="s">
        <v>8</v>
      </c>
      <c r="D444" t="s">
        <v>18</v>
      </c>
      <c r="E444" t="s">
        <v>14</v>
      </c>
      <c r="F444">
        <v>1</v>
      </c>
      <c r="G444">
        <v>3</v>
      </c>
      <c r="H444">
        <v>0</v>
      </c>
      <c r="I444">
        <v>36</v>
      </c>
      <c r="J444">
        <v>7</v>
      </c>
      <c r="K444" t="s">
        <v>37</v>
      </c>
      <c r="L444">
        <v>19</v>
      </c>
    </row>
    <row r="445" spans="1:12">
      <c r="A445">
        <f t="shared" ca="1" si="6"/>
        <v>4.746882249163642E-4</v>
      </c>
      <c r="B445">
        <v>444</v>
      </c>
      <c r="C445" t="s">
        <v>8</v>
      </c>
      <c r="D445" t="s">
        <v>19</v>
      </c>
      <c r="E445" t="s">
        <v>16</v>
      </c>
      <c r="F445">
        <v>1</v>
      </c>
      <c r="G445">
        <v>2</v>
      </c>
      <c r="H445">
        <v>3</v>
      </c>
      <c r="I445">
        <v>30</v>
      </c>
      <c r="J445">
        <v>5</v>
      </c>
      <c r="K445" t="s">
        <v>25</v>
      </c>
      <c r="L445">
        <v>257</v>
      </c>
    </row>
    <row r="446" spans="1:12">
      <c r="A446">
        <f t="shared" ca="1" si="6"/>
        <v>0.62753078267547047</v>
      </c>
      <c r="B446">
        <v>445</v>
      </c>
      <c r="C446" t="s">
        <v>8</v>
      </c>
      <c r="D446" t="s">
        <v>20</v>
      </c>
      <c r="E446" t="s">
        <v>15</v>
      </c>
      <c r="F446">
        <v>1</v>
      </c>
      <c r="G446">
        <v>2</v>
      </c>
      <c r="H446">
        <v>1</v>
      </c>
      <c r="I446">
        <v>52</v>
      </c>
      <c r="J446">
        <v>8</v>
      </c>
      <c r="K446" t="s">
        <v>25</v>
      </c>
      <c r="L446">
        <v>99</v>
      </c>
    </row>
    <row r="447" spans="1:12">
      <c r="A447">
        <f t="shared" ca="1" si="6"/>
        <v>0.47328937230258739</v>
      </c>
      <c r="B447">
        <v>446</v>
      </c>
      <c r="C447" t="s">
        <v>8</v>
      </c>
      <c r="D447" t="s">
        <v>22</v>
      </c>
      <c r="E447" t="s">
        <v>16</v>
      </c>
      <c r="F447">
        <v>1</v>
      </c>
      <c r="G447">
        <v>2</v>
      </c>
      <c r="H447">
        <v>3</v>
      </c>
      <c r="I447">
        <v>36</v>
      </c>
      <c r="J447">
        <v>7</v>
      </c>
      <c r="K447" t="s">
        <v>25</v>
      </c>
      <c r="L447">
        <v>394</v>
      </c>
    </row>
    <row r="448" spans="1:12">
      <c r="A448">
        <f t="shared" ca="1" si="6"/>
        <v>0.786756968012291</v>
      </c>
      <c r="B448">
        <v>447</v>
      </c>
      <c r="C448" t="s">
        <v>7</v>
      </c>
      <c r="D448" t="s">
        <v>18</v>
      </c>
      <c r="E448" t="s">
        <v>16</v>
      </c>
      <c r="F448">
        <v>1</v>
      </c>
      <c r="G448">
        <v>2</v>
      </c>
      <c r="H448">
        <v>4</v>
      </c>
      <c r="I448">
        <v>45</v>
      </c>
      <c r="J448">
        <v>9</v>
      </c>
      <c r="K448" t="s">
        <v>25</v>
      </c>
      <c r="L448">
        <v>449</v>
      </c>
    </row>
    <row r="449" spans="1:12">
      <c r="A449">
        <f t="shared" ca="1" si="6"/>
        <v>5.2292799548598889E-2</v>
      </c>
      <c r="B449">
        <v>448</v>
      </c>
      <c r="C449" t="s">
        <v>8</v>
      </c>
      <c r="D449" t="s">
        <v>21</v>
      </c>
      <c r="E449" t="s">
        <v>14</v>
      </c>
      <c r="F449">
        <v>1</v>
      </c>
      <c r="G449">
        <v>2</v>
      </c>
      <c r="H449">
        <v>2</v>
      </c>
      <c r="I449">
        <v>39</v>
      </c>
      <c r="J449">
        <v>5</v>
      </c>
      <c r="K449" t="s">
        <v>25</v>
      </c>
      <c r="L449">
        <v>167</v>
      </c>
    </row>
    <row r="450" spans="1:12">
      <c r="A450">
        <f t="shared" ref="A450:A501" ca="1" si="7">RAND()</f>
        <v>0.25128981388091087</v>
      </c>
      <c r="B450">
        <v>449</v>
      </c>
      <c r="C450" t="s">
        <v>8</v>
      </c>
      <c r="D450" t="s">
        <v>18</v>
      </c>
      <c r="E450" t="s">
        <v>14</v>
      </c>
      <c r="F450">
        <v>1</v>
      </c>
      <c r="G450">
        <v>2</v>
      </c>
      <c r="H450">
        <v>1</v>
      </c>
      <c r="I450">
        <v>53</v>
      </c>
      <c r="J450">
        <v>4</v>
      </c>
      <c r="K450" t="s">
        <v>25</v>
      </c>
      <c r="L450">
        <v>95</v>
      </c>
    </row>
    <row r="451" spans="1:12">
      <c r="A451">
        <f t="shared" ca="1" si="7"/>
        <v>0.96467788879478966</v>
      </c>
      <c r="B451">
        <v>450</v>
      </c>
      <c r="C451" t="s">
        <v>8</v>
      </c>
      <c r="D451" t="s">
        <v>19</v>
      </c>
      <c r="E451" t="s">
        <v>14</v>
      </c>
      <c r="F451">
        <v>1</v>
      </c>
      <c r="G451">
        <v>2</v>
      </c>
      <c r="H451">
        <v>3</v>
      </c>
      <c r="I451">
        <v>32</v>
      </c>
      <c r="J451">
        <v>7</v>
      </c>
      <c r="K451" t="s">
        <v>25</v>
      </c>
      <c r="L451">
        <v>398</v>
      </c>
    </row>
    <row r="452" spans="1:12">
      <c r="A452">
        <f t="shared" ca="1" si="7"/>
        <v>0.57860473388899092</v>
      </c>
      <c r="B452">
        <v>451</v>
      </c>
      <c r="C452" t="s">
        <v>8</v>
      </c>
      <c r="D452" t="s">
        <v>19</v>
      </c>
      <c r="E452" t="s">
        <v>16</v>
      </c>
      <c r="F452">
        <v>1</v>
      </c>
      <c r="G452">
        <v>2</v>
      </c>
      <c r="H452">
        <v>1</v>
      </c>
      <c r="I452">
        <v>34</v>
      </c>
      <c r="J452">
        <v>1</v>
      </c>
      <c r="K452" t="s">
        <v>37</v>
      </c>
      <c r="L452">
        <v>60</v>
      </c>
    </row>
    <row r="453" spans="1:12">
      <c r="A453">
        <f t="shared" ca="1" si="7"/>
        <v>0.82897568722263548</v>
      </c>
      <c r="B453">
        <v>452</v>
      </c>
      <c r="C453" t="s">
        <v>7</v>
      </c>
      <c r="D453" t="s">
        <v>18</v>
      </c>
      <c r="E453" t="s">
        <v>14</v>
      </c>
      <c r="F453">
        <v>1</v>
      </c>
      <c r="G453">
        <v>2</v>
      </c>
      <c r="H453">
        <v>3</v>
      </c>
      <c r="I453">
        <v>32</v>
      </c>
      <c r="J453">
        <v>6</v>
      </c>
      <c r="K453" t="s">
        <v>43</v>
      </c>
      <c r="L453">
        <v>247</v>
      </c>
    </row>
    <row r="454" spans="1:12">
      <c r="A454">
        <f t="shared" ca="1" si="7"/>
        <v>0.63180044254406031</v>
      </c>
      <c r="B454">
        <v>453</v>
      </c>
      <c r="C454" t="s">
        <v>8</v>
      </c>
      <c r="D454" t="s">
        <v>22</v>
      </c>
      <c r="E454" t="s">
        <v>16</v>
      </c>
      <c r="F454">
        <v>1</v>
      </c>
      <c r="G454">
        <v>2</v>
      </c>
      <c r="H454">
        <v>3</v>
      </c>
      <c r="I454">
        <v>33</v>
      </c>
      <c r="J454">
        <v>8</v>
      </c>
      <c r="K454" t="s">
        <v>25</v>
      </c>
      <c r="L454">
        <v>324</v>
      </c>
    </row>
    <row r="455" spans="1:12">
      <c r="A455">
        <f t="shared" ca="1" si="7"/>
        <v>0.92036754043635338</v>
      </c>
      <c r="B455">
        <v>454</v>
      </c>
      <c r="C455" t="s">
        <v>8</v>
      </c>
      <c r="D455" t="s">
        <v>20</v>
      </c>
      <c r="E455" t="s">
        <v>14</v>
      </c>
      <c r="F455">
        <v>1</v>
      </c>
      <c r="G455">
        <v>2</v>
      </c>
      <c r="H455">
        <v>3</v>
      </c>
      <c r="I455">
        <v>46</v>
      </c>
      <c r="J455">
        <v>4</v>
      </c>
      <c r="K455" t="s">
        <v>25</v>
      </c>
      <c r="L455">
        <v>371</v>
      </c>
    </row>
    <row r="456" spans="1:12">
      <c r="A456">
        <f t="shared" ca="1" si="7"/>
        <v>0.57203860807315954</v>
      </c>
      <c r="B456">
        <v>455</v>
      </c>
      <c r="C456" t="s">
        <v>7</v>
      </c>
      <c r="D456" t="s">
        <v>23</v>
      </c>
      <c r="E456" t="s">
        <v>16</v>
      </c>
      <c r="F456">
        <v>1</v>
      </c>
      <c r="G456">
        <v>2</v>
      </c>
      <c r="H456">
        <v>3</v>
      </c>
      <c r="I456">
        <v>43</v>
      </c>
      <c r="J456">
        <v>3</v>
      </c>
      <c r="K456" t="s">
        <v>37</v>
      </c>
      <c r="L456">
        <v>395</v>
      </c>
    </row>
    <row r="457" spans="1:12">
      <c r="A457">
        <f t="shared" ca="1" si="7"/>
        <v>0.32876271207544183</v>
      </c>
      <c r="B457">
        <v>456</v>
      </c>
      <c r="C457" t="s">
        <v>8</v>
      </c>
      <c r="D457" t="s">
        <v>19</v>
      </c>
      <c r="E457" t="s">
        <v>15</v>
      </c>
      <c r="F457">
        <v>1</v>
      </c>
      <c r="G457">
        <v>2</v>
      </c>
      <c r="H457">
        <v>2</v>
      </c>
      <c r="I457">
        <v>35</v>
      </c>
      <c r="J457">
        <v>7</v>
      </c>
      <c r="K457" t="s">
        <v>38</v>
      </c>
      <c r="L457">
        <v>190</v>
      </c>
    </row>
    <row r="458" spans="1:12">
      <c r="A458">
        <f t="shared" ca="1" si="7"/>
        <v>0.4172297335128039</v>
      </c>
      <c r="B458">
        <v>457</v>
      </c>
      <c r="C458" t="s">
        <v>8</v>
      </c>
      <c r="D458" t="s">
        <v>20</v>
      </c>
      <c r="E458" t="s">
        <v>14</v>
      </c>
      <c r="F458">
        <v>1</v>
      </c>
      <c r="G458">
        <v>2</v>
      </c>
      <c r="H458">
        <v>6</v>
      </c>
      <c r="I458">
        <v>51</v>
      </c>
      <c r="J458">
        <v>7</v>
      </c>
      <c r="K458" t="s">
        <v>25</v>
      </c>
      <c r="L458">
        <v>487</v>
      </c>
    </row>
    <row r="459" spans="1:12">
      <c r="A459">
        <f t="shared" ca="1" si="7"/>
        <v>1.5177492755907962E-2</v>
      </c>
      <c r="B459">
        <v>458</v>
      </c>
      <c r="C459" t="s">
        <v>7</v>
      </c>
      <c r="D459" t="s">
        <v>21</v>
      </c>
      <c r="E459" t="s">
        <v>16</v>
      </c>
      <c r="F459">
        <v>1</v>
      </c>
      <c r="G459">
        <v>2</v>
      </c>
      <c r="H459">
        <v>4</v>
      </c>
      <c r="I459">
        <v>29</v>
      </c>
      <c r="J459">
        <v>9</v>
      </c>
      <c r="K459" t="s">
        <v>25</v>
      </c>
      <c r="L459">
        <v>444</v>
      </c>
    </row>
    <row r="460" spans="1:12">
      <c r="A460">
        <f t="shared" ca="1" si="7"/>
        <v>0.20329731456856559</v>
      </c>
      <c r="B460">
        <v>459</v>
      </c>
      <c r="C460" t="s">
        <v>7</v>
      </c>
      <c r="D460" t="s">
        <v>18</v>
      </c>
      <c r="E460" t="s">
        <v>15</v>
      </c>
      <c r="F460">
        <v>0.8</v>
      </c>
      <c r="G460">
        <v>4</v>
      </c>
      <c r="H460">
        <v>3</v>
      </c>
      <c r="I460">
        <v>37</v>
      </c>
      <c r="J460">
        <v>9</v>
      </c>
      <c r="K460" t="s">
        <v>25</v>
      </c>
      <c r="L460">
        <v>290</v>
      </c>
    </row>
    <row r="461" spans="1:12">
      <c r="A461">
        <f t="shared" ca="1" si="7"/>
        <v>0.87722033064898219</v>
      </c>
      <c r="B461">
        <v>460</v>
      </c>
      <c r="C461" t="s">
        <v>8</v>
      </c>
      <c r="D461" t="s">
        <v>20</v>
      </c>
      <c r="E461" t="s">
        <v>16</v>
      </c>
      <c r="F461">
        <v>1</v>
      </c>
      <c r="G461">
        <v>2</v>
      </c>
      <c r="H461">
        <v>4</v>
      </c>
      <c r="I461">
        <v>45</v>
      </c>
      <c r="J461">
        <v>5</v>
      </c>
      <c r="K461" t="s">
        <v>25</v>
      </c>
      <c r="L461">
        <v>432</v>
      </c>
    </row>
    <row r="462" spans="1:12">
      <c r="A462">
        <f t="shared" ca="1" si="7"/>
        <v>0.97879019606727891</v>
      </c>
      <c r="B462">
        <v>461</v>
      </c>
      <c r="C462" t="s">
        <v>8</v>
      </c>
      <c r="D462" t="s">
        <v>18</v>
      </c>
      <c r="E462" t="s">
        <v>14</v>
      </c>
      <c r="F462">
        <v>1</v>
      </c>
      <c r="G462">
        <v>2</v>
      </c>
      <c r="H462">
        <v>3</v>
      </c>
      <c r="I462">
        <v>39</v>
      </c>
      <c r="J462">
        <v>9</v>
      </c>
      <c r="K462" t="s">
        <v>25</v>
      </c>
      <c r="L462">
        <v>303</v>
      </c>
    </row>
    <row r="463" spans="1:12">
      <c r="A463">
        <f t="shared" ca="1" si="7"/>
        <v>0.78637617142754612</v>
      </c>
      <c r="B463">
        <v>462</v>
      </c>
      <c r="C463" t="s">
        <v>8</v>
      </c>
      <c r="D463" t="s">
        <v>21</v>
      </c>
      <c r="E463" t="s">
        <v>14</v>
      </c>
      <c r="F463">
        <v>1</v>
      </c>
      <c r="G463">
        <v>2</v>
      </c>
      <c r="H463">
        <v>4</v>
      </c>
      <c r="I463">
        <v>29</v>
      </c>
      <c r="J463">
        <v>4</v>
      </c>
      <c r="K463" t="s">
        <v>25</v>
      </c>
      <c r="L463">
        <v>454</v>
      </c>
    </row>
    <row r="464" spans="1:12">
      <c r="A464">
        <f t="shared" ca="1" si="7"/>
        <v>6.9586815804918323E-2</v>
      </c>
      <c r="B464">
        <v>463</v>
      </c>
      <c r="C464" t="s">
        <v>7</v>
      </c>
      <c r="D464" t="s">
        <v>18</v>
      </c>
      <c r="E464" t="s">
        <v>14</v>
      </c>
      <c r="F464">
        <v>1</v>
      </c>
      <c r="G464">
        <v>2</v>
      </c>
      <c r="H464">
        <v>2</v>
      </c>
      <c r="I464">
        <v>44</v>
      </c>
      <c r="J464">
        <v>6</v>
      </c>
      <c r="K464" t="s">
        <v>37</v>
      </c>
      <c r="L464">
        <v>174</v>
      </c>
    </row>
    <row r="465" spans="1:12">
      <c r="A465">
        <f t="shared" ca="1" si="7"/>
        <v>0.53991368557661379</v>
      </c>
      <c r="B465">
        <v>464</v>
      </c>
      <c r="C465" t="s">
        <v>8</v>
      </c>
      <c r="D465" t="s">
        <v>18</v>
      </c>
      <c r="E465" t="s">
        <v>16</v>
      </c>
      <c r="F465">
        <v>1</v>
      </c>
      <c r="G465">
        <v>3</v>
      </c>
      <c r="H465">
        <v>1</v>
      </c>
      <c r="I465">
        <v>38</v>
      </c>
      <c r="J465">
        <v>1</v>
      </c>
      <c r="K465" t="s">
        <v>37</v>
      </c>
      <c r="L465">
        <v>121</v>
      </c>
    </row>
    <row r="466" spans="1:12">
      <c r="A466">
        <f t="shared" ca="1" si="7"/>
        <v>0.43372736624078334</v>
      </c>
      <c r="B466">
        <v>465</v>
      </c>
      <c r="C466" t="s">
        <v>8</v>
      </c>
      <c r="D466" t="s">
        <v>21</v>
      </c>
      <c r="E466" t="s">
        <v>16</v>
      </c>
      <c r="F466">
        <v>1</v>
      </c>
      <c r="G466">
        <v>2</v>
      </c>
      <c r="H466">
        <v>2</v>
      </c>
      <c r="I466">
        <v>36</v>
      </c>
      <c r="J466">
        <v>6</v>
      </c>
      <c r="K466" t="s">
        <v>25</v>
      </c>
      <c r="L466">
        <v>225</v>
      </c>
    </row>
    <row r="467" spans="1:12">
      <c r="A467">
        <f t="shared" ca="1" si="7"/>
        <v>0.44671921135202808</v>
      </c>
      <c r="B467">
        <v>466</v>
      </c>
      <c r="C467" t="s">
        <v>7</v>
      </c>
      <c r="D467" t="s">
        <v>18</v>
      </c>
      <c r="E467" t="s">
        <v>16</v>
      </c>
      <c r="F467">
        <v>0.8</v>
      </c>
      <c r="G467">
        <v>3</v>
      </c>
      <c r="H467">
        <v>4</v>
      </c>
      <c r="I467">
        <v>59</v>
      </c>
      <c r="J467">
        <v>9</v>
      </c>
      <c r="K467" t="s">
        <v>25</v>
      </c>
      <c r="L467">
        <v>441</v>
      </c>
    </row>
    <row r="468" spans="1:12">
      <c r="A468">
        <f t="shared" ca="1" si="7"/>
        <v>0.87202686157874065</v>
      </c>
      <c r="B468">
        <v>467</v>
      </c>
      <c r="C468" t="s">
        <v>8</v>
      </c>
      <c r="D468" t="s">
        <v>23</v>
      </c>
      <c r="E468" t="s">
        <v>17</v>
      </c>
      <c r="F468">
        <v>1</v>
      </c>
      <c r="G468">
        <v>2</v>
      </c>
      <c r="H468">
        <v>0</v>
      </c>
      <c r="I468">
        <v>51</v>
      </c>
      <c r="J468">
        <v>5</v>
      </c>
      <c r="K468" t="s">
        <v>36</v>
      </c>
      <c r="L468">
        <v>26</v>
      </c>
    </row>
    <row r="469" spans="1:12">
      <c r="A469">
        <f t="shared" ca="1" si="7"/>
        <v>0.91679467177249652</v>
      </c>
      <c r="B469">
        <v>468</v>
      </c>
      <c r="C469" t="s">
        <v>8</v>
      </c>
      <c r="D469" t="s">
        <v>23</v>
      </c>
      <c r="E469" t="s">
        <v>17</v>
      </c>
      <c r="F469">
        <v>1</v>
      </c>
      <c r="G469">
        <v>2</v>
      </c>
      <c r="H469">
        <v>1</v>
      </c>
      <c r="I469">
        <v>33</v>
      </c>
      <c r="J469">
        <v>7</v>
      </c>
      <c r="K469" t="s">
        <v>25</v>
      </c>
      <c r="L469">
        <v>57</v>
      </c>
    </row>
    <row r="470" spans="1:12">
      <c r="A470">
        <f t="shared" ca="1" si="7"/>
        <v>0.5327769531774702</v>
      </c>
      <c r="B470">
        <v>469</v>
      </c>
      <c r="C470" t="s">
        <v>8</v>
      </c>
      <c r="D470" t="s">
        <v>18</v>
      </c>
      <c r="E470" t="s">
        <v>16</v>
      </c>
      <c r="F470">
        <v>1</v>
      </c>
      <c r="G470">
        <v>2</v>
      </c>
      <c r="H470">
        <v>2</v>
      </c>
      <c r="I470">
        <v>33</v>
      </c>
      <c r="J470">
        <v>3</v>
      </c>
      <c r="K470" t="s">
        <v>37</v>
      </c>
      <c r="L470">
        <v>178</v>
      </c>
    </row>
    <row r="471" spans="1:12">
      <c r="A471">
        <f t="shared" ca="1" si="7"/>
        <v>0.70325762896491451</v>
      </c>
      <c r="B471">
        <v>470</v>
      </c>
      <c r="C471" t="s">
        <v>7</v>
      </c>
      <c r="D471" t="s">
        <v>18</v>
      </c>
      <c r="E471" t="s">
        <v>14</v>
      </c>
      <c r="F471">
        <v>1</v>
      </c>
      <c r="G471">
        <v>2</v>
      </c>
      <c r="H471">
        <v>1</v>
      </c>
      <c r="I471">
        <v>48</v>
      </c>
      <c r="J471">
        <v>1</v>
      </c>
      <c r="K471" t="s">
        <v>36</v>
      </c>
      <c r="L471">
        <v>151</v>
      </c>
    </row>
    <row r="472" spans="1:12">
      <c r="A472">
        <f t="shared" ca="1" si="7"/>
        <v>0.66024640787153954</v>
      </c>
      <c r="B472">
        <v>471</v>
      </c>
      <c r="C472" t="s">
        <v>8</v>
      </c>
      <c r="D472" t="s">
        <v>18</v>
      </c>
      <c r="E472" t="s">
        <v>15</v>
      </c>
      <c r="F472">
        <v>1</v>
      </c>
      <c r="G472">
        <v>3</v>
      </c>
      <c r="H472">
        <v>1</v>
      </c>
      <c r="I472">
        <v>31</v>
      </c>
      <c r="J472">
        <v>5</v>
      </c>
      <c r="K472" t="s">
        <v>37</v>
      </c>
      <c r="L472">
        <v>88</v>
      </c>
    </row>
    <row r="473" spans="1:12">
      <c r="A473">
        <f t="shared" ca="1" si="7"/>
        <v>0.67377460369424647</v>
      </c>
      <c r="B473">
        <v>472</v>
      </c>
      <c r="C473" t="s">
        <v>8</v>
      </c>
      <c r="D473" t="s">
        <v>18</v>
      </c>
      <c r="E473" t="s">
        <v>15</v>
      </c>
      <c r="F473">
        <v>1</v>
      </c>
      <c r="G473">
        <v>2</v>
      </c>
      <c r="H473">
        <v>2</v>
      </c>
      <c r="I473">
        <v>25</v>
      </c>
      <c r="J473">
        <v>5</v>
      </c>
      <c r="K473" t="s">
        <v>25</v>
      </c>
      <c r="L473">
        <v>192</v>
      </c>
    </row>
    <row r="474" spans="1:12">
      <c r="A474">
        <f t="shared" ca="1" si="7"/>
        <v>0.10912509904938206</v>
      </c>
      <c r="B474">
        <v>473</v>
      </c>
      <c r="C474" t="s">
        <v>7</v>
      </c>
      <c r="D474" t="s">
        <v>20</v>
      </c>
      <c r="E474" t="s">
        <v>14</v>
      </c>
      <c r="F474">
        <v>1</v>
      </c>
      <c r="G474">
        <v>2</v>
      </c>
      <c r="H474">
        <v>3</v>
      </c>
      <c r="I474">
        <v>51</v>
      </c>
      <c r="J474">
        <v>1</v>
      </c>
      <c r="K474" t="s">
        <v>25</v>
      </c>
      <c r="L474">
        <v>298</v>
      </c>
    </row>
    <row r="475" spans="1:12">
      <c r="A475">
        <f t="shared" ca="1" si="7"/>
        <v>6.1671130637091953E-2</v>
      </c>
      <c r="B475">
        <v>474</v>
      </c>
      <c r="C475" t="s">
        <v>8</v>
      </c>
      <c r="D475" t="s">
        <v>20</v>
      </c>
      <c r="E475" t="s">
        <v>16</v>
      </c>
      <c r="F475">
        <v>1</v>
      </c>
      <c r="G475">
        <v>3</v>
      </c>
      <c r="H475">
        <v>2</v>
      </c>
      <c r="I475">
        <v>38</v>
      </c>
      <c r="J475">
        <v>7</v>
      </c>
      <c r="K475" t="s">
        <v>25</v>
      </c>
      <c r="L475">
        <v>191</v>
      </c>
    </row>
    <row r="476" spans="1:12">
      <c r="A476">
        <f t="shared" ca="1" si="7"/>
        <v>0.64589967866870601</v>
      </c>
      <c r="B476">
        <v>475</v>
      </c>
      <c r="C476" t="s">
        <v>7</v>
      </c>
      <c r="D476" t="s">
        <v>18</v>
      </c>
      <c r="E476" t="s">
        <v>16</v>
      </c>
      <c r="F476">
        <v>0.7</v>
      </c>
      <c r="G476">
        <v>3</v>
      </c>
      <c r="H476">
        <v>2</v>
      </c>
      <c r="I476">
        <v>50</v>
      </c>
      <c r="J476">
        <v>6</v>
      </c>
      <c r="K476" t="s">
        <v>37</v>
      </c>
      <c r="L476">
        <v>210</v>
      </c>
    </row>
    <row r="477" spans="1:12">
      <c r="A477">
        <f t="shared" ca="1" si="7"/>
        <v>0.30795841565690507</v>
      </c>
      <c r="B477">
        <v>476</v>
      </c>
      <c r="C477" t="s">
        <v>8</v>
      </c>
      <c r="D477" t="s">
        <v>18</v>
      </c>
      <c r="E477" t="s">
        <v>14</v>
      </c>
      <c r="F477">
        <v>1</v>
      </c>
      <c r="G477">
        <v>2</v>
      </c>
      <c r="H477">
        <v>3</v>
      </c>
      <c r="I477">
        <v>42</v>
      </c>
      <c r="J477">
        <v>3</v>
      </c>
      <c r="K477" t="s">
        <v>36</v>
      </c>
      <c r="L477">
        <v>254</v>
      </c>
    </row>
    <row r="478" spans="1:12">
      <c r="A478">
        <f t="shared" ca="1" si="7"/>
        <v>0.25152721198654771</v>
      </c>
      <c r="B478">
        <v>477</v>
      </c>
      <c r="C478" t="s">
        <v>7</v>
      </c>
      <c r="D478" t="s">
        <v>22</v>
      </c>
      <c r="E478" t="s">
        <v>15</v>
      </c>
      <c r="F478">
        <v>1</v>
      </c>
      <c r="G478">
        <v>3</v>
      </c>
      <c r="H478">
        <v>3</v>
      </c>
      <c r="I478">
        <v>34</v>
      </c>
      <c r="J478">
        <v>6</v>
      </c>
      <c r="K478" t="s">
        <v>48</v>
      </c>
      <c r="L478">
        <v>376</v>
      </c>
    </row>
    <row r="479" spans="1:12">
      <c r="A479">
        <f t="shared" ca="1" si="7"/>
        <v>0.29344896917454155</v>
      </c>
      <c r="B479">
        <v>478</v>
      </c>
      <c r="C479" t="s">
        <v>7</v>
      </c>
      <c r="D479" t="s">
        <v>18</v>
      </c>
      <c r="E479" t="s">
        <v>14</v>
      </c>
      <c r="F479">
        <v>1</v>
      </c>
      <c r="G479">
        <v>3</v>
      </c>
      <c r="H479">
        <v>3</v>
      </c>
      <c r="I479">
        <v>40</v>
      </c>
      <c r="J479">
        <v>0</v>
      </c>
      <c r="K479" t="s">
        <v>25</v>
      </c>
      <c r="L479">
        <v>411</v>
      </c>
    </row>
    <row r="480" spans="1:12">
      <c r="A480">
        <f t="shared" ca="1" si="7"/>
        <v>0.64536645228568468</v>
      </c>
      <c r="B480">
        <v>479</v>
      </c>
      <c r="C480" t="s">
        <v>8</v>
      </c>
      <c r="D480" t="s">
        <v>18</v>
      </c>
      <c r="E480" t="s">
        <v>14</v>
      </c>
      <c r="F480">
        <v>1</v>
      </c>
      <c r="G480">
        <v>3</v>
      </c>
      <c r="H480">
        <v>2</v>
      </c>
      <c r="I480">
        <v>44</v>
      </c>
      <c r="J480">
        <v>7</v>
      </c>
      <c r="K480" t="s">
        <v>25</v>
      </c>
      <c r="L480">
        <v>223</v>
      </c>
    </row>
    <row r="481" spans="1:12">
      <c r="A481">
        <f t="shared" ca="1" si="7"/>
        <v>0.92526408449558983</v>
      </c>
      <c r="B481">
        <v>480</v>
      </c>
      <c r="C481" t="s">
        <v>8</v>
      </c>
      <c r="D481" t="s">
        <v>21</v>
      </c>
      <c r="E481" t="s">
        <v>16</v>
      </c>
      <c r="F481">
        <v>1</v>
      </c>
      <c r="G481">
        <v>2</v>
      </c>
      <c r="H481">
        <v>2</v>
      </c>
      <c r="I481">
        <v>38</v>
      </c>
      <c r="J481">
        <v>0</v>
      </c>
      <c r="K481" t="s">
        <v>25</v>
      </c>
      <c r="L481">
        <v>234</v>
      </c>
    </row>
    <row r="482" spans="1:12">
      <c r="A482">
        <f t="shared" ca="1" si="7"/>
        <v>4.5299108388803688E-2</v>
      </c>
      <c r="B482">
        <v>481</v>
      </c>
      <c r="C482" t="s">
        <v>8</v>
      </c>
      <c r="D482" t="s">
        <v>21</v>
      </c>
      <c r="E482" t="s">
        <v>15</v>
      </c>
      <c r="F482">
        <v>1</v>
      </c>
      <c r="G482">
        <v>2</v>
      </c>
      <c r="H482">
        <v>3</v>
      </c>
      <c r="I482">
        <v>53</v>
      </c>
      <c r="J482">
        <v>4</v>
      </c>
      <c r="K482" t="s">
        <v>32</v>
      </c>
      <c r="L482">
        <v>304</v>
      </c>
    </row>
    <row r="483" spans="1:12">
      <c r="A483">
        <f t="shared" ca="1" si="7"/>
        <v>0.9711258812191913</v>
      </c>
      <c r="B483">
        <v>482</v>
      </c>
      <c r="C483" t="s">
        <v>8</v>
      </c>
      <c r="D483" t="s">
        <v>21</v>
      </c>
      <c r="E483" t="s">
        <v>14</v>
      </c>
      <c r="F483">
        <v>1</v>
      </c>
      <c r="G483">
        <v>3</v>
      </c>
      <c r="H483">
        <v>4</v>
      </c>
      <c r="I483">
        <v>48</v>
      </c>
      <c r="J483">
        <v>9</v>
      </c>
      <c r="K483" t="s">
        <v>25</v>
      </c>
      <c r="L483">
        <v>442</v>
      </c>
    </row>
    <row r="484" spans="1:12">
      <c r="A484">
        <f t="shared" ca="1" si="7"/>
        <v>0.81458915510157326</v>
      </c>
      <c r="B484">
        <v>483</v>
      </c>
      <c r="C484" t="s">
        <v>7</v>
      </c>
      <c r="D484" t="s">
        <v>18</v>
      </c>
      <c r="E484" t="s">
        <v>14</v>
      </c>
      <c r="F484">
        <v>0.5</v>
      </c>
      <c r="G484">
        <v>2</v>
      </c>
      <c r="H484">
        <v>1</v>
      </c>
      <c r="I484">
        <v>57</v>
      </c>
      <c r="J484">
        <v>2</v>
      </c>
      <c r="K484" t="s">
        <v>32</v>
      </c>
      <c r="L484">
        <v>143</v>
      </c>
    </row>
    <row r="485" spans="1:12">
      <c r="A485">
        <f t="shared" ca="1" si="7"/>
        <v>0.51652817120838967</v>
      </c>
      <c r="B485">
        <v>484</v>
      </c>
      <c r="C485" t="s">
        <v>8</v>
      </c>
      <c r="D485" t="s">
        <v>23</v>
      </c>
      <c r="E485" t="s">
        <v>17</v>
      </c>
      <c r="F485">
        <v>1</v>
      </c>
      <c r="G485">
        <v>3</v>
      </c>
      <c r="H485">
        <v>3</v>
      </c>
      <c r="I485">
        <v>39</v>
      </c>
      <c r="J485">
        <v>0</v>
      </c>
      <c r="K485" t="s">
        <v>31</v>
      </c>
      <c r="L485">
        <v>261</v>
      </c>
    </row>
    <row r="486" spans="1:12">
      <c r="A486">
        <f t="shared" ca="1" si="7"/>
        <v>0.81321202509905821</v>
      </c>
      <c r="B486">
        <v>485</v>
      </c>
      <c r="C486" t="s">
        <v>8</v>
      </c>
      <c r="D486" t="s">
        <v>20</v>
      </c>
      <c r="E486" t="s">
        <v>14</v>
      </c>
      <c r="F486">
        <v>1</v>
      </c>
      <c r="G486">
        <v>2</v>
      </c>
      <c r="H486">
        <v>3</v>
      </c>
      <c r="I486">
        <v>57</v>
      </c>
      <c r="J486">
        <v>7</v>
      </c>
      <c r="K486" t="s">
        <v>36</v>
      </c>
      <c r="L486">
        <v>280</v>
      </c>
    </row>
    <row r="487" spans="1:12">
      <c r="A487">
        <f t="shared" ca="1" si="7"/>
        <v>0.29025276900289043</v>
      </c>
      <c r="B487">
        <v>486</v>
      </c>
      <c r="C487" t="s">
        <v>8</v>
      </c>
      <c r="D487" t="s">
        <v>18</v>
      </c>
      <c r="E487" t="s">
        <v>14</v>
      </c>
      <c r="F487">
        <v>1</v>
      </c>
      <c r="G487">
        <v>2</v>
      </c>
      <c r="H487">
        <v>1</v>
      </c>
      <c r="I487">
        <v>47</v>
      </c>
      <c r="J487">
        <v>3</v>
      </c>
      <c r="K487" t="s">
        <v>36</v>
      </c>
      <c r="L487">
        <v>63</v>
      </c>
    </row>
    <row r="488" spans="1:12">
      <c r="A488">
        <f t="shared" ca="1" si="7"/>
        <v>0.89497053688443895</v>
      </c>
      <c r="B488">
        <v>487</v>
      </c>
      <c r="C488" t="s">
        <v>7</v>
      </c>
      <c r="D488" t="s">
        <v>20</v>
      </c>
      <c r="E488" t="s">
        <v>15</v>
      </c>
      <c r="F488">
        <v>1</v>
      </c>
      <c r="G488">
        <v>2</v>
      </c>
      <c r="H488">
        <v>2</v>
      </c>
      <c r="I488">
        <v>47</v>
      </c>
      <c r="J488">
        <v>5</v>
      </c>
      <c r="K488" t="s">
        <v>25</v>
      </c>
      <c r="L488">
        <v>198</v>
      </c>
    </row>
    <row r="489" spans="1:12">
      <c r="A489">
        <f t="shared" ca="1" si="7"/>
        <v>0.58151479301495324</v>
      </c>
      <c r="B489">
        <v>488</v>
      </c>
      <c r="C489" t="s">
        <v>8</v>
      </c>
      <c r="D489" t="s">
        <v>18</v>
      </c>
      <c r="E489" t="s">
        <v>16</v>
      </c>
      <c r="F489">
        <v>1</v>
      </c>
      <c r="G489">
        <v>3</v>
      </c>
      <c r="H489">
        <v>1</v>
      </c>
      <c r="I489">
        <v>40</v>
      </c>
      <c r="J489">
        <v>1</v>
      </c>
      <c r="K489" t="s">
        <v>25</v>
      </c>
      <c r="L489">
        <v>156</v>
      </c>
    </row>
    <row r="490" spans="1:12">
      <c r="A490">
        <f t="shared" ca="1" si="7"/>
        <v>0.79881080604576116</v>
      </c>
      <c r="B490">
        <v>489</v>
      </c>
      <c r="C490" t="s">
        <v>8</v>
      </c>
      <c r="D490" t="s">
        <v>20</v>
      </c>
      <c r="E490" t="s">
        <v>14</v>
      </c>
      <c r="F490">
        <v>1</v>
      </c>
      <c r="G490">
        <v>2</v>
      </c>
      <c r="H490">
        <v>1</v>
      </c>
      <c r="I490">
        <v>47</v>
      </c>
      <c r="J490">
        <v>0</v>
      </c>
      <c r="K490" t="s">
        <v>25</v>
      </c>
      <c r="L490">
        <v>152</v>
      </c>
    </row>
    <row r="491" spans="1:12">
      <c r="A491">
        <f t="shared" ca="1" si="7"/>
        <v>0.41773288833981104</v>
      </c>
      <c r="B491">
        <v>490</v>
      </c>
      <c r="C491" t="s">
        <v>8</v>
      </c>
      <c r="D491" t="s">
        <v>21</v>
      </c>
      <c r="E491" t="s">
        <v>12</v>
      </c>
      <c r="F491">
        <v>1</v>
      </c>
      <c r="G491">
        <v>1</v>
      </c>
      <c r="H491">
        <v>1</v>
      </c>
      <c r="I491">
        <v>31</v>
      </c>
      <c r="J491">
        <v>0</v>
      </c>
      <c r="K491" t="s">
        <v>25</v>
      </c>
      <c r="L491">
        <v>141</v>
      </c>
    </row>
    <row r="492" spans="1:12">
      <c r="A492">
        <f t="shared" ca="1" si="7"/>
        <v>0.5817528743934598</v>
      </c>
      <c r="B492">
        <v>491</v>
      </c>
      <c r="C492" t="s">
        <v>8</v>
      </c>
      <c r="D492" t="s">
        <v>19</v>
      </c>
      <c r="E492" t="s">
        <v>15</v>
      </c>
      <c r="F492">
        <v>1</v>
      </c>
      <c r="G492">
        <v>2</v>
      </c>
      <c r="H492">
        <v>5</v>
      </c>
      <c r="I492">
        <v>51</v>
      </c>
      <c r="J492">
        <v>0</v>
      </c>
      <c r="K492" t="s">
        <v>42</v>
      </c>
      <c r="L492">
        <v>485</v>
      </c>
    </row>
    <row r="493" spans="1:12">
      <c r="A493">
        <f t="shared" ca="1" si="7"/>
        <v>0.73780406985331337</v>
      </c>
      <c r="B493">
        <v>492</v>
      </c>
      <c r="C493" t="s">
        <v>8</v>
      </c>
      <c r="D493" t="s">
        <v>22</v>
      </c>
      <c r="E493" t="s">
        <v>16</v>
      </c>
      <c r="F493">
        <v>1</v>
      </c>
      <c r="G493">
        <v>3</v>
      </c>
      <c r="H493">
        <v>3</v>
      </c>
      <c r="I493">
        <v>42</v>
      </c>
      <c r="J493">
        <v>8</v>
      </c>
      <c r="K493" t="s">
        <v>25</v>
      </c>
      <c r="L493">
        <v>373</v>
      </c>
    </row>
    <row r="494" spans="1:12">
      <c r="A494">
        <f t="shared" ca="1" si="7"/>
        <v>0.43854788568426262</v>
      </c>
      <c r="B494">
        <v>493</v>
      </c>
      <c r="C494" t="s">
        <v>8</v>
      </c>
      <c r="D494" t="s">
        <v>21</v>
      </c>
      <c r="E494" t="s">
        <v>16</v>
      </c>
      <c r="F494">
        <v>1</v>
      </c>
      <c r="G494">
        <v>1</v>
      </c>
      <c r="H494">
        <v>3</v>
      </c>
      <c r="I494">
        <v>32</v>
      </c>
      <c r="J494">
        <v>4</v>
      </c>
      <c r="K494" t="s">
        <v>37</v>
      </c>
      <c r="L494">
        <v>368</v>
      </c>
    </row>
    <row r="495" spans="1:12">
      <c r="A495">
        <f t="shared" ca="1" si="7"/>
        <v>0.58795025127608447</v>
      </c>
      <c r="B495">
        <v>494</v>
      </c>
      <c r="C495" t="s">
        <v>8</v>
      </c>
      <c r="D495" t="s">
        <v>18</v>
      </c>
      <c r="E495" t="s">
        <v>16</v>
      </c>
      <c r="F495">
        <v>1</v>
      </c>
      <c r="G495">
        <v>2</v>
      </c>
      <c r="H495">
        <v>3</v>
      </c>
      <c r="I495">
        <v>33</v>
      </c>
      <c r="J495">
        <v>8</v>
      </c>
      <c r="K495" t="s">
        <v>26</v>
      </c>
      <c r="L495">
        <v>342</v>
      </c>
    </row>
    <row r="496" spans="1:12">
      <c r="A496">
        <f t="shared" ca="1" si="7"/>
        <v>0.88080716202257048</v>
      </c>
      <c r="B496">
        <v>495</v>
      </c>
      <c r="C496" t="s">
        <v>7</v>
      </c>
      <c r="D496" t="s">
        <v>18</v>
      </c>
      <c r="E496" t="s">
        <v>14</v>
      </c>
      <c r="F496">
        <v>1</v>
      </c>
      <c r="G496">
        <v>3</v>
      </c>
      <c r="H496">
        <v>3</v>
      </c>
      <c r="I496">
        <v>45</v>
      </c>
      <c r="J496">
        <v>5</v>
      </c>
      <c r="K496" t="s">
        <v>25</v>
      </c>
      <c r="L496">
        <v>380</v>
      </c>
    </row>
    <row r="497" spans="1:12">
      <c r="A497">
        <f t="shared" ca="1" si="7"/>
        <v>0.35189337543568244</v>
      </c>
      <c r="B497">
        <v>496</v>
      </c>
      <c r="C497" t="s">
        <v>8</v>
      </c>
      <c r="D497" t="s">
        <v>18</v>
      </c>
      <c r="E497" t="s">
        <v>16</v>
      </c>
      <c r="F497">
        <v>1</v>
      </c>
      <c r="G497">
        <v>2</v>
      </c>
      <c r="H497">
        <v>3</v>
      </c>
      <c r="I497">
        <v>39</v>
      </c>
      <c r="J497">
        <v>3</v>
      </c>
      <c r="K497" t="s">
        <v>36</v>
      </c>
      <c r="L497">
        <v>281</v>
      </c>
    </row>
    <row r="498" spans="1:12">
      <c r="A498">
        <f t="shared" ca="1" si="7"/>
        <v>0.52450484468756087</v>
      </c>
      <c r="B498">
        <v>497</v>
      </c>
      <c r="C498" t="s">
        <v>7</v>
      </c>
      <c r="D498" t="s">
        <v>19</v>
      </c>
      <c r="E498" t="s">
        <v>14</v>
      </c>
      <c r="F498">
        <v>0.9</v>
      </c>
      <c r="G498">
        <v>4</v>
      </c>
      <c r="H498">
        <v>3</v>
      </c>
      <c r="I498">
        <v>50</v>
      </c>
      <c r="J498">
        <v>9</v>
      </c>
      <c r="K498" t="s">
        <v>45</v>
      </c>
      <c r="L498">
        <v>366</v>
      </c>
    </row>
    <row r="499" spans="1:12">
      <c r="A499">
        <f t="shared" ca="1" si="7"/>
        <v>0.54852382973608338</v>
      </c>
      <c r="B499">
        <v>498</v>
      </c>
      <c r="C499" t="s">
        <v>8</v>
      </c>
      <c r="D499" t="s">
        <v>18</v>
      </c>
      <c r="E499" t="s">
        <v>16</v>
      </c>
      <c r="F499">
        <v>1</v>
      </c>
      <c r="G499">
        <v>2</v>
      </c>
      <c r="H499">
        <v>2</v>
      </c>
      <c r="I499">
        <v>38</v>
      </c>
      <c r="J499">
        <v>9</v>
      </c>
      <c r="K499" t="s">
        <v>41</v>
      </c>
      <c r="L499">
        <v>216</v>
      </c>
    </row>
    <row r="500" spans="1:12">
      <c r="A500">
        <f t="shared" ca="1" si="7"/>
        <v>0.80256977727489698</v>
      </c>
      <c r="B500">
        <v>499</v>
      </c>
      <c r="C500" t="s">
        <v>8</v>
      </c>
      <c r="D500" t="s">
        <v>21</v>
      </c>
      <c r="E500" t="s">
        <v>12</v>
      </c>
      <c r="F500">
        <v>1</v>
      </c>
      <c r="G500">
        <v>2</v>
      </c>
      <c r="H500">
        <v>1</v>
      </c>
      <c r="I500">
        <v>42</v>
      </c>
      <c r="J500">
        <v>4</v>
      </c>
      <c r="K500" t="s">
        <v>27</v>
      </c>
      <c r="L500">
        <v>145</v>
      </c>
    </row>
    <row r="501" spans="1:12">
      <c r="A501">
        <f t="shared" ca="1" si="7"/>
        <v>0.18820294324016029</v>
      </c>
      <c r="B501">
        <v>500</v>
      </c>
      <c r="C501" t="s">
        <v>8</v>
      </c>
      <c r="D501" t="s">
        <v>21</v>
      </c>
      <c r="E501" t="s">
        <v>14</v>
      </c>
      <c r="F501">
        <v>1</v>
      </c>
      <c r="G501">
        <v>2</v>
      </c>
      <c r="H501">
        <v>3</v>
      </c>
      <c r="I501">
        <v>43</v>
      </c>
      <c r="J501">
        <v>9</v>
      </c>
      <c r="K501" t="s">
        <v>25</v>
      </c>
      <c r="L501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B3" sqref="B3"/>
    </sheetView>
  </sheetViews>
  <sheetFormatPr defaultRowHeight="12.5"/>
  <cols>
    <col min="2" max="2" width="16.36328125" bestFit="1" customWidth="1"/>
  </cols>
  <sheetData>
    <row r="2" spans="2:3">
      <c r="B2" t="s">
        <v>94</v>
      </c>
      <c r="C2" t="s">
        <v>95</v>
      </c>
    </row>
    <row r="3" spans="2:3">
      <c r="B3" t="s">
        <v>127</v>
      </c>
      <c r="C3" t="s">
        <v>93</v>
      </c>
    </row>
    <row r="4" spans="2:3">
      <c r="B4" t="s">
        <v>92</v>
      </c>
      <c r="C4" t="s">
        <v>127</v>
      </c>
    </row>
    <row r="5" spans="2:3">
      <c r="B5" t="s">
        <v>93</v>
      </c>
      <c r="C5" t="s">
        <v>94</v>
      </c>
    </row>
    <row r="6" spans="2:3">
      <c r="B6" t="s">
        <v>95</v>
      </c>
      <c r="C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23"/>
  <sheetViews>
    <sheetView workbookViewId="0">
      <selection activeCell="E22" sqref="E22"/>
    </sheetView>
  </sheetViews>
  <sheetFormatPr defaultRowHeight="12.5"/>
  <cols>
    <col min="4" max="4" width="18.26953125" customWidth="1"/>
  </cols>
  <sheetData>
    <row r="2" spans="3:5">
      <c r="E2">
        <f>SUM(E3:E23)</f>
        <v>500</v>
      </c>
    </row>
    <row r="3" spans="3:5">
      <c r="C3">
        <v>1</v>
      </c>
      <c r="D3" t="s">
        <v>44</v>
      </c>
      <c r="E3">
        <v>6</v>
      </c>
    </row>
    <row r="4" spans="3:5">
      <c r="C4">
        <v>2</v>
      </c>
      <c r="D4" t="s">
        <v>43</v>
      </c>
      <c r="E4">
        <v>1</v>
      </c>
    </row>
    <row r="5" spans="3:5">
      <c r="C5">
        <v>3</v>
      </c>
      <c r="D5" t="s">
        <v>42</v>
      </c>
      <c r="E5">
        <v>8</v>
      </c>
    </row>
    <row r="6" spans="3:5">
      <c r="C6">
        <v>4</v>
      </c>
      <c r="D6" t="s">
        <v>41</v>
      </c>
      <c r="E6">
        <v>1</v>
      </c>
    </row>
    <row r="7" spans="3:5">
      <c r="C7">
        <v>5</v>
      </c>
      <c r="D7" t="s">
        <v>40</v>
      </c>
      <c r="E7">
        <v>1</v>
      </c>
    </row>
    <row r="8" spans="3:5">
      <c r="C8">
        <v>6</v>
      </c>
      <c r="D8" t="s">
        <v>45</v>
      </c>
      <c r="E8">
        <v>5</v>
      </c>
    </row>
    <row r="9" spans="3:5">
      <c r="C9">
        <v>7</v>
      </c>
      <c r="D9" t="s">
        <v>39</v>
      </c>
      <c r="E9">
        <v>1</v>
      </c>
    </row>
    <row r="10" spans="3:5">
      <c r="C10">
        <v>8</v>
      </c>
      <c r="D10" t="s">
        <v>38</v>
      </c>
      <c r="E10">
        <v>4</v>
      </c>
    </row>
    <row r="11" spans="3:5">
      <c r="C11">
        <v>9</v>
      </c>
      <c r="D11" t="s">
        <v>37</v>
      </c>
      <c r="E11">
        <v>92</v>
      </c>
    </row>
    <row r="12" spans="3:5">
      <c r="C12">
        <v>10</v>
      </c>
      <c r="D12" t="s">
        <v>36</v>
      </c>
      <c r="E12">
        <v>65</v>
      </c>
    </row>
    <row r="13" spans="3:5">
      <c r="C13">
        <v>11</v>
      </c>
      <c r="D13" t="s">
        <v>35</v>
      </c>
      <c r="E13">
        <v>1</v>
      </c>
    </row>
    <row r="14" spans="3:5">
      <c r="C14">
        <v>12</v>
      </c>
      <c r="D14" t="s">
        <v>34</v>
      </c>
      <c r="E14">
        <v>2</v>
      </c>
    </row>
    <row r="15" spans="3:5">
      <c r="C15">
        <v>13</v>
      </c>
      <c r="D15" t="s">
        <v>33</v>
      </c>
      <c r="E15">
        <v>1</v>
      </c>
    </row>
    <row r="16" spans="3:5">
      <c r="C16">
        <v>14</v>
      </c>
      <c r="D16" t="s">
        <v>32</v>
      </c>
      <c r="E16">
        <v>32</v>
      </c>
    </row>
    <row r="17" spans="3:5">
      <c r="C17">
        <v>15</v>
      </c>
      <c r="D17" t="s">
        <v>31</v>
      </c>
      <c r="E17">
        <v>1</v>
      </c>
    </row>
    <row r="18" spans="3:5">
      <c r="C18">
        <v>16</v>
      </c>
      <c r="D18" t="s">
        <v>30</v>
      </c>
      <c r="E18">
        <v>1</v>
      </c>
    </row>
    <row r="19" spans="3:5">
      <c r="C19">
        <v>17</v>
      </c>
      <c r="D19" t="s">
        <v>29</v>
      </c>
      <c r="E19">
        <v>1</v>
      </c>
    </row>
    <row r="20" spans="3:5">
      <c r="C20">
        <v>18</v>
      </c>
      <c r="D20" t="s">
        <v>28</v>
      </c>
      <c r="E20">
        <v>1</v>
      </c>
    </row>
    <row r="21" spans="3:5">
      <c r="C21">
        <v>19</v>
      </c>
      <c r="D21" t="s">
        <v>27</v>
      </c>
      <c r="E21">
        <v>6</v>
      </c>
    </row>
    <row r="22" spans="3:5">
      <c r="C22">
        <v>20</v>
      </c>
      <c r="D22" t="s">
        <v>26</v>
      </c>
      <c r="E22">
        <v>2</v>
      </c>
    </row>
    <row r="23" spans="3:5">
      <c r="C23">
        <v>21</v>
      </c>
      <c r="D23" t="s">
        <v>25</v>
      </c>
      <c r="E2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Z514"/>
  <sheetViews>
    <sheetView topLeftCell="M1" workbookViewId="0">
      <selection activeCell="T28" sqref="T28"/>
    </sheetView>
  </sheetViews>
  <sheetFormatPr defaultRowHeight="12.5"/>
  <cols>
    <col min="20" max="20" width="34.7265625" bestFit="1" customWidth="1"/>
    <col min="25" max="25" width="16.81640625" bestFit="1" customWidth="1"/>
    <col min="26" max="26" width="15.26953125" customWidth="1"/>
  </cols>
  <sheetData>
    <row r="1" spans="3:26">
      <c r="E1">
        <v>1</v>
      </c>
      <c r="F1">
        <v>2</v>
      </c>
      <c r="G1">
        <v>3</v>
      </c>
      <c r="H1">
        <v>4</v>
      </c>
      <c r="I1">
        <v>5</v>
      </c>
      <c r="J1">
        <v>6</v>
      </c>
    </row>
    <row r="2" spans="3:26">
      <c r="E2">
        <f t="shared" ref="E2:J2" si="0">SUM(E4:E9)</f>
        <v>191</v>
      </c>
      <c r="F2">
        <f t="shared" si="0"/>
        <v>103</v>
      </c>
      <c r="G2">
        <f t="shared" si="0"/>
        <v>87</v>
      </c>
      <c r="H2">
        <f t="shared" si="0"/>
        <v>62</v>
      </c>
      <c r="I2">
        <f t="shared" si="0"/>
        <v>38</v>
      </c>
      <c r="J2">
        <f t="shared" si="0"/>
        <v>19</v>
      </c>
      <c r="Q2" t="s">
        <v>123</v>
      </c>
      <c r="R2" t="s">
        <v>122</v>
      </c>
      <c r="S2" t="s">
        <v>121</v>
      </c>
    </row>
    <row r="3" spans="3:26">
      <c r="E3">
        <v>191</v>
      </c>
      <c r="F3">
        <v>103</v>
      </c>
      <c r="G3">
        <v>87</v>
      </c>
      <c r="H3">
        <v>62</v>
      </c>
      <c r="I3">
        <v>38</v>
      </c>
      <c r="J3">
        <v>19</v>
      </c>
      <c r="Q3">
        <f>COUNTIF('Pharma Group AG'!$W:$W,T3)</f>
        <v>1</v>
      </c>
      <c r="T3" t="s">
        <v>98</v>
      </c>
      <c r="U3" t="s">
        <v>124</v>
      </c>
      <c r="Y3" t="s">
        <v>95</v>
      </c>
      <c r="Z3" t="s">
        <v>125</v>
      </c>
    </row>
    <row r="4" spans="3:26">
      <c r="C4" t="s">
        <v>12</v>
      </c>
      <c r="E4">
        <v>4</v>
      </c>
      <c r="F4">
        <v>4</v>
      </c>
      <c r="G4">
        <v>4</v>
      </c>
      <c r="H4">
        <v>3</v>
      </c>
      <c r="I4">
        <v>2</v>
      </c>
      <c r="J4">
        <v>1</v>
      </c>
      <c r="Q4">
        <f>COUNTIF('Pharma Group AG'!$W:$W,T4)</f>
        <v>2</v>
      </c>
      <c r="T4" t="s">
        <v>99</v>
      </c>
      <c r="U4" t="s">
        <v>124</v>
      </c>
      <c r="Y4" t="s">
        <v>94</v>
      </c>
      <c r="Z4" t="s">
        <v>126</v>
      </c>
    </row>
    <row r="5" spans="3:26">
      <c r="C5" t="s">
        <v>13</v>
      </c>
      <c r="E5">
        <v>4</v>
      </c>
      <c r="F5">
        <v>3</v>
      </c>
      <c r="G5">
        <v>4</v>
      </c>
      <c r="H5">
        <v>3</v>
      </c>
      <c r="I5">
        <v>2</v>
      </c>
      <c r="J5">
        <v>1</v>
      </c>
      <c r="Q5">
        <f>COUNTIF('Pharma Group AG'!$W:$W,T5)</f>
        <v>6</v>
      </c>
      <c r="T5" t="s">
        <v>100</v>
      </c>
      <c r="U5" t="s">
        <v>124</v>
      </c>
      <c r="Y5" t="s">
        <v>93</v>
      </c>
      <c r="Z5" t="s">
        <v>125</v>
      </c>
    </row>
    <row r="6" spans="3:26">
      <c r="C6" t="s">
        <v>15</v>
      </c>
      <c r="E6">
        <v>25</v>
      </c>
      <c r="F6">
        <v>12</v>
      </c>
      <c r="G6">
        <v>14</v>
      </c>
      <c r="H6">
        <v>10</v>
      </c>
      <c r="I6">
        <v>10</v>
      </c>
      <c r="J6">
        <v>2</v>
      </c>
      <c r="Q6">
        <f>COUNTIF('Pharma Group AG'!$W:$W,T6)</f>
        <v>10</v>
      </c>
      <c r="T6" t="s">
        <v>102</v>
      </c>
      <c r="U6" t="s">
        <v>125</v>
      </c>
      <c r="Y6" t="s">
        <v>127</v>
      </c>
      <c r="Z6" t="s">
        <v>125</v>
      </c>
    </row>
    <row r="7" spans="3:26">
      <c r="C7" t="s">
        <v>14</v>
      </c>
      <c r="E7">
        <v>98</v>
      </c>
      <c r="F7">
        <v>38</v>
      </c>
      <c r="G7">
        <v>35</v>
      </c>
      <c r="H7">
        <v>24</v>
      </c>
      <c r="I7">
        <v>11</v>
      </c>
      <c r="J7">
        <v>1</v>
      </c>
      <c r="Q7">
        <f>COUNTIF('Pharma Group AG'!$W:$W,T7)</f>
        <v>10</v>
      </c>
      <c r="T7" t="s">
        <v>104</v>
      </c>
      <c r="U7" t="s">
        <v>124</v>
      </c>
      <c r="Y7" t="s">
        <v>92</v>
      </c>
      <c r="Z7" t="s">
        <v>125</v>
      </c>
    </row>
    <row r="8" spans="3:26">
      <c r="C8" t="s">
        <v>16</v>
      </c>
      <c r="E8">
        <v>58</v>
      </c>
      <c r="F8">
        <v>44</v>
      </c>
      <c r="G8">
        <v>28</v>
      </c>
      <c r="H8">
        <v>20</v>
      </c>
      <c r="I8">
        <v>10</v>
      </c>
      <c r="J8">
        <v>1</v>
      </c>
      <c r="Q8">
        <f>COUNTIF('Pharma Group AG'!$W:$W,T8)</f>
        <v>4</v>
      </c>
      <c r="T8" t="s">
        <v>97</v>
      </c>
      <c r="U8" t="s">
        <v>124</v>
      </c>
    </row>
    <row r="9" spans="3:26">
      <c r="C9" t="s">
        <v>17</v>
      </c>
      <c r="E9">
        <v>2</v>
      </c>
      <c r="F9">
        <v>2</v>
      </c>
      <c r="G9">
        <v>2</v>
      </c>
      <c r="H9">
        <v>2</v>
      </c>
      <c r="I9">
        <v>3</v>
      </c>
      <c r="J9">
        <v>13</v>
      </c>
      <c r="Q9">
        <f>COUNTIF('Pharma Group AG'!$W:$W,T9)</f>
        <v>3</v>
      </c>
      <c r="T9" t="s">
        <v>105</v>
      </c>
      <c r="U9" t="s">
        <v>124</v>
      </c>
    </row>
    <row r="10" spans="3:26">
      <c r="Q10">
        <f>COUNTIF('Pharma Group AG'!$W:$W,T10)</f>
        <v>1</v>
      </c>
      <c r="T10" t="s">
        <v>106</v>
      </c>
      <c r="U10" t="s">
        <v>124</v>
      </c>
    </row>
    <row r="11" spans="3:26">
      <c r="Q11">
        <f>COUNTIF('Pharma Group AG'!$W:$W,T11)</f>
        <v>10</v>
      </c>
      <c r="T11" t="s">
        <v>101</v>
      </c>
      <c r="U11" t="s">
        <v>126</v>
      </c>
    </row>
    <row r="12" spans="3:26">
      <c r="Q12">
        <f>COUNTIF('Pharma Group AG'!$W:$W,T12)</f>
        <v>19</v>
      </c>
      <c r="T12" t="s">
        <v>109</v>
      </c>
      <c r="U12" t="s">
        <v>125</v>
      </c>
    </row>
    <row r="13" spans="3:26">
      <c r="Q13">
        <f>COUNTIF('Pharma Group AG'!$W:$W,T13)</f>
        <v>17</v>
      </c>
      <c r="T13" t="s">
        <v>103</v>
      </c>
      <c r="U13" t="s">
        <v>126</v>
      </c>
    </row>
    <row r="14" spans="3:26">
      <c r="Q14">
        <f>COUNTIF('Pharma Group AG'!$W:$W,T14)</f>
        <v>1</v>
      </c>
      <c r="T14" t="s">
        <v>112</v>
      </c>
      <c r="U14" t="s">
        <v>124</v>
      </c>
    </row>
    <row r="15" spans="3:26">
      <c r="J15">
        <v>1</v>
      </c>
      <c r="K15">
        <v>2</v>
      </c>
      <c r="M15">
        <v>1</v>
      </c>
      <c r="N15">
        <v>0</v>
      </c>
      <c r="Q15">
        <f>COUNTIF('Pharma Group AG'!$W:$W,T15)</f>
        <v>3</v>
      </c>
      <c r="T15" t="s">
        <v>113</v>
      </c>
      <c r="U15" t="s">
        <v>124</v>
      </c>
    </row>
    <row r="16" spans="3:26">
      <c r="J16">
        <v>2</v>
      </c>
      <c r="K16">
        <v>3</v>
      </c>
      <c r="M16">
        <v>2</v>
      </c>
      <c r="N16">
        <v>0</v>
      </c>
      <c r="Q16">
        <f>COUNTIF('Pharma Group AG'!$W:$W,T16)</f>
        <v>5</v>
      </c>
      <c r="T16" t="s">
        <v>107</v>
      </c>
      <c r="U16" t="s">
        <v>124</v>
      </c>
    </row>
    <row r="17" spans="10:21">
      <c r="J17">
        <v>3</v>
      </c>
      <c r="K17">
        <v>2</v>
      </c>
      <c r="M17">
        <v>3</v>
      </c>
      <c r="N17">
        <v>0</v>
      </c>
      <c r="Q17">
        <f>COUNTIF('Pharma Group AG'!$W:$W,T17)</f>
        <v>14</v>
      </c>
      <c r="T17" t="s">
        <v>108</v>
      </c>
      <c r="U17" t="s">
        <v>125</v>
      </c>
    </row>
    <row r="18" spans="10:21">
      <c r="J18">
        <v>4</v>
      </c>
      <c r="K18">
        <v>2</v>
      </c>
      <c r="M18">
        <v>4</v>
      </c>
      <c r="N18">
        <v>0</v>
      </c>
      <c r="Q18">
        <f>COUNTIF('Pharma Group AG'!$W:$W,T18)</f>
        <v>27</v>
      </c>
      <c r="T18" t="s">
        <v>110</v>
      </c>
      <c r="U18" t="s">
        <v>125</v>
      </c>
    </row>
    <row r="19" spans="10:21">
      <c r="J19">
        <v>5</v>
      </c>
      <c r="K19">
        <v>3</v>
      </c>
      <c r="M19">
        <v>5</v>
      </c>
      <c r="N19">
        <v>0</v>
      </c>
      <c r="Q19">
        <f>COUNTIF('Pharma Group AG'!$W:$W,T19)</f>
        <v>24</v>
      </c>
      <c r="T19" t="s">
        <v>111</v>
      </c>
      <c r="U19" t="s">
        <v>126</v>
      </c>
    </row>
    <row r="20" spans="10:21">
      <c r="J20">
        <v>6</v>
      </c>
      <c r="K20">
        <v>2</v>
      </c>
      <c r="M20">
        <v>6</v>
      </c>
      <c r="N20">
        <v>0</v>
      </c>
      <c r="Q20">
        <f>COUNTIF('Pharma Group AG'!$W:$W,T20)</f>
        <v>1</v>
      </c>
      <c r="T20" t="s">
        <v>114</v>
      </c>
      <c r="U20" t="s">
        <v>124</v>
      </c>
    </row>
    <row r="21" spans="10:21">
      <c r="J21">
        <v>7</v>
      </c>
      <c r="K21">
        <v>2</v>
      </c>
      <c r="M21">
        <v>7</v>
      </c>
      <c r="N21">
        <v>0</v>
      </c>
      <c r="Q21">
        <f>COUNTIF('Pharma Group AG'!$W:$W,T21)</f>
        <v>4</v>
      </c>
      <c r="T21" t="s">
        <v>128</v>
      </c>
      <c r="U21" t="s">
        <v>124</v>
      </c>
    </row>
    <row r="22" spans="10:21">
      <c r="J22">
        <v>8</v>
      </c>
      <c r="K22">
        <v>2</v>
      </c>
      <c r="M22">
        <v>8</v>
      </c>
      <c r="N22">
        <v>0</v>
      </c>
      <c r="Q22">
        <f>COUNTIF('Pharma Group AG'!$W:$W,T22)</f>
        <v>2</v>
      </c>
      <c r="T22" t="s">
        <v>129</v>
      </c>
      <c r="U22" t="s">
        <v>124</v>
      </c>
    </row>
    <row r="23" spans="10:21">
      <c r="J23">
        <v>9</v>
      </c>
      <c r="K23">
        <v>2</v>
      </c>
      <c r="M23">
        <v>9</v>
      </c>
      <c r="N23">
        <v>0</v>
      </c>
      <c r="Q23">
        <f>COUNTIF('Pharma Group AG'!$W:$W,T23)</f>
        <v>11</v>
      </c>
      <c r="T23" t="s">
        <v>130</v>
      </c>
      <c r="U23" t="s">
        <v>125</v>
      </c>
    </row>
    <row r="24" spans="10:21">
      <c r="J24">
        <v>10</v>
      </c>
      <c r="K24">
        <v>2</v>
      </c>
      <c r="M24">
        <v>10</v>
      </c>
      <c r="N24">
        <v>0</v>
      </c>
      <c r="Q24">
        <f>COUNTIF('Pharma Group AG'!$W:$W,T24)</f>
        <v>34</v>
      </c>
      <c r="T24" t="s">
        <v>131</v>
      </c>
      <c r="U24" t="s">
        <v>125</v>
      </c>
    </row>
    <row r="25" spans="10:21">
      <c r="J25">
        <v>11</v>
      </c>
      <c r="K25">
        <v>2</v>
      </c>
      <c r="M25">
        <v>11</v>
      </c>
      <c r="N25">
        <v>0</v>
      </c>
      <c r="Q25">
        <f>COUNTIF('Pharma Group AG'!$W:$W,T25)</f>
        <v>40</v>
      </c>
      <c r="T25" t="s">
        <v>132</v>
      </c>
      <c r="U25" t="s">
        <v>125</v>
      </c>
    </row>
    <row r="26" spans="10:21">
      <c r="J26">
        <v>12</v>
      </c>
      <c r="K26">
        <v>2</v>
      </c>
      <c r="M26">
        <v>12</v>
      </c>
      <c r="N26">
        <v>0</v>
      </c>
      <c r="Q26">
        <f>COUNTIF('Pharma Group AG'!$W:$W,T26)</f>
        <v>2</v>
      </c>
      <c r="T26" t="s">
        <v>133</v>
      </c>
      <c r="U26" t="s">
        <v>124</v>
      </c>
    </row>
    <row r="27" spans="10:21">
      <c r="J27">
        <v>13</v>
      </c>
      <c r="K27">
        <v>1</v>
      </c>
      <c r="M27">
        <v>13</v>
      </c>
      <c r="N27">
        <v>0</v>
      </c>
      <c r="Q27">
        <f>COUNTIF('Pharma Group AG'!$W:$W,T27)</f>
        <v>4</v>
      </c>
      <c r="T27" t="s">
        <v>120</v>
      </c>
      <c r="U27" t="s">
        <v>124</v>
      </c>
    </row>
    <row r="28" spans="10:21">
      <c r="J28">
        <v>14</v>
      </c>
      <c r="K28">
        <v>2</v>
      </c>
      <c r="M28">
        <v>14</v>
      </c>
      <c r="N28">
        <v>0</v>
      </c>
      <c r="Q28">
        <f>COUNTIF('Pharma Group AG'!$W:$W,T28)</f>
        <v>5</v>
      </c>
      <c r="T28" t="s">
        <v>115</v>
      </c>
      <c r="U28" t="s">
        <v>124</v>
      </c>
    </row>
    <row r="29" spans="10:21">
      <c r="J29">
        <v>15</v>
      </c>
      <c r="K29">
        <v>2</v>
      </c>
      <c r="M29">
        <v>15</v>
      </c>
      <c r="N29">
        <v>0</v>
      </c>
      <c r="Q29">
        <f>COUNTIF('Pharma Group AG'!$W:$W,T29)</f>
        <v>22</v>
      </c>
      <c r="T29" t="s">
        <v>116</v>
      </c>
      <c r="U29" t="s">
        <v>125</v>
      </c>
    </row>
    <row r="30" spans="10:21">
      <c r="J30">
        <v>16</v>
      </c>
      <c r="K30">
        <v>2</v>
      </c>
      <c r="M30">
        <v>16</v>
      </c>
      <c r="N30">
        <v>0</v>
      </c>
      <c r="Q30">
        <f>COUNTIF('Pharma Group AG'!$W:$W,T30)</f>
        <v>92</v>
      </c>
      <c r="T30" t="s">
        <v>117</v>
      </c>
      <c r="U30" t="s">
        <v>125</v>
      </c>
    </row>
    <row r="31" spans="10:21">
      <c r="J31">
        <v>17</v>
      </c>
      <c r="K31">
        <v>2</v>
      </c>
      <c r="M31">
        <v>17</v>
      </c>
      <c r="N31">
        <v>0</v>
      </c>
      <c r="Q31">
        <f>COUNTIF('Pharma Group AG'!$W:$W,T31)</f>
        <v>61</v>
      </c>
      <c r="T31" t="s">
        <v>118</v>
      </c>
      <c r="U31" t="s">
        <v>125</v>
      </c>
    </row>
    <row r="32" spans="10:21">
      <c r="J32">
        <v>18</v>
      </c>
      <c r="K32">
        <v>0</v>
      </c>
      <c r="M32">
        <v>18</v>
      </c>
      <c r="N32">
        <v>0</v>
      </c>
      <c r="Q32">
        <f>COUNTIF('Pharma Group AG'!$W:$W,T32)</f>
        <v>3</v>
      </c>
      <c r="T32" t="s">
        <v>119</v>
      </c>
      <c r="U32" t="s">
        <v>124</v>
      </c>
    </row>
    <row r="33" spans="10:14">
      <c r="J33">
        <v>19</v>
      </c>
      <c r="K33">
        <v>0</v>
      </c>
      <c r="M33">
        <v>19</v>
      </c>
      <c r="N33">
        <v>0</v>
      </c>
    </row>
    <row r="34" spans="10:14">
      <c r="J34">
        <v>20</v>
      </c>
      <c r="K34">
        <v>1</v>
      </c>
      <c r="M34">
        <v>20</v>
      </c>
      <c r="N34">
        <v>0</v>
      </c>
    </row>
    <row r="35" spans="10:14">
      <c r="J35">
        <v>21</v>
      </c>
      <c r="K35">
        <v>2</v>
      </c>
      <c r="M35">
        <v>21</v>
      </c>
      <c r="N35">
        <v>0</v>
      </c>
    </row>
    <row r="36" spans="10:14">
      <c r="J36">
        <v>22</v>
      </c>
      <c r="K36">
        <v>3</v>
      </c>
      <c r="M36">
        <v>22</v>
      </c>
      <c r="N36">
        <v>0</v>
      </c>
    </row>
    <row r="37" spans="10:14">
      <c r="J37">
        <v>23</v>
      </c>
      <c r="K37">
        <v>2</v>
      </c>
      <c r="M37">
        <v>23</v>
      </c>
      <c r="N37">
        <v>0</v>
      </c>
    </row>
    <row r="38" spans="10:14">
      <c r="J38">
        <v>24</v>
      </c>
      <c r="K38">
        <v>2</v>
      </c>
      <c r="M38">
        <v>24</v>
      </c>
      <c r="N38">
        <v>0</v>
      </c>
    </row>
    <row r="39" spans="10:14">
      <c r="J39">
        <v>25</v>
      </c>
      <c r="K39">
        <v>2</v>
      </c>
      <c r="M39">
        <v>25</v>
      </c>
      <c r="N39">
        <v>0</v>
      </c>
    </row>
    <row r="40" spans="10:14">
      <c r="J40">
        <v>26</v>
      </c>
      <c r="K40">
        <v>2</v>
      </c>
      <c r="M40">
        <v>26</v>
      </c>
      <c r="N40">
        <v>0</v>
      </c>
    </row>
    <row r="41" spans="10:14">
      <c r="J41">
        <v>27</v>
      </c>
      <c r="K41">
        <v>2</v>
      </c>
      <c r="M41">
        <v>27</v>
      </c>
      <c r="N41">
        <v>0</v>
      </c>
    </row>
    <row r="42" spans="10:14">
      <c r="J42">
        <v>28</v>
      </c>
      <c r="K42">
        <v>3</v>
      </c>
      <c r="M42">
        <v>28</v>
      </c>
      <c r="N42">
        <v>0</v>
      </c>
    </row>
    <row r="43" spans="10:14">
      <c r="J43">
        <v>29</v>
      </c>
      <c r="K43">
        <v>2</v>
      </c>
      <c r="M43">
        <v>29</v>
      </c>
      <c r="N43">
        <v>0</v>
      </c>
    </row>
    <row r="44" spans="10:14">
      <c r="J44">
        <v>30</v>
      </c>
      <c r="K44">
        <v>2</v>
      </c>
      <c r="M44">
        <v>30</v>
      </c>
      <c r="N44">
        <v>0</v>
      </c>
    </row>
    <row r="45" spans="10:14">
      <c r="J45">
        <v>31</v>
      </c>
      <c r="K45">
        <v>2</v>
      </c>
      <c r="M45">
        <v>31</v>
      </c>
      <c r="N45">
        <v>0</v>
      </c>
    </row>
    <row r="46" spans="10:14">
      <c r="J46">
        <v>32</v>
      </c>
      <c r="K46">
        <v>2</v>
      </c>
      <c r="M46">
        <v>32</v>
      </c>
      <c r="N46">
        <v>0</v>
      </c>
    </row>
    <row r="47" spans="10:14">
      <c r="J47">
        <v>33</v>
      </c>
      <c r="K47">
        <v>2</v>
      </c>
      <c r="M47">
        <v>33</v>
      </c>
      <c r="N47">
        <v>0</v>
      </c>
    </row>
    <row r="48" spans="10:14">
      <c r="J48">
        <v>34</v>
      </c>
      <c r="K48">
        <v>2</v>
      </c>
      <c r="M48">
        <v>34</v>
      </c>
      <c r="N48">
        <v>0</v>
      </c>
    </row>
    <row r="49" spans="10:14">
      <c r="J49">
        <v>35</v>
      </c>
      <c r="K49">
        <v>3</v>
      </c>
      <c r="M49">
        <v>35</v>
      </c>
      <c r="N49">
        <v>0</v>
      </c>
    </row>
    <row r="50" spans="10:14">
      <c r="J50">
        <v>36</v>
      </c>
      <c r="K50">
        <v>3</v>
      </c>
      <c r="M50">
        <v>36</v>
      </c>
      <c r="N50">
        <v>0</v>
      </c>
    </row>
    <row r="51" spans="10:14">
      <c r="J51">
        <v>37</v>
      </c>
      <c r="K51">
        <v>2</v>
      </c>
      <c r="M51">
        <v>37</v>
      </c>
      <c r="N51">
        <v>0</v>
      </c>
    </row>
    <row r="52" spans="10:14">
      <c r="J52">
        <v>38</v>
      </c>
      <c r="K52">
        <v>2</v>
      </c>
      <c r="M52">
        <v>38</v>
      </c>
      <c r="N52">
        <v>0</v>
      </c>
    </row>
    <row r="53" spans="10:14">
      <c r="J53">
        <v>39</v>
      </c>
      <c r="K53">
        <v>2</v>
      </c>
      <c r="M53">
        <v>39</v>
      </c>
      <c r="N53">
        <v>0</v>
      </c>
    </row>
    <row r="54" spans="10:14">
      <c r="J54">
        <v>40</v>
      </c>
      <c r="K54">
        <v>2</v>
      </c>
      <c r="M54">
        <v>40</v>
      </c>
      <c r="N54">
        <v>0</v>
      </c>
    </row>
    <row r="55" spans="10:14">
      <c r="J55">
        <v>41</v>
      </c>
      <c r="K55">
        <v>2</v>
      </c>
      <c r="M55">
        <v>41</v>
      </c>
      <c r="N55">
        <v>0</v>
      </c>
    </row>
    <row r="56" spans="10:14">
      <c r="J56">
        <v>42</v>
      </c>
      <c r="K56">
        <v>2</v>
      </c>
      <c r="M56">
        <v>42</v>
      </c>
      <c r="N56">
        <v>0</v>
      </c>
    </row>
    <row r="57" spans="10:14">
      <c r="J57">
        <v>43</v>
      </c>
      <c r="K57">
        <v>3</v>
      </c>
      <c r="M57">
        <v>43</v>
      </c>
      <c r="N57">
        <v>0</v>
      </c>
    </row>
    <row r="58" spans="10:14">
      <c r="J58">
        <v>44</v>
      </c>
      <c r="K58">
        <v>2</v>
      </c>
      <c r="M58">
        <v>44</v>
      </c>
      <c r="N58">
        <v>0</v>
      </c>
    </row>
    <row r="59" spans="10:14">
      <c r="J59">
        <v>45</v>
      </c>
      <c r="K59">
        <v>2</v>
      </c>
      <c r="M59">
        <v>45</v>
      </c>
      <c r="N59">
        <v>0</v>
      </c>
    </row>
    <row r="60" spans="10:14">
      <c r="J60">
        <v>46</v>
      </c>
      <c r="K60">
        <v>2</v>
      </c>
      <c r="M60">
        <v>46</v>
      </c>
      <c r="N60">
        <v>0</v>
      </c>
    </row>
    <row r="61" spans="10:14">
      <c r="J61">
        <v>47</v>
      </c>
      <c r="K61">
        <v>3</v>
      </c>
      <c r="M61">
        <v>47</v>
      </c>
      <c r="N61">
        <v>0</v>
      </c>
    </row>
    <row r="62" spans="10:14">
      <c r="J62">
        <v>48</v>
      </c>
      <c r="K62">
        <v>1</v>
      </c>
      <c r="M62">
        <v>48</v>
      </c>
      <c r="N62">
        <v>0</v>
      </c>
    </row>
    <row r="63" spans="10:14">
      <c r="J63">
        <v>49</v>
      </c>
      <c r="K63">
        <v>0</v>
      </c>
      <c r="M63">
        <v>49</v>
      </c>
      <c r="N63">
        <v>0</v>
      </c>
    </row>
    <row r="64" spans="10:14">
      <c r="J64">
        <v>50</v>
      </c>
      <c r="K64">
        <v>3</v>
      </c>
      <c r="M64">
        <v>50</v>
      </c>
      <c r="N64">
        <v>0</v>
      </c>
    </row>
    <row r="65" spans="10:14">
      <c r="J65">
        <v>51</v>
      </c>
      <c r="K65">
        <v>2</v>
      </c>
      <c r="M65">
        <v>51</v>
      </c>
      <c r="N65">
        <v>1</v>
      </c>
    </row>
    <row r="66" spans="10:14">
      <c r="J66">
        <v>52</v>
      </c>
      <c r="K66">
        <v>2</v>
      </c>
      <c r="M66">
        <v>52</v>
      </c>
      <c r="N66">
        <v>1</v>
      </c>
    </row>
    <row r="67" spans="10:14">
      <c r="J67">
        <v>53</v>
      </c>
      <c r="K67">
        <v>3</v>
      </c>
      <c r="M67">
        <v>53</v>
      </c>
      <c r="N67">
        <v>1</v>
      </c>
    </row>
    <row r="68" spans="10:14">
      <c r="J68">
        <v>54</v>
      </c>
      <c r="K68">
        <v>2</v>
      </c>
      <c r="M68">
        <v>54</v>
      </c>
      <c r="N68">
        <v>1</v>
      </c>
    </row>
    <row r="69" spans="10:14">
      <c r="J69">
        <v>55</v>
      </c>
      <c r="K69">
        <v>2</v>
      </c>
      <c r="M69">
        <v>55</v>
      </c>
      <c r="N69">
        <v>1</v>
      </c>
    </row>
    <row r="70" spans="10:14">
      <c r="J70">
        <v>56</v>
      </c>
      <c r="K70">
        <v>2</v>
      </c>
      <c r="M70">
        <v>56</v>
      </c>
      <c r="N70">
        <v>1</v>
      </c>
    </row>
    <row r="71" spans="10:14">
      <c r="J71">
        <v>57</v>
      </c>
      <c r="K71">
        <v>2</v>
      </c>
      <c r="M71">
        <v>57</v>
      </c>
      <c r="N71">
        <v>1</v>
      </c>
    </row>
    <row r="72" spans="10:14">
      <c r="J72">
        <v>58</v>
      </c>
      <c r="K72">
        <v>3</v>
      </c>
      <c r="M72">
        <v>58</v>
      </c>
      <c r="N72">
        <v>1</v>
      </c>
    </row>
    <row r="73" spans="10:14">
      <c r="J73">
        <v>59</v>
      </c>
      <c r="K73">
        <v>2</v>
      </c>
      <c r="M73">
        <v>59</v>
      </c>
      <c r="N73">
        <v>1</v>
      </c>
    </row>
    <row r="74" spans="10:14">
      <c r="J74">
        <v>60</v>
      </c>
      <c r="K74">
        <v>2</v>
      </c>
      <c r="M74">
        <v>60</v>
      </c>
      <c r="N74">
        <v>1</v>
      </c>
    </row>
    <row r="75" spans="10:14">
      <c r="J75">
        <v>61</v>
      </c>
      <c r="K75">
        <v>2</v>
      </c>
      <c r="M75">
        <v>61</v>
      </c>
      <c r="N75">
        <v>1</v>
      </c>
    </row>
    <row r="76" spans="10:14">
      <c r="J76">
        <v>62</v>
      </c>
      <c r="K76">
        <v>2</v>
      </c>
      <c r="M76">
        <v>62</v>
      </c>
      <c r="N76">
        <v>1</v>
      </c>
    </row>
    <row r="77" spans="10:14">
      <c r="J77">
        <v>63</v>
      </c>
      <c r="K77">
        <v>2</v>
      </c>
      <c r="M77">
        <v>63</v>
      </c>
      <c r="N77">
        <v>1</v>
      </c>
    </row>
    <row r="78" spans="10:14">
      <c r="J78">
        <v>64</v>
      </c>
      <c r="K78">
        <v>2</v>
      </c>
      <c r="M78">
        <v>64</v>
      </c>
      <c r="N78">
        <v>1</v>
      </c>
    </row>
    <row r="79" spans="10:14">
      <c r="J79">
        <v>65</v>
      </c>
      <c r="K79">
        <v>2</v>
      </c>
      <c r="M79">
        <v>65</v>
      </c>
      <c r="N79">
        <v>1</v>
      </c>
    </row>
    <row r="80" spans="10:14">
      <c r="J80">
        <v>66</v>
      </c>
      <c r="K80">
        <v>1</v>
      </c>
      <c r="M80">
        <v>66</v>
      </c>
      <c r="N80">
        <v>1</v>
      </c>
    </row>
    <row r="81" spans="10:14">
      <c r="J81">
        <v>67</v>
      </c>
      <c r="K81">
        <v>2</v>
      </c>
      <c r="M81">
        <v>67</v>
      </c>
      <c r="N81">
        <v>1</v>
      </c>
    </row>
    <row r="82" spans="10:14">
      <c r="J82">
        <v>68</v>
      </c>
      <c r="K82">
        <v>2</v>
      </c>
      <c r="M82">
        <v>68</v>
      </c>
      <c r="N82">
        <v>1</v>
      </c>
    </row>
    <row r="83" spans="10:14">
      <c r="J83">
        <v>69</v>
      </c>
      <c r="K83">
        <v>2</v>
      </c>
      <c r="M83">
        <v>69</v>
      </c>
      <c r="N83">
        <v>1</v>
      </c>
    </row>
    <row r="84" spans="10:14">
      <c r="J84">
        <v>70</v>
      </c>
      <c r="K84">
        <v>2</v>
      </c>
      <c r="M84">
        <v>70</v>
      </c>
      <c r="N84">
        <v>1</v>
      </c>
    </row>
    <row r="85" spans="10:14">
      <c r="J85">
        <v>71</v>
      </c>
      <c r="K85">
        <v>2</v>
      </c>
      <c r="M85">
        <v>71</v>
      </c>
      <c r="N85">
        <v>1</v>
      </c>
    </row>
    <row r="86" spans="10:14">
      <c r="J86">
        <v>72</v>
      </c>
      <c r="K86">
        <v>3</v>
      </c>
      <c r="M86">
        <v>72</v>
      </c>
      <c r="N86">
        <v>1</v>
      </c>
    </row>
    <row r="87" spans="10:14">
      <c r="J87">
        <v>73</v>
      </c>
      <c r="K87">
        <v>2</v>
      </c>
      <c r="M87">
        <v>73</v>
      </c>
      <c r="N87">
        <v>1</v>
      </c>
    </row>
    <row r="88" spans="10:14">
      <c r="J88">
        <v>74</v>
      </c>
      <c r="K88">
        <v>3</v>
      </c>
      <c r="M88">
        <v>74</v>
      </c>
      <c r="N88">
        <v>1</v>
      </c>
    </row>
    <row r="89" spans="10:14">
      <c r="J89">
        <v>75</v>
      </c>
      <c r="K89">
        <v>1</v>
      </c>
      <c r="M89">
        <v>75</v>
      </c>
      <c r="N89">
        <v>1</v>
      </c>
    </row>
    <row r="90" spans="10:14">
      <c r="J90">
        <v>76</v>
      </c>
      <c r="K90">
        <v>3</v>
      </c>
      <c r="M90">
        <v>76</v>
      </c>
      <c r="N90">
        <v>1</v>
      </c>
    </row>
    <row r="91" spans="10:14">
      <c r="J91">
        <v>77</v>
      </c>
      <c r="K91">
        <v>2</v>
      </c>
      <c r="M91">
        <v>77</v>
      </c>
      <c r="N91">
        <v>1</v>
      </c>
    </row>
    <row r="92" spans="10:14">
      <c r="J92">
        <v>78</v>
      </c>
      <c r="K92">
        <v>2</v>
      </c>
      <c r="M92">
        <v>78</v>
      </c>
      <c r="N92">
        <v>1</v>
      </c>
    </row>
    <row r="93" spans="10:14">
      <c r="J93">
        <v>79</v>
      </c>
      <c r="K93">
        <v>2</v>
      </c>
      <c r="M93">
        <v>79</v>
      </c>
      <c r="N93">
        <v>1</v>
      </c>
    </row>
    <row r="94" spans="10:14">
      <c r="J94">
        <v>80</v>
      </c>
      <c r="K94">
        <v>3</v>
      </c>
      <c r="M94">
        <v>80</v>
      </c>
      <c r="N94">
        <v>1</v>
      </c>
    </row>
    <row r="95" spans="10:14">
      <c r="J95">
        <v>81</v>
      </c>
      <c r="K95">
        <v>2</v>
      </c>
      <c r="M95">
        <v>81</v>
      </c>
      <c r="N95">
        <v>1</v>
      </c>
    </row>
    <row r="96" spans="10:14">
      <c r="J96">
        <v>82</v>
      </c>
      <c r="K96">
        <v>2</v>
      </c>
      <c r="M96">
        <v>82</v>
      </c>
      <c r="N96">
        <v>1</v>
      </c>
    </row>
    <row r="97" spans="10:14">
      <c r="J97">
        <v>83</v>
      </c>
      <c r="K97">
        <v>2</v>
      </c>
      <c r="M97">
        <v>83</v>
      </c>
      <c r="N97">
        <v>1</v>
      </c>
    </row>
    <row r="98" spans="10:14">
      <c r="J98">
        <v>84</v>
      </c>
      <c r="K98">
        <v>2</v>
      </c>
      <c r="M98">
        <v>84</v>
      </c>
      <c r="N98">
        <v>1</v>
      </c>
    </row>
    <row r="99" spans="10:14">
      <c r="J99">
        <v>85</v>
      </c>
      <c r="K99">
        <v>2</v>
      </c>
      <c r="M99">
        <v>85</v>
      </c>
      <c r="N99">
        <v>1</v>
      </c>
    </row>
    <row r="100" spans="10:14">
      <c r="J100">
        <v>86</v>
      </c>
      <c r="K100">
        <v>2</v>
      </c>
      <c r="M100">
        <v>86</v>
      </c>
      <c r="N100">
        <v>1</v>
      </c>
    </row>
    <row r="101" spans="10:14">
      <c r="J101">
        <v>87</v>
      </c>
      <c r="K101">
        <v>2</v>
      </c>
      <c r="M101">
        <v>87</v>
      </c>
      <c r="N101">
        <v>1</v>
      </c>
    </row>
    <row r="102" spans="10:14">
      <c r="J102">
        <v>88</v>
      </c>
      <c r="K102">
        <v>2</v>
      </c>
      <c r="M102">
        <v>88</v>
      </c>
      <c r="N102">
        <v>1</v>
      </c>
    </row>
    <row r="103" spans="10:14">
      <c r="J103">
        <v>89</v>
      </c>
      <c r="K103">
        <v>2</v>
      </c>
      <c r="M103">
        <v>89</v>
      </c>
      <c r="N103">
        <v>1</v>
      </c>
    </row>
    <row r="104" spans="10:14">
      <c r="J104">
        <v>90</v>
      </c>
      <c r="K104">
        <v>3</v>
      </c>
      <c r="M104">
        <v>90</v>
      </c>
      <c r="N104">
        <v>1</v>
      </c>
    </row>
    <row r="105" spans="10:14">
      <c r="J105">
        <v>91</v>
      </c>
      <c r="K105">
        <v>3</v>
      </c>
      <c r="M105">
        <v>91</v>
      </c>
      <c r="N105">
        <v>1</v>
      </c>
    </row>
    <row r="106" spans="10:14">
      <c r="J106">
        <v>92</v>
      </c>
      <c r="K106">
        <v>2</v>
      </c>
      <c r="M106">
        <v>92</v>
      </c>
      <c r="N106">
        <v>1</v>
      </c>
    </row>
    <row r="107" spans="10:14">
      <c r="J107">
        <v>93</v>
      </c>
      <c r="K107">
        <v>2</v>
      </c>
      <c r="M107">
        <v>93</v>
      </c>
      <c r="N107">
        <v>1</v>
      </c>
    </row>
    <row r="108" spans="10:14">
      <c r="J108">
        <v>94</v>
      </c>
      <c r="K108">
        <v>2</v>
      </c>
      <c r="M108">
        <v>94</v>
      </c>
      <c r="N108">
        <v>1</v>
      </c>
    </row>
    <row r="109" spans="10:14">
      <c r="J109">
        <v>95</v>
      </c>
      <c r="K109">
        <v>2</v>
      </c>
      <c r="M109">
        <v>95</v>
      </c>
      <c r="N109">
        <v>1</v>
      </c>
    </row>
    <row r="110" spans="10:14">
      <c r="J110">
        <v>96</v>
      </c>
      <c r="K110">
        <v>2</v>
      </c>
      <c r="M110">
        <v>96</v>
      </c>
      <c r="N110">
        <v>1</v>
      </c>
    </row>
    <row r="111" spans="10:14">
      <c r="J111">
        <v>97</v>
      </c>
      <c r="K111">
        <v>3</v>
      </c>
      <c r="M111">
        <v>97</v>
      </c>
      <c r="N111">
        <v>1</v>
      </c>
    </row>
    <row r="112" spans="10:14">
      <c r="J112">
        <v>98</v>
      </c>
      <c r="K112">
        <v>2</v>
      </c>
      <c r="M112">
        <v>98</v>
      </c>
      <c r="N112">
        <v>1</v>
      </c>
    </row>
    <row r="113" spans="10:14">
      <c r="J113">
        <v>99</v>
      </c>
      <c r="K113">
        <v>3</v>
      </c>
      <c r="M113">
        <v>99</v>
      </c>
      <c r="N113">
        <v>1</v>
      </c>
    </row>
    <row r="114" spans="10:14">
      <c r="J114">
        <v>100</v>
      </c>
      <c r="K114">
        <v>2</v>
      </c>
      <c r="M114">
        <v>100</v>
      </c>
      <c r="N114">
        <v>1</v>
      </c>
    </row>
    <row r="115" spans="10:14">
      <c r="J115">
        <v>101</v>
      </c>
      <c r="K115">
        <v>2</v>
      </c>
      <c r="M115">
        <v>101</v>
      </c>
      <c r="N115">
        <v>1</v>
      </c>
    </row>
    <row r="116" spans="10:14">
      <c r="J116">
        <v>102</v>
      </c>
      <c r="K116">
        <v>3</v>
      </c>
      <c r="M116">
        <v>102</v>
      </c>
      <c r="N116">
        <v>1</v>
      </c>
    </row>
    <row r="117" spans="10:14">
      <c r="J117">
        <v>103</v>
      </c>
      <c r="K117">
        <v>3</v>
      </c>
      <c r="M117">
        <v>103</v>
      </c>
      <c r="N117">
        <v>1</v>
      </c>
    </row>
    <row r="118" spans="10:14">
      <c r="J118">
        <v>104</v>
      </c>
      <c r="K118">
        <v>2</v>
      </c>
      <c r="M118">
        <v>104</v>
      </c>
      <c r="N118">
        <v>1</v>
      </c>
    </row>
    <row r="119" spans="10:14">
      <c r="J119">
        <v>105</v>
      </c>
      <c r="K119">
        <v>2</v>
      </c>
      <c r="M119">
        <v>105</v>
      </c>
      <c r="N119">
        <v>1</v>
      </c>
    </row>
    <row r="120" spans="10:14">
      <c r="J120">
        <v>106</v>
      </c>
      <c r="K120">
        <v>2</v>
      </c>
      <c r="M120">
        <v>106</v>
      </c>
      <c r="N120">
        <v>1</v>
      </c>
    </row>
    <row r="121" spans="10:14">
      <c r="J121">
        <v>107</v>
      </c>
      <c r="K121">
        <v>2</v>
      </c>
      <c r="M121">
        <v>107</v>
      </c>
      <c r="N121">
        <v>1</v>
      </c>
    </row>
    <row r="122" spans="10:14">
      <c r="J122">
        <v>108</v>
      </c>
      <c r="K122">
        <v>2</v>
      </c>
      <c r="M122">
        <v>108</v>
      </c>
      <c r="N122">
        <v>1</v>
      </c>
    </row>
    <row r="123" spans="10:14">
      <c r="J123">
        <v>109</v>
      </c>
      <c r="K123">
        <v>2</v>
      </c>
      <c r="M123">
        <v>109</v>
      </c>
      <c r="N123">
        <v>1</v>
      </c>
    </row>
    <row r="124" spans="10:14">
      <c r="J124">
        <v>110</v>
      </c>
      <c r="K124">
        <v>3</v>
      </c>
      <c r="M124">
        <v>110</v>
      </c>
      <c r="N124">
        <v>1</v>
      </c>
    </row>
    <row r="125" spans="10:14">
      <c r="J125">
        <v>111</v>
      </c>
      <c r="K125">
        <v>2</v>
      </c>
      <c r="M125">
        <v>111</v>
      </c>
      <c r="N125">
        <v>1</v>
      </c>
    </row>
    <row r="126" spans="10:14">
      <c r="J126">
        <v>112</v>
      </c>
      <c r="K126">
        <v>2</v>
      </c>
      <c r="M126">
        <v>112</v>
      </c>
      <c r="N126">
        <v>1</v>
      </c>
    </row>
    <row r="127" spans="10:14">
      <c r="J127">
        <v>113</v>
      </c>
      <c r="K127">
        <v>2</v>
      </c>
      <c r="M127">
        <v>113</v>
      </c>
      <c r="N127">
        <v>1</v>
      </c>
    </row>
    <row r="128" spans="10:14">
      <c r="J128">
        <v>114</v>
      </c>
      <c r="K128">
        <v>2</v>
      </c>
      <c r="M128">
        <v>114</v>
      </c>
      <c r="N128">
        <v>1</v>
      </c>
    </row>
    <row r="129" spans="10:14">
      <c r="J129">
        <v>115</v>
      </c>
      <c r="K129">
        <v>2</v>
      </c>
      <c r="M129">
        <v>115</v>
      </c>
      <c r="N129">
        <v>1</v>
      </c>
    </row>
    <row r="130" spans="10:14">
      <c r="J130">
        <v>116</v>
      </c>
      <c r="K130">
        <v>1</v>
      </c>
      <c r="M130">
        <v>116</v>
      </c>
      <c r="N130">
        <v>1</v>
      </c>
    </row>
    <row r="131" spans="10:14">
      <c r="J131">
        <v>117</v>
      </c>
      <c r="K131">
        <v>1</v>
      </c>
      <c r="M131">
        <v>117</v>
      </c>
      <c r="N131">
        <v>1</v>
      </c>
    </row>
    <row r="132" spans="10:14">
      <c r="J132">
        <v>118</v>
      </c>
      <c r="K132">
        <v>2</v>
      </c>
      <c r="M132">
        <v>118</v>
      </c>
      <c r="N132">
        <v>1</v>
      </c>
    </row>
    <row r="133" spans="10:14">
      <c r="J133">
        <v>119</v>
      </c>
      <c r="K133">
        <v>1</v>
      </c>
      <c r="M133">
        <v>119</v>
      </c>
      <c r="N133">
        <v>1</v>
      </c>
    </row>
    <row r="134" spans="10:14">
      <c r="J134">
        <v>120</v>
      </c>
      <c r="K134">
        <v>2</v>
      </c>
      <c r="M134">
        <v>120</v>
      </c>
      <c r="N134">
        <v>1</v>
      </c>
    </row>
    <row r="135" spans="10:14">
      <c r="J135">
        <v>121</v>
      </c>
      <c r="K135">
        <v>2</v>
      </c>
      <c r="M135">
        <v>121</v>
      </c>
      <c r="N135">
        <v>1</v>
      </c>
    </row>
    <row r="136" spans="10:14">
      <c r="J136">
        <v>122</v>
      </c>
      <c r="K136">
        <v>3</v>
      </c>
      <c r="M136">
        <v>122</v>
      </c>
      <c r="N136">
        <v>1</v>
      </c>
    </row>
    <row r="137" spans="10:14">
      <c r="J137">
        <v>123</v>
      </c>
      <c r="K137">
        <v>2</v>
      </c>
      <c r="M137">
        <v>123</v>
      </c>
      <c r="N137">
        <v>1</v>
      </c>
    </row>
    <row r="138" spans="10:14">
      <c r="J138">
        <v>124</v>
      </c>
      <c r="K138">
        <v>2</v>
      </c>
      <c r="M138">
        <v>124</v>
      </c>
      <c r="N138">
        <v>1</v>
      </c>
    </row>
    <row r="139" spans="10:14">
      <c r="J139">
        <v>125</v>
      </c>
      <c r="K139">
        <v>2</v>
      </c>
      <c r="M139">
        <v>125</v>
      </c>
      <c r="N139">
        <v>1</v>
      </c>
    </row>
    <row r="140" spans="10:14">
      <c r="J140">
        <v>126</v>
      </c>
      <c r="K140">
        <v>2</v>
      </c>
      <c r="M140">
        <v>126</v>
      </c>
      <c r="N140">
        <v>1</v>
      </c>
    </row>
    <row r="141" spans="10:14">
      <c r="J141">
        <v>127</v>
      </c>
      <c r="K141">
        <v>3</v>
      </c>
      <c r="M141">
        <v>127</v>
      </c>
      <c r="N141">
        <v>1</v>
      </c>
    </row>
    <row r="142" spans="10:14">
      <c r="J142">
        <v>128</v>
      </c>
      <c r="K142">
        <v>2</v>
      </c>
      <c r="M142">
        <v>128</v>
      </c>
      <c r="N142">
        <v>1</v>
      </c>
    </row>
    <row r="143" spans="10:14">
      <c r="J143">
        <v>129</v>
      </c>
      <c r="K143">
        <v>2</v>
      </c>
      <c r="M143">
        <v>129</v>
      </c>
      <c r="N143">
        <v>1</v>
      </c>
    </row>
    <row r="144" spans="10:14">
      <c r="J144">
        <v>130</v>
      </c>
      <c r="K144">
        <v>3</v>
      </c>
      <c r="M144">
        <v>130</v>
      </c>
      <c r="N144">
        <v>1</v>
      </c>
    </row>
    <row r="145" spans="10:14">
      <c r="J145">
        <v>131</v>
      </c>
      <c r="K145">
        <v>2</v>
      </c>
      <c r="M145">
        <v>131</v>
      </c>
      <c r="N145">
        <v>1</v>
      </c>
    </row>
    <row r="146" spans="10:14">
      <c r="J146">
        <v>132</v>
      </c>
      <c r="K146">
        <v>2</v>
      </c>
      <c r="M146">
        <v>132</v>
      </c>
      <c r="N146">
        <v>1</v>
      </c>
    </row>
    <row r="147" spans="10:14">
      <c r="J147">
        <v>133</v>
      </c>
      <c r="K147">
        <v>2</v>
      </c>
      <c r="M147">
        <v>133</v>
      </c>
      <c r="N147">
        <v>1</v>
      </c>
    </row>
    <row r="148" spans="10:14">
      <c r="J148">
        <v>134</v>
      </c>
      <c r="K148">
        <v>1</v>
      </c>
      <c r="M148">
        <v>134</v>
      </c>
      <c r="N148">
        <v>1</v>
      </c>
    </row>
    <row r="149" spans="10:14">
      <c r="J149">
        <v>135</v>
      </c>
      <c r="K149">
        <v>3</v>
      </c>
      <c r="M149">
        <v>135</v>
      </c>
      <c r="N149">
        <v>1</v>
      </c>
    </row>
    <row r="150" spans="10:14">
      <c r="J150">
        <v>136</v>
      </c>
      <c r="K150">
        <v>3</v>
      </c>
      <c r="M150">
        <v>136</v>
      </c>
      <c r="N150">
        <v>1</v>
      </c>
    </row>
    <row r="151" spans="10:14">
      <c r="J151">
        <v>137</v>
      </c>
      <c r="K151">
        <v>2</v>
      </c>
      <c r="M151">
        <v>137</v>
      </c>
      <c r="N151">
        <v>1</v>
      </c>
    </row>
    <row r="152" spans="10:14">
      <c r="J152">
        <v>138</v>
      </c>
      <c r="K152">
        <v>3</v>
      </c>
      <c r="M152">
        <v>138</v>
      </c>
      <c r="N152">
        <v>1</v>
      </c>
    </row>
    <row r="153" spans="10:14">
      <c r="J153">
        <v>139</v>
      </c>
      <c r="K153">
        <v>3</v>
      </c>
      <c r="M153">
        <v>139</v>
      </c>
      <c r="N153">
        <v>1</v>
      </c>
    </row>
    <row r="154" spans="10:14">
      <c r="J154">
        <v>140</v>
      </c>
      <c r="K154">
        <v>3</v>
      </c>
      <c r="M154">
        <v>140</v>
      </c>
      <c r="N154">
        <v>1</v>
      </c>
    </row>
    <row r="155" spans="10:14">
      <c r="J155">
        <v>141</v>
      </c>
      <c r="K155">
        <v>2</v>
      </c>
      <c r="M155">
        <v>141</v>
      </c>
      <c r="N155">
        <v>1</v>
      </c>
    </row>
    <row r="156" spans="10:14">
      <c r="J156">
        <v>142</v>
      </c>
      <c r="K156">
        <v>2</v>
      </c>
      <c r="M156">
        <v>142</v>
      </c>
      <c r="N156">
        <v>1</v>
      </c>
    </row>
    <row r="157" spans="10:14">
      <c r="J157">
        <v>143</v>
      </c>
      <c r="K157">
        <v>2</v>
      </c>
      <c r="M157">
        <v>143</v>
      </c>
      <c r="N157">
        <v>1</v>
      </c>
    </row>
    <row r="158" spans="10:14">
      <c r="J158">
        <v>144</v>
      </c>
      <c r="K158">
        <v>2</v>
      </c>
      <c r="M158">
        <v>144</v>
      </c>
      <c r="N158">
        <v>1</v>
      </c>
    </row>
    <row r="159" spans="10:14">
      <c r="J159">
        <v>145</v>
      </c>
      <c r="K159">
        <v>3</v>
      </c>
      <c r="M159">
        <v>145</v>
      </c>
      <c r="N159">
        <v>1</v>
      </c>
    </row>
    <row r="160" spans="10:14">
      <c r="J160">
        <v>146</v>
      </c>
      <c r="K160">
        <v>2</v>
      </c>
      <c r="M160">
        <v>146</v>
      </c>
      <c r="N160">
        <v>1</v>
      </c>
    </row>
    <row r="161" spans="10:14">
      <c r="J161">
        <v>147</v>
      </c>
      <c r="K161">
        <v>2</v>
      </c>
      <c r="M161">
        <v>147</v>
      </c>
      <c r="N161">
        <v>1</v>
      </c>
    </row>
    <row r="162" spans="10:14">
      <c r="J162">
        <v>148</v>
      </c>
      <c r="K162">
        <v>2</v>
      </c>
      <c r="M162">
        <v>148</v>
      </c>
      <c r="N162">
        <v>1</v>
      </c>
    </row>
    <row r="163" spans="10:14">
      <c r="J163">
        <v>149</v>
      </c>
      <c r="K163">
        <v>2</v>
      </c>
      <c r="M163">
        <v>149</v>
      </c>
      <c r="N163">
        <v>1</v>
      </c>
    </row>
    <row r="164" spans="10:14">
      <c r="J164">
        <v>150</v>
      </c>
      <c r="K164">
        <v>2</v>
      </c>
      <c r="M164">
        <v>150</v>
      </c>
      <c r="N164">
        <v>1</v>
      </c>
    </row>
    <row r="165" spans="10:14">
      <c r="J165">
        <v>151</v>
      </c>
      <c r="K165">
        <v>3</v>
      </c>
      <c r="M165">
        <v>151</v>
      </c>
      <c r="N165">
        <v>1</v>
      </c>
    </row>
    <row r="166" spans="10:14">
      <c r="J166">
        <v>152</v>
      </c>
      <c r="K166">
        <v>3</v>
      </c>
      <c r="M166">
        <v>152</v>
      </c>
      <c r="N166">
        <v>1</v>
      </c>
    </row>
    <row r="167" spans="10:14">
      <c r="J167">
        <v>153</v>
      </c>
      <c r="K167">
        <v>1</v>
      </c>
      <c r="M167">
        <v>153</v>
      </c>
      <c r="N167">
        <v>1</v>
      </c>
    </row>
    <row r="168" spans="10:14">
      <c r="J168">
        <v>154</v>
      </c>
      <c r="K168">
        <v>2</v>
      </c>
      <c r="M168">
        <v>154</v>
      </c>
      <c r="N168">
        <v>1</v>
      </c>
    </row>
    <row r="169" spans="10:14">
      <c r="J169">
        <v>155</v>
      </c>
      <c r="K169">
        <v>2</v>
      </c>
      <c r="M169">
        <v>155</v>
      </c>
      <c r="N169">
        <v>1</v>
      </c>
    </row>
    <row r="170" spans="10:14">
      <c r="J170">
        <v>156</v>
      </c>
      <c r="K170">
        <v>2</v>
      </c>
      <c r="M170">
        <v>156</v>
      </c>
      <c r="N170">
        <v>1</v>
      </c>
    </row>
    <row r="171" spans="10:14">
      <c r="J171">
        <v>157</v>
      </c>
      <c r="K171">
        <v>2</v>
      </c>
      <c r="M171">
        <v>157</v>
      </c>
      <c r="N171">
        <v>1</v>
      </c>
    </row>
    <row r="172" spans="10:14">
      <c r="J172">
        <v>158</v>
      </c>
      <c r="K172">
        <v>3</v>
      </c>
      <c r="M172">
        <v>158</v>
      </c>
      <c r="N172">
        <v>1</v>
      </c>
    </row>
    <row r="173" spans="10:14">
      <c r="J173">
        <v>159</v>
      </c>
      <c r="K173">
        <v>2</v>
      </c>
      <c r="M173">
        <v>159</v>
      </c>
      <c r="N173">
        <v>1</v>
      </c>
    </row>
    <row r="174" spans="10:14">
      <c r="J174">
        <v>160</v>
      </c>
      <c r="K174">
        <v>2</v>
      </c>
      <c r="M174">
        <v>160</v>
      </c>
      <c r="N174">
        <v>1</v>
      </c>
    </row>
    <row r="175" spans="10:14">
      <c r="J175">
        <v>161</v>
      </c>
      <c r="K175">
        <v>2</v>
      </c>
      <c r="M175">
        <v>161</v>
      </c>
      <c r="N175">
        <v>2</v>
      </c>
    </row>
    <row r="176" spans="10:14">
      <c r="J176">
        <v>162</v>
      </c>
      <c r="K176">
        <v>2</v>
      </c>
      <c r="M176">
        <v>162</v>
      </c>
      <c r="N176">
        <v>2</v>
      </c>
    </row>
    <row r="177" spans="10:14">
      <c r="J177">
        <v>163</v>
      </c>
      <c r="K177">
        <v>2</v>
      </c>
      <c r="M177">
        <v>163</v>
      </c>
      <c r="N177">
        <v>2</v>
      </c>
    </row>
    <row r="178" spans="10:14">
      <c r="J178">
        <v>164</v>
      </c>
      <c r="K178">
        <v>2</v>
      </c>
      <c r="M178">
        <v>164</v>
      </c>
      <c r="N178">
        <v>2</v>
      </c>
    </row>
    <row r="179" spans="10:14">
      <c r="J179">
        <v>165</v>
      </c>
      <c r="K179">
        <v>2</v>
      </c>
      <c r="M179">
        <v>165</v>
      </c>
      <c r="N179">
        <v>2</v>
      </c>
    </row>
    <row r="180" spans="10:14">
      <c r="J180">
        <v>166</v>
      </c>
      <c r="K180">
        <v>2</v>
      </c>
      <c r="M180">
        <v>166</v>
      </c>
      <c r="N180">
        <v>2</v>
      </c>
    </row>
    <row r="181" spans="10:14">
      <c r="J181">
        <v>167</v>
      </c>
      <c r="K181">
        <v>2</v>
      </c>
      <c r="M181">
        <v>167</v>
      </c>
      <c r="N181">
        <v>2</v>
      </c>
    </row>
    <row r="182" spans="10:14">
      <c r="J182">
        <v>168</v>
      </c>
      <c r="K182">
        <v>2</v>
      </c>
      <c r="M182">
        <v>168</v>
      </c>
      <c r="N182">
        <v>2</v>
      </c>
    </row>
    <row r="183" spans="10:14">
      <c r="J183">
        <v>169</v>
      </c>
      <c r="K183">
        <v>3</v>
      </c>
      <c r="M183">
        <v>169</v>
      </c>
      <c r="N183">
        <v>2</v>
      </c>
    </row>
    <row r="184" spans="10:14">
      <c r="J184">
        <v>170</v>
      </c>
      <c r="K184">
        <v>2</v>
      </c>
      <c r="M184">
        <v>170</v>
      </c>
      <c r="N184">
        <v>2</v>
      </c>
    </row>
    <row r="185" spans="10:14">
      <c r="J185">
        <v>171</v>
      </c>
      <c r="K185">
        <v>2</v>
      </c>
      <c r="M185">
        <v>171</v>
      </c>
      <c r="N185">
        <v>2</v>
      </c>
    </row>
    <row r="186" spans="10:14">
      <c r="J186">
        <v>172</v>
      </c>
      <c r="K186">
        <v>2</v>
      </c>
      <c r="M186">
        <v>172</v>
      </c>
      <c r="N186">
        <v>2</v>
      </c>
    </row>
    <row r="187" spans="10:14">
      <c r="J187">
        <v>173</v>
      </c>
      <c r="K187">
        <v>3</v>
      </c>
      <c r="M187">
        <v>173</v>
      </c>
      <c r="N187">
        <v>2</v>
      </c>
    </row>
    <row r="188" spans="10:14">
      <c r="J188">
        <v>174</v>
      </c>
      <c r="K188">
        <v>3</v>
      </c>
      <c r="M188">
        <v>174</v>
      </c>
      <c r="N188">
        <v>2</v>
      </c>
    </row>
    <row r="189" spans="10:14">
      <c r="J189">
        <v>175</v>
      </c>
      <c r="K189">
        <v>2</v>
      </c>
      <c r="M189">
        <v>175</v>
      </c>
      <c r="N189">
        <v>2</v>
      </c>
    </row>
    <row r="190" spans="10:14">
      <c r="J190">
        <v>176</v>
      </c>
      <c r="K190">
        <v>2</v>
      </c>
      <c r="M190">
        <v>176</v>
      </c>
      <c r="N190">
        <v>2</v>
      </c>
    </row>
    <row r="191" spans="10:14">
      <c r="J191">
        <v>177</v>
      </c>
      <c r="K191">
        <v>3</v>
      </c>
      <c r="M191">
        <v>177</v>
      </c>
      <c r="N191">
        <v>2</v>
      </c>
    </row>
    <row r="192" spans="10:14">
      <c r="J192">
        <v>178</v>
      </c>
      <c r="K192">
        <v>2</v>
      </c>
      <c r="M192">
        <v>178</v>
      </c>
      <c r="N192">
        <v>2</v>
      </c>
    </row>
    <row r="193" spans="10:14">
      <c r="J193">
        <v>179</v>
      </c>
      <c r="K193">
        <v>2</v>
      </c>
      <c r="M193">
        <v>179</v>
      </c>
      <c r="N193">
        <v>2</v>
      </c>
    </row>
    <row r="194" spans="10:14">
      <c r="J194">
        <v>180</v>
      </c>
      <c r="K194">
        <v>2</v>
      </c>
      <c r="M194">
        <v>180</v>
      </c>
      <c r="N194">
        <v>2</v>
      </c>
    </row>
    <row r="195" spans="10:14">
      <c r="J195">
        <v>181</v>
      </c>
      <c r="K195">
        <v>2</v>
      </c>
      <c r="M195">
        <v>181</v>
      </c>
      <c r="N195">
        <v>2</v>
      </c>
    </row>
    <row r="196" spans="10:14">
      <c r="J196">
        <v>182</v>
      </c>
      <c r="K196">
        <v>2</v>
      </c>
      <c r="M196">
        <v>182</v>
      </c>
      <c r="N196">
        <v>2</v>
      </c>
    </row>
    <row r="197" spans="10:14">
      <c r="J197">
        <v>183</v>
      </c>
      <c r="K197">
        <v>2</v>
      </c>
      <c r="M197">
        <v>183</v>
      </c>
      <c r="N197">
        <v>2</v>
      </c>
    </row>
    <row r="198" spans="10:14">
      <c r="J198">
        <v>184</v>
      </c>
      <c r="K198">
        <v>2</v>
      </c>
      <c r="M198">
        <v>184</v>
      </c>
      <c r="N198">
        <v>2</v>
      </c>
    </row>
    <row r="199" spans="10:14">
      <c r="J199">
        <v>185</v>
      </c>
      <c r="K199">
        <v>2</v>
      </c>
      <c r="M199">
        <v>185</v>
      </c>
      <c r="N199">
        <v>2</v>
      </c>
    </row>
    <row r="200" spans="10:14">
      <c r="J200">
        <v>186</v>
      </c>
      <c r="K200">
        <v>2</v>
      </c>
      <c r="M200">
        <v>186</v>
      </c>
      <c r="N200">
        <v>2</v>
      </c>
    </row>
    <row r="201" spans="10:14">
      <c r="J201">
        <v>187</v>
      </c>
      <c r="K201">
        <v>2</v>
      </c>
      <c r="M201">
        <v>187</v>
      </c>
      <c r="N201">
        <v>2</v>
      </c>
    </row>
    <row r="202" spans="10:14">
      <c r="J202">
        <v>188</v>
      </c>
      <c r="K202">
        <v>2</v>
      </c>
      <c r="M202">
        <v>188</v>
      </c>
      <c r="N202">
        <v>2</v>
      </c>
    </row>
    <row r="203" spans="10:14">
      <c r="J203">
        <v>189</v>
      </c>
      <c r="K203">
        <v>2</v>
      </c>
      <c r="M203">
        <v>189</v>
      </c>
      <c r="N203">
        <v>2</v>
      </c>
    </row>
    <row r="204" spans="10:14">
      <c r="J204">
        <v>190</v>
      </c>
      <c r="K204">
        <v>2</v>
      </c>
      <c r="M204">
        <v>190</v>
      </c>
      <c r="N204">
        <v>2</v>
      </c>
    </row>
    <row r="205" spans="10:14">
      <c r="J205">
        <v>191</v>
      </c>
      <c r="K205">
        <v>2</v>
      </c>
      <c r="M205">
        <v>191</v>
      </c>
      <c r="N205">
        <v>2</v>
      </c>
    </row>
    <row r="206" spans="10:14">
      <c r="J206">
        <v>192</v>
      </c>
      <c r="K206">
        <v>3</v>
      </c>
      <c r="M206">
        <v>192</v>
      </c>
      <c r="N206">
        <v>2</v>
      </c>
    </row>
    <row r="207" spans="10:14">
      <c r="J207">
        <v>193</v>
      </c>
      <c r="K207">
        <v>2</v>
      </c>
      <c r="M207">
        <v>193</v>
      </c>
      <c r="N207">
        <v>2</v>
      </c>
    </row>
    <row r="208" spans="10:14">
      <c r="J208">
        <v>194</v>
      </c>
      <c r="K208">
        <v>0</v>
      </c>
      <c r="M208">
        <v>194</v>
      </c>
      <c r="N208">
        <v>2</v>
      </c>
    </row>
    <row r="209" spans="10:14">
      <c r="J209">
        <v>195</v>
      </c>
      <c r="K209">
        <v>2</v>
      </c>
      <c r="M209">
        <v>195</v>
      </c>
      <c r="N209">
        <v>2</v>
      </c>
    </row>
    <row r="210" spans="10:14">
      <c r="J210">
        <v>196</v>
      </c>
      <c r="K210">
        <v>3</v>
      </c>
      <c r="M210">
        <v>196</v>
      </c>
      <c r="N210">
        <v>2</v>
      </c>
    </row>
    <row r="211" spans="10:14">
      <c r="J211">
        <v>197</v>
      </c>
      <c r="K211">
        <v>0</v>
      </c>
      <c r="M211">
        <v>197</v>
      </c>
      <c r="N211">
        <v>2</v>
      </c>
    </row>
    <row r="212" spans="10:14">
      <c r="J212">
        <v>198</v>
      </c>
      <c r="K212">
        <v>2</v>
      </c>
      <c r="M212">
        <v>198</v>
      </c>
      <c r="N212">
        <v>2</v>
      </c>
    </row>
    <row r="213" spans="10:14">
      <c r="J213">
        <v>199</v>
      </c>
      <c r="K213">
        <v>2</v>
      </c>
      <c r="M213">
        <v>199</v>
      </c>
      <c r="N213">
        <v>2</v>
      </c>
    </row>
    <row r="214" spans="10:14">
      <c r="J214">
        <v>200</v>
      </c>
      <c r="K214">
        <v>2</v>
      </c>
      <c r="M214">
        <v>200</v>
      </c>
      <c r="N214">
        <v>2</v>
      </c>
    </row>
    <row r="215" spans="10:14">
      <c r="J215">
        <v>201</v>
      </c>
      <c r="K215">
        <v>2</v>
      </c>
      <c r="M215">
        <v>201</v>
      </c>
      <c r="N215">
        <v>2</v>
      </c>
    </row>
    <row r="216" spans="10:14">
      <c r="J216">
        <v>202</v>
      </c>
      <c r="K216">
        <v>3</v>
      </c>
      <c r="M216">
        <v>202</v>
      </c>
      <c r="N216">
        <v>2</v>
      </c>
    </row>
    <row r="217" spans="10:14">
      <c r="J217">
        <v>203</v>
      </c>
      <c r="K217">
        <v>2</v>
      </c>
      <c r="M217">
        <v>203</v>
      </c>
      <c r="N217">
        <v>2</v>
      </c>
    </row>
    <row r="218" spans="10:14">
      <c r="J218">
        <v>204</v>
      </c>
      <c r="K218">
        <v>2</v>
      </c>
      <c r="M218">
        <v>204</v>
      </c>
      <c r="N218">
        <v>2</v>
      </c>
    </row>
    <row r="219" spans="10:14">
      <c r="J219">
        <v>205</v>
      </c>
      <c r="K219">
        <v>2</v>
      </c>
      <c r="M219">
        <v>205</v>
      </c>
      <c r="N219">
        <v>2</v>
      </c>
    </row>
    <row r="220" spans="10:14">
      <c r="J220">
        <v>206</v>
      </c>
      <c r="K220">
        <v>2</v>
      </c>
      <c r="M220">
        <v>206</v>
      </c>
      <c r="N220">
        <v>2</v>
      </c>
    </row>
    <row r="221" spans="10:14">
      <c r="J221">
        <v>207</v>
      </c>
      <c r="K221">
        <v>2</v>
      </c>
      <c r="M221">
        <v>207</v>
      </c>
      <c r="N221">
        <v>2</v>
      </c>
    </row>
    <row r="222" spans="10:14">
      <c r="J222">
        <v>208</v>
      </c>
      <c r="K222">
        <v>2</v>
      </c>
      <c r="M222">
        <v>208</v>
      </c>
      <c r="N222">
        <v>2</v>
      </c>
    </row>
    <row r="223" spans="10:14">
      <c r="J223">
        <v>209</v>
      </c>
      <c r="K223">
        <v>3</v>
      </c>
      <c r="M223">
        <v>209</v>
      </c>
      <c r="N223">
        <v>2</v>
      </c>
    </row>
    <row r="224" spans="10:14">
      <c r="J224">
        <v>210</v>
      </c>
      <c r="K224">
        <v>2</v>
      </c>
      <c r="M224">
        <v>210</v>
      </c>
      <c r="N224">
        <v>2</v>
      </c>
    </row>
    <row r="225" spans="10:14">
      <c r="J225">
        <v>211</v>
      </c>
      <c r="K225">
        <v>3</v>
      </c>
      <c r="M225">
        <v>211</v>
      </c>
      <c r="N225">
        <v>2</v>
      </c>
    </row>
    <row r="226" spans="10:14">
      <c r="J226">
        <v>212</v>
      </c>
      <c r="K226">
        <v>0</v>
      </c>
      <c r="M226">
        <v>212</v>
      </c>
      <c r="N226">
        <v>2</v>
      </c>
    </row>
    <row r="227" spans="10:14">
      <c r="J227">
        <v>213</v>
      </c>
      <c r="K227">
        <v>0</v>
      </c>
      <c r="M227">
        <v>213</v>
      </c>
      <c r="N227">
        <v>2</v>
      </c>
    </row>
    <row r="228" spans="10:14">
      <c r="J228">
        <v>214</v>
      </c>
      <c r="K228">
        <v>1</v>
      </c>
      <c r="M228">
        <v>214</v>
      </c>
      <c r="N228">
        <v>2</v>
      </c>
    </row>
    <row r="229" spans="10:14">
      <c r="J229">
        <v>215</v>
      </c>
      <c r="K229">
        <v>2</v>
      </c>
      <c r="M229">
        <v>215</v>
      </c>
      <c r="N229">
        <v>2</v>
      </c>
    </row>
    <row r="230" spans="10:14">
      <c r="J230">
        <v>216</v>
      </c>
      <c r="K230">
        <v>2</v>
      </c>
      <c r="M230">
        <v>216</v>
      </c>
      <c r="N230">
        <v>2</v>
      </c>
    </row>
    <row r="231" spans="10:14">
      <c r="J231">
        <v>217</v>
      </c>
      <c r="K231">
        <v>2</v>
      </c>
      <c r="M231">
        <v>217</v>
      </c>
      <c r="N231">
        <v>2</v>
      </c>
    </row>
    <row r="232" spans="10:14">
      <c r="J232">
        <v>218</v>
      </c>
      <c r="K232">
        <v>2</v>
      </c>
      <c r="M232">
        <v>218</v>
      </c>
      <c r="N232">
        <v>2</v>
      </c>
    </row>
    <row r="233" spans="10:14">
      <c r="J233">
        <v>219</v>
      </c>
      <c r="K233">
        <v>2</v>
      </c>
      <c r="M233">
        <v>219</v>
      </c>
      <c r="N233">
        <v>2</v>
      </c>
    </row>
    <row r="234" spans="10:14">
      <c r="J234">
        <v>220</v>
      </c>
      <c r="K234">
        <v>2</v>
      </c>
      <c r="M234">
        <v>220</v>
      </c>
      <c r="N234">
        <v>2</v>
      </c>
    </row>
    <row r="235" spans="10:14">
      <c r="J235">
        <v>221</v>
      </c>
      <c r="K235">
        <v>2</v>
      </c>
      <c r="M235">
        <v>221</v>
      </c>
      <c r="N235">
        <v>2</v>
      </c>
    </row>
    <row r="236" spans="10:14">
      <c r="J236">
        <v>222</v>
      </c>
      <c r="K236">
        <v>2</v>
      </c>
      <c r="M236">
        <v>222</v>
      </c>
      <c r="N236">
        <v>2</v>
      </c>
    </row>
    <row r="237" spans="10:14">
      <c r="J237">
        <v>223</v>
      </c>
      <c r="K237">
        <v>2</v>
      </c>
      <c r="M237">
        <v>223</v>
      </c>
      <c r="N237">
        <v>2</v>
      </c>
    </row>
    <row r="238" spans="10:14">
      <c r="J238">
        <v>224</v>
      </c>
      <c r="K238">
        <v>3</v>
      </c>
      <c r="M238">
        <v>224</v>
      </c>
      <c r="N238">
        <v>2</v>
      </c>
    </row>
    <row r="239" spans="10:14">
      <c r="J239">
        <v>225</v>
      </c>
      <c r="K239">
        <v>2</v>
      </c>
      <c r="M239">
        <v>225</v>
      </c>
      <c r="N239">
        <v>2</v>
      </c>
    </row>
    <row r="240" spans="10:14">
      <c r="J240">
        <v>226</v>
      </c>
      <c r="K240">
        <v>3</v>
      </c>
      <c r="M240">
        <v>226</v>
      </c>
      <c r="N240">
        <v>2</v>
      </c>
    </row>
    <row r="241" spans="10:14">
      <c r="J241">
        <v>227</v>
      </c>
      <c r="K241">
        <v>2</v>
      </c>
      <c r="M241">
        <v>227</v>
      </c>
      <c r="N241">
        <v>2</v>
      </c>
    </row>
    <row r="242" spans="10:14">
      <c r="J242">
        <v>228</v>
      </c>
      <c r="K242">
        <v>2</v>
      </c>
      <c r="M242">
        <v>228</v>
      </c>
      <c r="N242">
        <v>2</v>
      </c>
    </row>
    <row r="243" spans="10:14">
      <c r="J243">
        <v>229</v>
      </c>
      <c r="K243">
        <v>2</v>
      </c>
      <c r="M243">
        <v>229</v>
      </c>
      <c r="N243">
        <v>2</v>
      </c>
    </row>
    <row r="244" spans="10:14">
      <c r="J244">
        <v>230</v>
      </c>
      <c r="K244">
        <v>3</v>
      </c>
      <c r="M244">
        <v>230</v>
      </c>
      <c r="N244">
        <v>2</v>
      </c>
    </row>
    <row r="245" spans="10:14">
      <c r="J245">
        <v>231</v>
      </c>
      <c r="K245">
        <v>0</v>
      </c>
      <c r="M245">
        <v>231</v>
      </c>
      <c r="N245">
        <v>2</v>
      </c>
    </row>
    <row r="246" spans="10:14">
      <c r="J246">
        <v>232</v>
      </c>
      <c r="K246">
        <v>2</v>
      </c>
      <c r="M246">
        <v>232</v>
      </c>
      <c r="N246">
        <v>2</v>
      </c>
    </row>
    <row r="247" spans="10:14">
      <c r="J247">
        <v>233</v>
      </c>
      <c r="K247">
        <v>3</v>
      </c>
      <c r="M247">
        <v>233</v>
      </c>
      <c r="N247">
        <v>2</v>
      </c>
    </row>
    <row r="248" spans="10:14">
      <c r="J248">
        <v>234</v>
      </c>
      <c r="K248">
        <v>2</v>
      </c>
      <c r="M248">
        <v>234</v>
      </c>
      <c r="N248">
        <v>2</v>
      </c>
    </row>
    <row r="249" spans="10:14">
      <c r="J249">
        <v>235</v>
      </c>
      <c r="K249">
        <v>2</v>
      </c>
      <c r="M249">
        <v>235</v>
      </c>
      <c r="N249">
        <v>2</v>
      </c>
    </row>
    <row r="250" spans="10:14">
      <c r="J250">
        <v>236</v>
      </c>
      <c r="K250">
        <v>2</v>
      </c>
      <c r="M250">
        <v>236</v>
      </c>
      <c r="N250">
        <v>2</v>
      </c>
    </row>
    <row r="251" spans="10:14">
      <c r="J251">
        <v>237</v>
      </c>
      <c r="K251">
        <v>3</v>
      </c>
      <c r="M251">
        <v>237</v>
      </c>
      <c r="N251">
        <v>2</v>
      </c>
    </row>
    <row r="252" spans="10:14">
      <c r="J252">
        <v>238</v>
      </c>
      <c r="K252">
        <v>2</v>
      </c>
      <c r="M252">
        <v>238</v>
      </c>
      <c r="N252">
        <v>2</v>
      </c>
    </row>
    <row r="253" spans="10:14">
      <c r="J253">
        <v>239</v>
      </c>
      <c r="K253">
        <v>2</v>
      </c>
      <c r="M253">
        <v>239</v>
      </c>
      <c r="N253">
        <v>2</v>
      </c>
    </row>
    <row r="254" spans="10:14">
      <c r="J254">
        <v>240</v>
      </c>
      <c r="K254">
        <v>2</v>
      </c>
      <c r="M254">
        <v>240</v>
      </c>
      <c r="N254">
        <v>2</v>
      </c>
    </row>
    <row r="255" spans="10:14">
      <c r="J255">
        <v>241</v>
      </c>
      <c r="K255">
        <v>2</v>
      </c>
      <c r="M255">
        <v>241</v>
      </c>
      <c r="N255">
        <v>2</v>
      </c>
    </row>
    <row r="256" spans="10:14">
      <c r="J256">
        <v>242</v>
      </c>
      <c r="K256">
        <v>2</v>
      </c>
      <c r="M256">
        <v>242</v>
      </c>
      <c r="N256">
        <v>2</v>
      </c>
    </row>
    <row r="257" spans="10:14">
      <c r="J257">
        <v>243</v>
      </c>
      <c r="K257">
        <v>2</v>
      </c>
      <c r="M257">
        <v>243</v>
      </c>
      <c r="N257">
        <v>2</v>
      </c>
    </row>
    <row r="258" spans="10:14">
      <c r="J258">
        <v>244</v>
      </c>
      <c r="K258">
        <v>2</v>
      </c>
      <c r="M258">
        <v>244</v>
      </c>
      <c r="N258">
        <v>2</v>
      </c>
    </row>
    <row r="259" spans="10:14">
      <c r="J259">
        <v>245</v>
      </c>
      <c r="K259">
        <v>2</v>
      </c>
      <c r="M259">
        <v>245</v>
      </c>
      <c r="N259">
        <v>2</v>
      </c>
    </row>
    <row r="260" spans="10:14">
      <c r="J260">
        <v>246</v>
      </c>
      <c r="K260">
        <v>2</v>
      </c>
      <c r="M260">
        <v>246</v>
      </c>
      <c r="N260">
        <v>3</v>
      </c>
    </row>
    <row r="261" spans="10:14">
      <c r="J261">
        <v>247</v>
      </c>
      <c r="K261">
        <v>2</v>
      </c>
      <c r="M261">
        <v>247</v>
      </c>
      <c r="N261">
        <v>3</v>
      </c>
    </row>
    <row r="262" spans="10:14">
      <c r="J262">
        <v>248</v>
      </c>
      <c r="K262">
        <v>2</v>
      </c>
      <c r="M262">
        <v>248</v>
      </c>
      <c r="N262">
        <v>3</v>
      </c>
    </row>
    <row r="263" spans="10:14">
      <c r="J263">
        <v>249</v>
      </c>
      <c r="K263">
        <v>2</v>
      </c>
      <c r="M263">
        <v>249</v>
      </c>
      <c r="N263">
        <v>3</v>
      </c>
    </row>
    <row r="264" spans="10:14">
      <c r="J264">
        <v>250</v>
      </c>
      <c r="K264">
        <v>2</v>
      </c>
      <c r="M264">
        <v>250</v>
      </c>
      <c r="N264">
        <v>3</v>
      </c>
    </row>
    <row r="265" spans="10:14">
      <c r="J265">
        <v>251</v>
      </c>
      <c r="K265">
        <v>2</v>
      </c>
      <c r="M265">
        <v>251</v>
      </c>
      <c r="N265">
        <v>3</v>
      </c>
    </row>
    <row r="266" spans="10:14">
      <c r="J266">
        <v>252</v>
      </c>
      <c r="K266">
        <v>2</v>
      </c>
      <c r="M266">
        <v>252</v>
      </c>
      <c r="N266">
        <v>3</v>
      </c>
    </row>
    <row r="267" spans="10:14">
      <c r="J267">
        <v>253</v>
      </c>
      <c r="K267">
        <v>2</v>
      </c>
      <c r="M267">
        <v>253</v>
      </c>
      <c r="N267">
        <v>3</v>
      </c>
    </row>
    <row r="268" spans="10:14">
      <c r="J268">
        <v>254</v>
      </c>
      <c r="K268">
        <v>3</v>
      </c>
      <c r="M268">
        <v>254</v>
      </c>
      <c r="N268">
        <v>3</v>
      </c>
    </row>
    <row r="269" spans="10:14">
      <c r="J269">
        <v>255</v>
      </c>
      <c r="K269">
        <v>2</v>
      </c>
      <c r="M269">
        <v>255</v>
      </c>
      <c r="N269">
        <v>3</v>
      </c>
    </row>
    <row r="270" spans="10:14">
      <c r="J270">
        <v>256</v>
      </c>
      <c r="K270">
        <v>2</v>
      </c>
      <c r="M270">
        <v>256</v>
      </c>
      <c r="N270">
        <v>3</v>
      </c>
    </row>
    <row r="271" spans="10:14">
      <c r="J271">
        <v>257</v>
      </c>
      <c r="K271">
        <v>2</v>
      </c>
      <c r="M271">
        <v>257</v>
      </c>
      <c r="N271">
        <v>3</v>
      </c>
    </row>
    <row r="272" spans="10:14">
      <c r="J272">
        <v>258</v>
      </c>
      <c r="K272">
        <v>3</v>
      </c>
      <c r="M272">
        <v>258</v>
      </c>
      <c r="N272">
        <v>3</v>
      </c>
    </row>
    <row r="273" spans="10:14">
      <c r="J273">
        <v>259</v>
      </c>
      <c r="K273">
        <v>1</v>
      </c>
      <c r="M273">
        <v>259</v>
      </c>
      <c r="N273">
        <v>3</v>
      </c>
    </row>
    <row r="274" spans="10:14">
      <c r="J274">
        <v>260</v>
      </c>
      <c r="K274">
        <v>2</v>
      </c>
      <c r="M274">
        <v>260</v>
      </c>
      <c r="N274">
        <v>3</v>
      </c>
    </row>
    <row r="275" spans="10:14">
      <c r="J275">
        <v>261</v>
      </c>
      <c r="K275">
        <v>2</v>
      </c>
      <c r="M275">
        <v>261</v>
      </c>
      <c r="N275">
        <v>3</v>
      </c>
    </row>
    <row r="276" spans="10:14">
      <c r="J276">
        <v>262</v>
      </c>
      <c r="K276">
        <v>2</v>
      </c>
      <c r="M276">
        <v>262</v>
      </c>
      <c r="N276">
        <v>3</v>
      </c>
    </row>
    <row r="277" spans="10:14">
      <c r="J277">
        <v>263</v>
      </c>
      <c r="K277">
        <v>1</v>
      </c>
      <c r="M277">
        <v>263</v>
      </c>
      <c r="N277">
        <v>3</v>
      </c>
    </row>
    <row r="278" spans="10:14">
      <c r="J278">
        <v>264</v>
      </c>
      <c r="K278">
        <v>3</v>
      </c>
      <c r="M278">
        <v>264</v>
      </c>
      <c r="N278">
        <v>3</v>
      </c>
    </row>
    <row r="279" spans="10:14">
      <c r="J279">
        <v>265</v>
      </c>
      <c r="K279">
        <v>2</v>
      </c>
      <c r="M279">
        <v>265</v>
      </c>
      <c r="N279">
        <v>3</v>
      </c>
    </row>
    <row r="280" spans="10:14">
      <c r="J280">
        <v>266</v>
      </c>
      <c r="K280">
        <v>1</v>
      </c>
      <c r="M280">
        <v>266</v>
      </c>
      <c r="N280">
        <v>3</v>
      </c>
    </row>
    <row r="281" spans="10:14">
      <c r="J281">
        <v>267</v>
      </c>
      <c r="K281">
        <v>2</v>
      </c>
      <c r="M281">
        <v>267</v>
      </c>
      <c r="N281">
        <v>3</v>
      </c>
    </row>
    <row r="282" spans="10:14">
      <c r="J282">
        <v>268</v>
      </c>
      <c r="K282">
        <v>2</v>
      </c>
      <c r="M282">
        <v>268</v>
      </c>
      <c r="N282">
        <v>3</v>
      </c>
    </row>
    <row r="283" spans="10:14">
      <c r="J283">
        <v>269</v>
      </c>
      <c r="K283">
        <v>3</v>
      </c>
      <c r="M283">
        <v>269</v>
      </c>
      <c r="N283">
        <v>3</v>
      </c>
    </row>
    <row r="284" spans="10:14">
      <c r="J284">
        <v>270</v>
      </c>
      <c r="K284">
        <v>2</v>
      </c>
      <c r="M284">
        <v>270</v>
      </c>
      <c r="N284">
        <v>3</v>
      </c>
    </row>
    <row r="285" spans="10:14">
      <c r="J285">
        <v>271</v>
      </c>
      <c r="K285">
        <v>2</v>
      </c>
      <c r="M285">
        <v>271</v>
      </c>
      <c r="N285">
        <v>3</v>
      </c>
    </row>
    <row r="286" spans="10:14">
      <c r="J286">
        <v>272</v>
      </c>
      <c r="K286">
        <v>2</v>
      </c>
      <c r="M286">
        <v>272</v>
      </c>
      <c r="N286">
        <v>3</v>
      </c>
    </row>
    <row r="287" spans="10:14">
      <c r="J287">
        <v>273</v>
      </c>
      <c r="K287">
        <v>2</v>
      </c>
      <c r="M287">
        <v>273</v>
      </c>
      <c r="N287">
        <v>3</v>
      </c>
    </row>
    <row r="288" spans="10:14">
      <c r="J288">
        <v>274</v>
      </c>
      <c r="K288">
        <v>2</v>
      </c>
      <c r="M288">
        <v>274</v>
      </c>
      <c r="N288">
        <v>3</v>
      </c>
    </row>
    <row r="289" spans="10:14">
      <c r="J289">
        <v>275</v>
      </c>
      <c r="K289">
        <v>1</v>
      </c>
      <c r="M289">
        <v>275</v>
      </c>
      <c r="N289">
        <v>3</v>
      </c>
    </row>
    <row r="290" spans="10:14">
      <c r="J290">
        <v>276</v>
      </c>
      <c r="K290">
        <v>2</v>
      </c>
      <c r="M290">
        <v>276</v>
      </c>
      <c r="N290">
        <v>3</v>
      </c>
    </row>
    <row r="291" spans="10:14">
      <c r="J291">
        <v>277</v>
      </c>
      <c r="K291">
        <v>2</v>
      </c>
      <c r="M291">
        <v>277</v>
      </c>
      <c r="N291">
        <v>3</v>
      </c>
    </row>
    <row r="292" spans="10:14">
      <c r="J292">
        <v>278</v>
      </c>
      <c r="K292">
        <v>2</v>
      </c>
      <c r="M292">
        <v>278</v>
      </c>
      <c r="N292">
        <v>3</v>
      </c>
    </row>
    <row r="293" spans="10:14">
      <c r="J293">
        <v>279</v>
      </c>
      <c r="K293">
        <v>2</v>
      </c>
      <c r="M293">
        <v>279</v>
      </c>
      <c r="N293">
        <v>3</v>
      </c>
    </row>
    <row r="294" spans="10:14">
      <c r="J294">
        <v>280</v>
      </c>
      <c r="K294">
        <v>2</v>
      </c>
      <c r="M294">
        <v>280</v>
      </c>
      <c r="N294">
        <v>3</v>
      </c>
    </row>
    <row r="295" spans="10:14">
      <c r="J295">
        <v>281</v>
      </c>
      <c r="K295">
        <v>1</v>
      </c>
      <c r="M295">
        <v>281</v>
      </c>
      <c r="N295">
        <v>3</v>
      </c>
    </row>
    <row r="296" spans="10:14">
      <c r="J296">
        <v>282</v>
      </c>
      <c r="K296">
        <v>0</v>
      </c>
      <c r="M296">
        <v>282</v>
      </c>
      <c r="N296">
        <v>3</v>
      </c>
    </row>
    <row r="297" spans="10:14">
      <c r="J297">
        <v>283</v>
      </c>
      <c r="K297">
        <v>2</v>
      </c>
      <c r="M297">
        <v>283</v>
      </c>
      <c r="N297">
        <v>3</v>
      </c>
    </row>
    <row r="298" spans="10:14">
      <c r="J298">
        <v>284</v>
      </c>
      <c r="K298">
        <v>3</v>
      </c>
      <c r="M298">
        <v>284</v>
      </c>
      <c r="N298">
        <v>3</v>
      </c>
    </row>
    <row r="299" spans="10:14">
      <c r="J299">
        <v>285</v>
      </c>
      <c r="K299">
        <v>2</v>
      </c>
      <c r="M299">
        <v>285</v>
      </c>
      <c r="N299">
        <v>3</v>
      </c>
    </row>
    <row r="300" spans="10:14">
      <c r="J300">
        <v>286</v>
      </c>
      <c r="K300">
        <v>2</v>
      </c>
      <c r="M300">
        <v>286</v>
      </c>
      <c r="N300">
        <v>3</v>
      </c>
    </row>
    <row r="301" spans="10:14">
      <c r="J301">
        <v>287</v>
      </c>
      <c r="K301">
        <v>3</v>
      </c>
      <c r="M301">
        <v>287</v>
      </c>
      <c r="N301">
        <v>3</v>
      </c>
    </row>
    <row r="302" spans="10:14">
      <c r="J302">
        <v>288</v>
      </c>
      <c r="K302">
        <v>2</v>
      </c>
      <c r="M302">
        <v>288</v>
      </c>
      <c r="N302">
        <v>3</v>
      </c>
    </row>
    <row r="303" spans="10:14">
      <c r="J303">
        <v>289</v>
      </c>
      <c r="K303">
        <v>2</v>
      </c>
      <c r="M303">
        <v>289</v>
      </c>
      <c r="N303">
        <v>3</v>
      </c>
    </row>
    <row r="304" spans="10:14">
      <c r="J304">
        <v>290</v>
      </c>
      <c r="K304">
        <v>3</v>
      </c>
      <c r="M304">
        <v>290</v>
      </c>
      <c r="N304">
        <v>3</v>
      </c>
    </row>
    <row r="305" spans="10:14">
      <c r="J305">
        <v>291</v>
      </c>
      <c r="K305">
        <v>2</v>
      </c>
      <c r="M305">
        <v>291</v>
      </c>
      <c r="N305">
        <v>3</v>
      </c>
    </row>
    <row r="306" spans="10:14">
      <c r="J306">
        <v>292</v>
      </c>
      <c r="K306">
        <v>3</v>
      </c>
      <c r="M306">
        <v>292</v>
      </c>
      <c r="N306">
        <v>3</v>
      </c>
    </row>
    <row r="307" spans="10:14">
      <c r="J307">
        <v>293</v>
      </c>
      <c r="K307">
        <v>2</v>
      </c>
      <c r="M307">
        <v>293</v>
      </c>
      <c r="N307">
        <v>3</v>
      </c>
    </row>
    <row r="308" spans="10:14">
      <c r="J308">
        <v>294</v>
      </c>
      <c r="K308">
        <v>3</v>
      </c>
      <c r="M308">
        <v>294</v>
      </c>
      <c r="N308">
        <v>3</v>
      </c>
    </row>
    <row r="309" spans="10:14">
      <c r="J309">
        <v>295</v>
      </c>
      <c r="K309">
        <v>2</v>
      </c>
      <c r="M309">
        <v>295</v>
      </c>
      <c r="N309">
        <v>3</v>
      </c>
    </row>
    <row r="310" spans="10:14">
      <c r="J310">
        <v>296</v>
      </c>
      <c r="K310">
        <v>3</v>
      </c>
      <c r="M310">
        <v>296</v>
      </c>
      <c r="N310">
        <v>3</v>
      </c>
    </row>
    <row r="311" spans="10:14">
      <c r="J311">
        <v>297</v>
      </c>
      <c r="K311">
        <v>2</v>
      </c>
      <c r="M311">
        <v>297</v>
      </c>
      <c r="N311">
        <v>3</v>
      </c>
    </row>
    <row r="312" spans="10:14">
      <c r="J312">
        <v>298</v>
      </c>
      <c r="K312">
        <v>3</v>
      </c>
      <c r="M312">
        <v>298</v>
      </c>
      <c r="N312">
        <v>3</v>
      </c>
    </row>
    <row r="313" spans="10:14">
      <c r="J313">
        <v>299</v>
      </c>
      <c r="K313">
        <v>3</v>
      </c>
      <c r="M313">
        <v>299</v>
      </c>
      <c r="N313">
        <v>3</v>
      </c>
    </row>
    <row r="314" spans="10:14">
      <c r="J314">
        <v>300</v>
      </c>
      <c r="K314">
        <v>3</v>
      </c>
      <c r="M314">
        <v>300</v>
      </c>
      <c r="N314">
        <v>3</v>
      </c>
    </row>
    <row r="315" spans="10:14">
      <c r="J315">
        <v>301</v>
      </c>
      <c r="K315">
        <v>2</v>
      </c>
      <c r="M315">
        <v>301</v>
      </c>
      <c r="N315">
        <v>3</v>
      </c>
    </row>
    <row r="316" spans="10:14">
      <c r="J316">
        <v>302</v>
      </c>
      <c r="K316">
        <v>2</v>
      </c>
      <c r="M316">
        <v>302</v>
      </c>
      <c r="N316">
        <v>3</v>
      </c>
    </row>
    <row r="317" spans="10:14">
      <c r="J317">
        <v>303</v>
      </c>
      <c r="K317">
        <v>3</v>
      </c>
      <c r="M317">
        <v>303</v>
      </c>
      <c r="N317">
        <v>3</v>
      </c>
    </row>
    <row r="318" spans="10:14">
      <c r="J318">
        <v>304</v>
      </c>
      <c r="K318">
        <v>2</v>
      </c>
      <c r="M318">
        <v>304</v>
      </c>
      <c r="N318">
        <v>3</v>
      </c>
    </row>
    <row r="319" spans="10:14">
      <c r="J319">
        <v>305</v>
      </c>
      <c r="K319">
        <v>3</v>
      </c>
      <c r="M319">
        <v>305</v>
      </c>
      <c r="N319">
        <v>3</v>
      </c>
    </row>
    <row r="320" spans="10:14">
      <c r="J320">
        <v>306</v>
      </c>
      <c r="K320">
        <v>2</v>
      </c>
      <c r="M320">
        <v>306</v>
      </c>
      <c r="N320">
        <v>3</v>
      </c>
    </row>
    <row r="321" spans="10:14">
      <c r="J321">
        <v>307</v>
      </c>
      <c r="K321">
        <v>3</v>
      </c>
      <c r="M321">
        <v>307</v>
      </c>
      <c r="N321">
        <v>3</v>
      </c>
    </row>
    <row r="322" spans="10:14">
      <c r="J322">
        <v>308</v>
      </c>
      <c r="K322">
        <v>3</v>
      </c>
      <c r="M322">
        <v>308</v>
      </c>
      <c r="N322">
        <v>3</v>
      </c>
    </row>
    <row r="323" spans="10:14">
      <c r="J323">
        <v>309</v>
      </c>
      <c r="K323">
        <v>2</v>
      </c>
      <c r="M323">
        <v>309</v>
      </c>
      <c r="N323">
        <v>3</v>
      </c>
    </row>
    <row r="324" spans="10:14">
      <c r="J324">
        <v>310</v>
      </c>
      <c r="K324">
        <v>3</v>
      </c>
      <c r="M324">
        <v>310</v>
      </c>
      <c r="N324">
        <v>3</v>
      </c>
    </row>
    <row r="325" spans="10:14">
      <c r="J325">
        <v>311</v>
      </c>
      <c r="K325">
        <v>2</v>
      </c>
      <c r="M325">
        <v>311</v>
      </c>
      <c r="N325">
        <v>3</v>
      </c>
    </row>
    <row r="326" spans="10:14">
      <c r="J326">
        <v>312</v>
      </c>
      <c r="K326">
        <v>2</v>
      </c>
      <c r="M326">
        <v>312</v>
      </c>
      <c r="N326">
        <v>3</v>
      </c>
    </row>
    <row r="327" spans="10:14">
      <c r="J327">
        <v>313</v>
      </c>
      <c r="K327">
        <v>3</v>
      </c>
      <c r="M327">
        <v>313</v>
      </c>
      <c r="N327">
        <v>3</v>
      </c>
    </row>
    <row r="328" spans="10:14">
      <c r="J328">
        <v>314</v>
      </c>
      <c r="K328">
        <v>3</v>
      </c>
      <c r="M328">
        <v>314</v>
      </c>
      <c r="N328">
        <v>3</v>
      </c>
    </row>
    <row r="329" spans="10:14">
      <c r="J329">
        <v>315</v>
      </c>
      <c r="K329">
        <v>2</v>
      </c>
      <c r="M329">
        <v>315</v>
      </c>
      <c r="N329">
        <v>3</v>
      </c>
    </row>
    <row r="330" spans="10:14">
      <c r="J330">
        <v>316</v>
      </c>
      <c r="K330">
        <v>3</v>
      </c>
      <c r="M330">
        <v>316</v>
      </c>
      <c r="N330">
        <v>3</v>
      </c>
    </row>
    <row r="331" spans="10:14">
      <c r="J331">
        <v>317</v>
      </c>
      <c r="K331">
        <v>3</v>
      </c>
      <c r="M331">
        <v>317</v>
      </c>
      <c r="N331">
        <v>3</v>
      </c>
    </row>
    <row r="332" spans="10:14">
      <c r="J332">
        <v>318</v>
      </c>
      <c r="K332">
        <v>2</v>
      </c>
      <c r="M332">
        <v>318</v>
      </c>
      <c r="N332">
        <v>3</v>
      </c>
    </row>
    <row r="333" spans="10:14">
      <c r="J333">
        <v>319</v>
      </c>
      <c r="K333">
        <v>2</v>
      </c>
      <c r="M333">
        <v>319</v>
      </c>
      <c r="N333">
        <v>3</v>
      </c>
    </row>
    <row r="334" spans="10:14">
      <c r="J334">
        <v>320</v>
      </c>
      <c r="K334">
        <v>2</v>
      </c>
      <c r="M334">
        <v>320</v>
      </c>
      <c r="N334">
        <v>3</v>
      </c>
    </row>
    <row r="335" spans="10:14">
      <c r="J335">
        <v>321</v>
      </c>
      <c r="K335">
        <v>2</v>
      </c>
      <c r="M335">
        <v>321</v>
      </c>
      <c r="N335">
        <v>3</v>
      </c>
    </row>
    <row r="336" spans="10:14">
      <c r="J336">
        <v>322</v>
      </c>
      <c r="K336">
        <v>2</v>
      </c>
      <c r="M336">
        <v>322</v>
      </c>
      <c r="N336">
        <v>3</v>
      </c>
    </row>
    <row r="337" spans="10:14">
      <c r="J337">
        <v>323</v>
      </c>
      <c r="K337">
        <v>2</v>
      </c>
      <c r="M337">
        <v>323</v>
      </c>
      <c r="N337">
        <v>3</v>
      </c>
    </row>
    <row r="338" spans="10:14">
      <c r="J338">
        <v>324</v>
      </c>
      <c r="K338">
        <v>2</v>
      </c>
      <c r="M338">
        <v>324</v>
      </c>
      <c r="N338">
        <v>3</v>
      </c>
    </row>
    <row r="339" spans="10:14">
      <c r="J339">
        <v>325</v>
      </c>
      <c r="K339">
        <v>3</v>
      </c>
      <c r="M339">
        <v>325</v>
      </c>
      <c r="N339">
        <v>3</v>
      </c>
    </row>
    <row r="340" spans="10:14">
      <c r="J340">
        <v>326</v>
      </c>
      <c r="K340">
        <v>2</v>
      </c>
      <c r="M340">
        <v>326</v>
      </c>
      <c r="N340">
        <v>3</v>
      </c>
    </row>
    <row r="341" spans="10:14">
      <c r="J341">
        <v>327</v>
      </c>
      <c r="K341">
        <v>2</v>
      </c>
      <c r="M341">
        <v>327</v>
      </c>
      <c r="N341">
        <v>3</v>
      </c>
    </row>
    <row r="342" spans="10:14">
      <c r="J342">
        <v>328</v>
      </c>
      <c r="K342">
        <v>2</v>
      </c>
      <c r="M342">
        <v>328</v>
      </c>
      <c r="N342">
        <v>3</v>
      </c>
    </row>
    <row r="343" spans="10:14">
      <c r="J343">
        <v>329</v>
      </c>
      <c r="K343">
        <v>2</v>
      </c>
      <c r="M343">
        <v>329</v>
      </c>
      <c r="N343">
        <v>3</v>
      </c>
    </row>
    <row r="344" spans="10:14">
      <c r="J344">
        <v>330</v>
      </c>
      <c r="K344">
        <v>2</v>
      </c>
      <c r="M344">
        <v>330</v>
      </c>
      <c r="N344">
        <v>3</v>
      </c>
    </row>
    <row r="345" spans="10:14">
      <c r="J345">
        <v>331</v>
      </c>
      <c r="K345">
        <v>2</v>
      </c>
      <c r="M345">
        <v>331</v>
      </c>
      <c r="N345">
        <v>3</v>
      </c>
    </row>
    <row r="346" spans="10:14">
      <c r="J346">
        <v>332</v>
      </c>
      <c r="K346">
        <v>2</v>
      </c>
      <c r="M346">
        <v>332</v>
      </c>
      <c r="N346">
        <v>3</v>
      </c>
    </row>
    <row r="347" spans="10:14">
      <c r="J347">
        <v>333</v>
      </c>
      <c r="K347">
        <v>3</v>
      </c>
      <c r="M347">
        <v>333</v>
      </c>
      <c r="N347">
        <v>3</v>
      </c>
    </row>
    <row r="348" spans="10:14">
      <c r="J348">
        <v>334</v>
      </c>
      <c r="K348">
        <v>2</v>
      </c>
      <c r="M348">
        <v>334</v>
      </c>
      <c r="N348">
        <v>3</v>
      </c>
    </row>
    <row r="349" spans="10:14">
      <c r="J349">
        <v>335</v>
      </c>
      <c r="K349">
        <v>3</v>
      </c>
      <c r="M349">
        <v>335</v>
      </c>
      <c r="N349">
        <v>3</v>
      </c>
    </row>
    <row r="350" spans="10:14">
      <c r="J350">
        <v>336</v>
      </c>
      <c r="K350">
        <v>3</v>
      </c>
      <c r="M350">
        <v>336</v>
      </c>
      <c r="N350">
        <v>3</v>
      </c>
    </row>
    <row r="351" spans="10:14">
      <c r="J351">
        <v>337</v>
      </c>
      <c r="K351">
        <v>3</v>
      </c>
      <c r="M351">
        <v>337</v>
      </c>
      <c r="N351">
        <v>3</v>
      </c>
    </row>
    <row r="352" spans="10:14">
      <c r="J352">
        <v>338</v>
      </c>
      <c r="K352">
        <v>2</v>
      </c>
      <c r="M352">
        <v>338</v>
      </c>
      <c r="N352">
        <v>3</v>
      </c>
    </row>
    <row r="353" spans="10:14">
      <c r="J353">
        <v>339</v>
      </c>
      <c r="K353">
        <v>2</v>
      </c>
      <c r="M353">
        <v>339</v>
      </c>
      <c r="N353">
        <v>3</v>
      </c>
    </row>
    <row r="354" spans="10:14">
      <c r="J354">
        <v>340</v>
      </c>
      <c r="K354">
        <v>3</v>
      </c>
      <c r="M354">
        <v>340</v>
      </c>
      <c r="N354">
        <v>3</v>
      </c>
    </row>
    <row r="355" spans="10:14">
      <c r="J355">
        <v>341</v>
      </c>
      <c r="K355">
        <v>3</v>
      </c>
      <c r="M355">
        <v>341</v>
      </c>
      <c r="N355">
        <v>3</v>
      </c>
    </row>
    <row r="356" spans="10:14">
      <c r="J356">
        <v>342</v>
      </c>
      <c r="K356">
        <v>2</v>
      </c>
      <c r="M356">
        <v>342</v>
      </c>
      <c r="N356">
        <v>3</v>
      </c>
    </row>
    <row r="357" spans="10:14">
      <c r="J357">
        <v>343</v>
      </c>
      <c r="K357">
        <v>2</v>
      </c>
      <c r="M357">
        <v>343</v>
      </c>
      <c r="N357">
        <v>3</v>
      </c>
    </row>
    <row r="358" spans="10:14">
      <c r="J358">
        <v>344</v>
      </c>
      <c r="K358">
        <v>3</v>
      </c>
      <c r="M358">
        <v>344</v>
      </c>
      <c r="N358">
        <v>3</v>
      </c>
    </row>
    <row r="359" spans="10:14">
      <c r="J359">
        <v>345</v>
      </c>
      <c r="K359">
        <v>2</v>
      </c>
      <c r="M359">
        <v>345</v>
      </c>
      <c r="N359">
        <v>3</v>
      </c>
    </row>
    <row r="360" spans="10:14">
      <c r="J360">
        <v>346</v>
      </c>
      <c r="K360">
        <v>3</v>
      </c>
      <c r="M360">
        <v>346</v>
      </c>
      <c r="N360">
        <v>3</v>
      </c>
    </row>
    <row r="361" spans="10:14">
      <c r="J361">
        <v>347</v>
      </c>
      <c r="K361">
        <v>3</v>
      </c>
      <c r="M361">
        <v>347</v>
      </c>
      <c r="N361">
        <v>3</v>
      </c>
    </row>
    <row r="362" spans="10:14">
      <c r="J362">
        <v>348</v>
      </c>
      <c r="K362">
        <v>2</v>
      </c>
      <c r="M362">
        <v>348</v>
      </c>
      <c r="N362">
        <v>3</v>
      </c>
    </row>
    <row r="363" spans="10:14">
      <c r="J363">
        <v>349</v>
      </c>
      <c r="K363">
        <v>3</v>
      </c>
      <c r="M363">
        <v>349</v>
      </c>
      <c r="N363">
        <v>3</v>
      </c>
    </row>
    <row r="364" spans="10:14">
      <c r="J364">
        <v>350</v>
      </c>
      <c r="K364">
        <v>2</v>
      </c>
      <c r="M364">
        <v>350</v>
      </c>
      <c r="N364">
        <v>3</v>
      </c>
    </row>
    <row r="365" spans="10:14">
      <c r="J365">
        <v>351</v>
      </c>
      <c r="K365">
        <v>2</v>
      </c>
      <c r="M365">
        <v>351</v>
      </c>
      <c r="N365">
        <v>3</v>
      </c>
    </row>
    <row r="366" spans="10:14">
      <c r="J366">
        <v>352</v>
      </c>
      <c r="K366">
        <v>3</v>
      </c>
      <c r="M366">
        <v>352</v>
      </c>
      <c r="N366">
        <v>3</v>
      </c>
    </row>
    <row r="367" spans="10:14">
      <c r="J367">
        <v>353</v>
      </c>
      <c r="K367">
        <v>3</v>
      </c>
      <c r="M367">
        <v>353</v>
      </c>
      <c r="N367">
        <v>3</v>
      </c>
    </row>
    <row r="368" spans="10:14">
      <c r="J368">
        <v>354</v>
      </c>
      <c r="K368">
        <v>2</v>
      </c>
      <c r="M368">
        <v>354</v>
      </c>
      <c r="N368">
        <v>3</v>
      </c>
    </row>
    <row r="369" spans="10:14">
      <c r="J369">
        <v>355</v>
      </c>
      <c r="K369">
        <v>2</v>
      </c>
      <c r="M369">
        <v>355</v>
      </c>
      <c r="N369">
        <v>3</v>
      </c>
    </row>
    <row r="370" spans="10:14">
      <c r="J370">
        <v>356</v>
      </c>
      <c r="K370">
        <v>2</v>
      </c>
      <c r="M370">
        <v>356</v>
      </c>
      <c r="N370">
        <v>3</v>
      </c>
    </row>
    <row r="371" spans="10:14">
      <c r="J371">
        <v>357</v>
      </c>
      <c r="K371">
        <v>3</v>
      </c>
      <c r="M371">
        <v>357</v>
      </c>
      <c r="N371">
        <v>3</v>
      </c>
    </row>
    <row r="372" spans="10:14">
      <c r="J372">
        <v>358</v>
      </c>
      <c r="K372">
        <v>2</v>
      </c>
      <c r="M372">
        <v>358</v>
      </c>
      <c r="N372">
        <v>3</v>
      </c>
    </row>
    <row r="373" spans="10:14">
      <c r="J373">
        <v>359</v>
      </c>
      <c r="K373">
        <v>3</v>
      </c>
      <c r="M373">
        <v>359</v>
      </c>
      <c r="N373">
        <v>3</v>
      </c>
    </row>
    <row r="374" spans="10:14">
      <c r="J374">
        <v>360</v>
      </c>
      <c r="K374">
        <v>2</v>
      </c>
      <c r="M374">
        <v>360</v>
      </c>
      <c r="N374">
        <v>3</v>
      </c>
    </row>
    <row r="375" spans="10:14">
      <c r="J375">
        <v>361</v>
      </c>
      <c r="K375">
        <v>2</v>
      </c>
      <c r="M375">
        <v>361</v>
      </c>
      <c r="N375">
        <v>3</v>
      </c>
    </row>
    <row r="376" spans="10:14">
      <c r="J376">
        <v>362</v>
      </c>
      <c r="K376">
        <v>3</v>
      </c>
      <c r="M376">
        <v>362</v>
      </c>
      <c r="N376">
        <v>3</v>
      </c>
    </row>
    <row r="377" spans="10:14">
      <c r="J377">
        <v>363</v>
      </c>
      <c r="K377">
        <v>2</v>
      </c>
      <c r="M377">
        <v>363</v>
      </c>
      <c r="N377">
        <v>3</v>
      </c>
    </row>
    <row r="378" spans="10:14">
      <c r="J378">
        <v>364</v>
      </c>
      <c r="K378">
        <v>3</v>
      </c>
      <c r="M378">
        <v>364</v>
      </c>
      <c r="N378">
        <v>3</v>
      </c>
    </row>
    <row r="379" spans="10:14">
      <c r="J379">
        <v>365</v>
      </c>
      <c r="K379">
        <v>3</v>
      </c>
      <c r="M379">
        <v>365</v>
      </c>
      <c r="N379">
        <v>3</v>
      </c>
    </row>
    <row r="380" spans="10:14">
      <c r="J380">
        <v>366</v>
      </c>
      <c r="K380">
        <v>3</v>
      </c>
      <c r="M380">
        <v>366</v>
      </c>
      <c r="N380">
        <v>3</v>
      </c>
    </row>
    <row r="381" spans="10:14">
      <c r="J381">
        <v>367</v>
      </c>
      <c r="K381">
        <v>3</v>
      </c>
      <c r="M381">
        <v>367</v>
      </c>
      <c r="N381">
        <v>3</v>
      </c>
    </row>
    <row r="382" spans="10:14">
      <c r="J382">
        <v>368</v>
      </c>
      <c r="K382">
        <v>2</v>
      </c>
      <c r="M382">
        <v>368</v>
      </c>
      <c r="N382">
        <v>3</v>
      </c>
    </row>
    <row r="383" spans="10:14">
      <c r="J383">
        <v>369</v>
      </c>
      <c r="K383">
        <v>3</v>
      </c>
      <c r="M383">
        <v>369</v>
      </c>
      <c r="N383">
        <v>3</v>
      </c>
    </row>
    <row r="384" spans="10:14">
      <c r="J384">
        <v>370</v>
      </c>
      <c r="K384">
        <v>2</v>
      </c>
      <c r="M384">
        <v>370</v>
      </c>
      <c r="N384">
        <v>3</v>
      </c>
    </row>
    <row r="385" spans="10:14">
      <c r="J385">
        <v>371</v>
      </c>
      <c r="K385">
        <v>2</v>
      </c>
      <c r="M385">
        <v>371</v>
      </c>
      <c r="N385">
        <v>3</v>
      </c>
    </row>
    <row r="386" spans="10:14">
      <c r="J386">
        <v>372</v>
      </c>
      <c r="K386">
        <v>2</v>
      </c>
      <c r="M386">
        <v>372</v>
      </c>
      <c r="N386">
        <v>3</v>
      </c>
    </row>
    <row r="387" spans="10:14">
      <c r="J387">
        <v>373</v>
      </c>
      <c r="K387">
        <v>3</v>
      </c>
      <c r="M387">
        <v>373</v>
      </c>
      <c r="N387">
        <v>3</v>
      </c>
    </row>
    <row r="388" spans="10:14">
      <c r="J388">
        <v>374</v>
      </c>
      <c r="K388">
        <v>2</v>
      </c>
      <c r="M388">
        <v>374</v>
      </c>
      <c r="N388">
        <v>3</v>
      </c>
    </row>
    <row r="389" spans="10:14">
      <c r="J389">
        <v>375</v>
      </c>
      <c r="K389">
        <v>2</v>
      </c>
      <c r="M389">
        <v>375</v>
      </c>
      <c r="N389">
        <v>3</v>
      </c>
    </row>
    <row r="390" spans="10:14">
      <c r="J390">
        <v>376</v>
      </c>
      <c r="K390">
        <v>3</v>
      </c>
      <c r="M390">
        <v>376</v>
      </c>
      <c r="N390">
        <v>3</v>
      </c>
    </row>
    <row r="391" spans="10:14">
      <c r="J391">
        <v>377</v>
      </c>
      <c r="K391">
        <v>2</v>
      </c>
      <c r="M391">
        <v>377</v>
      </c>
      <c r="N391">
        <v>3</v>
      </c>
    </row>
    <row r="392" spans="10:14">
      <c r="J392">
        <v>378</v>
      </c>
      <c r="K392">
        <v>3</v>
      </c>
      <c r="M392">
        <v>378</v>
      </c>
      <c r="N392">
        <v>3</v>
      </c>
    </row>
    <row r="393" spans="10:14">
      <c r="J393">
        <v>379</v>
      </c>
      <c r="K393">
        <v>2</v>
      </c>
      <c r="M393">
        <v>379</v>
      </c>
      <c r="N393">
        <v>3</v>
      </c>
    </row>
    <row r="394" spans="10:14">
      <c r="J394">
        <v>380</v>
      </c>
      <c r="K394">
        <v>3</v>
      </c>
      <c r="M394">
        <v>380</v>
      </c>
      <c r="N394">
        <v>3</v>
      </c>
    </row>
    <row r="395" spans="10:14">
      <c r="J395">
        <v>381</v>
      </c>
      <c r="K395">
        <v>3</v>
      </c>
      <c r="M395">
        <v>381</v>
      </c>
      <c r="N395">
        <v>3</v>
      </c>
    </row>
    <row r="396" spans="10:14">
      <c r="J396">
        <v>382</v>
      </c>
      <c r="K396">
        <v>3</v>
      </c>
      <c r="M396">
        <v>382</v>
      </c>
      <c r="N396">
        <v>3</v>
      </c>
    </row>
    <row r="397" spans="10:14">
      <c r="J397">
        <v>383</v>
      </c>
      <c r="K397">
        <v>3</v>
      </c>
      <c r="M397">
        <v>383</v>
      </c>
      <c r="N397">
        <v>3</v>
      </c>
    </row>
    <row r="398" spans="10:14">
      <c r="J398">
        <v>384</v>
      </c>
      <c r="K398">
        <v>0</v>
      </c>
      <c r="M398">
        <v>384</v>
      </c>
      <c r="N398">
        <v>3</v>
      </c>
    </row>
    <row r="399" spans="10:14">
      <c r="J399">
        <v>385</v>
      </c>
      <c r="K399">
        <v>0</v>
      </c>
      <c r="M399">
        <v>385</v>
      </c>
      <c r="N399">
        <v>3</v>
      </c>
    </row>
    <row r="400" spans="10:14">
      <c r="J400">
        <v>386</v>
      </c>
      <c r="K400">
        <v>2</v>
      </c>
      <c r="M400">
        <v>386</v>
      </c>
      <c r="N400">
        <v>3</v>
      </c>
    </row>
    <row r="401" spans="10:14">
      <c r="J401">
        <v>387</v>
      </c>
      <c r="K401">
        <v>3</v>
      </c>
      <c r="M401">
        <v>387</v>
      </c>
      <c r="N401">
        <v>3</v>
      </c>
    </row>
    <row r="402" spans="10:14">
      <c r="J402">
        <v>388</v>
      </c>
      <c r="K402">
        <v>2</v>
      </c>
      <c r="M402">
        <v>388</v>
      </c>
      <c r="N402">
        <v>3</v>
      </c>
    </row>
    <row r="403" spans="10:14">
      <c r="J403">
        <v>389</v>
      </c>
      <c r="K403">
        <v>2</v>
      </c>
      <c r="M403">
        <v>389</v>
      </c>
      <c r="N403">
        <v>3</v>
      </c>
    </row>
    <row r="404" spans="10:14">
      <c r="J404">
        <v>390</v>
      </c>
      <c r="K404">
        <v>2</v>
      </c>
      <c r="M404">
        <v>390</v>
      </c>
      <c r="N404">
        <v>3</v>
      </c>
    </row>
    <row r="405" spans="10:14">
      <c r="J405">
        <v>391</v>
      </c>
      <c r="K405">
        <v>3</v>
      </c>
      <c r="M405">
        <v>391</v>
      </c>
      <c r="N405">
        <v>3</v>
      </c>
    </row>
    <row r="406" spans="10:14">
      <c r="J406">
        <v>392</v>
      </c>
      <c r="K406">
        <v>3</v>
      </c>
      <c r="M406">
        <v>392</v>
      </c>
      <c r="N406">
        <v>3</v>
      </c>
    </row>
    <row r="407" spans="10:14">
      <c r="J407">
        <v>393</v>
      </c>
      <c r="K407">
        <v>3</v>
      </c>
      <c r="M407">
        <v>393</v>
      </c>
      <c r="N407">
        <v>3</v>
      </c>
    </row>
    <row r="408" spans="10:14">
      <c r="J408">
        <v>394</v>
      </c>
      <c r="K408">
        <v>2</v>
      </c>
      <c r="M408">
        <v>394</v>
      </c>
      <c r="N408">
        <v>3</v>
      </c>
    </row>
    <row r="409" spans="10:14">
      <c r="J409">
        <v>395</v>
      </c>
      <c r="K409">
        <v>2</v>
      </c>
      <c r="M409">
        <v>395</v>
      </c>
      <c r="N409">
        <v>3</v>
      </c>
    </row>
    <row r="410" spans="10:14">
      <c r="J410">
        <v>396</v>
      </c>
      <c r="K410">
        <v>2</v>
      </c>
      <c r="M410">
        <v>396</v>
      </c>
      <c r="N410">
        <v>3</v>
      </c>
    </row>
    <row r="411" spans="10:14">
      <c r="J411">
        <v>397</v>
      </c>
      <c r="K411">
        <v>2</v>
      </c>
      <c r="M411">
        <v>397</v>
      </c>
      <c r="N411">
        <v>3</v>
      </c>
    </row>
    <row r="412" spans="10:14">
      <c r="J412">
        <v>398</v>
      </c>
      <c r="K412">
        <v>3</v>
      </c>
      <c r="M412">
        <v>398</v>
      </c>
      <c r="N412">
        <v>3</v>
      </c>
    </row>
    <row r="413" spans="10:14">
      <c r="J413">
        <v>399</v>
      </c>
      <c r="K413">
        <v>2</v>
      </c>
      <c r="M413">
        <v>399</v>
      </c>
      <c r="N413">
        <v>3</v>
      </c>
    </row>
    <row r="414" spans="10:14">
      <c r="J414">
        <v>400</v>
      </c>
      <c r="K414">
        <v>3</v>
      </c>
      <c r="M414">
        <v>400</v>
      </c>
      <c r="N414">
        <v>3</v>
      </c>
    </row>
    <row r="415" spans="10:14">
      <c r="J415">
        <v>401</v>
      </c>
      <c r="K415">
        <v>3</v>
      </c>
      <c r="M415">
        <v>401</v>
      </c>
      <c r="N415">
        <v>3</v>
      </c>
    </row>
    <row r="416" spans="10:14">
      <c r="J416">
        <v>402</v>
      </c>
      <c r="K416">
        <v>2</v>
      </c>
      <c r="M416">
        <v>402</v>
      </c>
      <c r="N416">
        <v>3</v>
      </c>
    </row>
    <row r="417" spans="10:14">
      <c r="J417">
        <v>403</v>
      </c>
      <c r="K417">
        <v>3</v>
      </c>
      <c r="M417">
        <v>403</v>
      </c>
      <c r="N417">
        <v>3</v>
      </c>
    </row>
    <row r="418" spans="10:14">
      <c r="J418">
        <v>404</v>
      </c>
      <c r="K418">
        <v>3</v>
      </c>
      <c r="M418">
        <v>404</v>
      </c>
      <c r="N418">
        <v>3</v>
      </c>
    </row>
    <row r="419" spans="10:14">
      <c r="J419">
        <v>405</v>
      </c>
      <c r="K419">
        <v>2</v>
      </c>
      <c r="M419">
        <v>405</v>
      </c>
      <c r="N419">
        <v>3</v>
      </c>
    </row>
    <row r="420" spans="10:14">
      <c r="J420">
        <v>406</v>
      </c>
      <c r="K420">
        <v>3</v>
      </c>
      <c r="M420">
        <v>406</v>
      </c>
      <c r="N420">
        <v>3</v>
      </c>
    </row>
    <row r="421" spans="10:14">
      <c r="J421">
        <v>407</v>
      </c>
      <c r="K421">
        <v>3</v>
      </c>
      <c r="M421">
        <v>407</v>
      </c>
      <c r="N421">
        <v>3</v>
      </c>
    </row>
    <row r="422" spans="10:14">
      <c r="J422">
        <v>408</v>
      </c>
      <c r="K422">
        <v>2</v>
      </c>
      <c r="M422">
        <v>408</v>
      </c>
      <c r="N422">
        <v>3</v>
      </c>
    </row>
    <row r="423" spans="10:14">
      <c r="J423">
        <v>409</v>
      </c>
      <c r="K423">
        <v>2</v>
      </c>
      <c r="M423">
        <v>409</v>
      </c>
      <c r="N423">
        <v>3</v>
      </c>
    </row>
    <row r="424" spans="10:14">
      <c r="J424">
        <v>410</v>
      </c>
      <c r="K424">
        <v>2</v>
      </c>
      <c r="M424">
        <v>410</v>
      </c>
      <c r="N424">
        <v>3</v>
      </c>
    </row>
    <row r="425" spans="10:14">
      <c r="J425">
        <v>411</v>
      </c>
      <c r="K425">
        <v>3</v>
      </c>
      <c r="M425">
        <v>411</v>
      </c>
      <c r="N425">
        <v>3</v>
      </c>
    </row>
    <row r="426" spans="10:14">
      <c r="J426">
        <v>412</v>
      </c>
      <c r="K426">
        <v>2</v>
      </c>
      <c r="M426">
        <v>412</v>
      </c>
      <c r="N426">
        <v>3</v>
      </c>
    </row>
    <row r="427" spans="10:14">
      <c r="J427">
        <v>413</v>
      </c>
      <c r="K427">
        <v>3</v>
      </c>
      <c r="M427">
        <v>413</v>
      </c>
      <c r="N427">
        <v>3</v>
      </c>
    </row>
    <row r="428" spans="10:14">
      <c r="J428">
        <v>414</v>
      </c>
      <c r="K428">
        <v>2</v>
      </c>
      <c r="M428">
        <v>414</v>
      </c>
      <c r="N428">
        <v>3</v>
      </c>
    </row>
    <row r="429" spans="10:14">
      <c r="J429">
        <v>415</v>
      </c>
      <c r="K429">
        <v>2</v>
      </c>
      <c r="M429">
        <v>415</v>
      </c>
      <c r="N429">
        <v>3</v>
      </c>
    </row>
    <row r="430" spans="10:14">
      <c r="J430">
        <v>416</v>
      </c>
      <c r="K430">
        <v>2</v>
      </c>
      <c r="M430">
        <v>416</v>
      </c>
      <c r="N430">
        <v>3</v>
      </c>
    </row>
    <row r="431" spans="10:14">
      <c r="J431">
        <v>417</v>
      </c>
      <c r="K431">
        <v>3</v>
      </c>
      <c r="M431">
        <v>417</v>
      </c>
      <c r="N431">
        <v>3</v>
      </c>
    </row>
    <row r="432" spans="10:14">
      <c r="J432">
        <v>418</v>
      </c>
      <c r="K432">
        <v>3</v>
      </c>
      <c r="M432">
        <v>418</v>
      </c>
      <c r="N432">
        <v>3</v>
      </c>
    </row>
    <row r="433" spans="10:14">
      <c r="J433">
        <v>419</v>
      </c>
      <c r="K433">
        <v>2</v>
      </c>
      <c r="M433">
        <v>419</v>
      </c>
      <c r="N433">
        <v>3</v>
      </c>
    </row>
    <row r="434" spans="10:14">
      <c r="J434">
        <v>420</v>
      </c>
      <c r="K434">
        <v>0</v>
      </c>
      <c r="M434">
        <v>420</v>
      </c>
      <c r="N434">
        <v>3</v>
      </c>
    </row>
    <row r="435" spans="10:14">
      <c r="J435">
        <v>421</v>
      </c>
      <c r="K435">
        <v>2</v>
      </c>
      <c r="M435">
        <v>421</v>
      </c>
      <c r="N435">
        <v>4</v>
      </c>
    </row>
    <row r="436" spans="10:14">
      <c r="J436">
        <v>422</v>
      </c>
      <c r="K436">
        <v>2</v>
      </c>
      <c r="M436">
        <v>422</v>
      </c>
      <c r="N436">
        <v>4</v>
      </c>
    </row>
    <row r="437" spans="10:14">
      <c r="J437">
        <v>423</v>
      </c>
      <c r="K437">
        <v>3</v>
      </c>
      <c r="M437">
        <v>423</v>
      </c>
      <c r="N437">
        <v>4</v>
      </c>
    </row>
    <row r="438" spans="10:14">
      <c r="J438">
        <v>424</v>
      </c>
      <c r="K438">
        <v>3</v>
      </c>
      <c r="M438">
        <v>424</v>
      </c>
      <c r="N438">
        <v>4</v>
      </c>
    </row>
    <row r="439" spans="10:14">
      <c r="J439">
        <v>425</v>
      </c>
      <c r="K439">
        <v>3</v>
      </c>
      <c r="M439">
        <v>425</v>
      </c>
      <c r="N439">
        <v>4</v>
      </c>
    </row>
    <row r="440" spans="10:14">
      <c r="J440">
        <v>426</v>
      </c>
      <c r="K440">
        <v>3</v>
      </c>
      <c r="M440">
        <v>426</v>
      </c>
      <c r="N440">
        <v>4</v>
      </c>
    </row>
    <row r="441" spans="10:14">
      <c r="J441">
        <v>427</v>
      </c>
      <c r="K441">
        <v>3</v>
      </c>
      <c r="M441">
        <v>427</v>
      </c>
      <c r="N441">
        <v>4</v>
      </c>
    </row>
    <row r="442" spans="10:14">
      <c r="J442">
        <v>428</v>
      </c>
      <c r="K442">
        <v>3</v>
      </c>
      <c r="M442">
        <v>428</v>
      </c>
      <c r="N442">
        <v>4</v>
      </c>
    </row>
    <row r="443" spans="10:14">
      <c r="J443">
        <v>429</v>
      </c>
      <c r="K443">
        <v>2</v>
      </c>
      <c r="M443">
        <v>429</v>
      </c>
      <c r="N443">
        <v>4</v>
      </c>
    </row>
    <row r="444" spans="10:14">
      <c r="J444">
        <v>430</v>
      </c>
      <c r="K444">
        <v>2</v>
      </c>
      <c r="M444">
        <v>430</v>
      </c>
      <c r="N444">
        <v>4</v>
      </c>
    </row>
    <row r="445" spans="10:14">
      <c r="J445">
        <v>431</v>
      </c>
      <c r="K445">
        <v>2</v>
      </c>
      <c r="M445">
        <v>431</v>
      </c>
      <c r="N445">
        <v>4</v>
      </c>
    </row>
    <row r="446" spans="10:14">
      <c r="J446">
        <v>432</v>
      </c>
      <c r="K446">
        <v>3</v>
      </c>
      <c r="M446">
        <v>432</v>
      </c>
      <c r="N446">
        <v>4</v>
      </c>
    </row>
    <row r="447" spans="10:14">
      <c r="J447">
        <v>433</v>
      </c>
      <c r="K447">
        <v>2</v>
      </c>
      <c r="M447">
        <v>433</v>
      </c>
      <c r="N447">
        <v>4</v>
      </c>
    </row>
    <row r="448" spans="10:14">
      <c r="J448">
        <v>434</v>
      </c>
      <c r="K448">
        <v>2</v>
      </c>
      <c r="M448">
        <v>434</v>
      </c>
      <c r="N448">
        <v>4</v>
      </c>
    </row>
    <row r="449" spans="10:14">
      <c r="J449">
        <v>435</v>
      </c>
      <c r="K449">
        <v>3</v>
      </c>
      <c r="M449">
        <v>435</v>
      </c>
      <c r="N449">
        <v>4</v>
      </c>
    </row>
    <row r="450" spans="10:14">
      <c r="J450">
        <v>436</v>
      </c>
      <c r="K450">
        <v>3</v>
      </c>
      <c r="M450">
        <v>436</v>
      </c>
      <c r="N450">
        <v>4</v>
      </c>
    </row>
    <row r="451" spans="10:14">
      <c r="J451">
        <v>437</v>
      </c>
      <c r="K451">
        <v>3</v>
      </c>
      <c r="M451">
        <v>437</v>
      </c>
      <c r="N451">
        <v>4</v>
      </c>
    </row>
    <row r="452" spans="10:14">
      <c r="J452">
        <v>438</v>
      </c>
      <c r="K452">
        <v>3</v>
      </c>
      <c r="M452">
        <v>438</v>
      </c>
      <c r="N452">
        <v>4</v>
      </c>
    </row>
    <row r="453" spans="10:14">
      <c r="J453">
        <v>439</v>
      </c>
      <c r="K453">
        <v>3</v>
      </c>
      <c r="M453">
        <v>439</v>
      </c>
      <c r="N453">
        <v>4</v>
      </c>
    </row>
    <row r="454" spans="10:14">
      <c r="J454">
        <v>440</v>
      </c>
      <c r="K454">
        <v>3</v>
      </c>
      <c r="M454">
        <v>440</v>
      </c>
      <c r="N454">
        <v>4</v>
      </c>
    </row>
    <row r="455" spans="10:14">
      <c r="J455">
        <v>441</v>
      </c>
      <c r="K455">
        <v>3</v>
      </c>
      <c r="M455">
        <v>441</v>
      </c>
      <c r="N455">
        <v>4</v>
      </c>
    </row>
    <row r="456" spans="10:14">
      <c r="J456">
        <v>442</v>
      </c>
      <c r="K456">
        <v>3</v>
      </c>
      <c r="M456">
        <v>442</v>
      </c>
      <c r="N456">
        <v>4</v>
      </c>
    </row>
    <row r="457" spans="10:14">
      <c r="J457">
        <v>443</v>
      </c>
      <c r="K457">
        <v>2</v>
      </c>
      <c r="M457">
        <v>443</v>
      </c>
      <c r="N457">
        <v>4</v>
      </c>
    </row>
    <row r="458" spans="10:14">
      <c r="J458">
        <v>444</v>
      </c>
      <c r="K458">
        <v>3</v>
      </c>
      <c r="M458">
        <v>444</v>
      </c>
      <c r="N458">
        <v>4</v>
      </c>
    </row>
    <row r="459" spans="10:14">
      <c r="J459">
        <v>445</v>
      </c>
      <c r="K459">
        <v>3</v>
      </c>
      <c r="M459">
        <v>445</v>
      </c>
      <c r="N459">
        <v>4</v>
      </c>
    </row>
    <row r="460" spans="10:14">
      <c r="J460">
        <v>446</v>
      </c>
      <c r="K460">
        <v>3</v>
      </c>
      <c r="M460">
        <v>446</v>
      </c>
      <c r="N460">
        <v>4</v>
      </c>
    </row>
    <row r="461" spans="10:14">
      <c r="J461">
        <v>447</v>
      </c>
      <c r="K461">
        <v>3</v>
      </c>
      <c r="M461">
        <v>447</v>
      </c>
      <c r="N461">
        <v>4</v>
      </c>
    </row>
    <row r="462" spans="10:14">
      <c r="J462">
        <v>448</v>
      </c>
      <c r="K462">
        <v>3</v>
      </c>
      <c r="M462">
        <v>448</v>
      </c>
      <c r="N462">
        <v>4</v>
      </c>
    </row>
    <row r="463" spans="10:14">
      <c r="J463">
        <v>449</v>
      </c>
      <c r="K463">
        <v>3</v>
      </c>
      <c r="M463">
        <v>449</v>
      </c>
      <c r="N463">
        <v>4</v>
      </c>
    </row>
    <row r="464" spans="10:14">
      <c r="J464">
        <v>450</v>
      </c>
      <c r="K464">
        <v>3</v>
      </c>
      <c r="M464">
        <v>450</v>
      </c>
      <c r="N464">
        <v>4</v>
      </c>
    </row>
    <row r="465" spans="10:14">
      <c r="J465">
        <v>451</v>
      </c>
      <c r="K465">
        <v>3</v>
      </c>
      <c r="M465">
        <v>451</v>
      </c>
      <c r="N465">
        <v>4</v>
      </c>
    </row>
    <row r="466" spans="10:14">
      <c r="J466">
        <v>452</v>
      </c>
      <c r="K466">
        <v>3</v>
      </c>
      <c r="M466">
        <v>452</v>
      </c>
      <c r="N466">
        <v>4</v>
      </c>
    </row>
    <row r="467" spans="10:14">
      <c r="J467">
        <v>453</v>
      </c>
      <c r="K467">
        <v>3</v>
      </c>
      <c r="M467">
        <v>453</v>
      </c>
      <c r="N467">
        <v>4</v>
      </c>
    </row>
    <row r="468" spans="10:14">
      <c r="J468">
        <v>454</v>
      </c>
      <c r="K468">
        <v>3</v>
      </c>
      <c r="M468">
        <v>454</v>
      </c>
      <c r="N468">
        <v>4</v>
      </c>
    </row>
    <row r="469" spans="10:14">
      <c r="J469">
        <v>455</v>
      </c>
      <c r="K469">
        <v>2</v>
      </c>
      <c r="M469">
        <v>455</v>
      </c>
      <c r="N469">
        <v>4</v>
      </c>
    </row>
    <row r="470" spans="10:14">
      <c r="J470">
        <v>456</v>
      </c>
      <c r="K470">
        <v>3</v>
      </c>
      <c r="M470">
        <v>456</v>
      </c>
      <c r="N470">
        <v>4</v>
      </c>
    </row>
    <row r="471" spans="10:14">
      <c r="J471">
        <v>457</v>
      </c>
      <c r="K471">
        <v>3</v>
      </c>
      <c r="M471">
        <v>457</v>
      </c>
      <c r="N471">
        <v>4</v>
      </c>
    </row>
    <row r="472" spans="10:14">
      <c r="J472">
        <v>458</v>
      </c>
      <c r="K472">
        <v>3</v>
      </c>
      <c r="M472">
        <v>458</v>
      </c>
      <c r="N472">
        <v>4</v>
      </c>
    </row>
    <row r="473" spans="10:14">
      <c r="J473">
        <v>459</v>
      </c>
      <c r="K473">
        <v>2</v>
      </c>
      <c r="M473">
        <v>459</v>
      </c>
      <c r="N473">
        <v>4</v>
      </c>
    </row>
    <row r="474" spans="10:14">
      <c r="J474">
        <v>460</v>
      </c>
      <c r="K474">
        <v>3</v>
      </c>
      <c r="M474">
        <v>460</v>
      </c>
      <c r="N474">
        <v>4</v>
      </c>
    </row>
    <row r="475" spans="10:14">
      <c r="J475">
        <v>461</v>
      </c>
      <c r="K475">
        <v>2</v>
      </c>
      <c r="M475">
        <v>461</v>
      </c>
      <c r="N475">
        <v>5</v>
      </c>
    </row>
    <row r="476" spans="10:14">
      <c r="J476">
        <v>462</v>
      </c>
      <c r="K476">
        <v>2</v>
      </c>
      <c r="M476">
        <v>462</v>
      </c>
      <c r="N476">
        <v>5</v>
      </c>
    </row>
    <row r="477" spans="10:14">
      <c r="J477">
        <v>463</v>
      </c>
      <c r="K477">
        <v>3</v>
      </c>
      <c r="M477">
        <v>463</v>
      </c>
      <c r="N477">
        <v>5</v>
      </c>
    </row>
    <row r="478" spans="10:14">
      <c r="J478">
        <v>464</v>
      </c>
      <c r="K478">
        <v>3</v>
      </c>
      <c r="M478">
        <v>464</v>
      </c>
      <c r="N478">
        <v>5</v>
      </c>
    </row>
    <row r="479" spans="10:14">
      <c r="J479">
        <v>465</v>
      </c>
      <c r="K479">
        <v>3</v>
      </c>
      <c r="M479">
        <v>465</v>
      </c>
      <c r="N479">
        <v>5</v>
      </c>
    </row>
    <row r="480" spans="10:14">
      <c r="J480">
        <v>466</v>
      </c>
      <c r="K480">
        <v>3</v>
      </c>
      <c r="M480">
        <v>466</v>
      </c>
      <c r="N480">
        <v>5</v>
      </c>
    </row>
    <row r="481" spans="10:14">
      <c r="J481">
        <v>467</v>
      </c>
      <c r="K481">
        <v>3</v>
      </c>
      <c r="M481">
        <v>467</v>
      </c>
      <c r="N481">
        <v>5</v>
      </c>
    </row>
    <row r="482" spans="10:14">
      <c r="J482">
        <v>468</v>
      </c>
      <c r="K482">
        <v>2</v>
      </c>
      <c r="M482">
        <v>468</v>
      </c>
      <c r="N482">
        <v>5</v>
      </c>
    </row>
    <row r="483" spans="10:14">
      <c r="J483">
        <v>469</v>
      </c>
      <c r="K483">
        <v>3</v>
      </c>
      <c r="M483">
        <v>469</v>
      </c>
      <c r="N483">
        <v>5</v>
      </c>
    </row>
    <row r="484" spans="10:14">
      <c r="J484">
        <v>470</v>
      </c>
      <c r="K484">
        <v>3</v>
      </c>
      <c r="M484">
        <v>470</v>
      </c>
      <c r="N484">
        <v>5</v>
      </c>
    </row>
    <row r="485" spans="10:14">
      <c r="J485">
        <v>471</v>
      </c>
      <c r="K485">
        <v>3</v>
      </c>
      <c r="M485">
        <v>471</v>
      </c>
      <c r="N485">
        <v>5</v>
      </c>
    </row>
    <row r="486" spans="10:14">
      <c r="J486">
        <v>472</v>
      </c>
      <c r="K486">
        <v>3</v>
      </c>
      <c r="M486">
        <v>472</v>
      </c>
      <c r="N486">
        <v>5</v>
      </c>
    </row>
    <row r="487" spans="10:14">
      <c r="J487">
        <v>473</v>
      </c>
      <c r="K487">
        <v>2</v>
      </c>
      <c r="M487">
        <v>473</v>
      </c>
      <c r="N487">
        <v>5</v>
      </c>
    </row>
    <row r="488" spans="10:14">
      <c r="J488">
        <v>474</v>
      </c>
      <c r="K488">
        <v>2</v>
      </c>
      <c r="M488">
        <v>474</v>
      </c>
      <c r="N488">
        <v>5</v>
      </c>
    </row>
    <row r="489" spans="10:14">
      <c r="J489">
        <v>475</v>
      </c>
      <c r="K489">
        <v>3</v>
      </c>
      <c r="M489">
        <v>475</v>
      </c>
      <c r="N489">
        <v>5</v>
      </c>
    </row>
    <row r="490" spans="10:14">
      <c r="J490">
        <v>476</v>
      </c>
      <c r="K490">
        <v>3</v>
      </c>
      <c r="M490">
        <v>476</v>
      </c>
      <c r="N490">
        <v>5</v>
      </c>
    </row>
    <row r="491" spans="10:14">
      <c r="J491">
        <v>477</v>
      </c>
      <c r="K491">
        <v>3</v>
      </c>
      <c r="M491">
        <v>477</v>
      </c>
      <c r="N491">
        <v>5</v>
      </c>
    </row>
    <row r="492" spans="10:14">
      <c r="J492">
        <v>478</v>
      </c>
      <c r="K492">
        <v>3</v>
      </c>
      <c r="M492">
        <v>478</v>
      </c>
      <c r="N492">
        <v>5</v>
      </c>
    </row>
    <row r="493" spans="10:14">
      <c r="J493">
        <v>479</v>
      </c>
      <c r="K493">
        <v>3</v>
      </c>
      <c r="M493">
        <v>479</v>
      </c>
      <c r="N493">
        <v>5</v>
      </c>
    </row>
    <row r="494" spans="10:14">
      <c r="J494">
        <v>480</v>
      </c>
      <c r="K494">
        <v>3</v>
      </c>
      <c r="M494">
        <v>480</v>
      </c>
      <c r="N494">
        <v>5</v>
      </c>
    </row>
    <row r="495" spans="10:14">
      <c r="J495">
        <v>481</v>
      </c>
      <c r="K495">
        <v>3</v>
      </c>
      <c r="M495">
        <v>481</v>
      </c>
      <c r="N495">
        <v>5</v>
      </c>
    </row>
    <row r="496" spans="10:14">
      <c r="J496">
        <v>482</v>
      </c>
      <c r="K496">
        <v>3</v>
      </c>
      <c r="M496">
        <v>482</v>
      </c>
      <c r="N496">
        <v>5</v>
      </c>
    </row>
    <row r="497" spans="10:14">
      <c r="J497">
        <v>483</v>
      </c>
      <c r="K497">
        <v>2</v>
      </c>
      <c r="M497">
        <v>483</v>
      </c>
      <c r="N497">
        <v>5</v>
      </c>
    </row>
    <row r="498" spans="10:14">
      <c r="J498">
        <v>484</v>
      </c>
      <c r="K498">
        <v>3</v>
      </c>
      <c r="M498">
        <v>484</v>
      </c>
      <c r="N498">
        <v>5</v>
      </c>
    </row>
    <row r="499" spans="10:14">
      <c r="J499">
        <v>485</v>
      </c>
      <c r="K499">
        <v>3</v>
      </c>
      <c r="M499">
        <v>485</v>
      </c>
      <c r="N499">
        <v>5</v>
      </c>
    </row>
    <row r="500" spans="10:14">
      <c r="J500">
        <v>486</v>
      </c>
      <c r="K500">
        <v>2</v>
      </c>
      <c r="M500">
        <v>486</v>
      </c>
      <c r="N500">
        <v>6</v>
      </c>
    </row>
    <row r="501" spans="10:14">
      <c r="J501">
        <v>487</v>
      </c>
      <c r="K501">
        <v>3</v>
      </c>
      <c r="M501">
        <v>487</v>
      </c>
      <c r="N501">
        <v>6</v>
      </c>
    </row>
    <row r="502" spans="10:14">
      <c r="J502">
        <v>488</v>
      </c>
      <c r="K502">
        <v>3</v>
      </c>
      <c r="M502">
        <v>488</v>
      </c>
      <c r="N502">
        <v>6</v>
      </c>
    </row>
    <row r="503" spans="10:14">
      <c r="J503">
        <v>489</v>
      </c>
      <c r="K503">
        <v>3</v>
      </c>
      <c r="M503">
        <v>489</v>
      </c>
      <c r="N503">
        <v>6</v>
      </c>
    </row>
    <row r="504" spans="10:14">
      <c r="J504">
        <v>490</v>
      </c>
      <c r="K504">
        <v>3</v>
      </c>
      <c r="M504">
        <v>490</v>
      </c>
      <c r="N504">
        <v>6</v>
      </c>
    </row>
    <row r="505" spans="10:14">
      <c r="J505">
        <v>491</v>
      </c>
      <c r="K505">
        <v>3</v>
      </c>
      <c r="M505">
        <v>491</v>
      </c>
      <c r="N505">
        <v>7</v>
      </c>
    </row>
    <row r="506" spans="10:14">
      <c r="J506">
        <v>492</v>
      </c>
      <c r="K506">
        <v>2</v>
      </c>
      <c r="M506">
        <v>492</v>
      </c>
      <c r="N506">
        <v>7</v>
      </c>
    </row>
    <row r="507" spans="10:14">
      <c r="J507">
        <v>493</v>
      </c>
      <c r="K507">
        <v>2</v>
      </c>
      <c r="M507">
        <v>493</v>
      </c>
      <c r="N507">
        <v>7</v>
      </c>
    </row>
    <row r="508" spans="10:14">
      <c r="J508">
        <v>494</v>
      </c>
      <c r="K508">
        <v>3</v>
      </c>
      <c r="M508">
        <v>494</v>
      </c>
      <c r="N508">
        <v>8</v>
      </c>
    </row>
    <row r="509" spans="10:14">
      <c r="J509">
        <v>495</v>
      </c>
      <c r="K509">
        <v>3</v>
      </c>
      <c r="M509">
        <v>495</v>
      </c>
      <c r="N509">
        <v>8</v>
      </c>
    </row>
    <row r="510" spans="10:14">
      <c r="J510">
        <v>496</v>
      </c>
      <c r="K510">
        <v>3</v>
      </c>
      <c r="M510">
        <v>496</v>
      </c>
      <c r="N510">
        <v>9</v>
      </c>
    </row>
    <row r="511" spans="10:14">
      <c r="J511">
        <v>497</v>
      </c>
      <c r="K511">
        <v>3</v>
      </c>
      <c r="M511">
        <v>497</v>
      </c>
      <c r="N511">
        <v>9</v>
      </c>
    </row>
    <row r="512" spans="10:14">
      <c r="J512">
        <v>498</v>
      </c>
      <c r="K512">
        <v>2</v>
      </c>
      <c r="M512">
        <v>498</v>
      </c>
      <c r="N512">
        <v>9</v>
      </c>
    </row>
    <row r="513" spans="10:14">
      <c r="J513">
        <v>499</v>
      </c>
      <c r="K513">
        <v>3</v>
      </c>
      <c r="M513">
        <v>499</v>
      </c>
      <c r="N513">
        <v>9</v>
      </c>
    </row>
    <row r="514" spans="10:14">
      <c r="J514">
        <v>500</v>
      </c>
      <c r="K514">
        <v>3</v>
      </c>
      <c r="M514">
        <v>500</v>
      </c>
      <c r="N514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FB315-62EF-445E-B12F-F8A87E674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C2589-51A9-4180-B861-07BC4CBAD47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ec10cf3e-a676-41e1-a044-da170c7ccd02"/>
    <ds:schemaRef ds:uri="http://purl.org/dc/elements/1.1/"/>
    <ds:schemaRef ds:uri="d84e4571-a221-42bf-b7fb-93635ee21df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E94459-823A-4869-BECE-D3E7BCC003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Pharma Group AG</vt:lpstr>
      <vt:lpstr>Backing 1</vt:lpstr>
      <vt:lpstr>Backing 2</vt:lpstr>
      <vt:lpstr>Backing 3</vt:lpstr>
      <vt:lpstr>Backing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Cristo</dc:creator>
  <cp:lastModifiedBy>Subham Dey</cp:lastModifiedBy>
  <dcterms:created xsi:type="dcterms:W3CDTF">2020-09-23T13:01:50Z</dcterms:created>
  <dcterms:modified xsi:type="dcterms:W3CDTF">2023-11-27T18:53:17Z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testReviewTimestamp">
    <vt:lpwstr/>
  </property>
  <property fmtid="{D5CDD505-2E9C-101B-9397-08002B2CF9AE}" pid="3" name="LikesCount">
    <vt:lpwstr/>
  </property>
  <property fmtid="{D5CDD505-2E9C-101B-9397-08002B2CF9AE}" pid="4" name="LatestReviewedVersion">
    <vt:lpwstr/>
  </property>
  <property fmtid="{D5CDD505-2E9C-101B-9397-08002B2CF9AE}" pid="5" name="LatestApprovedVersion">
    <vt:lpwstr/>
  </property>
  <property fmtid="{D5CDD505-2E9C-101B-9397-08002B2CF9AE}" pid="6" name="ReviewStatusNew">
    <vt:lpwstr/>
  </property>
  <property fmtid="{D5CDD505-2E9C-101B-9397-08002B2CF9AE}" pid="7" name="Ratings">
    <vt:lpwstr/>
  </property>
  <property fmtid="{D5CDD505-2E9C-101B-9397-08002B2CF9AE}" pid="8" name="LatestReview">
    <vt:lpwstr/>
  </property>
  <property fmtid="{D5CDD505-2E9C-101B-9397-08002B2CF9AE}" pid="9" name="LikedBy">
    <vt:lpwstr/>
  </property>
  <property fmtid="{D5CDD505-2E9C-101B-9397-08002B2CF9AE}" pid="10" name="LatestReviewer">
    <vt:lpwstr/>
  </property>
  <property fmtid="{D5CDD505-2E9C-101B-9397-08002B2CF9AE}" pid="11" name="MP_UserTags">
    <vt:lpwstr/>
  </property>
  <property fmtid="{D5CDD505-2E9C-101B-9397-08002B2CF9AE}" pid="12" name="MP_InheritedTags">
    <vt:lpwstr/>
  </property>
  <property fmtid="{D5CDD505-2E9C-101B-9397-08002B2CF9AE}" pid="13" name="Reviewer">
    <vt:lpwstr/>
  </property>
  <property fmtid="{D5CDD505-2E9C-101B-9397-08002B2CF9AE}" pid="14" name="Approver">
    <vt:lpwstr/>
  </property>
  <property fmtid="{D5CDD505-2E9C-101B-9397-08002B2CF9AE}" pid="15" name="LatestReviewRequestor">
    <vt:lpwstr/>
  </property>
  <property fmtid="{D5CDD505-2E9C-101B-9397-08002B2CF9AE}" pid="16" name="ReviewComment">
    <vt:lpwstr/>
  </property>
  <property fmtid="{D5CDD505-2E9C-101B-9397-08002B2CF9AE}" pid="17" name="ReviewRequestor">
    <vt:lpwstr/>
  </property>
  <property fmtid="{D5CDD505-2E9C-101B-9397-08002B2CF9AE}" pid="18" name="ApprovedVersion">
    <vt:lpwstr/>
  </property>
  <property fmtid="{D5CDD505-2E9C-101B-9397-08002B2CF9AE}" pid="19" name="RatedBy">
    <vt:lpwstr/>
  </property>
  <property fmtid="{D5CDD505-2E9C-101B-9397-08002B2CF9AE}" pid="20" name="ApproveTimestamp">
    <vt:lpwstr/>
  </property>
  <property fmtid="{D5CDD505-2E9C-101B-9397-08002B2CF9AE}" pid="21" name="ContentTypeId">
    <vt:lpwstr>0x010100CEDE67D03107854DAC131E594CAC6D84</vt:lpwstr>
  </property>
</Properties>
</file>