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jacoco" localSheetId="0">Sheet1!$A$1:$H$77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8" i="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2"/>
  <c r="J3" l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2"/>
</calcChain>
</file>

<file path=xl/sharedStrings.xml><?xml version="1.0" encoding="utf-8"?>
<sst xmlns="http://schemas.openxmlformats.org/spreadsheetml/2006/main" count="171" uniqueCount="101">
  <si>
    <t>PACKAGE</t>
  </si>
  <si>
    <t>CLASS</t>
  </si>
  <si>
    <t>INSTRUCTION_MISSED</t>
  </si>
  <si>
    <t>INSTRUCTION_COVERED</t>
  </si>
  <si>
    <t>BRANCH_MISSED</t>
  </si>
  <si>
    <t>BRANCH_COVERED</t>
  </si>
  <si>
    <t>COMPLEXITY_MISSED</t>
  </si>
  <si>
    <t>COMPLEXITY_COVERED</t>
  </si>
  <si>
    <t>BRANCH_COVERAGE</t>
  </si>
  <si>
    <t>COMPLEXITY</t>
  </si>
  <si>
    <t>RANKS OF BC</t>
  </si>
  <si>
    <t>RANKS OF COMPLEXITY</t>
  </si>
  <si>
    <t>DIFFERENCE</t>
  </si>
  <si>
    <t>org.apache.commons.io.monitor</t>
  </si>
  <si>
    <t>FileEntry</t>
  </si>
  <si>
    <t>FileAlterationMonitor</t>
  </si>
  <si>
    <t>FileAlterationObserver</t>
  </si>
  <si>
    <t>org.apache.commons.io.input</t>
  </si>
  <si>
    <t>ReversedLinesFileReader.FilePart</t>
  </si>
  <si>
    <t>CountingInputStream</t>
  </si>
  <si>
    <t>CharSequenceReader</t>
  </si>
  <si>
    <t>ReversedLinesFileReader</t>
  </si>
  <si>
    <t>AutoCloseInputStream</t>
  </si>
  <si>
    <t>SwappedDataInputStream</t>
  </si>
  <si>
    <t>XmlStreamReader</t>
  </si>
  <si>
    <t>ProxyReader</t>
  </si>
  <si>
    <t>ReaderInputStream</t>
  </si>
  <si>
    <t>BoundedInputStream</t>
  </si>
  <si>
    <t>NullReader</t>
  </si>
  <si>
    <t>BOMInputStream</t>
  </si>
  <si>
    <t>Tailer</t>
  </si>
  <si>
    <t>CharSequenceInputStream</t>
  </si>
  <si>
    <t>ClassLoaderObjectInputStream</t>
  </si>
  <si>
    <t>NullInputStream</t>
  </si>
  <si>
    <t>DemuxInputStream</t>
  </si>
  <si>
    <t>ProxyInputStream</t>
  </si>
  <si>
    <t>TeeInputStream</t>
  </si>
  <si>
    <t>org.apache.commons.io.output</t>
  </si>
  <si>
    <t>ProxyOutputStream</t>
  </si>
  <si>
    <t>XmlStreamWriter</t>
  </si>
  <si>
    <t>ByteArrayOutputStream</t>
  </si>
  <si>
    <t>CountingOutputStream</t>
  </si>
  <si>
    <t>ThresholdingOutputStream</t>
  </si>
  <si>
    <t>FileWriterWithEncoding</t>
  </si>
  <si>
    <t>ProxyWriter</t>
  </si>
  <si>
    <t>DeferredFileOutputStream</t>
  </si>
  <si>
    <t>LockableFileWriter</t>
  </si>
  <si>
    <t>WriterOutputStream</t>
  </si>
  <si>
    <t>StringBuilderWriter</t>
  </si>
  <si>
    <t>DemuxOutputStream</t>
  </si>
  <si>
    <t>org.apache.commons.io</t>
  </si>
  <si>
    <t>DirectoryWalker</t>
  </si>
  <si>
    <t>EndianUtils</t>
  </si>
  <si>
    <t>FileUtils</t>
  </si>
  <si>
    <t>ByteOrderMark</t>
  </si>
  <si>
    <t>FilenameUtils</t>
  </si>
  <si>
    <t>FileSystemUtils</t>
  </si>
  <si>
    <t>IOCase</t>
  </si>
  <si>
    <t>FileCleaningTracker.Reaper</t>
  </si>
  <si>
    <t>LineIterator</t>
  </si>
  <si>
    <t>ThreadMonitor</t>
  </si>
  <si>
    <t>FileCleaningTracker.Tracker</t>
  </si>
  <si>
    <t>FileDeleteStrategy</t>
  </si>
  <si>
    <t>IOUtils</t>
  </si>
  <si>
    <t>IOExceptionWithCause</t>
  </si>
  <si>
    <t>HexDump</t>
  </si>
  <si>
    <t>FileCleaningTracker</t>
  </si>
  <si>
    <t>TaggedIOException</t>
  </si>
  <si>
    <t>CopyUtils</t>
  </si>
  <si>
    <t>org.apache.commons.io.filefilter</t>
  </si>
  <si>
    <t>PrefixFileFilter</t>
  </si>
  <si>
    <t>DelegateFileFilter</t>
  </si>
  <si>
    <t>WildcardFileFilter</t>
  </si>
  <si>
    <t>RegexFileFilter</t>
  </si>
  <si>
    <t>NotFileFilter</t>
  </si>
  <si>
    <t>SizeFileFilter</t>
  </si>
  <si>
    <t>SuffixFileFilter</t>
  </si>
  <si>
    <t>AndFileFilter</t>
  </si>
  <si>
    <t>MagicNumberFileFilter</t>
  </si>
  <si>
    <t>WildcardFilter</t>
  </si>
  <si>
    <t>AgeFileFilter</t>
  </si>
  <si>
    <t>FileFilterUtils</t>
  </si>
  <si>
    <t>OrFileFilter</t>
  </si>
  <si>
    <t>EmptyFileFilter</t>
  </si>
  <si>
    <t>NameFileFilter</t>
  </si>
  <si>
    <t>org.apache.commons.io.comparator</t>
  </si>
  <si>
    <t>NameFileComparator</t>
  </si>
  <si>
    <t>CompositeFileComparator</t>
  </si>
  <si>
    <t>DirectoryFileComparator</t>
  </si>
  <si>
    <t>SizeFileComparator</t>
  </si>
  <si>
    <t>LastModifiedFileComparator</t>
  </si>
  <si>
    <t>ReverseComparator</t>
  </si>
  <si>
    <t>PathFileComparator</t>
  </si>
  <si>
    <t>AbstractFileComparator</t>
  </si>
  <si>
    <t>ExtensionFileComparator</t>
  </si>
  <si>
    <t>SPEARMAN CORRELATION=1-6(SUM OF DIFFERENCES)/N(N^2-1)</t>
  </si>
  <si>
    <t>N=76</t>
  </si>
  <si>
    <t>SUM OF DIFFERENCES=87502.5</t>
  </si>
  <si>
    <t>SPEARMAN CORRELATION= 1-6(87502.5)/76(76^2-1)</t>
  </si>
  <si>
    <t>SPEARMAN CORRELATION= 1-525015/438900</t>
  </si>
  <si>
    <t>SPEARMAN CORRELATION= -0.19620643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</si>
</sst>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Sheet1!$I$2:$I$77</c:f>
              <c:numCache>
                <c:formatCode>General</c:formatCode>
                <c:ptCount val="76"/>
                <c:pt idx="0">
                  <c:v>0.59090909090909094</c:v>
                </c:pt>
                <c:pt idx="1">
                  <c:v>0.96153846153846156</c:v>
                </c:pt>
                <c:pt idx="2">
                  <c:v>0.83783783783783783</c:v>
                </c:pt>
                <c:pt idx="3">
                  <c:v>0.88636363636363635</c:v>
                </c:pt>
                <c:pt idx="4">
                  <c:v>1</c:v>
                </c:pt>
                <c:pt idx="5">
                  <c:v>0.72727272727272729</c:v>
                </c:pt>
                <c:pt idx="6">
                  <c:v>1</c:v>
                </c:pt>
                <c:pt idx="7">
                  <c:v>1</c:v>
                </c:pt>
                <c:pt idx="8">
                  <c:v>0.83333333333333337</c:v>
                </c:pt>
                <c:pt idx="9">
                  <c:v>0.91044776119402981</c:v>
                </c:pt>
                <c:pt idx="10">
                  <c:v>0.33333333333333331</c:v>
                </c:pt>
                <c:pt idx="11">
                  <c:v>0.80555555555555558</c:v>
                </c:pt>
                <c:pt idx="12">
                  <c:v>0.55000000000000004</c:v>
                </c:pt>
                <c:pt idx="13">
                  <c:v>1</c:v>
                </c:pt>
                <c:pt idx="14">
                  <c:v>1</c:v>
                </c:pt>
                <c:pt idx="15">
                  <c:v>0.88</c:v>
                </c:pt>
                <c:pt idx="16">
                  <c:v>0.76315789473684215</c:v>
                </c:pt>
                <c:pt idx="17">
                  <c:v>0.75</c:v>
                </c:pt>
                <c:pt idx="18">
                  <c:v>0.96666666666666667</c:v>
                </c:pt>
                <c:pt idx="19">
                  <c:v>0.25</c:v>
                </c:pt>
                <c:pt idx="20">
                  <c:v>0.75</c:v>
                </c:pt>
                <c:pt idx="21">
                  <c:v>0.75</c:v>
                </c:pt>
                <c:pt idx="22">
                  <c:v>1</c:v>
                </c:pt>
                <c:pt idx="23">
                  <c:v>0.66666666666666663</c:v>
                </c:pt>
                <c:pt idx="24">
                  <c:v>0.77272727272727271</c:v>
                </c:pt>
                <c:pt idx="25">
                  <c:v>1</c:v>
                </c:pt>
                <c:pt idx="26">
                  <c:v>1</c:v>
                </c:pt>
                <c:pt idx="27">
                  <c:v>0.58333333333333337</c:v>
                </c:pt>
                <c:pt idx="28">
                  <c:v>1</c:v>
                </c:pt>
                <c:pt idx="29">
                  <c:v>1</c:v>
                </c:pt>
                <c:pt idx="30">
                  <c:v>0.66666666666666663</c:v>
                </c:pt>
                <c:pt idx="31">
                  <c:v>0.8</c:v>
                </c:pt>
                <c:pt idx="32">
                  <c:v>0.66666666666666663</c:v>
                </c:pt>
                <c:pt idx="33">
                  <c:v>0.16666666666666666</c:v>
                </c:pt>
                <c:pt idx="34">
                  <c:v>1</c:v>
                </c:pt>
                <c:pt idx="35">
                  <c:v>1</c:v>
                </c:pt>
                <c:pt idx="36">
                  <c:v>0.81472081218274117</c:v>
                </c:pt>
                <c:pt idx="37">
                  <c:v>1</c:v>
                </c:pt>
                <c:pt idx="38">
                  <c:v>0.96357615894039739</c:v>
                </c:pt>
                <c:pt idx="39">
                  <c:v>0.65591397849462363</c:v>
                </c:pt>
                <c:pt idx="40">
                  <c:v>0.96875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0.89</c:v>
                </c:pt>
                <c:pt idx="47">
                  <c:v>0.5</c:v>
                </c:pt>
                <c:pt idx="48">
                  <c:v>1</c:v>
                </c:pt>
                <c:pt idx="49">
                  <c:v>0.9</c:v>
                </c:pt>
                <c:pt idx="50">
                  <c:v>0.875</c:v>
                </c:pt>
                <c:pt idx="51">
                  <c:v>1</c:v>
                </c:pt>
                <c:pt idx="52">
                  <c:v>0.84615384615384615</c:v>
                </c:pt>
                <c:pt idx="53">
                  <c:v>0.9</c:v>
                </c:pt>
                <c:pt idx="54">
                  <c:v>0.92307692307692313</c:v>
                </c:pt>
                <c:pt idx="55">
                  <c:v>0.83333333333333337</c:v>
                </c:pt>
                <c:pt idx="56">
                  <c:v>1</c:v>
                </c:pt>
                <c:pt idx="57">
                  <c:v>1</c:v>
                </c:pt>
                <c:pt idx="58">
                  <c:v>0.84615384615384615</c:v>
                </c:pt>
                <c:pt idx="59">
                  <c:v>0.92307692307692313</c:v>
                </c:pt>
                <c:pt idx="60">
                  <c:v>0.9</c:v>
                </c:pt>
                <c:pt idx="61">
                  <c:v>0.9</c:v>
                </c:pt>
                <c:pt idx="62">
                  <c:v>1</c:v>
                </c:pt>
                <c:pt idx="63">
                  <c:v>0.97058823529411764</c:v>
                </c:pt>
                <c:pt idx="64">
                  <c:v>0.86363636363636365</c:v>
                </c:pt>
                <c:pt idx="65">
                  <c:v>0.875</c:v>
                </c:pt>
                <c:pt idx="66">
                  <c:v>0.92307692307692313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0.875</c:v>
                </c:pt>
                <c:pt idx="71">
                  <c:v>1</c:v>
                </c:pt>
                <c:pt idx="72">
                  <c:v>0.5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xVal>
          <c:yVal>
            <c:numRef>
              <c:f>Sheet1!$J$2:$J$77</c:f>
              <c:numCache>
                <c:formatCode>General</c:formatCode>
                <c:ptCount val="76"/>
                <c:pt idx="0">
                  <c:v>31</c:v>
                </c:pt>
                <c:pt idx="1">
                  <c:v>25</c:v>
                </c:pt>
                <c:pt idx="2">
                  <c:v>59</c:v>
                </c:pt>
                <c:pt idx="3">
                  <c:v>27</c:v>
                </c:pt>
                <c:pt idx="4">
                  <c:v>10</c:v>
                </c:pt>
                <c:pt idx="5">
                  <c:v>20</c:v>
                </c:pt>
                <c:pt idx="6">
                  <c:v>16</c:v>
                </c:pt>
                <c:pt idx="7">
                  <c:v>5</c:v>
                </c:pt>
                <c:pt idx="8">
                  <c:v>19</c:v>
                </c:pt>
                <c:pt idx="9">
                  <c:v>91</c:v>
                </c:pt>
                <c:pt idx="10">
                  <c:v>17</c:v>
                </c:pt>
                <c:pt idx="11">
                  <c:v>30</c:v>
                </c:pt>
                <c:pt idx="12">
                  <c:v>24</c:v>
                </c:pt>
                <c:pt idx="13">
                  <c:v>28</c:v>
                </c:pt>
                <c:pt idx="14">
                  <c:v>46</c:v>
                </c:pt>
                <c:pt idx="15">
                  <c:v>25</c:v>
                </c:pt>
                <c:pt idx="16">
                  <c:v>33</c:v>
                </c:pt>
                <c:pt idx="17">
                  <c:v>5</c:v>
                </c:pt>
                <c:pt idx="18">
                  <c:v>31</c:v>
                </c:pt>
                <c:pt idx="19">
                  <c:v>6</c:v>
                </c:pt>
                <c:pt idx="20">
                  <c:v>15</c:v>
                </c:pt>
                <c:pt idx="21">
                  <c:v>10</c:v>
                </c:pt>
                <c:pt idx="22">
                  <c:v>10</c:v>
                </c:pt>
                <c:pt idx="23">
                  <c:v>23</c:v>
                </c:pt>
                <c:pt idx="24">
                  <c:v>38</c:v>
                </c:pt>
                <c:pt idx="25">
                  <c:v>8</c:v>
                </c:pt>
                <c:pt idx="26">
                  <c:v>14</c:v>
                </c:pt>
                <c:pt idx="27">
                  <c:v>26</c:v>
                </c:pt>
                <c:pt idx="28">
                  <c:v>17</c:v>
                </c:pt>
                <c:pt idx="29">
                  <c:v>16</c:v>
                </c:pt>
                <c:pt idx="30">
                  <c:v>27</c:v>
                </c:pt>
                <c:pt idx="31">
                  <c:v>19</c:v>
                </c:pt>
                <c:pt idx="32">
                  <c:v>15</c:v>
                </c:pt>
                <c:pt idx="33">
                  <c:v>8</c:v>
                </c:pt>
                <c:pt idx="34">
                  <c:v>29</c:v>
                </c:pt>
                <c:pt idx="35">
                  <c:v>33</c:v>
                </c:pt>
                <c:pt idx="36">
                  <c:v>294</c:v>
                </c:pt>
                <c:pt idx="37">
                  <c:v>21</c:v>
                </c:pt>
                <c:pt idx="38">
                  <c:v>191</c:v>
                </c:pt>
                <c:pt idx="39">
                  <c:v>62</c:v>
                </c:pt>
                <c:pt idx="40">
                  <c:v>29</c:v>
                </c:pt>
                <c:pt idx="41">
                  <c:v>5</c:v>
                </c:pt>
                <c:pt idx="42">
                  <c:v>16</c:v>
                </c:pt>
                <c:pt idx="43">
                  <c:v>7</c:v>
                </c:pt>
                <c:pt idx="44">
                  <c:v>4</c:v>
                </c:pt>
                <c:pt idx="45">
                  <c:v>10</c:v>
                </c:pt>
                <c:pt idx="46">
                  <c:v>186</c:v>
                </c:pt>
                <c:pt idx="47">
                  <c:v>3</c:v>
                </c:pt>
                <c:pt idx="48">
                  <c:v>17</c:v>
                </c:pt>
                <c:pt idx="49">
                  <c:v>14</c:v>
                </c:pt>
                <c:pt idx="50">
                  <c:v>9</c:v>
                </c:pt>
                <c:pt idx="51">
                  <c:v>13</c:v>
                </c:pt>
                <c:pt idx="52">
                  <c:v>22</c:v>
                </c:pt>
                <c:pt idx="53">
                  <c:v>10</c:v>
                </c:pt>
                <c:pt idx="54">
                  <c:v>22</c:v>
                </c:pt>
                <c:pt idx="55">
                  <c:v>11</c:v>
                </c:pt>
                <c:pt idx="56">
                  <c:v>7</c:v>
                </c:pt>
                <c:pt idx="57">
                  <c:v>9</c:v>
                </c:pt>
                <c:pt idx="58">
                  <c:v>22</c:v>
                </c:pt>
                <c:pt idx="59">
                  <c:v>23</c:v>
                </c:pt>
                <c:pt idx="60">
                  <c:v>16</c:v>
                </c:pt>
                <c:pt idx="61">
                  <c:v>15</c:v>
                </c:pt>
                <c:pt idx="62">
                  <c:v>11</c:v>
                </c:pt>
                <c:pt idx="63">
                  <c:v>61</c:v>
                </c:pt>
                <c:pt idx="64">
                  <c:v>21</c:v>
                </c:pt>
                <c:pt idx="65">
                  <c:v>7</c:v>
                </c:pt>
                <c:pt idx="66">
                  <c:v>22</c:v>
                </c:pt>
                <c:pt idx="67">
                  <c:v>6</c:v>
                </c:pt>
                <c:pt idx="68">
                  <c:v>12</c:v>
                </c:pt>
                <c:pt idx="69">
                  <c:v>5</c:v>
                </c:pt>
                <c:pt idx="70">
                  <c:v>13</c:v>
                </c:pt>
                <c:pt idx="71">
                  <c:v>5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</c:ser>
        <c:axId val="45444480"/>
        <c:axId val="45442944"/>
      </c:scatterChart>
      <c:valAx>
        <c:axId val="45444480"/>
        <c:scaling>
          <c:orientation val="minMax"/>
        </c:scaling>
        <c:axPos val="b"/>
        <c:numFmt formatCode="General" sourceLinked="1"/>
        <c:tickLblPos val="nextTo"/>
        <c:crossAx val="45442944"/>
        <c:crosses val="autoZero"/>
        <c:crossBetween val="midCat"/>
      </c:valAx>
      <c:valAx>
        <c:axId val="45442944"/>
        <c:scaling>
          <c:orientation val="minMax"/>
        </c:scaling>
        <c:axPos val="l"/>
        <c:majorGridlines/>
        <c:numFmt formatCode="General" sourceLinked="1"/>
        <c:tickLblPos val="nextTo"/>
        <c:crossAx val="45444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77</xdr:row>
      <xdr:rowOff>161925</xdr:rowOff>
    </xdr:from>
    <xdr:to>
      <xdr:col>10</xdr:col>
      <xdr:colOff>104775</xdr:colOff>
      <xdr:row>92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6"/>
  <sheetViews>
    <sheetView tabSelected="1" topLeftCell="E75" workbookViewId="0">
      <selection activeCell="F81" sqref="F81"/>
    </sheetView>
  </sheetViews>
  <sheetFormatPr defaultRowHeight="15"/>
  <cols>
    <col min="1" max="1" width="33.5703125" bestFit="1" customWidth="1"/>
    <col min="2" max="2" width="40.5703125" bestFit="1" customWidth="1"/>
    <col min="3" max="3" width="20.85546875" bestFit="1" customWidth="1"/>
    <col min="4" max="4" width="22.7109375" bestFit="1" customWidth="1"/>
    <col min="5" max="5" width="16.140625" bestFit="1" customWidth="1"/>
    <col min="6" max="6" width="18" bestFit="1" customWidth="1"/>
    <col min="7" max="7" width="19.85546875" bestFit="1" customWidth="1"/>
    <col min="8" max="8" width="21.7109375" bestFit="1" customWidth="1"/>
    <col min="9" max="9" width="18.42578125" customWidth="1"/>
    <col min="10" max="10" width="11.85546875" customWidth="1"/>
    <col min="11" max="11" width="12" customWidth="1"/>
    <col min="12" max="12" width="21.140625" customWidth="1"/>
    <col min="13" max="13" width="11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>
        <v>51</v>
      </c>
      <c r="D2">
        <v>121</v>
      </c>
      <c r="E2">
        <v>9</v>
      </c>
      <c r="F2">
        <v>13</v>
      </c>
      <c r="G2">
        <v>18</v>
      </c>
      <c r="H2">
        <v>13</v>
      </c>
      <c r="I2">
        <f>F2/(F2+E2)</f>
        <v>0.59090909090909094</v>
      </c>
      <c r="J2">
        <f>G2+H2</f>
        <v>31</v>
      </c>
      <c r="K2">
        <f>_xlfn.RANK.AVG(I2,I$2:I$77,1)</f>
        <v>8</v>
      </c>
      <c r="L2">
        <f>_xlfn.RANK.AVG(J2,J$2:J$77,1)</f>
        <v>64.5</v>
      </c>
      <c r="M2">
        <f>(K2-L2)^2</f>
        <v>3192.25</v>
      </c>
    </row>
    <row r="3" spans="1:13">
      <c r="A3" t="s">
        <v>13</v>
      </c>
      <c r="B3" t="s">
        <v>15</v>
      </c>
      <c r="C3">
        <v>6</v>
      </c>
      <c r="D3">
        <v>179</v>
      </c>
      <c r="E3">
        <v>1</v>
      </c>
      <c r="F3">
        <v>25</v>
      </c>
      <c r="G3">
        <v>1</v>
      </c>
      <c r="H3">
        <v>24</v>
      </c>
      <c r="I3">
        <f t="shared" ref="I3:I48" si="0">F3/(F3+E3)</f>
        <v>0.96153846153846156</v>
      </c>
      <c r="J3">
        <f t="shared" ref="J3:J66" si="1">G3+H3</f>
        <v>25</v>
      </c>
      <c r="K3">
        <f t="shared" ref="K3:K66" si="2">_xlfn.RANK.AVG(I3,I$2:I$77,1)</f>
        <v>42</v>
      </c>
      <c r="L3">
        <f t="shared" ref="L3:L66" si="3">_xlfn.RANK.AVG(J3,J$2:J$77,1)</f>
        <v>55.5</v>
      </c>
      <c r="M3">
        <f t="shared" ref="M3:M66" si="4">(K3-L3)^2</f>
        <v>182.25</v>
      </c>
    </row>
    <row r="4" spans="1:13">
      <c r="A4" t="s">
        <v>13</v>
      </c>
      <c r="B4" t="s">
        <v>16</v>
      </c>
      <c r="C4">
        <v>64</v>
      </c>
      <c r="D4">
        <v>519</v>
      </c>
      <c r="E4">
        <v>12</v>
      </c>
      <c r="F4">
        <v>62</v>
      </c>
      <c r="G4">
        <v>13</v>
      </c>
      <c r="H4">
        <v>46</v>
      </c>
      <c r="I4">
        <f t="shared" si="0"/>
        <v>0.83783783783783783</v>
      </c>
      <c r="J4">
        <f t="shared" si="1"/>
        <v>59</v>
      </c>
      <c r="K4">
        <f t="shared" si="2"/>
        <v>24</v>
      </c>
      <c r="L4">
        <f t="shared" si="3"/>
        <v>70</v>
      </c>
      <c r="M4">
        <f t="shared" si="4"/>
        <v>2116</v>
      </c>
    </row>
    <row r="5" spans="1:13">
      <c r="A5" t="s">
        <v>17</v>
      </c>
      <c r="B5" t="s">
        <v>18</v>
      </c>
      <c r="C5">
        <v>52</v>
      </c>
      <c r="D5">
        <v>284</v>
      </c>
      <c r="E5">
        <v>5</v>
      </c>
      <c r="F5">
        <v>39</v>
      </c>
      <c r="G5">
        <v>5</v>
      </c>
      <c r="H5">
        <v>22</v>
      </c>
      <c r="I5">
        <f t="shared" si="0"/>
        <v>0.88636363636363635</v>
      </c>
      <c r="J5">
        <f t="shared" si="1"/>
        <v>27</v>
      </c>
      <c r="K5">
        <f t="shared" si="2"/>
        <v>32</v>
      </c>
      <c r="L5">
        <f t="shared" si="3"/>
        <v>58.5</v>
      </c>
      <c r="M5">
        <f t="shared" si="4"/>
        <v>702.25</v>
      </c>
    </row>
    <row r="6" spans="1:13">
      <c r="A6" t="s">
        <v>17</v>
      </c>
      <c r="B6" t="s">
        <v>19</v>
      </c>
      <c r="C6">
        <v>0</v>
      </c>
      <c r="D6">
        <v>86</v>
      </c>
      <c r="E6">
        <v>0</v>
      </c>
      <c r="F6">
        <v>6</v>
      </c>
      <c r="G6">
        <v>0</v>
      </c>
      <c r="H6">
        <v>10</v>
      </c>
      <c r="I6">
        <f t="shared" si="0"/>
        <v>1</v>
      </c>
      <c r="J6">
        <f t="shared" si="1"/>
        <v>10</v>
      </c>
      <c r="K6">
        <f t="shared" si="2"/>
        <v>61.5</v>
      </c>
      <c r="L6">
        <f t="shared" si="3"/>
        <v>23</v>
      </c>
      <c r="M6">
        <f t="shared" si="4"/>
        <v>1482.25</v>
      </c>
    </row>
    <row r="7" spans="1:13">
      <c r="A7" t="s">
        <v>17</v>
      </c>
      <c r="B7" t="s">
        <v>20</v>
      </c>
      <c r="C7">
        <v>43</v>
      </c>
      <c r="D7">
        <v>129</v>
      </c>
      <c r="E7">
        <v>6</v>
      </c>
      <c r="F7">
        <v>16</v>
      </c>
      <c r="G7">
        <v>7</v>
      </c>
      <c r="H7">
        <v>13</v>
      </c>
      <c r="I7">
        <f t="shared" si="0"/>
        <v>0.72727272727272729</v>
      </c>
      <c r="J7">
        <f t="shared" si="1"/>
        <v>20</v>
      </c>
      <c r="K7">
        <f t="shared" si="2"/>
        <v>13</v>
      </c>
      <c r="L7">
        <f t="shared" si="3"/>
        <v>45</v>
      </c>
      <c r="M7">
        <f t="shared" si="4"/>
        <v>1024</v>
      </c>
    </row>
    <row r="8" spans="1:13">
      <c r="A8" t="s">
        <v>17</v>
      </c>
      <c r="B8" t="s">
        <v>21</v>
      </c>
      <c r="C8">
        <v>7</v>
      </c>
      <c r="D8">
        <v>203</v>
      </c>
      <c r="E8">
        <v>0</v>
      </c>
      <c r="F8">
        <v>24</v>
      </c>
      <c r="G8">
        <v>1</v>
      </c>
      <c r="H8">
        <v>15</v>
      </c>
      <c r="I8">
        <f t="shared" si="0"/>
        <v>1</v>
      </c>
      <c r="J8">
        <f t="shared" si="1"/>
        <v>16</v>
      </c>
      <c r="K8">
        <f t="shared" si="2"/>
        <v>61.5</v>
      </c>
      <c r="L8">
        <f t="shared" si="3"/>
        <v>37.5</v>
      </c>
      <c r="M8">
        <f t="shared" si="4"/>
        <v>576</v>
      </c>
    </row>
    <row r="9" spans="1:13">
      <c r="A9" t="s">
        <v>17</v>
      </c>
      <c r="B9" t="s">
        <v>22</v>
      </c>
      <c r="C9">
        <v>5</v>
      </c>
      <c r="D9">
        <v>19</v>
      </c>
      <c r="E9">
        <v>0</v>
      </c>
      <c r="F9">
        <v>2</v>
      </c>
      <c r="G9">
        <v>1</v>
      </c>
      <c r="H9">
        <v>4</v>
      </c>
      <c r="I9">
        <f t="shared" si="0"/>
        <v>1</v>
      </c>
      <c r="J9">
        <f t="shared" si="1"/>
        <v>5</v>
      </c>
      <c r="K9">
        <f t="shared" si="2"/>
        <v>61.5</v>
      </c>
      <c r="L9">
        <f t="shared" si="3"/>
        <v>6</v>
      </c>
      <c r="M9">
        <f t="shared" si="4"/>
        <v>3080.25</v>
      </c>
    </row>
    <row r="10" spans="1:13">
      <c r="A10" t="s">
        <v>17</v>
      </c>
      <c r="B10" t="s">
        <v>23</v>
      </c>
      <c r="C10">
        <v>4</v>
      </c>
      <c r="D10">
        <v>98</v>
      </c>
      <c r="E10">
        <v>1</v>
      </c>
      <c r="F10">
        <v>5</v>
      </c>
      <c r="G10">
        <v>1</v>
      </c>
      <c r="H10">
        <v>18</v>
      </c>
      <c r="I10">
        <f t="shared" si="0"/>
        <v>0.83333333333333337</v>
      </c>
      <c r="J10">
        <f t="shared" si="1"/>
        <v>19</v>
      </c>
      <c r="K10">
        <f t="shared" si="2"/>
        <v>22.5</v>
      </c>
      <c r="L10">
        <f t="shared" si="3"/>
        <v>43.5</v>
      </c>
      <c r="M10">
        <f t="shared" si="4"/>
        <v>441</v>
      </c>
    </row>
    <row r="11" spans="1:13">
      <c r="A11" t="s">
        <v>17</v>
      </c>
      <c r="B11" t="s">
        <v>24</v>
      </c>
      <c r="C11">
        <v>111</v>
      </c>
      <c r="D11">
        <v>941</v>
      </c>
      <c r="E11">
        <v>12</v>
      </c>
      <c r="F11">
        <v>122</v>
      </c>
      <c r="G11">
        <v>14</v>
      </c>
      <c r="H11">
        <v>77</v>
      </c>
      <c r="I11">
        <f t="shared" si="0"/>
        <v>0.91044776119402981</v>
      </c>
      <c r="J11">
        <f t="shared" si="1"/>
        <v>91</v>
      </c>
      <c r="K11">
        <f t="shared" si="2"/>
        <v>38</v>
      </c>
      <c r="L11">
        <f t="shared" si="3"/>
        <v>73</v>
      </c>
      <c r="M11">
        <f t="shared" si="4"/>
        <v>1225</v>
      </c>
    </row>
    <row r="12" spans="1:13">
      <c r="A12" t="s">
        <v>17</v>
      </c>
      <c r="B12" t="s">
        <v>25</v>
      </c>
      <c r="C12">
        <v>102</v>
      </c>
      <c r="D12">
        <v>51</v>
      </c>
      <c r="E12">
        <v>4</v>
      </c>
      <c r="F12">
        <v>2</v>
      </c>
      <c r="G12">
        <v>11</v>
      </c>
      <c r="H12">
        <v>6</v>
      </c>
      <c r="I12">
        <f t="shared" si="0"/>
        <v>0.33333333333333331</v>
      </c>
      <c r="J12">
        <f t="shared" si="1"/>
        <v>17</v>
      </c>
      <c r="K12">
        <f t="shared" si="2"/>
        <v>3</v>
      </c>
      <c r="L12">
        <f t="shared" si="3"/>
        <v>41</v>
      </c>
      <c r="M12">
        <f t="shared" si="4"/>
        <v>1444</v>
      </c>
    </row>
    <row r="13" spans="1:13">
      <c r="A13" t="s">
        <v>17</v>
      </c>
      <c r="B13" t="s">
        <v>26</v>
      </c>
      <c r="C13">
        <v>39</v>
      </c>
      <c r="D13">
        <v>221</v>
      </c>
      <c r="E13">
        <v>7</v>
      </c>
      <c r="F13">
        <v>29</v>
      </c>
      <c r="G13">
        <v>9</v>
      </c>
      <c r="H13">
        <v>21</v>
      </c>
      <c r="I13">
        <f t="shared" si="0"/>
        <v>0.80555555555555558</v>
      </c>
      <c r="J13">
        <f t="shared" si="1"/>
        <v>30</v>
      </c>
      <c r="K13">
        <f t="shared" si="2"/>
        <v>20</v>
      </c>
      <c r="L13">
        <f t="shared" si="3"/>
        <v>63</v>
      </c>
      <c r="M13">
        <f t="shared" si="4"/>
        <v>1849</v>
      </c>
    </row>
    <row r="14" spans="1:13">
      <c r="A14" t="s">
        <v>17</v>
      </c>
      <c r="B14" t="s">
        <v>27</v>
      </c>
      <c r="C14">
        <v>84</v>
      </c>
      <c r="D14">
        <v>107</v>
      </c>
      <c r="E14">
        <v>9</v>
      </c>
      <c r="F14">
        <v>11</v>
      </c>
      <c r="G14">
        <v>14</v>
      </c>
      <c r="H14">
        <v>10</v>
      </c>
      <c r="I14">
        <f t="shared" si="0"/>
        <v>0.55000000000000004</v>
      </c>
      <c r="J14">
        <f t="shared" si="1"/>
        <v>24</v>
      </c>
      <c r="K14">
        <f t="shared" si="2"/>
        <v>6</v>
      </c>
      <c r="L14">
        <f t="shared" si="3"/>
        <v>54</v>
      </c>
      <c r="M14">
        <f t="shared" si="4"/>
        <v>2304</v>
      </c>
    </row>
    <row r="15" spans="1:13">
      <c r="A15" t="s">
        <v>17</v>
      </c>
      <c r="B15" t="s">
        <v>28</v>
      </c>
      <c r="C15">
        <v>5</v>
      </c>
      <c r="D15">
        <v>253</v>
      </c>
      <c r="E15">
        <v>0</v>
      </c>
      <c r="F15">
        <v>26</v>
      </c>
      <c r="G15">
        <v>2</v>
      </c>
      <c r="H15">
        <v>26</v>
      </c>
      <c r="I15">
        <f t="shared" si="0"/>
        <v>1</v>
      </c>
      <c r="J15">
        <f t="shared" si="1"/>
        <v>28</v>
      </c>
      <c r="K15">
        <f t="shared" si="2"/>
        <v>61.5</v>
      </c>
      <c r="L15">
        <f t="shared" si="3"/>
        <v>60</v>
      </c>
      <c r="M15">
        <f t="shared" si="4"/>
        <v>2.25</v>
      </c>
    </row>
    <row r="16" spans="1:13">
      <c r="A16" t="s">
        <v>17</v>
      </c>
      <c r="B16" t="s">
        <v>29</v>
      </c>
      <c r="C16">
        <v>0</v>
      </c>
      <c r="D16">
        <v>348</v>
      </c>
      <c r="E16">
        <v>0</v>
      </c>
      <c r="F16">
        <v>58</v>
      </c>
      <c r="G16">
        <v>0</v>
      </c>
      <c r="H16">
        <v>46</v>
      </c>
      <c r="I16">
        <f t="shared" si="0"/>
        <v>1</v>
      </c>
      <c r="J16">
        <f t="shared" si="1"/>
        <v>46</v>
      </c>
      <c r="K16">
        <f t="shared" si="2"/>
        <v>61.5</v>
      </c>
      <c r="L16">
        <f t="shared" si="3"/>
        <v>69</v>
      </c>
      <c r="M16">
        <f t="shared" si="4"/>
        <v>56.25</v>
      </c>
    </row>
    <row r="17" spans="1:13">
      <c r="A17" t="s">
        <v>17</v>
      </c>
      <c r="B17" t="s">
        <v>30</v>
      </c>
      <c r="C17">
        <v>56</v>
      </c>
      <c r="D17">
        <v>202</v>
      </c>
      <c r="E17">
        <v>3</v>
      </c>
      <c r="F17">
        <v>22</v>
      </c>
      <c r="G17">
        <v>9</v>
      </c>
      <c r="H17">
        <v>16</v>
      </c>
      <c r="I17">
        <f t="shared" si="0"/>
        <v>0.88</v>
      </c>
      <c r="J17">
        <f t="shared" si="1"/>
        <v>25</v>
      </c>
      <c r="K17">
        <f t="shared" si="2"/>
        <v>31</v>
      </c>
      <c r="L17">
        <f t="shared" si="3"/>
        <v>55.5</v>
      </c>
      <c r="M17">
        <f t="shared" si="4"/>
        <v>600.25</v>
      </c>
    </row>
    <row r="18" spans="1:13">
      <c r="A18" t="s">
        <v>17</v>
      </c>
      <c r="B18" t="s">
        <v>31</v>
      </c>
      <c r="C18">
        <v>51</v>
      </c>
      <c r="D18">
        <v>201</v>
      </c>
      <c r="E18">
        <v>9</v>
      </c>
      <c r="F18">
        <v>29</v>
      </c>
      <c r="G18">
        <v>11</v>
      </c>
      <c r="H18">
        <v>22</v>
      </c>
      <c r="I18">
        <f t="shared" si="0"/>
        <v>0.76315789473684215</v>
      </c>
      <c r="J18">
        <f t="shared" si="1"/>
        <v>33</v>
      </c>
      <c r="K18">
        <f t="shared" si="2"/>
        <v>17</v>
      </c>
      <c r="L18">
        <f t="shared" si="3"/>
        <v>66.5</v>
      </c>
      <c r="M18">
        <f t="shared" si="4"/>
        <v>2450.25</v>
      </c>
    </row>
    <row r="19" spans="1:13">
      <c r="A19" t="s">
        <v>17</v>
      </c>
      <c r="B19" t="s">
        <v>32</v>
      </c>
      <c r="C19">
        <v>9</v>
      </c>
      <c r="D19">
        <v>45</v>
      </c>
      <c r="E19">
        <v>1</v>
      </c>
      <c r="F19">
        <v>3</v>
      </c>
      <c r="G19">
        <v>1</v>
      </c>
      <c r="H19">
        <v>4</v>
      </c>
      <c r="I19">
        <f t="shared" si="0"/>
        <v>0.75</v>
      </c>
      <c r="J19">
        <f t="shared" si="1"/>
        <v>5</v>
      </c>
      <c r="K19">
        <f t="shared" si="2"/>
        <v>15</v>
      </c>
      <c r="L19">
        <f t="shared" si="3"/>
        <v>6</v>
      </c>
      <c r="M19">
        <f t="shared" si="4"/>
        <v>81</v>
      </c>
    </row>
    <row r="20" spans="1:13">
      <c r="A20" t="s">
        <v>17</v>
      </c>
      <c r="B20" t="s">
        <v>33</v>
      </c>
      <c r="C20">
        <v>7</v>
      </c>
      <c r="D20">
        <v>272</v>
      </c>
      <c r="E20">
        <v>1</v>
      </c>
      <c r="F20">
        <v>29</v>
      </c>
      <c r="G20">
        <v>3</v>
      </c>
      <c r="H20">
        <v>28</v>
      </c>
      <c r="I20">
        <f t="shared" si="0"/>
        <v>0.96666666666666667</v>
      </c>
      <c r="J20">
        <f t="shared" si="1"/>
        <v>31</v>
      </c>
      <c r="K20">
        <f t="shared" si="2"/>
        <v>44</v>
      </c>
      <c r="L20">
        <f t="shared" si="3"/>
        <v>64.5</v>
      </c>
      <c r="M20">
        <f t="shared" si="4"/>
        <v>420.25</v>
      </c>
    </row>
    <row r="21" spans="1:13">
      <c r="A21" t="s">
        <v>17</v>
      </c>
      <c r="B21" t="s">
        <v>34</v>
      </c>
      <c r="C21">
        <v>13</v>
      </c>
      <c r="D21">
        <v>30</v>
      </c>
      <c r="E21">
        <v>3</v>
      </c>
      <c r="F21">
        <v>1</v>
      </c>
      <c r="G21">
        <v>3</v>
      </c>
      <c r="H21">
        <v>3</v>
      </c>
      <c r="I21">
        <f t="shared" si="0"/>
        <v>0.25</v>
      </c>
      <c r="J21">
        <f t="shared" si="1"/>
        <v>6</v>
      </c>
      <c r="K21">
        <f t="shared" si="2"/>
        <v>2</v>
      </c>
      <c r="L21">
        <f t="shared" si="3"/>
        <v>11</v>
      </c>
      <c r="M21">
        <f t="shared" si="4"/>
        <v>81</v>
      </c>
    </row>
    <row r="22" spans="1:13">
      <c r="A22" t="s">
        <v>17</v>
      </c>
      <c r="B22" t="s">
        <v>35</v>
      </c>
      <c r="C22">
        <v>38</v>
      </c>
      <c r="D22">
        <v>85</v>
      </c>
      <c r="E22">
        <v>1</v>
      </c>
      <c r="F22">
        <v>3</v>
      </c>
      <c r="G22">
        <v>2</v>
      </c>
      <c r="H22">
        <v>13</v>
      </c>
      <c r="I22">
        <f t="shared" si="0"/>
        <v>0.75</v>
      </c>
      <c r="J22">
        <f t="shared" si="1"/>
        <v>15</v>
      </c>
      <c r="K22">
        <f t="shared" si="2"/>
        <v>15</v>
      </c>
      <c r="L22">
        <f t="shared" si="3"/>
        <v>34</v>
      </c>
      <c r="M22">
        <f t="shared" si="4"/>
        <v>361</v>
      </c>
    </row>
    <row r="23" spans="1:13">
      <c r="A23" t="s">
        <v>17</v>
      </c>
      <c r="B23" t="s">
        <v>36</v>
      </c>
      <c r="C23">
        <v>9</v>
      </c>
      <c r="D23">
        <v>60</v>
      </c>
      <c r="E23">
        <v>2</v>
      </c>
      <c r="F23">
        <v>6</v>
      </c>
      <c r="G23">
        <v>2</v>
      </c>
      <c r="H23">
        <v>8</v>
      </c>
      <c r="I23">
        <f t="shared" si="0"/>
        <v>0.75</v>
      </c>
      <c r="J23">
        <f t="shared" si="1"/>
        <v>10</v>
      </c>
      <c r="K23">
        <f t="shared" si="2"/>
        <v>15</v>
      </c>
      <c r="L23">
        <f t="shared" si="3"/>
        <v>23</v>
      </c>
      <c r="M23">
        <f t="shared" si="4"/>
        <v>64</v>
      </c>
    </row>
    <row r="24" spans="1:13">
      <c r="A24" t="s">
        <v>37</v>
      </c>
      <c r="B24" t="s">
        <v>38</v>
      </c>
      <c r="C24">
        <v>17</v>
      </c>
      <c r="D24">
        <v>66</v>
      </c>
      <c r="E24">
        <v>0</v>
      </c>
      <c r="F24">
        <v>2</v>
      </c>
      <c r="G24">
        <v>0</v>
      </c>
      <c r="H24">
        <v>10</v>
      </c>
      <c r="I24">
        <f t="shared" si="0"/>
        <v>1</v>
      </c>
      <c r="J24">
        <f t="shared" si="1"/>
        <v>10</v>
      </c>
      <c r="K24">
        <f t="shared" si="2"/>
        <v>61.5</v>
      </c>
      <c r="L24">
        <f t="shared" si="3"/>
        <v>23</v>
      </c>
      <c r="M24">
        <f t="shared" si="4"/>
        <v>1482.25</v>
      </c>
    </row>
    <row r="25" spans="1:13">
      <c r="A25" t="s">
        <v>37</v>
      </c>
      <c r="B25" t="s">
        <v>39</v>
      </c>
      <c r="C25">
        <v>48</v>
      </c>
      <c r="D25">
        <v>167</v>
      </c>
      <c r="E25">
        <v>8</v>
      </c>
      <c r="F25">
        <v>16</v>
      </c>
      <c r="G25">
        <v>10</v>
      </c>
      <c r="H25">
        <v>13</v>
      </c>
      <c r="I25">
        <f t="shared" si="0"/>
        <v>0.66666666666666663</v>
      </c>
      <c r="J25">
        <f t="shared" si="1"/>
        <v>23</v>
      </c>
      <c r="K25">
        <f t="shared" si="2"/>
        <v>11</v>
      </c>
      <c r="L25">
        <f t="shared" si="3"/>
        <v>52.5</v>
      </c>
      <c r="M25">
        <f t="shared" si="4"/>
        <v>1722.25</v>
      </c>
    </row>
    <row r="26" spans="1:13">
      <c r="A26" t="s">
        <v>37</v>
      </c>
      <c r="B26" t="s">
        <v>40</v>
      </c>
      <c r="C26">
        <v>20</v>
      </c>
      <c r="D26">
        <v>454</v>
      </c>
      <c r="E26">
        <v>10</v>
      </c>
      <c r="F26">
        <v>34</v>
      </c>
      <c r="G26">
        <v>10</v>
      </c>
      <c r="H26">
        <v>28</v>
      </c>
      <c r="I26">
        <f t="shared" si="0"/>
        <v>0.77272727272727271</v>
      </c>
      <c r="J26">
        <f t="shared" si="1"/>
        <v>38</v>
      </c>
      <c r="K26">
        <f t="shared" si="2"/>
        <v>18</v>
      </c>
      <c r="L26">
        <f t="shared" si="3"/>
        <v>68</v>
      </c>
      <c r="M26">
        <f t="shared" si="4"/>
        <v>2500</v>
      </c>
    </row>
    <row r="27" spans="1:13">
      <c r="A27" t="s">
        <v>37</v>
      </c>
      <c r="B27" t="s">
        <v>41</v>
      </c>
      <c r="C27">
        <v>0</v>
      </c>
      <c r="D27">
        <v>74</v>
      </c>
      <c r="E27">
        <v>0</v>
      </c>
      <c r="F27">
        <v>4</v>
      </c>
      <c r="G27">
        <v>0</v>
      </c>
      <c r="H27">
        <v>8</v>
      </c>
      <c r="I27">
        <f t="shared" si="0"/>
        <v>1</v>
      </c>
      <c r="J27">
        <f t="shared" si="1"/>
        <v>8</v>
      </c>
      <c r="K27">
        <f t="shared" si="2"/>
        <v>61.5</v>
      </c>
      <c r="L27">
        <f t="shared" si="3"/>
        <v>17.5</v>
      </c>
      <c r="M27">
        <f t="shared" si="4"/>
        <v>1936</v>
      </c>
    </row>
    <row r="28" spans="1:13">
      <c r="A28" t="s">
        <v>37</v>
      </c>
      <c r="B28" t="s">
        <v>42</v>
      </c>
      <c r="C28">
        <v>28</v>
      </c>
      <c r="D28">
        <v>81</v>
      </c>
      <c r="E28">
        <v>0</v>
      </c>
      <c r="F28">
        <v>6</v>
      </c>
      <c r="G28">
        <v>4</v>
      </c>
      <c r="H28">
        <v>10</v>
      </c>
      <c r="I28">
        <f t="shared" si="0"/>
        <v>1</v>
      </c>
      <c r="J28">
        <f t="shared" si="1"/>
        <v>14</v>
      </c>
      <c r="K28">
        <f t="shared" si="2"/>
        <v>61.5</v>
      </c>
      <c r="L28">
        <f t="shared" si="3"/>
        <v>31.5</v>
      </c>
      <c r="M28">
        <f t="shared" si="4"/>
        <v>900</v>
      </c>
    </row>
    <row r="29" spans="1:13">
      <c r="A29" t="s">
        <v>37</v>
      </c>
      <c r="B29" t="s">
        <v>43</v>
      </c>
      <c r="C29">
        <v>141</v>
      </c>
      <c r="D29">
        <v>78</v>
      </c>
      <c r="E29">
        <v>5</v>
      </c>
      <c r="F29">
        <v>7</v>
      </c>
      <c r="G29">
        <v>18</v>
      </c>
      <c r="H29">
        <v>8</v>
      </c>
      <c r="I29">
        <f t="shared" si="0"/>
        <v>0.58333333333333337</v>
      </c>
      <c r="J29">
        <f t="shared" si="1"/>
        <v>26</v>
      </c>
      <c r="K29">
        <f t="shared" si="2"/>
        <v>7</v>
      </c>
      <c r="L29">
        <f t="shared" si="3"/>
        <v>57</v>
      </c>
      <c r="M29">
        <f t="shared" si="4"/>
        <v>2500</v>
      </c>
    </row>
    <row r="30" spans="1:13">
      <c r="A30" t="s">
        <v>37</v>
      </c>
      <c r="B30" t="s">
        <v>44</v>
      </c>
      <c r="C30">
        <v>98</v>
      </c>
      <c r="D30">
        <v>93</v>
      </c>
      <c r="E30">
        <v>0</v>
      </c>
      <c r="F30">
        <v>6</v>
      </c>
      <c r="G30">
        <v>6</v>
      </c>
      <c r="H30">
        <v>11</v>
      </c>
      <c r="I30">
        <f t="shared" si="0"/>
        <v>1</v>
      </c>
      <c r="J30">
        <f t="shared" si="1"/>
        <v>17</v>
      </c>
      <c r="K30">
        <f t="shared" si="2"/>
        <v>61.5</v>
      </c>
      <c r="L30">
        <f t="shared" si="3"/>
        <v>41</v>
      </c>
      <c r="M30">
        <f t="shared" si="4"/>
        <v>420.25</v>
      </c>
    </row>
    <row r="31" spans="1:13">
      <c r="A31" t="s">
        <v>37</v>
      </c>
      <c r="B31" t="s">
        <v>45</v>
      </c>
      <c r="C31">
        <v>0</v>
      </c>
      <c r="D31">
        <v>137</v>
      </c>
      <c r="E31">
        <v>0</v>
      </c>
      <c r="F31">
        <v>12</v>
      </c>
      <c r="G31">
        <v>0</v>
      </c>
      <c r="H31">
        <v>16</v>
      </c>
      <c r="I31">
        <f t="shared" si="0"/>
        <v>1</v>
      </c>
      <c r="J31">
        <f t="shared" si="1"/>
        <v>16</v>
      </c>
      <c r="K31">
        <f t="shared" si="2"/>
        <v>61.5</v>
      </c>
      <c r="L31">
        <f t="shared" si="3"/>
        <v>37.5</v>
      </c>
      <c r="M31">
        <f t="shared" si="4"/>
        <v>576</v>
      </c>
    </row>
    <row r="32" spans="1:13">
      <c r="A32" t="s">
        <v>37</v>
      </c>
      <c r="B32" t="s">
        <v>46</v>
      </c>
      <c r="C32">
        <v>115</v>
      </c>
      <c r="D32">
        <v>161</v>
      </c>
      <c r="E32">
        <v>6</v>
      </c>
      <c r="F32">
        <v>12</v>
      </c>
      <c r="G32">
        <v>16</v>
      </c>
      <c r="H32">
        <v>11</v>
      </c>
      <c r="I32">
        <f t="shared" si="0"/>
        <v>0.66666666666666663</v>
      </c>
      <c r="J32">
        <f t="shared" si="1"/>
        <v>27</v>
      </c>
      <c r="K32">
        <f t="shared" si="2"/>
        <v>11</v>
      </c>
      <c r="L32">
        <f t="shared" si="3"/>
        <v>58.5</v>
      </c>
      <c r="M32">
        <f t="shared" si="4"/>
        <v>2256.25</v>
      </c>
    </row>
    <row r="33" spans="1:13">
      <c r="A33" t="s">
        <v>37</v>
      </c>
      <c r="B33" t="s">
        <v>47</v>
      </c>
      <c r="C33">
        <v>26</v>
      </c>
      <c r="D33">
        <v>163</v>
      </c>
      <c r="E33">
        <v>2</v>
      </c>
      <c r="F33">
        <v>8</v>
      </c>
      <c r="G33">
        <v>5</v>
      </c>
      <c r="H33">
        <v>14</v>
      </c>
      <c r="I33">
        <f t="shared" si="0"/>
        <v>0.8</v>
      </c>
      <c r="J33">
        <f t="shared" si="1"/>
        <v>19</v>
      </c>
      <c r="K33">
        <f t="shared" si="2"/>
        <v>19</v>
      </c>
      <c r="L33">
        <f t="shared" si="3"/>
        <v>43.5</v>
      </c>
      <c r="M33">
        <f t="shared" si="4"/>
        <v>600.25</v>
      </c>
    </row>
    <row r="34" spans="1:13">
      <c r="A34" t="s">
        <v>37</v>
      </c>
      <c r="B34" t="s">
        <v>48</v>
      </c>
      <c r="C34">
        <v>1</v>
      </c>
      <c r="D34">
        <v>78</v>
      </c>
      <c r="E34">
        <v>2</v>
      </c>
      <c r="F34">
        <v>4</v>
      </c>
      <c r="G34">
        <v>3</v>
      </c>
      <c r="H34">
        <v>12</v>
      </c>
      <c r="I34">
        <f t="shared" si="0"/>
        <v>0.66666666666666663</v>
      </c>
      <c r="J34">
        <f t="shared" si="1"/>
        <v>15</v>
      </c>
      <c r="K34">
        <f t="shared" si="2"/>
        <v>11</v>
      </c>
      <c r="L34">
        <f t="shared" si="3"/>
        <v>34</v>
      </c>
      <c r="M34">
        <f t="shared" si="4"/>
        <v>529</v>
      </c>
    </row>
    <row r="35" spans="1:13">
      <c r="A35" t="s">
        <v>37</v>
      </c>
      <c r="B35" t="s">
        <v>49</v>
      </c>
      <c r="C35">
        <v>22</v>
      </c>
      <c r="D35">
        <v>31</v>
      </c>
      <c r="E35">
        <v>5</v>
      </c>
      <c r="F35">
        <v>1</v>
      </c>
      <c r="G35">
        <v>5</v>
      </c>
      <c r="H35">
        <v>3</v>
      </c>
      <c r="I35">
        <f t="shared" si="0"/>
        <v>0.16666666666666666</v>
      </c>
      <c r="J35">
        <f t="shared" si="1"/>
        <v>8</v>
      </c>
      <c r="K35">
        <f t="shared" si="2"/>
        <v>1</v>
      </c>
      <c r="L35">
        <f t="shared" si="3"/>
        <v>17.5</v>
      </c>
      <c r="M35">
        <f t="shared" si="4"/>
        <v>272.25</v>
      </c>
    </row>
    <row r="36" spans="1:13">
      <c r="A36" t="s">
        <v>50</v>
      </c>
      <c r="B36" t="s">
        <v>51</v>
      </c>
      <c r="C36">
        <v>1</v>
      </c>
      <c r="D36">
        <v>220</v>
      </c>
      <c r="E36">
        <v>0</v>
      </c>
      <c r="F36">
        <v>26</v>
      </c>
      <c r="G36">
        <v>1</v>
      </c>
      <c r="H36">
        <v>28</v>
      </c>
      <c r="I36">
        <f t="shared" si="0"/>
        <v>1</v>
      </c>
      <c r="J36">
        <f t="shared" si="1"/>
        <v>29</v>
      </c>
      <c r="K36">
        <f t="shared" si="2"/>
        <v>61.5</v>
      </c>
      <c r="L36">
        <f t="shared" si="3"/>
        <v>61.5</v>
      </c>
      <c r="M36">
        <f t="shared" si="4"/>
        <v>0</v>
      </c>
    </row>
    <row r="37" spans="1:13">
      <c r="A37" t="s">
        <v>50</v>
      </c>
      <c r="B37" t="s">
        <v>52</v>
      </c>
      <c r="C37">
        <v>0</v>
      </c>
      <c r="D37">
        <v>819</v>
      </c>
      <c r="E37">
        <v>0</v>
      </c>
      <c r="F37">
        <v>4</v>
      </c>
      <c r="G37">
        <v>0</v>
      </c>
      <c r="H37">
        <v>33</v>
      </c>
      <c r="I37">
        <f t="shared" si="0"/>
        <v>1</v>
      </c>
      <c r="J37">
        <f t="shared" si="1"/>
        <v>33</v>
      </c>
      <c r="K37">
        <f t="shared" si="2"/>
        <v>61.5</v>
      </c>
      <c r="L37">
        <f t="shared" si="3"/>
        <v>66.5</v>
      </c>
      <c r="M37">
        <f t="shared" si="4"/>
        <v>25</v>
      </c>
    </row>
    <row r="38" spans="1:13">
      <c r="A38" t="s">
        <v>50</v>
      </c>
      <c r="B38" t="s">
        <v>53</v>
      </c>
      <c r="C38">
        <v>531</v>
      </c>
      <c r="D38">
        <v>2423</v>
      </c>
      <c r="E38">
        <v>73</v>
      </c>
      <c r="F38">
        <v>321</v>
      </c>
      <c r="G38">
        <v>70</v>
      </c>
      <c r="H38">
        <v>224</v>
      </c>
      <c r="I38">
        <f t="shared" si="0"/>
        <v>0.81472081218274117</v>
      </c>
      <c r="J38">
        <f t="shared" si="1"/>
        <v>294</v>
      </c>
      <c r="K38">
        <f t="shared" si="2"/>
        <v>21</v>
      </c>
      <c r="L38">
        <f t="shared" si="3"/>
        <v>76</v>
      </c>
      <c r="M38">
        <f t="shared" si="4"/>
        <v>3025</v>
      </c>
    </row>
    <row r="39" spans="1:13">
      <c r="A39" t="s">
        <v>50</v>
      </c>
      <c r="B39" t="s">
        <v>54</v>
      </c>
      <c r="C39">
        <v>0</v>
      </c>
      <c r="D39">
        <v>295</v>
      </c>
      <c r="E39">
        <v>0</v>
      </c>
      <c r="F39">
        <v>24</v>
      </c>
      <c r="G39">
        <v>0</v>
      </c>
      <c r="H39">
        <v>21</v>
      </c>
      <c r="I39">
        <f t="shared" si="0"/>
        <v>1</v>
      </c>
      <c r="J39">
        <f t="shared" si="1"/>
        <v>21</v>
      </c>
      <c r="K39">
        <f t="shared" si="2"/>
        <v>61.5</v>
      </c>
      <c r="L39">
        <f t="shared" si="3"/>
        <v>46.5</v>
      </c>
      <c r="M39">
        <f t="shared" si="4"/>
        <v>225</v>
      </c>
    </row>
    <row r="40" spans="1:13">
      <c r="A40" t="s">
        <v>50</v>
      </c>
      <c r="B40" t="s">
        <v>55</v>
      </c>
      <c r="C40">
        <v>20</v>
      </c>
      <c r="D40">
        <v>1290</v>
      </c>
      <c r="E40">
        <v>11</v>
      </c>
      <c r="F40">
        <v>291</v>
      </c>
      <c r="G40">
        <v>12</v>
      </c>
      <c r="H40">
        <v>179</v>
      </c>
      <c r="I40">
        <f t="shared" si="0"/>
        <v>0.96357615894039739</v>
      </c>
      <c r="J40">
        <f t="shared" si="1"/>
        <v>191</v>
      </c>
      <c r="K40">
        <f t="shared" si="2"/>
        <v>43</v>
      </c>
      <c r="L40">
        <f t="shared" si="3"/>
        <v>75</v>
      </c>
      <c r="M40">
        <f t="shared" si="4"/>
        <v>1024</v>
      </c>
    </row>
    <row r="41" spans="1:13">
      <c r="A41" t="s">
        <v>50</v>
      </c>
      <c r="B41" t="s">
        <v>56</v>
      </c>
      <c r="C41">
        <v>138</v>
      </c>
      <c r="D41">
        <v>591</v>
      </c>
      <c r="E41">
        <v>32</v>
      </c>
      <c r="F41">
        <v>61</v>
      </c>
      <c r="G41">
        <v>22</v>
      </c>
      <c r="H41">
        <v>40</v>
      </c>
      <c r="I41">
        <f t="shared" si="0"/>
        <v>0.65591397849462363</v>
      </c>
      <c r="J41">
        <f t="shared" si="1"/>
        <v>62</v>
      </c>
      <c r="K41">
        <f t="shared" si="2"/>
        <v>9</v>
      </c>
      <c r="L41">
        <f t="shared" si="3"/>
        <v>72</v>
      </c>
      <c r="M41">
        <f t="shared" si="4"/>
        <v>3969</v>
      </c>
    </row>
    <row r="42" spans="1:13">
      <c r="A42" t="s">
        <v>50</v>
      </c>
      <c r="B42" t="s">
        <v>57</v>
      </c>
      <c r="C42">
        <v>2</v>
      </c>
      <c r="D42">
        <v>189</v>
      </c>
      <c r="E42">
        <v>1</v>
      </c>
      <c r="F42">
        <v>31</v>
      </c>
      <c r="G42">
        <v>1</v>
      </c>
      <c r="H42">
        <v>28</v>
      </c>
      <c r="I42">
        <f t="shared" si="0"/>
        <v>0.96875</v>
      </c>
      <c r="J42">
        <f t="shared" si="1"/>
        <v>29</v>
      </c>
      <c r="K42">
        <f t="shared" si="2"/>
        <v>45</v>
      </c>
      <c r="L42">
        <f t="shared" si="3"/>
        <v>61.5</v>
      </c>
      <c r="M42">
        <f t="shared" si="4"/>
        <v>272.25</v>
      </c>
    </row>
    <row r="43" spans="1:13">
      <c r="A43" t="s">
        <v>50</v>
      </c>
      <c r="B43" t="s">
        <v>58</v>
      </c>
      <c r="C43">
        <v>0</v>
      </c>
      <c r="D43">
        <v>50</v>
      </c>
      <c r="E43">
        <v>0</v>
      </c>
      <c r="F43">
        <v>6</v>
      </c>
      <c r="G43">
        <v>0</v>
      </c>
      <c r="H43">
        <v>5</v>
      </c>
      <c r="I43">
        <f t="shared" si="0"/>
        <v>1</v>
      </c>
      <c r="J43">
        <f t="shared" si="1"/>
        <v>5</v>
      </c>
      <c r="K43">
        <f t="shared" si="2"/>
        <v>61.5</v>
      </c>
      <c r="L43">
        <f t="shared" si="3"/>
        <v>6</v>
      </c>
      <c r="M43">
        <f t="shared" si="4"/>
        <v>3080.25</v>
      </c>
    </row>
    <row r="44" spans="1:13">
      <c r="A44" t="s">
        <v>50</v>
      </c>
      <c r="B44" t="s">
        <v>59</v>
      </c>
      <c r="C44">
        <v>0</v>
      </c>
      <c r="D44">
        <v>107</v>
      </c>
      <c r="E44">
        <v>0</v>
      </c>
      <c r="F44">
        <v>16</v>
      </c>
      <c r="G44">
        <v>0</v>
      </c>
      <c r="H44">
        <v>16</v>
      </c>
      <c r="I44">
        <f t="shared" si="0"/>
        <v>1</v>
      </c>
      <c r="J44">
        <f t="shared" si="1"/>
        <v>16</v>
      </c>
      <c r="K44">
        <f t="shared" si="2"/>
        <v>61.5</v>
      </c>
      <c r="L44">
        <f t="shared" si="3"/>
        <v>37.5</v>
      </c>
      <c r="M44">
        <f t="shared" si="4"/>
        <v>576</v>
      </c>
    </row>
    <row r="45" spans="1:13">
      <c r="A45" t="s">
        <v>50</v>
      </c>
      <c r="B45" t="s">
        <v>60</v>
      </c>
      <c r="C45">
        <v>0</v>
      </c>
      <c r="D45">
        <v>53</v>
      </c>
      <c r="E45">
        <v>0</v>
      </c>
      <c r="F45">
        <v>4</v>
      </c>
      <c r="G45">
        <v>0</v>
      </c>
      <c r="H45">
        <v>7</v>
      </c>
      <c r="I45">
        <f t="shared" si="0"/>
        <v>1</v>
      </c>
      <c r="J45">
        <f t="shared" si="1"/>
        <v>7</v>
      </c>
      <c r="K45">
        <f t="shared" si="2"/>
        <v>61.5</v>
      </c>
      <c r="L45">
        <f t="shared" si="3"/>
        <v>15</v>
      </c>
      <c r="M45">
        <f t="shared" si="4"/>
        <v>2162.25</v>
      </c>
    </row>
    <row r="46" spans="1:13">
      <c r="A46" t="s">
        <v>50</v>
      </c>
      <c r="B46" t="s">
        <v>61</v>
      </c>
      <c r="C46">
        <v>0</v>
      </c>
      <c r="D46">
        <v>27</v>
      </c>
      <c r="E46">
        <v>0</v>
      </c>
      <c r="F46">
        <v>2</v>
      </c>
      <c r="G46">
        <v>0</v>
      </c>
      <c r="H46">
        <v>4</v>
      </c>
      <c r="I46">
        <f t="shared" si="0"/>
        <v>1</v>
      </c>
      <c r="J46">
        <f t="shared" si="1"/>
        <v>4</v>
      </c>
      <c r="K46">
        <f t="shared" si="2"/>
        <v>61.5</v>
      </c>
      <c r="L46">
        <f t="shared" si="3"/>
        <v>2.5</v>
      </c>
      <c r="M46">
        <f t="shared" si="4"/>
        <v>3481</v>
      </c>
    </row>
    <row r="47" spans="1:13">
      <c r="A47" t="s">
        <v>50</v>
      </c>
      <c r="B47" t="s">
        <v>62</v>
      </c>
      <c r="C47">
        <v>3</v>
      </c>
      <c r="D47">
        <v>62</v>
      </c>
      <c r="E47">
        <v>0</v>
      </c>
      <c r="F47">
        <v>8</v>
      </c>
      <c r="G47">
        <v>0</v>
      </c>
      <c r="H47">
        <v>10</v>
      </c>
      <c r="I47">
        <f t="shared" si="0"/>
        <v>1</v>
      </c>
      <c r="J47">
        <f t="shared" si="1"/>
        <v>10</v>
      </c>
      <c r="K47">
        <f t="shared" si="2"/>
        <v>61.5</v>
      </c>
      <c r="L47">
        <f t="shared" si="3"/>
        <v>23</v>
      </c>
      <c r="M47">
        <f t="shared" si="4"/>
        <v>1482.25</v>
      </c>
    </row>
    <row r="48" spans="1:13">
      <c r="A48" t="s">
        <v>50</v>
      </c>
      <c r="B48" t="s">
        <v>63</v>
      </c>
      <c r="C48">
        <v>117</v>
      </c>
      <c r="D48">
        <v>1265</v>
      </c>
      <c r="E48">
        <v>22</v>
      </c>
      <c r="F48">
        <v>178</v>
      </c>
      <c r="G48">
        <v>29</v>
      </c>
      <c r="H48">
        <v>157</v>
      </c>
      <c r="I48">
        <f t="shared" si="0"/>
        <v>0.89</v>
      </c>
      <c r="J48">
        <f t="shared" si="1"/>
        <v>186</v>
      </c>
      <c r="K48">
        <f t="shared" si="2"/>
        <v>33</v>
      </c>
      <c r="L48">
        <f t="shared" si="3"/>
        <v>74</v>
      </c>
      <c r="M48">
        <f t="shared" si="4"/>
        <v>1681</v>
      </c>
    </row>
    <row r="49" spans="1:13">
      <c r="A49" t="s">
        <v>50</v>
      </c>
      <c r="B49" t="s">
        <v>64</v>
      </c>
      <c r="C49">
        <v>2</v>
      </c>
      <c r="D49">
        <v>19</v>
      </c>
      <c r="E49">
        <v>1</v>
      </c>
      <c r="F49">
        <v>1</v>
      </c>
      <c r="G49">
        <v>1</v>
      </c>
      <c r="H49">
        <v>2</v>
      </c>
      <c r="I49">
        <f t="shared" ref="I49:I77" si="5">F49/(F49+E49)</f>
        <v>0.5</v>
      </c>
      <c r="J49">
        <f t="shared" si="1"/>
        <v>3</v>
      </c>
      <c r="K49">
        <f t="shared" si="2"/>
        <v>4.5</v>
      </c>
      <c r="L49">
        <f t="shared" si="3"/>
        <v>1</v>
      </c>
      <c r="M49">
        <f t="shared" si="4"/>
        <v>12.25</v>
      </c>
    </row>
    <row r="50" spans="1:13">
      <c r="A50" t="s">
        <v>50</v>
      </c>
      <c r="B50" t="s">
        <v>65</v>
      </c>
      <c r="C50">
        <v>3</v>
      </c>
      <c r="D50">
        <v>297</v>
      </c>
      <c r="E50">
        <v>0</v>
      </c>
      <c r="F50">
        <v>24</v>
      </c>
      <c r="G50">
        <v>1</v>
      </c>
      <c r="H50">
        <v>16</v>
      </c>
      <c r="I50">
        <f t="shared" si="5"/>
        <v>1</v>
      </c>
      <c r="J50">
        <f t="shared" si="1"/>
        <v>17</v>
      </c>
      <c r="K50">
        <f t="shared" si="2"/>
        <v>61.5</v>
      </c>
      <c r="L50">
        <f t="shared" si="3"/>
        <v>41</v>
      </c>
      <c r="M50">
        <f t="shared" si="4"/>
        <v>420.25</v>
      </c>
    </row>
    <row r="51" spans="1:13">
      <c r="A51" t="s">
        <v>50</v>
      </c>
      <c r="B51" t="s">
        <v>66</v>
      </c>
      <c r="C51">
        <v>3</v>
      </c>
      <c r="D51">
        <v>119</v>
      </c>
      <c r="E51">
        <v>1</v>
      </c>
      <c r="F51">
        <v>9</v>
      </c>
      <c r="G51">
        <v>2</v>
      </c>
      <c r="H51">
        <v>12</v>
      </c>
      <c r="I51">
        <f t="shared" si="5"/>
        <v>0.9</v>
      </c>
      <c r="J51">
        <f t="shared" si="1"/>
        <v>14</v>
      </c>
      <c r="K51">
        <f t="shared" si="2"/>
        <v>35.5</v>
      </c>
      <c r="L51">
        <f t="shared" si="3"/>
        <v>31.5</v>
      </c>
      <c r="M51">
        <f t="shared" si="4"/>
        <v>16</v>
      </c>
    </row>
    <row r="52" spans="1:13">
      <c r="A52" t="s">
        <v>50</v>
      </c>
      <c r="B52" t="s">
        <v>67</v>
      </c>
      <c r="C52">
        <v>3</v>
      </c>
      <c r="D52">
        <v>37</v>
      </c>
      <c r="E52">
        <v>1</v>
      </c>
      <c r="F52">
        <v>7</v>
      </c>
      <c r="G52">
        <v>2</v>
      </c>
      <c r="H52">
        <v>7</v>
      </c>
      <c r="I52">
        <f t="shared" si="5"/>
        <v>0.875</v>
      </c>
      <c r="J52">
        <f t="shared" si="1"/>
        <v>9</v>
      </c>
      <c r="K52">
        <f t="shared" si="2"/>
        <v>29</v>
      </c>
      <c r="L52">
        <f t="shared" si="3"/>
        <v>19.5</v>
      </c>
      <c r="M52">
        <f t="shared" si="4"/>
        <v>90.25</v>
      </c>
    </row>
    <row r="53" spans="1:13">
      <c r="A53" t="s">
        <v>50</v>
      </c>
      <c r="B53" t="s">
        <v>68</v>
      </c>
      <c r="C53">
        <v>0</v>
      </c>
      <c r="D53">
        <v>132</v>
      </c>
      <c r="E53">
        <v>0</v>
      </c>
      <c r="F53">
        <v>4</v>
      </c>
      <c r="G53">
        <v>0</v>
      </c>
      <c r="H53">
        <v>13</v>
      </c>
      <c r="I53">
        <f t="shared" si="5"/>
        <v>1</v>
      </c>
      <c r="J53">
        <f t="shared" si="1"/>
        <v>13</v>
      </c>
      <c r="K53">
        <f t="shared" si="2"/>
        <v>61.5</v>
      </c>
      <c r="L53">
        <f t="shared" si="3"/>
        <v>29.5</v>
      </c>
      <c r="M53">
        <f t="shared" si="4"/>
        <v>1024</v>
      </c>
    </row>
    <row r="54" spans="1:13">
      <c r="A54" t="s">
        <v>69</v>
      </c>
      <c r="B54" t="s">
        <v>70</v>
      </c>
      <c r="C54">
        <v>6</v>
      </c>
      <c r="D54">
        <v>191</v>
      </c>
      <c r="E54">
        <v>4</v>
      </c>
      <c r="F54">
        <v>22</v>
      </c>
      <c r="G54">
        <v>4</v>
      </c>
      <c r="H54">
        <v>18</v>
      </c>
      <c r="I54">
        <f t="shared" si="5"/>
        <v>0.84615384615384615</v>
      </c>
      <c r="J54">
        <f t="shared" si="1"/>
        <v>22</v>
      </c>
      <c r="K54">
        <f t="shared" si="2"/>
        <v>25.5</v>
      </c>
      <c r="L54">
        <f t="shared" si="3"/>
        <v>49.5</v>
      </c>
      <c r="M54">
        <f t="shared" si="4"/>
        <v>576</v>
      </c>
    </row>
    <row r="55" spans="1:13">
      <c r="A55" t="s">
        <v>69</v>
      </c>
      <c r="B55" t="s">
        <v>71</v>
      </c>
      <c r="C55">
        <v>5</v>
      </c>
      <c r="D55">
        <v>78</v>
      </c>
      <c r="E55">
        <v>1</v>
      </c>
      <c r="F55">
        <v>9</v>
      </c>
      <c r="G55">
        <v>1</v>
      </c>
      <c r="H55">
        <v>9</v>
      </c>
      <c r="I55">
        <f t="shared" si="5"/>
        <v>0.9</v>
      </c>
      <c r="J55">
        <f t="shared" si="1"/>
        <v>10</v>
      </c>
      <c r="K55">
        <f t="shared" si="2"/>
        <v>35.5</v>
      </c>
      <c r="L55">
        <f t="shared" si="3"/>
        <v>23</v>
      </c>
      <c r="M55">
        <f t="shared" si="4"/>
        <v>156.25</v>
      </c>
    </row>
    <row r="56" spans="1:13">
      <c r="A56" t="s">
        <v>69</v>
      </c>
      <c r="B56" t="s">
        <v>72</v>
      </c>
      <c r="C56">
        <v>1</v>
      </c>
      <c r="D56">
        <v>196</v>
      </c>
      <c r="E56">
        <v>2</v>
      </c>
      <c r="F56">
        <v>24</v>
      </c>
      <c r="G56">
        <v>2</v>
      </c>
      <c r="H56">
        <v>20</v>
      </c>
      <c r="I56">
        <f t="shared" si="5"/>
        <v>0.92307692307692313</v>
      </c>
      <c r="J56">
        <f t="shared" si="1"/>
        <v>22</v>
      </c>
      <c r="K56">
        <f t="shared" si="2"/>
        <v>40</v>
      </c>
      <c r="L56">
        <f t="shared" si="3"/>
        <v>49.5</v>
      </c>
      <c r="M56">
        <f t="shared" si="4"/>
        <v>90.25</v>
      </c>
    </row>
    <row r="57" spans="1:13">
      <c r="A57" t="s">
        <v>69</v>
      </c>
      <c r="B57" t="s">
        <v>73</v>
      </c>
      <c r="C57">
        <v>0</v>
      </c>
      <c r="D57">
        <v>72</v>
      </c>
      <c r="E57">
        <v>2</v>
      </c>
      <c r="F57">
        <v>10</v>
      </c>
      <c r="G57">
        <v>2</v>
      </c>
      <c r="H57">
        <v>9</v>
      </c>
      <c r="I57">
        <f t="shared" si="5"/>
        <v>0.83333333333333337</v>
      </c>
      <c r="J57">
        <f t="shared" si="1"/>
        <v>11</v>
      </c>
      <c r="K57">
        <f t="shared" si="2"/>
        <v>22.5</v>
      </c>
      <c r="L57">
        <f t="shared" si="3"/>
        <v>26.5</v>
      </c>
      <c r="M57">
        <f t="shared" si="4"/>
        <v>16</v>
      </c>
    </row>
    <row r="58" spans="1:13">
      <c r="A58" t="s">
        <v>69</v>
      </c>
      <c r="B58" t="s">
        <v>74</v>
      </c>
      <c r="C58">
        <v>0</v>
      </c>
      <c r="D58">
        <v>48</v>
      </c>
      <c r="E58">
        <v>0</v>
      </c>
      <c r="F58">
        <v>6</v>
      </c>
      <c r="G58">
        <v>0</v>
      </c>
      <c r="H58">
        <v>7</v>
      </c>
      <c r="I58">
        <f t="shared" si="5"/>
        <v>1</v>
      </c>
      <c r="J58">
        <f t="shared" si="1"/>
        <v>7</v>
      </c>
      <c r="K58">
        <f t="shared" si="2"/>
        <v>61.5</v>
      </c>
      <c r="L58">
        <f t="shared" si="3"/>
        <v>15</v>
      </c>
      <c r="M58">
        <f t="shared" si="4"/>
        <v>2162.25</v>
      </c>
    </row>
    <row r="59" spans="1:13">
      <c r="A59" t="s">
        <v>69</v>
      </c>
      <c r="B59" t="s">
        <v>75</v>
      </c>
      <c r="C59">
        <v>0</v>
      </c>
      <c r="D59">
        <v>68</v>
      </c>
      <c r="E59">
        <v>0</v>
      </c>
      <c r="F59">
        <v>10</v>
      </c>
      <c r="G59">
        <v>0</v>
      </c>
      <c r="H59">
        <v>9</v>
      </c>
      <c r="I59">
        <f t="shared" si="5"/>
        <v>1</v>
      </c>
      <c r="J59">
        <f t="shared" si="1"/>
        <v>9</v>
      </c>
      <c r="K59">
        <f t="shared" si="2"/>
        <v>61.5</v>
      </c>
      <c r="L59">
        <f t="shared" si="3"/>
        <v>19.5</v>
      </c>
      <c r="M59">
        <f t="shared" si="4"/>
        <v>1764</v>
      </c>
    </row>
    <row r="60" spans="1:13">
      <c r="A60" t="s">
        <v>69</v>
      </c>
      <c r="B60" t="s">
        <v>76</v>
      </c>
      <c r="C60">
        <v>6</v>
      </c>
      <c r="D60">
        <v>191</v>
      </c>
      <c r="E60">
        <v>4</v>
      </c>
      <c r="F60">
        <v>22</v>
      </c>
      <c r="G60">
        <v>4</v>
      </c>
      <c r="H60">
        <v>18</v>
      </c>
      <c r="I60">
        <f t="shared" si="5"/>
        <v>0.84615384615384615</v>
      </c>
      <c r="J60">
        <f t="shared" si="1"/>
        <v>22</v>
      </c>
      <c r="K60">
        <f t="shared" si="2"/>
        <v>25.5</v>
      </c>
      <c r="L60">
        <f t="shared" si="3"/>
        <v>49.5</v>
      </c>
      <c r="M60">
        <f t="shared" si="4"/>
        <v>576</v>
      </c>
    </row>
    <row r="61" spans="1:13">
      <c r="A61" t="s">
        <v>69</v>
      </c>
      <c r="B61" t="s">
        <v>77</v>
      </c>
      <c r="C61">
        <v>11</v>
      </c>
      <c r="D61">
        <v>167</v>
      </c>
      <c r="E61">
        <v>2</v>
      </c>
      <c r="F61">
        <v>24</v>
      </c>
      <c r="G61">
        <v>3</v>
      </c>
      <c r="H61">
        <v>20</v>
      </c>
      <c r="I61">
        <f t="shared" si="5"/>
        <v>0.92307692307692313</v>
      </c>
      <c r="J61">
        <f t="shared" si="1"/>
        <v>23</v>
      </c>
      <c r="K61">
        <f t="shared" si="2"/>
        <v>40</v>
      </c>
      <c r="L61">
        <f t="shared" si="3"/>
        <v>52.5</v>
      </c>
      <c r="M61">
        <f t="shared" si="4"/>
        <v>156.25</v>
      </c>
    </row>
    <row r="62" spans="1:13">
      <c r="A62" t="s">
        <v>69</v>
      </c>
      <c r="B62" t="s">
        <v>78</v>
      </c>
      <c r="C62">
        <v>1</v>
      </c>
      <c r="D62">
        <v>170</v>
      </c>
      <c r="E62">
        <v>2</v>
      </c>
      <c r="F62">
        <v>18</v>
      </c>
      <c r="G62">
        <v>2</v>
      </c>
      <c r="H62">
        <v>14</v>
      </c>
      <c r="I62">
        <f t="shared" si="5"/>
        <v>0.9</v>
      </c>
      <c r="J62">
        <f t="shared" si="1"/>
        <v>16</v>
      </c>
      <c r="K62">
        <f t="shared" si="2"/>
        <v>35.5</v>
      </c>
      <c r="L62">
        <f t="shared" si="3"/>
        <v>37.5</v>
      </c>
      <c r="M62">
        <f t="shared" si="4"/>
        <v>4</v>
      </c>
    </row>
    <row r="63" spans="1:13">
      <c r="A63" t="s">
        <v>69</v>
      </c>
      <c r="B63" t="s">
        <v>79</v>
      </c>
      <c r="C63">
        <v>4</v>
      </c>
      <c r="D63">
        <v>122</v>
      </c>
      <c r="E63">
        <v>2</v>
      </c>
      <c r="F63">
        <v>18</v>
      </c>
      <c r="G63">
        <v>2</v>
      </c>
      <c r="H63">
        <v>13</v>
      </c>
      <c r="I63">
        <f t="shared" si="5"/>
        <v>0.9</v>
      </c>
      <c r="J63">
        <f t="shared" si="1"/>
        <v>15</v>
      </c>
      <c r="K63">
        <f t="shared" si="2"/>
        <v>35.5</v>
      </c>
      <c r="L63">
        <f t="shared" si="3"/>
        <v>34</v>
      </c>
      <c r="M63">
        <f t="shared" si="4"/>
        <v>2.25</v>
      </c>
    </row>
    <row r="64" spans="1:13">
      <c r="A64" t="s">
        <v>69</v>
      </c>
      <c r="B64" t="s">
        <v>80</v>
      </c>
      <c r="C64">
        <v>0</v>
      </c>
      <c r="D64">
        <v>76</v>
      </c>
      <c r="E64">
        <v>0</v>
      </c>
      <c r="F64">
        <v>6</v>
      </c>
      <c r="G64">
        <v>0</v>
      </c>
      <c r="H64">
        <v>11</v>
      </c>
      <c r="I64">
        <f t="shared" si="5"/>
        <v>1</v>
      </c>
      <c r="J64">
        <f t="shared" si="1"/>
        <v>11</v>
      </c>
      <c r="K64">
        <f t="shared" si="2"/>
        <v>61.5</v>
      </c>
      <c r="L64">
        <f t="shared" si="3"/>
        <v>26.5</v>
      </c>
      <c r="M64">
        <f t="shared" si="4"/>
        <v>1225</v>
      </c>
    </row>
    <row r="65" spans="1:13">
      <c r="A65" t="s">
        <v>69</v>
      </c>
      <c r="B65" t="s">
        <v>81</v>
      </c>
      <c r="C65">
        <v>17</v>
      </c>
      <c r="D65">
        <v>415</v>
      </c>
      <c r="E65">
        <v>1</v>
      </c>
      <c r="F65">
        <v>33</v>
      </c>
      <c r="G65">
        <v>3</v>
      </c>
      <c r="H65">
        <v>58</v>
      </c>
      <c r="I65">
        <f t="shared" si="5"/>
        <v>0.97058823529411764</v>
      </c>
      <c r="J65">
        <f t="shared" si="1"/>
        <v>61</v>
      </c>
      <c r="K65">
        <f t="shared" si="2"/>
        <v>46</v>
      </c>
      <c r="L65">
        <f t="shared" si="3"/>
        <v>71</v>
      </c>
      <c r="M65">
        <f t="shared" si="4"/>
        <v>625</v>
      </c>
    </row>
    <row r="66" spans="1:13">
      <c r="A66" t="s">
        <v>69</v>
      </c>
      <c r="B66" t="s">
        <v>82</v>
      </c>
      <c r="C66">
        <v>2</v>
      </c>
      <c r="D66">
        <v>164</v>
      </c>
      <c r="E66">
        <v>3</v>
      </c>
      <c r="F66">
        <v>19</v>
      </c>
      <c r="G66">
        <v>3</v>
      </c>
      <c r="H66">
        <v>18</v>
      </c>
      <c r="I66">
        <f t="shared" si="5"/>
        <v>0.86363636363636365</v>
      </c>
      <c r="J66">
        <f t="shared" si="1"/>
        <v>21</v>
      </c>
      <c r="K66">
        <f t="shared" si="2"/>
        <v>27</v>
      </c>
      <c r="L66">
        <f t="shared" si="3"/>
        <v>46.5</v>
      </c>
      <c r="M66">
        <f t="shared" si="4"/>
        <v>380.25</v>
      </c>
    </row>
    <row r="67" spans="1:13">
      <c r="A67" t="s">
        <v>69</v>
      </c>
      <c r="B67" t="s">
        <v>83</v>
      </c>
      <c r="C67">
        <v>0</v>
      </c>
      <c r="D67">
        <v>37</v>
      </c>
      <c r="E67">
        <v>1</v>
      </c>
      <c r="F67">
        <v>7</v>
      </c>
      <c r="G67">
        <v>1</v>
      </c>
      <c r="H67">
        <v>6</v>
      </c>
      <c r="I67">
        <f t="shared" si="5"/>
        <v>0.875</v>
      </c>
      <c r="J67">
        <f t="shared" ref="J67:J77" si="6">G67+H67</f>
        <v>7</v>
      </c>
      <c r="K67">
        <f t="shared" ref="K67:K77" si="7">_xlfn.RANK.AVG(I67,I$2:I$77,1)</f>
        <v>29</v>
      </c>
      <c r="L67">
        <f t="shared" ref="L67:L77" si="8">_xlfn.RANK.AVG(J67,J$2:J$77,1)</f>
        <v>15</v>
      </c>
      <c r="M67">
        <f t="shared" ref="M67:M77" si="9">(K67-L67)^2</f>
        <v>196</v>
      </c>
    </row>
    <row r="68" spans="1:13">
      <c r="A68" t="s">
        <v>69</v>
      </c>
      <c r="B68" t="s">
        <v>84</v>
      </c>
      <c r="C68">
        <v>1</v>
      </c>
      <c r="D68">
        <v>196</v>
      </c>
      <c r="E68">
        <v>2</v>
      </c>
      <c r="F68">
        <v>24</v>
      </c>
      <c r="G68">
        <v>2</v>
      </c>
      <c r="H68">
        <v>20</v>
      </c>
      <c r="I68">
        <f t="shared" si="5"/>
        <v>0.92307692307692313</v>
      </c>
      <c r="J68">
        <f t="shared" si="6"/>
        <v>22</v>
      </c>
      <c r="K68">
        <f t="shared" si="7"/>
        <v>40</v>
      </c>
      <c r="L68">
        <f t="shared" si="8"/>
        <v>49.5</v>
      </c>
      <c r="M68">
        <f t="shared" si="9"/>
        <v>90.25</v>
      </c>
    </row>
    <row r="69" spans="1:13">
      <c r="A69" t="s">
        <v>85</v>
      </c>
      <c r="B69" t="s">
        <v>86</v>
      </c>
      <c r="C69">
        <v>0</v>
      </c>
      <c r="D69">
        <v>69</v>
      </c>
      <c r="E69">
        <v>0</v>
      </c>
      <c r="F69">
        <v>2</v>
      </c>
      <c r="G69">
        <v>0</v>
      </c>
      <c r="H69">
        <v>6</v>
      </c>
      <c r="I69">
        <f t="shared" si="5"/>
        <v>1</v>
      </c>
      <c r="J69">
        <f t="shared" si="6"/>
        <v>6</v>
      </c>
      <c r="K69">
        <f t="shared" si="7"/>
        <v>61.5</v>
      </c>
      <c r="L69">
        <f t="shared" si="8"/>
        <v>11</v>
      </c>
      <c r="M69">
        <f t="shared" si="9"/>
        <v>2550.25</v>
      </c>
    </row>
    <row r="70" spans="1:13">
      <c r="A70" t="s">
        <v>85</v>
      </c>
      <c r="B70" t="s">
        <v>87</v>
      </c>
      <c r="C70">
        <v>0</v>
      </c>
      <c r="D70">
        <v>137</v>
      </c>
      <c r="E70">
        <v>0</v>
      </c>
      <c r="F70">
        <v>14</v>
      </c>
      <c r="G70">
        <v>0</v>
      </c>
      <c r="H70">
        <v>12</v>
      </c>
      <c r="I70">
        <f t="shared" si="5"/>
        <v>1</v>
      </c>
      <c r="J70">
        <f t="shared" si="6"/>
        <v>12</v>
      </c>
      <c r="K70">
        <f t="shared" si="7"/>
        <v>61.5</v>
      </c>
      <c r="L70">
        <f t="shared" si="8"/>
        <v>28</v>
      </c>
      <c r="M70">
        <f t="shared" si="9"/>
        <v>1122.25</v>
      </c>
    </row>
    <row r="71" spans="1:13">
      <c r="A71" t="s">
        <v>85</v>
      </c>
      <c r="B71" t="s">
        <v>88</v>
      </c>
      <c r="C71">
        <v>0</v>
      </c>
      <c r="D71">
        <v>28</v>
      </c>
      <c r="E71">
        <v>0</v>
      </c>
      <c r="F71">
        <v>2</v>
      </c>
      <c r="G71">
        <v>0</v>
      </c>
      <c r="H71">
        <v>5</v>
      </c>
      <c r="I71">
        <f t="shared" si="5"/>
        <v>1</v>
      </c>
      <c r="J71">
        <f t="shared" si="6"/>
        <v>5</v>
      </c>
      <c r="K71">
        <f t="shared" si="7"/>
        <v>61.5</v>
      </c>
      <c r="L71">
        <f t="shared" si="8"/>
        <v>6</v>
      </c>
      <c r="M71">
        <f t="shared" si="9"/>
        <v>3080.25</v>
      </c>
    </row>
    <row r="72" spans="1:13">
      <c r="A72" t="s">
        <v>85</v>
      </c>
      <c r="B72" t="s">
        <v>89</v>
      </c>
      <c r="C72">
        <v>0</v>
      </c>
      <c r="D72">
        <v>105</v>
      </c>
      <c r="E72">
        <v>2</v>
      </c>
      <c r="F72">
        <v>14</v>
      </c>
      <c r="G72">
        <v>2</v>
      </c>
      <c r="H72">
        <v>11</v>
      </c>
      <c r="I72">
        <f t="shared" si="5"/>
        <v>0.875</v>
      </c>
      <c r="J72">
        <f t="shared" si="6"/>
        <v>13</v>
      </c>
      <c r="K72">
        <f t="shared" si="7"/>
        <v>29</v>
      </c>
      <c r="L72">
        <f t="shared" si="8"/>
        <v>29.5</v>
      </c>
      <c r="M72">
        <f t="shared" si="9"/>
        <v>0.25</v>
      </c>
    </row>
    <row r="73" spans="1:13">
      <c r="A73" t="s">
        <v>85</v>
      </c>
      <c r="B73" t="s">
        <v>90</v>
      </c>
      <c r="C73">
        <v>0</v>
      </c>
      <c r="D73">
        <v>33</v>
      </c>
      <c r="E73">
        <v>0</v>
      </c>
      <c r="F73">
        <v>4</v>
      </c>
      <c r="G73">
        <v>0</v>
      </c>
      <c r="H73">
        <v>5</v>
      </c>
      <c r="I73">
        <f t="shared" si="5"/>
        <v>1</v>
      </c>
      <c r="J73">
        <f t="shared" si="6"/>
        <v>5</v>
      </c>
      <c r="K73">
        <f t="shared" si="7"/>
        <v>61.5</v>
      </c>
      <c r="L73">
        <f t="shared" si="8"/>
        <v>6</v>
      </c>
      <c r="M73">
        <f t="shared" si="9"/>
        <v>3080.25</v>
      </c>
    </row>
    <row r="74" spans="1:13">
      <c r="A74" t="s">
        <v>85</v>
      </c>
      <c r="B74" t="s">
        <v>91</v>
      </c>
      <c r="C74">
        <v>5</v>
      </c>
      <c r="D74">
        <v>30</v>
      </c>
      <c r="E74">
        <v>1</v>
      </c>
      <c r="F74">
        <v>1</v>
      </c>
      <c r="G74">
        <v>1</v>
      </c>
      <c r="H74">
        <v>3</v>
      </c>
      <c r="I74">
        <f t="shared" si="5"/>
        <v>0.5</v>
      </c>
      <c r="J74">
        <f t="shared" si="6"/>
        <v>4</v>
      </c>
      <c r="K74">
        <f t="shared" si="7"/>
        <v>4.5</v>
      </c>
      <c r="L74">
        <f t="shared" si="8"/>
        <v>2.5</v>
      </c>
      <c r="M74">
        <f t="shared" si="9"/>
        <v>4</v>
      </c>
    </row>
    <row r="75" spans="1:13">
      <c r="A75" t="s">
        <v>85</v>
      </c>
      <c r="B75" t="s">
        <v>92</v>
      </c>
      <c r="C75">
        <v>0</v>
      </c>
      <c r="D75">
        <v>69</v>
      </c>
      <c r="E75">
        <v>0</v>
      </c>
      <c r="F75">
        <v>2</v>
      </c>
      <c r="G75">
        <v>0</v>
      </c>
      <c r="H75">
        <v>6</v>
      </c>
      <c r="I75">
        <f t="shared" si="5"/>
        <v>1</v>
      </c>
      <c r="J75">
        <f t="shared" si="6"/>
        <v>6</v>
      </c>
      <c r="K75">
        <f t="shared" si="7"/>
        <v>61.5</v>
      </c>
      <c r="L75">
        <f t="shared" si="8"/>
        <v>11</v>
      </c>
      <c r="M75">
        <f t="shared" si="9"/>
        <v>2550.25</v>
      </c>
    </row>
    <row r="76" spans="1:13">
      <c r="A76" t="s">
        <v>85</v>
      </c>
      <c r="B76" t="s">
        <v>93</v>
      </c>
      <c r="C76">
        <v>0</v>
      </c>
      <c r="D76">
        <v>21</v>
      </c>
      <c r="E76">
        <v>0</v>
      </c>
      <c r="F76">
        <v>4</v>
      </c>
      <c r="G76">
        <v>0</v>
      </c>
      <c r="H76">
        <v>6</v>
      </c>
      <c r="I76">
        <f t="shared" si="5"/>
        <v>1</v>
      </c>
      <c r="J76">
        <f t="shared" si="6"/>
        <v>6</v>
      </c>
      <c r="K76">
        <f t="shared" si="7"/>
        <v>61.5</v>
      </c>
      <c r="L76">
        <f t="shared" si="8"/>
        <v>11</v>
      </c>
      <c r="M76">
        <f t="shared" si="9"/>
        <v>2550.25</v>
      </c>
    </row>
    <row r="77" spans="1:13">
      <c r="A77" t="s">
        <v>85</v>
      </c>
      <c r="B77" t="s">
        <v>94</v>
      </c>
      <c r="C77">
        <v>0</v>
      </c>
      <c r="D77">
        <v>75</v>
      </c>
      <c r="E77">
        <v>0</v>
      </c>
      <c r="F77">
        <v>2</v>
      </c>
      <c r="G77">
        <v>0</v>
      </c>
      <c r="H77">
        <v>6</v>
      </c>
      <c r="I77">
        <f t="shared" si="5"/>
        <v>1</v>
      </c>
      <c r="J77">
        <f t="shared" si="6"/>
        <v>6</v>
      </c>
      <c r="K77">
        <f t="shared" si="7"/>
        <v>61.5</v>
      </c>
      <c r="L77">
        <f t="shared" si="8"/>
        <v>11</v>
      </c>
      <c r="M77">
        <f t="shared" si="9"/>
        <v>2550.25</v>
      </c>
    </row>
    <row r="78" spans="1:13">
      <c r="M78">
        <f>SUM(M2:M77)</f>
        <v>87502.5</v>
      </c>
    </row>
    <row r="81" spans="15:21">
      <c r="O81" s="1" t="s">
        <v>95</v>
      </c>
      <c r="P81" s="1"/>
      <c r="Q81" s="1"/>
      <c r="R81" s="1"/>
      <c r="S81" s="1"/>
      <c r="T81" s="1"/>
      <c r="U81" s="1"/>
    </row>
    <row r="82" spans="15:21">
      <c r="O82" t="s">
        <v>96</v>
      </c>
    </row>
    <row r="83" spans="15:21">
      <c r="O83" s="1" t="s">
        <v>97</v>
      </c>
      <c r="P83" s="1"/>
      <c r="Q83" s="1"/>
      <c r="R83" s="1"/>
    </row>
    <row r="84" spans="15:21">
      <c r="O84" s="1" t="s">
        <v>98</v>
      </c>
      <c r="P84" s="1"/>
      <c r="Q84" s="1"/>
      <c r="R84" s="1"/>
      <c r="S84" s="1"/>
      <c r="T84" s="1"/>
      <c r="U84" s="1"/>
    </row>
    <row r="85" spans="15:21">
      <c r="O85" s="1" t="s">
        <v>99</v>
      </c>
      <c r="P85" s="1"/>
      <c r="Q85" s="1"/>
      <c r="R85" s="1"/>
      <c r="S85" s="1"/>
      <c r="T85" s="1"/>
      <c r="U85" s="1"/>
    </row>
    <row r="86" spans="15:21">
      <c r="O86" s="2" t="s">
        <v>100</v>
      </c>
      <c r="P86" s="2"/>
      <c r="Q86" s="2"/>
      <c r="R86" s="2"/>
      <c r="S86" s="2"/>
      <c r="T86" s="2"/>
      <c r="U86" s="2"/>
    </row>
  </sheetData>
  <mergeCells count="5">
    <mergeCell ref="O81:U81"/>
    <mergeCell ref="O83:R83"/>
    <mergeCell ref="O84:U84"/>
    <mergeCell ref="O85:U85"/>
    <mergeCell ref="O86:U8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Sheet1!jacoco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2020-04-09T11:09:52Z</dcterms:modified>
  <cp:category/>
  <cp:contentStatus/>
</cp:coreProperties>
</file>