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Repositories\masters-research-qa\Results\"/>
    </mc:Choice>
  </mc:AlternateContent>
  <xr:revisionPtr revIDLastSave="0" documentId="13_ncr:1_{6FFDD7B0-F0CF-4FAB-AFF7-5E0E627C3C9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LQA" sheetId="1" r:id="rId1"/>
    <sheet name="XQuAD" sheetId="2" r:id="rId2"/>
    <sheet name="LAreQA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4" i="1" l="1"/>
  <c r="S45" i="1"/>
  <c r="S46" i="1"/>
  <c r="S47" i="1"/>
  <c r="S48" i="1"/>
  <c r="S49" i="1"/>
  <c r="S43" i="1"/>
  <c r="I43" i="1"/>
  <c r="I44" i="1"/>
  <c r="I45" i="1"/>
  <c r="I46" i="1"/>
  <c r="I47" i="1"/>
  <c r="I48" i="1"/>
  <c r="I49" i="1"/>
  <c r="S30" i="1"/>
  <c r="I30" i="1"/>
  <c r="S29" i="1"/>
  <c r="I29" i="1"/>
  <c r="S10" i="1"/>
  <c r="S11" i="1"/>
  <c r="S12" i="1"/>
  <c r="S13" i="1"/>
  <c r="S14" i="1"/>
  <c r="S15" i="1"/>
  <c r="S9" i="1"/>
  <c r="I10" i="1"/>
  <c r="I11" i="1"/>
  <c r="I12" i="1"/>
  <c r="I13" i="1"/>
  <c r="I14" i="1"/>
  <c r="I15" i="1"/>
  <c r="I9" i="1"/>
</calcChain>
</file>

<file path=xl/sharedStrings.xml><?xml version="1.0" encoding="utf-8"?>
<sst xmlns="http://schemas.openxmlformats.org/spreadsheetml/2006/main" count="119" uniqueCount="22">
  <si>
    <t>hi</t>
  </si>
  <si>
    <t>en</t>
  </si>
  <si>
    <t>c/q</t>
  </si>
  <si>
    <t>es</t>
  </si>
  <si>
    <t>F1 Scores</t>
  </si>
  <si>
    <t xml:space="preserve">Exact Match </t>
  </si>
  <si>
    <t>zh</t>
  </si>
  <si>
    <t>ar</t>
  </si>
  <si>
    <t>de</t>
  </si>
  <si>
    <t>vi</t>
  </si>
  <si>
    <t>Mean</t>
  </si>
  <si>
    <t xml:space="preserve">SQuAD </t>
  </si>
  <si>
    <t>EN</t>
  </si>
  <si>
    <t>{'exact_match': 76.29139072847683, 'f1': 84.20797355983834}</t>
  </si>
  <si>
    <t>Model</t>
  </si>
  <si>
    <t>"../Notebooks/squad-qa-minilmv2-XLMTokeinizer-8/checkpoint-7000"</t>
  </si>
  <si>
    <t>Baselines</t>
  </si>
  <si>
    <t>DAPT</t>
  </si>
  <si>
    <t> "../models/zh-pretrained-squad-minilmv2-32"</t>
  </si>
  <si>
    <t>{'exact_match': 66.6414380321665, 'f1': 77.40720243362999}</t>
  </si>
  <si>
    <t>TAPT</t>
  </si>
  <si>
    <t> "subhasisj/zh-finetuned-squad-qa-minilmv2-32"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</si>
</sst>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  <xf numFmtId="0" fontId="2" fillId="4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4" borderId="7" xfId="4" applyFont="1" applyBorder="1"/>
    <xf numFmtId="0" fontId="1" fillId="0" borderId="8" xfId="0" applyFont="1" applyBorder="1"/>
    <xf numFmtId="0" fontId="0" fillId="0" borderId="9" xfId="0" applyBorder="1"/>
    <xf numFmtId="0" fontId="1" fillId="0" borderId="10" xfId="0" applyFont="1" applyBorder="1"/>
    <xf numFmtId="0" fontId="4" fillId="2" borderId="0" xfId="1" applyFont="1" applyAlignment="1">
      <alignment horizontal="center"/>
    </xf>
    <xf numFmtId="0" fontId="4" fillId="3" borderId="0" xfId="2" applyFont="1" applyAlignment="1">
      <alignment horizontal="center"/>
    </xf>
    <xf numFmtId="0" fontId="3" fillId="0" borderId="2" xfId="3" applyAlignment="1">
      <alignment horizontal="center"/>
    </xf>
  </cellXfs>
  <cellStyles count="5">
    <cellStyle name="Accent1" xfId="4" builtinId="29"/>
    <cellStyle name="Accent5" xfId="1" builtinId="45"/>
    <cellStyle name="Accent6" xfId="2" builtinId="49"/>
    <cellStyle name="Heading 1" xfId="3" builtinId="16"/>
    <cellStyle name="Normal" xfId="0" builtinId="0"/>
  </cellStyles>
  <dxfs count="7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1EAB1C-5FD4-4552-894C-5A1F8E4F2FF3}" name="Table3" displayName="Table3" ref="A8:I15" totalsRowShown="0" headerRowDxfId="77" headerRowBorderDxfId="76" tableBorderDxfId="75" totalsRowBorderDxfId="74">
  <autoFilter ref="A8:I15" xr:uid="{B11EAB1C-5FD4-4552-894C-5A1F8E4F2FF3}"/>
  <tableColumns count="9">
    <tableColumn id="1" xr3:uid="{E127BB35-5EE8-45E0-8812-210BADA8599A}" name="c/q" dataDxfId="73"/>
    <tableColumn id="2" xr3:uid="{45EE4E04-49D0-49F0-A049-94E414A018EE}" name="en" dataDxfId="72"/>
    <tableColumn id="3" xr3:uid="{46C1EB45-C0E6-4E05-859A-D1A7CCA13644}" name="hi" dataDxfId="71"/>
    <tableColumn id="4" xr3:uid="{7506013A-AF18-4577-BDBB-E4F6002266F3}" name="es" dataDxfId="70"/>
    <tableColumn id="5" xr3:uid="{403009BC-64F1-4320-B293-67B385895E65}" name="zh" dataDxfId="69"/>
    <tableColumn id="6" xr3:uid="{48E94BFA-FE63-4DF1-8F40-4411568A5434}" name="ar" dataDxfId="68"/>
    <tableColumn id="7" xr3:uid="{5B7841AB-4FC1-4AA7-948C-64E170C7AFEA}" name="de" dataDxfId="67"/>
    <tableColumn id="8" xr3:uid="{2CB7D5A4-9B94-4B07-B9DE-FBDCA8EA4F5F}" name="vi" dataDxfId="66"/>
    <tableColumn id="9" xr3:uid="{67EBF93E-CABB-4AE1-A0DF-859453C03447}" name="Mean" dataDxfId="65">
      <calculatedColumnFormula>AVERAGE(B9:H9)</calculatedColumnFormula>
    </tableColumn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06307E-2F01-42B0-922B-C7B982BD85C4}" name="Table5" displayName="Table5" ref="K8:S15" totalsRowShown="0" headerRowDxfId="64" headerRowBorderDxfId="63" tableBorderDxfId="62" totalsRowBorderDxfId="61">
  <autoFilter ref="K8:S15" xr:uid="{3606307E-2F01-42B0-922B-C7B982BD85C4}"/>
  <tableColumns count="9">
    <tableColumn id="1" xr3:uid="{C2EFAF6C-4348-464D-B0A2-BEBA886C1540}" name="c/q" dataDxfId="60"/>
    <tableColumn id="2" xr3:uid="{C55EA29A-4F8A-487B-9C73-A8BF058C1BEF}" name="en" dataDxfId="59"/>
    <tableColumn id="3" xr3:uid="{E282AC14-9AC9-4C5A-95F9-3A0F9EED8B85}" name="hi" dataDxfId="58"/>
    <tableColumn id="4" xr3:uid="{93BBA457-738C-4DCE-A535-4EF21E7222C8}" name="es" dataDxfId="57"/>
    <tableColumn id="5" xr3:uid="{D8B9B394-4DDD-4593-87CB-E4C856C0CD74}" name="zh" dataDxfId="56"/>
    <tableColumn id="6" xr3:uid="{58DF3426-1641-4174-A3E4-4B4B4F179437}" name="ar" dataDxfId="55"/>
    <tableColumn id="7" xr3:uid="{F84C9C62-29AD-445B-B39E-DBA738E2D7A7}" name="de" dataDxfId="54"/>
    <tableColumn id="8" xr3:uid="{3E143AC7-C2ED-4EEB-863A-67D7E8DF5362}" name="vi" dataDxfId="53"/>
    <tableColumn id="9" xr3:uid="{161755FD-1DF0-4BE0-A038-F8BA340FE5BB}" name="Mean" dataDxfId="52">
      <calculatedColumnFormula>AVERAGE(L9:R9)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43716D-F33E-4DD3-AE39-306774FBC77D}" name="Table37" displayName="Table37" ref="A25:I32" totalsRowShown="0" headerRowDxfId="51" headerRowBorderDxfId="50" tableBorderDxfId="49" totalsRowBorderDxfId="48">
  <autoFilter ref="A25:I32" xr:uid="{6043716D-F33E-4DD3-AE39-306774FBC77D}"/>
  <tableColumns count="9">
    <tableColumn id="1" xr3:uid="{08B16E44-D2A7-4446-8443-A561B020EC63}" name="c/q" dataDxfId="47"/>
    <tableColumn id="2" xr3:uid="{6D349632-4D6F-4C5A-8685-EE2BD4CA5AF0}" name="en" dataDxfId="46"/>
    <tableColumn id="3" xr3:uid="{FD515CE7-9928-43DD-92BE-BF5EF71D423F}" name="hi" dataDxfId="45"/>
    <tableColumn id="4" xr3:uid="{27D0BB5E-ED15-4401-94D3-4E3D2A8081CA}" name="es" dataDxfId="44"/>
    <tableColumn id="5" xr3:uid="{61612AD1-791D-457C-B27F-C5878DFC63EA}" name="zh" dataDxfId="43"/>
    <tableColumn id="6" xr3:uid="{7868E8E3-3D61-441E-AEF0-8BC7B58036F5}" name="ar" dataDxfId="42"/>
    <tableColumn id="7" xr3:uid="{231285F5-CAF8-43ED-A509-706E296B1446}" name="de" dataDxfId="41"/>
    <tableColumn id="8" xr3:uid="{C07722CD-6C08-4FB7-B458-C0E26FB3EC84}" name="vi" dataDxfId="40"/>
    <tableColumn id="9" xr3:uid="{7FC7666E-C9BA-45FA-999C-E9722A604A3E}" name="Mean" dataDxfId="39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03D90A-D71D-46C3-BE7D-B1198C3A1C47}" name="Table58" displayName="Table58" ref="K25:S32" totalsRowShown="0" headerRowDxfId="38" headerRowBorderDxfId="37" tableBorderDxfId="36" totalsRowBorderDxfId="35">
  <autoFilter ref="K25:S32" xr:uid="{5203D90A-D71D-46C3-BE7D-B1198C3A1C47}"/>
  <tableColumns count="9">
    <tableColumn id="1" xr3:uid="{C5319C5E-B0E0-4454-8444-F43FC5DE8300}" name="c/q" dataDxfId="34"/>
    <tableColumn id="2" xr3:uid="{BA963A37-3225-4FF4-8F36-92FA0C4ED37F}" name="en" dataDxfId="33"/>
    <tableColumn id="3" xr3:uid="{8FC3F646-4C13-4278-980E-948470622138}" name="hi" dataDxfId="32"/>
    <tableColumn id="4" xr3:uid="{3727709C-3C01-4B5A-9E6C-69E59E9C5434}" name="es" dataDxfId="31"/>
    <tableColumn id="5" xr3:uid="{58AA5428-8DDF-406D-809F-793B8D077949}" name="zh" dataDxfId="30"/>
    <tableColumn id="6" xr3:uid="{93A3F930-6B93-47C9-9724-4F1EC3778326}" name="ar" dataDxfId="29"/>
    <tableColumn id="7" xr3:uid="{CB9D02A2-F0DE-49AB-B4A0-EB800AEC082F}" name="de" dataDxfId="28"/>
    <tableColumn id="8" xr3:uid="{596D76C0-5998-4BE2-8CC0-1CB42342266A}" name="vi" dataDxfId="27"/>
    <tableColumn id="9" xr3:uid="{08B54F40-D71A-4C22-BEA0-90F657D7CA56}" name="Mean" dataDxfId="26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F1B8A-EC7D-4F88-9D4B-85343B98D438}" name="Table379" displayName="Table379" ref="A42:I49" totalsRowShown="0" headerRowDxfId="25" headerRowBorderDxfId="24" tableBorderDxfId="23" totalsRowBorderDxfId="22">
  <autoFilter ref="A42:I49" xr:uid="{A17F1B8A-EC7D-4F88-9D4B-85343B98D438}"/>
  <tableColumns count="9">
    <tableColumn id="1" xr3:uid="{C89E38A7-A38E-42DC-9468-FB70A144008C}" name="c/q" dataDxfId="21"/>
    <tableColumn id="2" xr3:uid="{D8D75FBE-5A37-449D-8F82-27089D18D806}" name="en" dataDxfId="20"/>
    <tableColumn id="3" xr3:uid="{ECBE5EDB-E221-4B54-B498-17939CCD9975}" name="hi" dataDxfId="19"/>
    <tableColumn id="4" xr3:uid="{C382BCFC-3FBD-4B0D-AD08-C70DD76EB1C3}" name="es" dataDxfId="18"/>
    <tableColumn id="5" xr3:uid="{D1EBC330-80BF-4BEB-BA9C-2AA28AB45473}" name="zh" dataDxfId="17"/>
    <tableColumn id="6" xr3:uid="{37134FD8-20F4-41D9-A079-86097A5F35B0}" name="ar" dataDxfId="16"/>
    <tableColumn id="7" xr3:uid="{21EE0E6D-B5B2-4205-AC2E-631C2B309C0E}" name="de" dataDxfId="15"/>
    <tableColumn id="8" xr3:uid="{4EC501D6-7117-4EBB-A52B-51A0FAFC8082}" name="vi" dataDxfId="14"/>
    <tableColumn id="9" xr3:uid="{D0397E21-20AA-47F6-833C-0D98FDD984BE}" name="Mean" dataDxfId="13">
      <calculatedColumnFormula>AVERAGE(Table379[[#This Row],[en]:[vi]])</calculatedColumnFormula>
    </tableColumn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885FA0-12DA-4AA0-ABAD-6AFDEDE985AC}" name="Table5810" displayName="Table5810" ref="K42:S49" totalsRowShown="0" headerRowDxfId="12" headerRowBorderDxfId="11" tableBorderDxfId="10" totalsRowBorderDxfId="9">
  <autoFilter ref="K42:S49" xr:uid="{DA885FA0-12DA-4AA0-ABAD-6AFDEDE985AC}"/>
  <tableColumns count="9">
    <tableColumn id="1" xr3:uid="{AACD0B23-BB37-494F-A51F-DC5D6290BD5B}" name="c/q" dataDxfId="8"/>
    <tableColumn id="2" xr3:uid="{2642CD4C-BDBD-4F97-B4B0-6B1FCCBA8D2A}" name="en" dataDxfId="7"/>
    <tableColumn id="3" xr3:uid="{C6E3A46A-9863-411B-9D91-3DD4D979E29F}" name="hi" dataDxfId="6"/>
    <tableColumn id="4" xr3:uid="{AC35EF92-19F1-47E3-8B61-E2327648BC1E}" name="es" dataDxfId="5"/>
    <tableColumn id="5" xr3:uid="{FA2F606D-B9FD-46CB-BFA1-077161CCB9A7}" name="zh" dataDxfId="4"/>
    <tableColumn id="6" xr3:uid="{6F76608B-3C8E-4DD1-B8E1-9AAE63D4F5A8}" name="ar" dataDxfId="3"/>
    <tableColumn id="7" xr3:uid="{35F21E42-7B2E-460B-83EC-EB3BED660BEA}" name="de" dataDxfId="2"/>
    <tableColumn id="8" xr3:uid="{85084FF8-D962-4742-B855-C0B562FC5F77}" name="vi" dataDxfId="1"/>
    <tableColumn id="9" xr3:uid="{01A64B42-FCD1-4EA3-961E-C84C05872214}" name="Mean" dataDxfId="0">
      <calculatedColumnFormula>AVERAGE(Table5810[[#This Row],[en]:[vi]])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abSelected="1" topLeftCell="A22" workbookViewId="0">
      <selection activeCell="L44" sqref="L44:S49"/>
    </sheetView>
  </sheetViews>
  <sheetFormatPr defaultRowHeight="14.4" x14ac:dyDescent="0.3"/>
  <cols>
    <col min="1" max="1" width="11.44140625" customWidth="1"/>
  </cols>
  <sheetData>
    <row r="1" spans="1:19" ht="20.399999999999999" thickBot="1" x14ac:dyDescent="0.45">
      <c r="A1" s="13" t="s">
        <v>16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ht="15" thickTop="1" x14ac:dyDescent="0.3"/>
    <row r="3" spans="1:19" x14ac:dyDescent="0.3">
      <c r="A3" t="s">
        <v>14</v>
      </c>
      <c r="B3" t="s">
        <v>15</v>
      </c>
    </row>
    <row r="4" spans="1:19" x14ac:dyDescent="0.3">
      <c r="A4" t="s">
        <v>11</v>
      </c>
      <c r="B4" t="s">
        <v>12</v>
      </c>
    </row>
    <row r="5" spans="1:19" x14ac:dyDescent="0.3">
      <c r="A5" t="s">
        <v>13</v>
      </c>
    </row>
    <row r="7" spans="1:19" x14ac:dyDescent="0.3">
      <c r="A7" s="11" t="s">
        <v>5</v>
      </c>
      <c r="B7" s="11"/>
      <c r="C7" s="11"/>
      <c r="D7" s="11"/>
      <c r="E7" s="11"/>
      <c r="F7" s="11"/>
      <c r="G7" s="11"/>
      <c r="H7" s="11"/>
      <c r="I7" s="11"/>
      <c r="J7" s="2"/>
      <c r="K7" s="12" t="s">
        <v>4</v>
      </c>
      <c r="L7" s="12"/>
      <c r="M7" s="12"/>
      <c r="N7" s="12"/>
      <c r="O7" s="12"/>
      <c r="P7" s="12"/>
      <c r="Q7" s="12"/>
      <c r="R7" s="12"/>
      <c r="S7" s="12"/>
    </row>
    <row r="8" spans="1:19" x14ac:dyDescent="0.3">
      <c r="A8" s="5" t="s">
        <v>2</v>
      </c>
      <c r="B8" s="6" t="s">
        <v>1</v>
      </c>
      <c r="C8" s="6" t="s">
        <v>0</v>
      </c>
      <c r="D8" s="6" t="s">
        <v>3</v>
      </c>
      <c r="E8" s="6" t="s">
        <v>6</v>
      </c>
      <c r="F8" s="6" t="s">
        <v>7</v>
      </c>
      <c r="G8" s="6" t="s">
        <v>8</v>
      </c>
      <c r="H8" s="6" t="s">
        <v>9</v>
      </c>
      <c r="I8" s="7" t="s">
        <v>10</v>
      </c>
      <c r="K8" s="5" t="s">
        <v>2</v>
      </c>
      <c r="L8" s="6" t="s">
        <v>1</v>
      </c>
      <c r="M8" s="6" t="s">
        <v>0</v>
      </c>
      <c r="N8" s="6" t="s">
        <v>3</v>
      </c>
      <c r="O8" s="6" t="s">
        <v>6</v>
      </c>
      <c r="P8" s="6" t="s">
        <v>7</v>
      </c>
      <c r="Q8" s="6" t="s">
        <v>8</v>
      </c>
      <c r="R8" s="6" t="s">
        <v>9</v>
      </c>
      <c r="S8" s="7" t="s">
        <v>10</v>
      </c>
    </row>
    <row r="9" spans="1:19" x14ac:dyDescent="0.3">
      <c r="A9" s="3" t="s">
        <v>1</v>
      </c>
      <c r="B9" s="1">
        <v>61.51</v>
      </c>
      <c r="C9" s="1">
        <v>31.13</v>
      </c>
      <c r="D9" s="1">
        <v>36.06</v>
      </c>
      <c r="E9" s="1">
        <v>27.08</v>
      </c>
      <c r="F9" s="1">
        <v>24.14</v>
      </c>
      <c r="G9" s="1">
        <v>39.01</v>
      </c>
      <c r="H9" s="1">
        <v>27.73</v>
      </c>
      <c r="I9" s="4">
        <f>AVERAGE(B9:H9)</f>
        <v>35.23714285714285</v>
      </c>
      <c r="K9" s="3" t="s">
        <v>1</v>
      </c>
      <c r="L9" s="1">
        <v>74.55</v>
      </c>
      <c r="M9" s="1">
        <v>42.74</v>
      </c>
      <c r="N9" s="1">
        <v>48.81</v>
      </c>
      <c r="O9" s="1">
        <v>38.130000000000003</v>
      </c>
      <c r="P9" s="1">
        <v>33.630000000000003</v>
      </c>
      <c r="Q9" s="1">
        <v>50.83</v>
      </c>
      <c r="R9" s="1">
        <v>38.18</v>
      </c>
      <c r="S9" s="4">
        <f>AVERAGE(L9:R9)</f>
        <v>46.695714285714288</v>
      </c>
    </row>
    <row r="10" spans="1:19" x14ac:dyDescent="0.3">
      <c r="A10" s="3" t="s">
        <v>0</v>
      </c>
      <c r="B10" s="1">
        <v>36.659999999999997</v>
      </c>
      <c r="C10" s="1">
        <v>35.479999999999997</v>
      </c>
      <c r="D10" s="1">
        <v>19.91</v>
      </c>
      <c r="E10" s="1">
        <v>17.829999999999998</v>
      </c>
      <c r="F10" s="1">
        <v>14.04</v>
      </c>
      <c r="G10" s="1">
        <v>23.14</v>
      </c>
      <c r="H10" s="1">
        <v>16.690000000000001</v>
      </c>
      <c r="I10" s="4">
        <f t="shared" ref="I10:I15" si="0">AVERAGE(B10:H10)</f>
        <v>23.392857142857142</v>
      </c>
      <c r="K10" s="3" t="s">
        <v>0</v>
      </c>
      <c r="L10" s="1">
        <v>51.58</v>
      </c>
      <c r="M10" s="1">
        <v>51.46</v>
      </c>
      <c r="N10" s="1">
        <v>30.77</v>
      </c>
      <c r="O10" s="1">
        <v>27.29</v>
      </c>
      <c r="P10" s="1">
        <v>23.26</v>
      </c>
      <c r="Q10" s="1">
        <v>34.619999999999997</v>
      </c>
      <c r="R10" s="1">
        <v>26.08</v>
      </c>
      <c r="S10" s="4">
        <f t="shared" ref="S10:S15" si="1">AVERAGE(L10:R10)</f>
        <v>35.008571428571429</v>
      </c>
    </row>
    <row r="11" spans="1:19" x14ac:dyDescent="0.3">
      <c r="A11" s="3" t="s">
        <v>3</v>
      </c>
      <c r="B11" s="1">
        <v>42.13</v>
      </c>
      <c r="C11" s="1">
        <v>23.04</v>
      </c>
      <c r="D11" s="1">
        <v>43.71</v>
      </c>
      <c r="E11" s="1">
        <v>20.96</v>
      </c>
      <c r="F11" s="1">
        <v>21.54</v>
      </c>
      <c r="G11" s="1">
        <v>29.5</v>
      </c>
      <c r="H11" s="1">
        <v>22.35</v>
      </c>
      <c r="I11" s="4">
        <f t="shared" si="0"/>
        <v>29.032857142857143</v>
      </c>
      <c r="K11" s="3" t="s">
        <v>3</v>
      </c>
      <c r="L11" s="1">
        <v>59.91</v>
      </c>
      <c r="M11" s="1">
        <v>36.47</v>
      </c>
      <c r="N11" s="1">
        <v>61.91</v>
      </c>
      <c r="O11" s="1">
        <v>34.03</v>
      </c>
      <c r="P11" s="1">
        <v>34.85</v>
      </c>
      <c r="Q11" s="1">
        <v>45.99</v>
      </c>
      <c r="R11" s="1">
        <v>34.44</v>
      </c>
      <c r="S11" s="4">
        <f t="shared" si="1"/>
        <v>43.942857142857136</v>
      </c>
    </row>
    <row r="12" spans="1:19" x14ac:dyDescent="0.3">
      <c r="A12" s="3" t="s">
        <v>6</v>
      </c>
      <c r="B12" s="1">
        <v>32.159999999999997</v>
      </c>
      <c r="C12" s="1">
        <v>14.49</v>
      </c>
      <c r="D12" s="1">
        <v>16.690000000000001</v>
      </c>
      <c r="E12" s="1">
        <v>34.11</v>
      </c>
      <c r="F12" s="1">
        <v>11.87</v>
      </c>
      <c r="G12" s="1">
        <v>17.77</v>
      </c>
      <c r="H12" s="1">
        <v>15.03</v>
      </c>
      <c r="I12" s="4">
        <f t="shared" si="0"/>
        <v>20.302857142857142</v>
      </c>
      <c r="K12" s="3" t="s">
        <v>6</v>
      </c>
      <c r="L12" s="1">
        <v>51.47</v>
      </c>
      <c r="M12" s="1">
        <v>27.33</v>
      </c>
      <c r="N12" s="1">
        <v>31.43</v>
      </c>
      <c r="O12" s="1">
        <v>55.42</v>
      </c>
      <c r="P12" s="1">
        <v>23.08</v>
      </c>
      <c r="Q12" s="1">
        <v>33.39</v>
      </c>
      <c r="R12" s="1">
        <v>28.32</v>
      </c>
      <c r="S12" s="4">
        <f t="shared" si="1"/>
        <v>35.777142857142849</v>
      </c>
    </row>
    <row r="13" spans="1:19" x14ac:dyDescent="0.3">
      <c r="A13" s="3" t="s">
        <v>7</v>
      </c>
      <c r="B13" s="1">
        <v>27.5</v>
      </c>
      <c r="C13" s="1">
        <v>12.51</v>
      </c>
      <c r="D13" s="1">
        <v>16.89</v>
      </c>
      <c r="E13" s="1">
        <v>11.72</v>
      </c>
      <c r="F13" s="1">
        <v>30.76</v>
      </c>
      <c r="G13" s="1">
        <v>20.98</v>
      </c>
      <c r="H13" s="1">
        <v>11.63</v>
      </c>
      <c r="I13" s="4">
        <f t="shared" si="0"/>
        <v>18.855714285714289</v>
      </c>
      <c r="K13" s="3" t="s">
        <v>7</v>
      </c>
      <c r="L13" s="1">
        <v>42.88</v>
      </c>
      <c r="M13" s="1">
        <v>22.15</v>
      </c>
      <c r="N13" s="1">
        <v>29.35</v>
      </c>
      <c r="O13" s="1">
        <v>21.58</v>
      </c>
      <c r="P13" s="1">
        <v>48.68</v>
      </c>
      <c r="Q13" s="1">
        <v>33.44</v>
      </c>
      <c r="R13" s="1">
        <v>20.72</v>
      </c>
      <c r="S13" s="4">
        <f t="shared" si="1"/>
        <v>31.257142857142856</v>
      </c>
    </row>
    <row r="14" spans="1:19" x14ac:dyDescent="0.3">
      <c r="A14" s="3" t="s">
        <v>8</v>
      </c>
      <c r="B14" s="1">
        <v>38.79</v>
      </c>
      <c r="C14" s="1">
        <v>20.63</v>
      </c>
      <c r="D14" s="1">
        <v>25.28</v>
      </c>
      <c r="E14" s="1">
        <v>19.559999999999999</v>
      </c>
      <c r="F14" s="1">
        <v>20.92</v>
      </c>
      <c r="G14" s="1">
        <v>42.17</v>
      </c>
      <c r="H14" s="1">
        <v>15.64</v>
      </c>
      <c r="I14" s="4">
        <f t="shared" si="0"/>
        <v>26.141428571428573</v>
      </c>
      <c r="K14" s="3" t="s">
        <v>8</v>
      </c>
      <c r="L14" s="1">
        <v>52.51</v>
      </c>
      <c r="M14" s="1">
        <v>31.36</v>
      </c>
      <c r="N14" s="1">
        <v>37.08</v>
      </c>
      <c r="O14" s="1">
        <v>29.54</v>
      </c>
      <c r="P14" s="1">
        <v>30.23</v>
      </c>
      <c r="Q14" s="1">
        <v>56.93</v>
      </c>
      <c r="R14" s="1">
        <v>25.11</v>
      </c>
      <c r="S14" s="4">
        <f t="shared" si="1"/>
        <v>37.537142857142854</v>
      </c>
    </row>
    <row r="15" spans="1:19" x14ac:dyDescent="0.3">
      <c r="A15" s="8" t="s">
        <v>9</v>
      </c>
      <c r="B15" s="9">
        <v>33.89</v>
      </c>
      <c r="C15" s="9">
        <v>16.95</v>
      </c>
      <c r="D15" s="9">
        <v>16.25</v>
      </c>
      <c r="E15" s="9">
        <v>17.86</v>
      </c>
      <c r="F15" s="9">
        <v>12.41</v>
      </c>
      <c r="G15" s="9">
        <v>19.34</v>
      </c>
      <c r="H15" s="9">
        <v>35.409999999999997</v>
      </c>
      <c r="I15" s="10">
        <f t="shared" si="0"/>
        <v>21.73</v>
      </c>
      <c r="K15" s="8" t="s">
        <v>9</v>
      </c>
      <c r="L15" s="9">
        <v>50.82</v>
      </c>
      <c r="M15" s="9">
        <v>27.78</v>
      </c>
      <c r="N15" s="9">
        <v>26.51</v>
      </c>
      <c r="O15" s="9">
        <v>29.96</v>
      </c>
      <c r="P15" s="9">
        <v>21.09</v>
      </c>
      <c r="Q15" s="9">
        <v>32.39</v>
      </c>
      <c r="R15" s="9">
        <v>53.55</v>
      </c>
      <c r="S15" s="10">
        <f t="shared" si="1"/>
        <v>34.585714285714289</v>
      </c>
    </row>
    <row r="18" spans="1:19" ht="20.399999999999999" thickBot="1" x14ac:dyDescent="0.45">
      <c r="A18" s="13" t="s">
        <v>17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 ht="15" thickTop="1" x14ac:dyDescent="0.3"/>
    <row r="20" spans="1:19" x14ac:dyDescent="0.3">
      <c r="A20" t="s">
        <v>14</v>
      </c>
      <c r="B20" t="s">
        <v>18</v>
      </c>
    </row>
    <row r="21" spans="1:19" x14ac:dyDescent="0.3">
      <c r="A21" t="s">
        <v>11</v>
      </c>
      <c r="B21" t="s">
        <v>12</v>
      </c>
    </row>
    <row r="22" spans="1:19" x14ac:dyDescent="0.3">
      <c r="A22" t="s">
        <v>19</v>
      </c>
    </row>
    <row r="24" spans="1:19" x14ac:dyDescent="0.3">
      <c r="A24" s="11" t="s">
        <v>5</v>
      </c>
      <c r="B24" s="11"/>
      <c r="C24" s="11"/>
      <c r="D24" s="11"/>
      <c r="E24" s="11"/>
      <c r="F24" s="11"/>
      <c r="G24" s="11"/>
      <c r="H24" s="11"/>
      <c r="I24" s="11"/>
      <c r="J24" s="2"/>
      <c r="K24" s="12" t="s">
        <v>4</v>
      </c>
      <c r="L24" s="12"/>
      <c r="M24" s="12"/>
      <c r="N24" s="12"/>
      <c r="O24" s="12"/>
      <c r="P24" s="12"/>
      <c r="Q24" s="12"/>
      <c r="R24" s="12"/>
      <c r="S24" s="12"/>
    </row>
    <row r="25" spans="1:19" x14ac:dyDescent="0.3">
      <c r="A25" s="5" t="s">
        <v>2</v>
      </c>
      <c r="B25" s="6" t="s">
        <v>1</v>
      </c>
      <c r="C25" s="6" t="s">
        <v>0</v>
      </c>
      <c r="D25" s="6" t="s">
        <v>3</v>
      </c>
      <c r="E25" s="6" t="s">
        <v>6</v>
      </c>
      <c r="F25" s="6" t="s">
        <v>7</v>
      </c>
      <c r="G25" s="6" t="s">
        <v>8</v>
      </c>
      <c r="H25" s="6" t="s">
        <v>9</v>
      </c>
      <c r="I25" s="7" t="s">
        <v>10</v>
      </c>
      <c r="K25" s="5" t="s">
        <v>2</v>
      </c>
      <c r="L25" s="6" t="s">
        <v>1</v>
      </c>
      <c r="M25" s="6" t="s">
        <v>0</v>
      </c>
      <c r="N25" s="6" t="s">
        <v>3</v>
      </c>
      <c r="O25" s="6" t="s">
        <v>6</v>
      </c>
      <c r="P25" s="6" t="s">
        <v>7</v>
      </c>
      <c r="Q25" s="6" t="s">
        <v>8</v>
      </c>
      <c r="R25" s="6" t="s">
        <v>9</v>
      </c>
      <c r="S25" s="7" t="s">
        <v>10</v>
      </c>
    </row>
    <row r="26" spans="1:19" x14ac:dyDescent="0.3">
      <c r="A26" s="3" t="s">
        <v>1</v>
      </c>
      <c r="B26" s="1"/>
      <c r="C26" s="1"/>
      <c r="D26" s="1"/>
      <c r="E26" s="1"/>
      <c r="F26" s="1"/>
      <c r="G26" s="1"/>
      <c r="H26" s="1"/>
      <c r="I26" s="4"/>
      <c r="K26" s="3" t="s">
        <v>1</v>
      </c>
      <c r="L26" s="1"/>
      <c r="M26" s="1"/>
      <c r="N26" s="1"/>
      <c r="O26" s="1"/>
      <c r="P26" s="1"/>
      <c r="Q26" s="1"/>
      <c r="R26" s="1"/>
      <c r="S26" s="4"/>
    </row>
    <row r="27" spans="1:19" x14ac:dyDescent="0.3">
      <c r="A27" s="3" t="s">
        <v>0</v>
      </c>
      <c r="B27" s="1"/>
      <c r="C27" s="1"/>
      <c r="D27" s="1"/>
      <c r="E27" s="1"/>
      <c r="F27" s="1"/>
      <c r="G27" s="1"/>
      <c r="H27" s="1"/>
      <c r="I27" s="4"/>
      <c r="K27" s="3" t="s">
        <v>0</v>
      </c>
      <c r="L27" s="1"/>
      <c r="M27" s="1"/>
      <c r="N27" s="1"/>
      <c r="O27" s="1"/>
      <c r="P27" s="1"/>
      <c r="Q27" s="1"/>
      <c r="R27" s="1"/>
      <c r="S27" s="4"/>
    </row>
    <row r="28" spans="1:19" x14ac:dyDescent="0.3">
      <c r="A28" s="3" t="s">
        <v>3</v>
      </c>
      <c r="B28" s="1"/>
      <c r="C28" s="1"/>
      <c r="D28" s="1"/>
      <c r="E28" s="1"/>
      <c r="F28" s="1"/>
      <c r="G28" s="1"/>
      <c r="H28" s="1"/>
      <c r="I28" s="4"/>
      <c r="K28" s="3" t="s">
        <v>3</v>
      </c>
      <c r="L28" s="1"/>
      <c r="M28" s="1"/>
      <c r="N28" s="1"/>
      <c r="O28" s="1"/>
      <c r="P28" s="1"/>
      <c r="Q28" s="1"/>
      <c r="R28" s="1"/>
      <c r="S28" s="4"/>
    </row>
    <row r="29" spans="1:19" x14ac:dyDescent="0.3">
      <c r="A29" s="3" t="s">
        <v>6</v>
      </c>
      <c r="B29" s="1">
        <v>18.84</v>
      </c>
      <c r="C29" s="1">
        <v>12.05</v>
      </c>
      <c r="D29" s="1">
        <v>14.07</v>
      </c>
      <c r="E29" s="1">
        <v>28.22</v>
      </c>
      <c r="F29" s="1">
        <v>11.3</v>
      </c>
      <c r="G29" s="1">
        <v>14</v>
      </c>
      <c r="H29" s="1">
        <v>11.73</v>
      </c>
      <c r="I29" s="4">
        <f>AVERAGE(Table37[[#This Row],[en]:[vi]])</f>
        <v>15.744285714285715</v>
      </c>
      <c r="K29" s="3" t="s">
        <v>6</v>
      </c>
      <c r="L29" s="1">
        <v>35.79</v>
      </c>
      <c r="M29" s="1">
        <v>25.2</v>
      </c>
      <c r="N29" s="1">
        <v>27.94</v>
      </c>
      <c r="O29" s="1">
        <v>48.98</v>
      </c>
      <c r="P29" s="1">
        <v>24.2</v>
      </c>
      <c r="Q29" s="1">
        <v>29.28</v>
      </c>
      <c r="R29" s="1">
        <v>24.8</v>
      </c>
      <c r="S29" s="4">
        <f>AVERAGE(Table58[[#This Row],[en]:[vi]])</f>
        <v>30.884285714285713</v>
      </c>
    </row>
    <row r="30" spans="1:19" x14ac:dyDescent="0.3">
      <c r="A30" s="3" t="s">
        <v>7</v>
      </c>
      <c r="B30" s="1">
        <v>20.059999999999999</v>
      </c>
      <c r="C30" s="1">
        <v>10.210000000000001</v>
      </c>
      <c r="D30" s="1">
        <v>13.75</v>
      </c>
      <c r="E30" s="1">
        <v>12.6</v>
      </c>
      <c r="F30" s="1">
        <v>31.96</v>
      </c>
      <c r="G30" s="1">
        <v>19.41</v>
      </c>
      <c r="H30" s="1">
        <v>10.89</v>
      </c>
      <c r="I30" s="4">
        <f>AVERAGE(Table37[[#This Row],[en]:[vi]])</f>
        <v>16.982857142857142</v>
      </c>
      <c r="K30" s="3" t="s">
        <v>7</v>
      </c>
      <c r="L30" s="1">
        <v>33.33</v>
      </c>
      <c r="M30" s="1">
        <v>17.600000000000001</v>
      </c>
      <c r="N30" s="1">
        <v>22.7</v>
      </c>
      <c r="O30" s="1">
        <v>22.31</v>
      </c>
      <c r="P30" s="1">
        <v>49.08</v>
      </c>
      <c r="Q30" s="1">
        <v>30.52</v>
      </c>
      <c r="R30" s="1">
        <v>19.38</v>
      </c>
      <c r="S30" s="4">
        <f>AVERAGE(Table58[[#This Row],[en]:[vi]])</f>
        <v>27.845714285714283</v>
      </c>
    </row>
    <row r="31" spans="1:19" x14ac:dyDescent="0.3">
      <c r="A31" s="3" t="s">
        <v>8</v>
      </c>
      <c r="B31" s="1"/>
      <c r="C31" s="1"/>
      <c r="D31" s="1"/>
      <c r="E31" s="1"/>
      <c r="F31" s="1"/>
      <c r="G31" s="1"/>
      <c r="H31" s="1"/>
      <c r="I31" s="4"/>
      <c r="K31" s="3" t="s">
        <v>8</v>
      </c>
      <c r="L31" s="1"/>
      <c r="M31" s="1"/>
      <c r="N31" s="1"/>
      <c r="O31" s="1"/>
      <c r="P31" s="1"/>
      <c r="Q31" s="1"/>
      <c r="R31" s="1"/>
      <c r="S31" s="4"/>
    </row>
    <row r="32" spans="1:19" x14ac:dyDescent="0.3">
      <c r="A32" s="8" t="s">
        <v>9</v>
      </c>
      <c r="B32" s="9"/>
      <c r="C32" s="9"/>
      <c r="D32" s="9"/>
      <c r="E32" s="9"/>
      <c r="F32" s="9"/>
      <c r="G32" s="9"/>
      <c r="H32" s="9"/>
      <c r="I32" s="10"/>
      <c r="K32" s="8" t="s">
        <v>9</v>
      </c>
      <c r="L32" s="9"/>
      <c r="M32" s="9"/>
      <c r="N32" s="9"/>
      <c r="O32" s="9"/>
      <c r="P32" s="9"/>
      <c r="Q32" s="9"/>
      <c r="R32" s="9"/>
      <c r="S32" s="10"/>
    </row>
    <row r="35" spans="1:19" ht="20.399999999999999" thickBot="1" x14ac:dyDescent="0.45">
      <c r="A35" s="13" t="s">
        <v>20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spans="1:19" ht="15" thickTop="1" x14ac:dyDescent="0.3"/>
    <row r="37" spans="1:19" x14ac:dyDescent="0.3">
      <c r="A37" t="s">
        <v>14</v>
      </c>
      <c r="B37" t="s">
        <v>21</v>
      </c>
    </row>
    <row r="38" spans="1:19" x14ac:dyDescent="0.3">
      <c r="A38" t="s">
        <v>11</v>
      </c>
      <c r="B38" t="s">
        <v>12</v>
      </c>
    </row>
    <row r="41" spans="1:19" x14ac:dyDescent="0.3">
      <c r="A41" s="11" t="s">
        <v>5</v>
      </c>
      <c r="B41" s="11"/>
      <c r="C41" s="11"/>
      <c r="D41" s="11"/>
      <c r="E41" s="11"/>
      <c r="F41" s="11"/>
      <c r="G41" s="11"/>
      <c r="H41" s="11"/>
      <c r="I41" s="11"/>
      <c r="J41" s="2"/>
      <c r="K41" s="12" t="s">
        <v>4</v>
      </c>
      <c r="L41" s="12"/>
      <c r="M41" s="12"/>
      <c r="N41" s="12"/>
      <c r="O41" s="12"/>
      <c r="P41" s="12"/>
      <c r="Q41" s="12"/>
      <c r="R41" s="12"/>
      <c r="S41" s="12"/>
    </row>
    <row r="42" spans="1:19" x14ac:dyDescent="0.3">
      <c r="A42" s="5" t="s">
        <v>2</v>
      </c>
      <c r="B42" s="6" t="s">
        <v>1</v>
      </c>
      <c r="C42" s="6" t="s">
        <v>0</v>
      </c>
      <c r="D42" s="6" t="s">
        <v>3</v>
      </c>
      <c r="E42" s="6" t="s">
        <v>6</v>
      </c>
      <c r="F42" s="6" t="s">
        <v>7</v>
      </c>
      <c r="G42" s="6" t="s">
        <v>8</v>
      </c>
      <c r="H42" s="6" t="s">
        <v>9</v>
      </c>
      <c r="I42" s="7" t="s">
        <v>10</v>
      </c>
      <c r="K42" s="5" t="s">
        <v>2</v>
      </c>
      <c r="L42" s="6" t="s">
        <v>1</v>
      </c>
      <c r="M42" s="6" t="s">
        <v>0</v>
      </c>
      <c r="N42" s="6" t="s">
        <v>3</v>
      </c>
      <c r="O42" s="6" t="s">
        <v>6</v>
      </c>
      <c r="P42" s="6" t="s">
        <v>7</v>
      </c>
      <c r="Q42" s="6" t="s">
        <v>8</v>
      </c>
      <c r="R42" s="6" t="s">
        <v>9</v>
      </c>
      <c r="S42" s="7" t="s">
        <v>10</v>
      </c>
    </row>
    <row r="43" spans="1:19" x14ac:dyDescent="0.3">
      <c r="A43" s="3" t="s">
        <v>1</v>
      </c>
      <c r="B43" s="1"/>
      <c r="C43" s="1"/>
      <c r="D43" s="1"/>
      <c r="E43" s="1"/>
      <c r="F43" s="1"/>
      <c r="G43" s="1"/>
      <c r="H43" s="1"/>
      <c r="I43" s="4" t="e">
        <f>AVERAGE(Table379[[#This Row],[en]:[vi]])</f>
        <v>#DIV/0!</v>
      </c>
      <c r="K43" s="3" t="s">
        <v>1</v>
      </c>
      <c r="L43" s="1"/>
      <c r="M43" s="1"/>
      <c r="N43" s="1"/>
      <c r="O43" s="1"/>
      <c r="P43" s="1"/>
      <c r="Q43" s="1"/>
      <c r="R43" s="1"/>
      <c r="S43" s="4" t="e">
        <f>AVERAGE(Table5810[[#This Row],[en]:[vi]])</f>
        <v>#DIV/0!</v>
      </c>
    </row>
    <row r="44" spans="1:19" x14ac:dyDescent="0.3">
      <c r="A44" s="3" t="s">
        <v>0</v>
      </c>
      <c r="B44" s="1">
        <v>36.880000000000003</v>
      </c>
      <c r="C44" s="1">
        <v>42.4</v>
      </c>
      <c r="D44" s="1">
        <v>22.81</v>
      </c>
      <c r="E44" s="1">
        <v>22.64</v>
      </c>
      <c r="F44" s="1">
        <v>16.38</v>
      </c>
      <c r="G44" s="1">
        <v>24.69</v>
      </c>
      <c r="H44" s="1">
        <v>23.27</v>
      </c>
      <c r="I44" s="4">
        <f>AVERAGE(Table379[[#This Row],[en]:[vi]])</f>
        <v>27.01</v>
      </c>
      <c r="K44" s="3" t="s">
        <v>0</v>
      </c>
      <c r="L44" s="1">
        <v>52.34</v>
      </c>
      <c r="M44" s="1">
        <v>58.76</v>
      </c>
      <c r="N44" s="1">
        <v>34.96</v>
      </c>
      <c r="O44" s="1">
        <v>32.909999999999997</v>
      </c>
      <c r="P44" s="1">
        <v>26.66</v>
      </c>
      <c r="Q44" s="1">
        <v>35.9</v>
      </c>
      <c r="R44" s="1">
        <v>35.369999999999997</v>
      </c>
      <c r="S44" s="4">
        <f>AVERAGE(Table5810[[#This Row],[en]:[vi]])</f>
        <v>39.557142857142857</v>
      </c>
    </row>
    <row r="45" spans="1:19" x14ac:dyDescent="0.3">
      <c r="A45" s="3" t="s">
        <v>3</v>
      </c>
      <c r="B45" s="1"/>
      <c r="C45" s="1"/>
      <c r="D45" s="1"/>
      <c r="E45" s="1"/>
      <c r="F45" s="1"/>
      <c r="G45" s="1"/>
      <c r="H45" s="1"/>
      <c r="I45" s="4" t="e">
        <f>AVERAGE(Table379[[#This Row],[en]:[vi]])</f>
        <v>#DIV/0!</v>
      </c>
      <c r="K45" s="3" t="s">
        <v>3</v>
      </c>
      <c r="L45" s="1"/>
      <c r="M45" s="1"/>
      <c r="N45" s="1"/>
      <c r="O45" s="1"/>
      <c r="P45" s="1"/>
      <c r="Q45" s="1"/>
      <c r="R45" s="1"/>
      <c r="S45" s="4" t="e">
        <f>AVERAGE(Table5810[[#This Row],[en]:[vi]])</f>
        <v>#DIV/0!</v>
      </c>
    </row>
    <row r="46" spans="1:19" x14ac:dyDescent="0.3">
      <c r="A46" s="3" t="s">
        <v>6</v>
      </c>
      <c r="B46" s="1">
        <v>27.35</v>
      </c>
      <c r="C46" s="1">
        <v>18.22</v>
      </c>
      <c r="D46" s="1">
        <v>17.57</v>
      </c>
      <c r="E46" s="1">
        <v>35.880000000000003</v>
      </c>
      <c r="F46" s="1">
        <v>15.22</v>
      </c>
      <c r="G46" s="1">
        <v>19.25</v>
      </c>
      <c r="H46" s="1">
        <v>17.7</v>
      </c>
      <c r="I46" s="4">
        <f>AVERAGE(Table379[[#This Row],[en]:[vi]])</f>
        <v>21.598571428571429</v>
      </c>
      <c r="K46" s="3" t="s">
        <v>6</v>
      </c>
      <c r="L46" s="1">
        <v>45.84</v>
      </c>
      <c r="M46" s="1">
        <v>33.119999999999997</v>
      </c>
      <c r="N46" s="1">
        <v>33.96</v>
      </c>
      <c r="O46" s="1">
        <v>57.78</v>
      </c>
      <c r="P46" s="1">
        <v>27.51</v>
      </c>
      <c r="Q46" s="1">
        <v>34.31</v>
      </c>
      <c r="R46" s="1">
        <v>33.69</v>
      </c>
      <c r="S46" s="4">
        <f>AVERAGE(Table5810[[#This Row],[en]:[vi]])</f>
        <v>38.030000000000008</v>
      </c>
    </row>
    <row r="47" spans="1:19" x14ac:dyDescent="0.3">
      <c r="A47" s="3" t="s">
        <v>7</v>
      </c>
      <c r="B47" s="1">
        <v>28.15</v>
      </c>
      <c r="C47" s="1">
        <v>14.58</v>
      </c>
      <c r="D47" s="1">
        <v>18.809999999999999</v>
      </c>
      <c r="E47" s="1">
        <v>14.7</v>
      </c>
      <c r="F47" s="1">
        <v>33.96</v>
      </c>
      <c r="G47" s="1">
        <v>24.44</v>
      </c>
      <c r="H47" s="1">
        <v>15.68</v>
      </c>
      <c r="I47" s="4">
        <f>AVERAGE(Table379[[#This Row],[en]:[vi]])</f>
        <v>21.474285714285713</v>
      </c>
      <c r="K47" s="3" t="s">
        <v>7</v>
      </c>
      <c r="L47" s="1">
        <v>43.93</v>
      </c>
      <c r="M47" s="1">
        <v>25.78</v>
      </c>
      <c r="N47" s="1">
        <v>31.64</v>
      </c>
      <c r="O47" s="1">
        <v>26.98</v>
      </c>
      <c r="P47" s="1">
        <v>53.05</v>
      </c>
      <c r="Q47" s="1">
        <v>37.71</v>
      </c>
      <c r="R47" s="1">
        <v>26.64</v>
      </c>
      <c r="S47" s="4">
        <f>AVERAGE(Table5810[[#This Row],[en]:[vi]])</f>
        <v>35.104285714285716</v>
      </c>
    </row>
    <row r="48" spans="1:19" x14ac:dyDescent="0.3">
      <c r="A48" s="3" t="s">
        <v>8</v>
      </c>
      <c r="B48" s="1"/>
      <c r="C48" s="1"/>
      <c r="D48" s="1"/>
      <c r="E48" s="1"/>
      <c r="F48" s="1"/>
      <c r="G48" s="1"/>
      <c r="H48" s="1"/>
      <c r="I48" s="4" t="e">
        <f>AVERAGE(Table379[[#This Row],[en]:[vi]])</f>
        <v>#DIV/0!</v>
      </c>
      <c r="K48" s="3" t="s">
        <v>8</v>
      </c>
      <c r="L48" s="1"/>
      <c r="M48" s="1"/>
      <c r="N48" s="1"/>
      <c r="O48" s="1"/>
      <c r="P48" s="1"/>
      <c r="Q48" s="1"/>
      <c r="R48" s="1"/>
      <c r="S48" s="4" t="e">
        <f>AVERAGE(Table5810[[#This Row],[en]:[vi]])</f>
        <v>#DIV/0!</v>
      </c>
    </row>
    <row r="49" spans="1:19" x14ac:dyDescent="0.3">
      <c r="A49" s="8" t="s">
        <v>9</v>
      </c>
      <c r="B49" s="9">
        <v>34.21</v>
      </c>
      <c r="C49" s="9">
        <v>20.8</v>
      </c>
      <c r="D49" s="9">
        <v>22.84</v>
      </c>
      <c r="E49" s="9">
        <v>19.61</v>
      </c>
      <c r="F49" s="9">
        <v>15.88</v>
      </c>
      <c r="G49" s="9">
        <v>24.48</v>
      </c>
      <c r="H49" s="9">
        <v>43.15</v>
      </c>
      <c r="I49" s="10">
        <f>AVERAGE(Table379[[#This Row],[en]:[vi]])</f>
        <v>25.852857142857143</v>
      </c>
      <c r="K49" s="8" t="s">
        <v>9</v>
      </c>
      <c r="L49" s="9">
        <v>50.37</v>
      </c>
      <c r="M49" s="9">
        <v>32.770000000000003</v>
      </c>
      <c r="N49" s="9">
        <v>34.700000000000003</v>
      </c>
      <c r="O49" s="9">
        <v>31.56</v>
      </c>
      <c r="P49" s="9">
        <v>26.89</v>
      </c>
      <c r="Q49" s="9">
        <v>38.6</v>
      </c>
      <c r="R49" s="9">
        <v>61.93</v>
      </c>
      <c r="S49" s="10">
        <f>AVERAGE(Table5810[[#This Row],[en]:[vi]])</f>
        <v>39.545714285714283</v>
      </c>
    </row>
  </sheetData>
  <mergeCells count="9">
    <mergeCell ref="A35:S35"/>
    <mergeCell ref="A41:I41"/>
    <mergeCell ref="K41:S41"/>
    <mergeCell ref="A7:I7"/>
    <mergeCell ref="K7:S7"/>
    <mergeCell ref="A1:S1"/>
    <mergeCell ref="A18:S18"/>
    <mergeCell ref="A24:I24"/>
    <mergeCell ref="K24:S24"/>
  </mergeCells>
  <conditionalFormatting sqref="L9:R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H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S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R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H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:R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H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:I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:S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80DC-2B64-423A-A7DF-C4B818C3ED7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FCD4-2E60-4AB1-975A-95BC4C49F96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MLQA</vt:lpstr>
      <vt:lpstr>XQuAD</vt:lpstr>
      <vt:lpstr>LAreQA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Subhasis Jethy</dc:creator>
  <cp:lastModifiedBy>Subhasis Jethy</cp:lastModifiedBy>
  <dcterms:created xsi:type="dcterms:W3CDTF">2015-06-05T18:17:20Z</dcterms:created>
  <dcterms:modified xsi:type="dcterms:W3CDTF">2022-05-14T07:20:33Z</dcterms:modified>
</cp:coreProperties>
</file>