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itories\masters-research-qa\Results\"/>
    </mc:Choice>
  </mc:AlternateContent>
  <xr:revisionPtr revIDLastSave="0" documentId="13_ncr:1_{C77516E7-D276-42F2-AC88-F7B892EFA73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LQA" sheetId="1" r:id="rId1"/>
    <sheet name="XQuAD" sheetId="2" r:id="rId2"/>
    <sheet name="SQuAD-IT" sheetId="3" r:id="rId3"/>
    <sheet name="KORQuAD" sheetId="5" r:id="rId4"/>
    <sheet name="Sheet1" sheetId="4" r:id="rId5"/>
  </sheets>
  <definedNames>
    <definedName name="_xlnm._FilterDatabase" localSheetId="0" hidden="1">MLQA!$A$76:$S$76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4" i="1" l="1"/>
  <c r="I95" i="1"/>
  <c r="I96" i="1"/>
  <c r="I97" i="1"/>
  <c r="I98" i="1"/>
  <c r="I99" i="1"/>
  <c r="I100" i="1"/>
  <c r="S94" i="1"/>
  <c r="S95" i="1"/>
  <c r="S96" i="1"/>
  <c r="S97" i="1"/>
  <c r="S98" i="1"/>
  <c r="S99" i="1"/>
  <c r="S100" i="1"/>
  <c r="S8" i="2"/>
  <c r="I8" i="2"/>
  <c r="S7" i="2"/>
  <c r="S9" i="2"/>
  <c r="I9" i="2"/>
  <c r="I7" i="2"/>
  <c r="S77" i="1"/>
  <c r="S78" i="1"/>
  <c r="S79" i="1"/>
  <c r="S81" i="1"/>
  <c r="S82" i="1"/>
  <c r="S83" i="1"/>
  <c r="S80" i="1"/>
  <c r="I77" i="1"/>
  <c r="I78" i="1"/>
  <c r="I79" i="1"/>
  <c r="I81" i="1"/>
  <c r="I82" i="1"/>
  <c r="I83" i="1"/>
  <c r="I80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43" i="1"/>
  <c r="S44" i="1"/>
  <c r="S45" i="1"/>
  <c r="S46" i="1"/>
  <c r="S47" i="1"/>
  <c r="S48" i="1"/>
  <c r="S49" i="1"/>
  <c r="I43" i="1"/>
  <c r="I44" i="1"/>
  <c r="I45" i="1"/>
  <c r="I46" i="1"/>
  <c r="I47" i="1"/>
  <c r="I48" i="1"/>
  <c r="I49" i="1"/>
  <c r="S30" i="1"/>
  <c r="I30" i="1"/>
  <c r="S29" i="1"/>
  <c r="I29" i="1"/>
  <c r="S10" i="1"/>
  <c r="S11" i="1"/>
  <c r="S12" i="1"/>
  <c r="S13" i="1"/>
  <c r="S14" i="1"/>
  <c r="S15" i="1"/>
  <c r="S9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<sst xmlns="http://schemas.openxmlformats.org/spreadsheetml/2006/main" count="303" uniqueCount="56">
  <si>
    <t>hi</t>
  </si>
  <si>
    <t>en</t>
  </si>
  <si>
    <t>c/q</t>
  </si>
  <si>
    <t>es</t>
  </si>
  <si>
    <t>F1 Scores</t>
  </si>
  <si>
    <t xml:space="preserve">Exact Match </t>
  </si>
  <si>
    <t>zh</t>
  </si>
  <si>
    <t>ar</t>
  </si>
  <si>
    <t>de</t>
  </si>
  <si>
    <t>vi</t>
  </si>
  <si>
    <t>Mean</t>
  </si>
  <si>
    <t xml:space="preserve">SQuAD </t>
  </si>
  <si>
    <t>EN</t>
  </si>
  <si>
    <t>{'exact_match': 76.29139072847683, 'f1': 84.20797355983834}</t>
  </si>
  <si>
    <t>Model</t>
  </si>
  <si>
    <t>"../Notebooks/squad-qa-minilmv2-XLMTokeinizer-8/checkpoint-7000"</t>
  </si>
  <si>
    <t>Baselines</t>
  </si>
  <si>
    <t>DAPT</t>
  </si>
  <si>
    <t> "../models/zh-pretrained-squad-minilmv2-32"</t>
  </si>
  <si>
    <t>{'exact_match': 66.6414380321665, 'f1': 77.40720243362999}</t>
  </si>
  <si>
    <t>TAPT</t>
  </si>
  <si>
    <t> "subhasisj/zh-finetuned-squad-qa-minilmv2-32"</t>
  </si>
  <si>
    <t>Teacher Model</t>
  </si>
  <si>
    <t>Knowledge Distillation</t>
  </si>
  <si>
    <t>bhavikardeshna/xlm-roberta-base-chinese</t>
  </si>
  <si>
    <t>bhavikardeshna/xlm-roberta-base-vietnamese</t>
  </si>
  <si>
    <t>bhavikardeshna/xlm-roberta-base-arabic</t>
  </si>
  <si>
    <t>bhavikardeshna/xlm-roberta-base-german</t>
  </si>
  <si>
    <t>bhavikardeshna/xlm-roberta-base-spanish</t>
  </si>
  <si>
    <t>bhavikardeshna/xlm-roberta-base-hindi</t>
  </si>
  <si>
    <t>vanichandna/xlm-roberta-finetuned-squad</t>
  </si>
  <si>
    <t>el</t>
  </si>
  <si>
    <t>ru</t>
  </si>
  <si>
    <t>th</t>
  </si>
  <si>
    <t>tr</t>
  </si>
  <si>
    <t>avg</t>
  </si>
  <si>
    <t>Exact Match</t>
  </si>
  <si>
    <t>F1</t>
  </si>
  <si>
    <t>TAPT + Knowledge Distillation</t>
  </si>
  <si>
    <t>Baseline</t>
  </si>
  <si>
    <t>bn</t>
  </si>
  <si>
    <t>fi</t>
  </si>
  <si>
    <t>id</t>
  </si>
  <si>
    <t>ko</t>
  </si>
  <si>
    <t>sw</t>
  </si>
  <si>
    <t>te</t>
  </si>
  <si>
    <t>Language</t>
  </si>
  <si>
    <t>Count</t>
  </si>
  <si>
    <t>Adapters</t>
  </si>
  <si>
    <t>KD-DE</t>
  </si>
  <si>
    <t>KD-EN</t>
  </si>
  <si>
    <t>EM</t>
  </si>
  <si>
    <t>KD-ES</t>
  </si>
  <si>
    <t>SQuAD-IT</t>
  </si>
  <si>
    <t>KORQuAD</t>
  </si>
  <si>
    <t>KD-ZH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</si>
</sst>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FCBF7B"/>
        <bgColor rgb="FFBDD7EE"/>
      </patternFill>
    </fill>
    <fill>
      <patternFill patternType="solid">
        <fgColor rgb="FFF8696B"/>
        <bgColor rgb="FFBDD7EE"/>
      </patternFill>
    </fill>
    <fill>
      <patternFill patternType="solid">
        <fgColor rgb="FFFFEB84"/>
        <bgColor rgb="FFBDD7EE"/>
      </patternFill>
    </fill>
    <fill>
      <patternFill patternType="solid">
        <fgColor rgb="FFEAE583"/>
        <bgColor rgb="FFBDD7EE"/>
      </patternFill>
    </fill>
    <fill>
      <patternFill patternType="solid">
        <fgColor rgb="FF63BE7B"/>
        <bgColor rgb="FFBDD7EE"/>
      </patternFill>
    </fill>
    <fill>
      <patternFill patternType="solid">
        <fgColor rgb="FFFCBB7A"/>
        <bgColor rgb="FFBDD7EE"/>
      </patternFill>
    </fill>
    <fill>
      <patternFill patternType="solid">
        <fgColor rgb="FFFCEB84"/>
        <bgColor rgb="FFBDD7E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B9BD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  <xf numFmtId="0" fontId="2" fillId="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4" borderId="7" xfId="4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6" fillId="0" borderId="0" xfId="0" applyFont="1"/>
    <xf numFmtId="0" fontId="8" fillId="0" borderId="0" xfId="0" applyFont="1"/>
    <xf numFmtId="0" fontId="7" fillId="10" borderId="1" xfId="0" applyFont="1" applyFill="1" applyBorder="1"/>
    <xf numFmtId="0" fontId="7" fillId="11" borderId="1" xfId="0" applyFont="1" applyFill="1" applyBorder="1"/>
    <xf numFmtId="0" fontId="8" fillId="12" borderId="1" xfId="0" applyFont="1" applyFill="1" applyBorder="1"/>
    <xf numFmtId="0" fontId="8" fillId="1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4" fillId="4" borderId="1" xfId="4" applyFont="1" applyFill="1" applyBorder="1"/>
    <xf numFmtId="0" fontId="7" fillId="10" borderId="13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6" fillId="12" borderId="3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6" fillId="19" borderId="1" xfId="0" applyFont="1" applyFill="1" applyBorder="1"/>
    <xf numFmtId="0" fontId="6" fillId="20" borderId="1" xfId="0" applyFont="1" applyFill="1" applyBorder="1"/>
    <xf numFmtId="0" fontId="4" fillId="2" borderId="0" xfId="1" applyFont="1" applyAlignment="1">
      <alignment horizontal="center"/>
    </xf>
    <xf numFmtId="0" fontId="4" fillId="3" borderId="0" xfId="2" applyFont="1" applyAlignment="1">
      <alignment horizontal="center"/>
    </xf>
    <xf numFmtId="0" fontId="3" fillId="0" borderId="2" xfId="3" applyAlignment="1">
      <alignment horizontal="center"/>
    </xf>
    <xf numFmtId="0" fontId="5" fillId="0" borderId="12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</cellXfs>
  <cellStyles count="5">
    <cellStyle name="Accent1" xfId="4" builtinId="29"/>
    <cellStyle name="Accent5" xfId="1" builtinId="45"/>
    <cellStyle name="Accent6" xfId="2" builtinId="49"/>
    <cellStyle name="Heading 1" xfId="3" builtinId="16"/>
    <cellStyle name="Normal" xfId="0" builtinId="0"/>
  </cellStyles>
  <dxfs count="1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MLQA!$B$8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MLQA!$B$9:$B$15</c:f>
              <c:numCache>
                <c:formatCode>General</c:formatCode>
                <c:ptCount val="7"/>
                <c:pt idx="0">
                  <c:v>61.51</c:v>
                </c:pt>
                <c:pt idx="1">
                  <c:v>36.659999999999997</c:v>
                </c:pt>
                <c:pt idx="2">
                  <c:v>42.13</c:v>
                </c:pt>
                <c:pt idx="3">
                  <c:v>32.159999999999997</c:v>
                </c:pt>
                <c:pt idx="4">
                  <c:v>27.5</c:v>
                </c:pt>
                <c:pt idx="5">
                  <c:v>38.79</c:v>
                </c:pt>
                <c:pt idx="6">
                  <c:v>33.89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7-4D3B-9644-80B04A41D3FE}"/>
            </c:ext>
          </c:extLst>
        </c:ser>
        <c:ser>
          <c:idx val="1"/>
          <c:order val="1"/>
          <c:tx>
            <c:strRef>
              <c:f>MLQA!$C$8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MLQA!$C$9:$C$15</c:f>
              <c:numCache>
                <c:formatCode>General</c:formatCode>
                <c:ptCount val="7"/>
                <c:pt idx="0">
                  <c:v>31.13</c:v>
                </c:pt>
                <c:pt idx="1">
                  <c:v>35.479999999999997</c:v>
                </c:pt>
                <c:pt idx="2">
                  <c:v>23.04</c:v>
                </c:pt>
                <c:pt idx="3">
                  <c:v>14.49</c:v>
                </c:pt>
                <c:pt idx="4">
                  <c:v>12.51</c:v>
                </c:pt>
                <c:pt idx="5">
                  <c:v>20.63</c:v>
                </c:pt>
                <c:pt idx="6">
                  <c:v>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7-4D3B-9644-80B04A41D3FE}"/>
            </c:ext>
          </c:extLst>
        </c:ser>
        <c:ser>
          <c:idx val="2"/>
          <c:order val="2"/>
          <c:tx>
            <c:strRef>
              <c:f>MLQA!$D$8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MLQA!$D$9:$D$15</c:f>
              <c:numCache>
                <c:formatCode>General</c:formatCode>
                <c:ptCount val="7"/>
                <c:pt idx="0">
                  <c:v>36.06</c:v>
                </c:pt>
                <c:pt idx="1">
                  <c:v>19.91</c:v>
                </c:pt>
                <c:pt idx="2">
                  <c:v>43.71</c:v>
                </c:pt>
                <c:pt idx="3">
                  <c:v>16.690000000000001</c:v>
                </c:pt>
                <c:pt idx="4">
                  <c:v>16.89</c:v>
                </c:pt>
                <c:pt idx="5">
                  <c:v>25.28</c:v>
                </c:pt>
                <c:pt idx="6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7-4D3B-9644-80B04A41D3FE}"/>
            </c:ext>
          </c:extLst>
        </c:ser>
        <c:ser>
          <c:idx val="3"/>
          <c:order val="3"/>
          <c:tx>
            <c:strRef>
              <c:f>MLQA!$E$8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MLQA!$E$9:$E$15</c:f>
              <c:numCache>
                <c:formatCode>General</c:formatCode>
                <c:ptCount val="7"/>
                <c:pt idx="0">
                  <c:v>27.08</c:v>
                </c:pt>
                <c:pt idx="1">
                  <c:v>17.829999999999998</c:v>
                </c:pt>
                <c:pt idx="2">
                  <c:v>20.96</c:v>
                </c:pt>
                <c:pt idx="3">
                  <c:v>34.11</c:v>
                </c:pt>
                <c:pt idx="4">
                  <c:v>11.72</c:v>
                </c:pt>
                <c:pt idx="5">
                  <c:v>19.559999999999999</c:v>
                </c:pt>
                <c:pt idx="6">
                  <c:v>17.86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7-4D3B-9644-80B04A41D3FE}"/>
            </c:ext>
          </c:extLst>
        </c:ser>
        <c:ser>
          <c:idx val="4"/>
          <c:order val="4"/>
          <c:tx>
            <c:strRef>
              <c:f>MLQA!$F$8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MLQA!$F$9:$F$15</c:f>
              <c:numCache>
                <c:formatCode>General</c:formatCode>
                <c:ptCount val="7"/>
                <c:pt idx="0">
                  <c:v>24.14</c:v>
                </c:pt>
                <c:pt idx="1">
                  <c:v>14.04</c:v>
                </c:pt>
                <c:pt idx="2">
                  <c:v>21.54</c:v>
                </c:pt>
                <c:pt idx="3">
                  <c:v>11.87</c:v>
                </c:pt>
                <c:pt idx="4">
                  <c:v>30.76</c:v>
                </c:pt>
                <c:pt idx="5">
                  <c:v>20.92</c:v>
                </c:pt>
                <c:pt idx="6">
                  <c:v>12.41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7-4D3B-9644-80B04A41D3FE}"/>
            </c:ext>
          </c:extLst>
        </c:ser>
        <c:ser>
          <c:idx val="5"/>
          <c:order val="5"/>
          <c:tx>
            <c:strRef>
              <c:f>MLQA!$G$8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MLQA!$G$9:$G$15</c:f>
              <c:numCache>
                <c:formatCode>General</c:formatCode>
                <c:ptCount val="7"/>
                <c:pt idx="0">
                  <c:v>39.01</c:v>
                </c:pt>
                <c:pt idx="1">
                  <c:v>23.14</c:v>
                </c:pt>
                <c:pt idx="2">
                  <c:v>29.5</c:v>
                </c:pt>
                <c:pt idx="3">
                  <c:v>17.77</c:v>
                </c:pt>
                <c:pt idx="4">
                  <c:v>20.98</c:v>
                </c:pt>
                <c:pt idx="5">
                  <c:v>42.17</c:v>
                </c:pt>
                <c:pt idx="6">
                  <c:v>19.34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7-4D3B-9644-80B04A41D3FE}"/>
            </c:ext>
          </c:extLst>
        </c:ser>
        <c:ser>
          <c:idx val="6"/>
          <c:order val="6"/>
          <c:tx>
            <c:strRef>
              <c:f>MLQA!$H$8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MLQA!$H$9:$H$15</c:f>
              <c:numCache>
                <c:formatCode>General</c:formatCode>
                <c:ptCount val="7"/>
                <c:pt idx="0">
                  <c:v>27.73</c:v>
                </c:pt>
                <c:pt idx="1">
                  <c:v>16.690000000000001</c:v>
                </c:pt>
                <c:pt idx="2">
                  <c:v>22.35</c:v>
                </c:pt>
                <c:pt idx="3">
                  <c:v>15.03</c:v>
                </c:pt>
                <c:pt idx="4">
                  <c:v>11.63</c:v>
                </c:pt>
                <c:pt idx="5">
                  <c:v>15.64</c:v>
                </c:pt>
                <c:pt idx="6">
                  <c:v>35.409999999999997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7-4D3B-9644-80B04A41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343839"/>
        <c:axId val="1356344255"/>
      </c:barChart>
      <c:lineChart>
        <c:grouping val="standard"/>
        <c:varyColors val="0"/>
        <c:ser>
          <c:idx val="7"/>
          <c:order val="7"/>
          <c:tx>
            <c:strRef>
              <c:f>MLQA!$I$8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MLQA!$A$9:$A$15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MLQA!$I$9:$I$15</c:f>
              <c:numCache>
                <c:formatCode>General</c:formatCode>
                <c:ptCount val="7"/>
                <c:pt idx="0">
                  <c:v>35.23714285714285</c:v>
                </c:pt>
                <c:pt idx="1">
                  <c:v>23.392857142857142</c:v>
                </c:pt>
                <c:pt idx="2">
                  <c:v>29.032857142857143</c:v>
                </c:pt>
                <c:pt idx="3">
                  <c:v>20.302857142857142</c:v>
                </c:pt>
                <c:pt idx="4">
                  <c:v>18.855714285714289</c:v>
                </c:pt>
                <c:pt idx="5">
                  <c:v>26.141428571428573</c:v>
                </c:pt>
                <c:pt idx="6">
                  <c:v>21.73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7-4D3B-9644-80B04A41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43839"/>
        <c:axId val="1356344255"/>
      </c:lineChart>
      <c:catAx>
        <c:axId val="13563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44255"/>
        <c:crosses val="autoZero"/>
        <c:auto val="1"/>
        <c:lblAlgn val="ctr"/>
        <c:lblOffset val="100"/>
        <c:noMultiLvlLbl val="0"/>
      </c:catAx>
      <c:valAx>
        <c:axId val="13563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Exact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XQuAD F1</a:t>
            </a:r>
            <a:r>
              <a:rPr lang="en-IN" baseline="0"/>
              <a:t>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XQuAD!$K$7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XQuAD!$L$6:$S$6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XQuAD!$L$7:$S$7</c:f>
              <c:numCache>
                <c:formatCode>General</c:formatCode>
                <c:ptCount val="8"/>
                <c:pt idx="0">
                  <c:v>79.81</c:v>
                </c:pt>
                <c:pt idx="1">
                  <c:v>59.82</c:v>
                </c:pt>
                <c:pt idx="2">
                  <c:v>69.38</c:v>
                </c:pt>
                <c:pt idx="3">
                  <c:v>71.37</c:v>
                </c:pt>
                <c:pt idx="4">
                  <c:v>61.01</c:v>
                </c:pt>
                <c:pt idx="5">
                  <c:v>65.69</c:v>
                </c:pt>
                <c:pt idx="6">
                  <c:v>58.88</c:v>
                </c:pt>
                <c:pt idx="7">
                  <c:v>66.565714285714279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B-4623-8999-21BF5D6C3C8E}"/>
            </c:ext>
          </c:extLst>
        </c:ser>
        <c:ser>
          <c:idx val="1"/>
          <c:order val="1"/>
          <c:tx>
            <c:strRef>
              <c:f>XQuAD!$K$8</c:f>
              <c:strCache>
                <c:ptCount val="1"/>
                <c:pt idx="0">
                  <c:v>TAPT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XQuAD!$L$6:$S$6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XQuAD!$L$8:$S$8</c:f>
              <c:numCache>
                <c:formatCode>General</c:formatCode>
                <c:ptCount val="8"/>
                <c:pt idx="0">
                  <c:v>81.349999999999994</c:v>
                </c:pt>
                <c:pt idx="1">
                  <c:v>65.64</c:v>
                </c:pt>
                <c:pt idx="2">
                  <c:v>72.52</c:v>
                </c:pt>
                <c:pt idx="3">
                  <c:v>76.67</c:v>
                </c:pt>
                <c:pt idx="4">
                  <c:v>69.94</c:v>
                </c:pt>
                <c:pt idx="5">
                  <c:v>73.849999999999994</c:v>
                </c:pt>
                <c:pt idx="6">
                  <c:v>68.900000000000006</c:v>
                </c:pt>
                <c:pt idx="7">
                  <c:v>72.695714285714288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B-4623-8999-21BF5D6C3C8E}"/>
            </c:ext>
          </c:extLst>
        </c:ser>
        <c:ser>
          <c:idx val="2"/>
          <c:order val="2"/>
          <c:tx>
            <c:strRef>
              <c:f>XQuAD!$K$9</c:f>
              <c:strCache>
                <c:ptCount val="1"/>
                <c:pt idx="0">
                  <c:v>TAPT + Knowledge Distillation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XQuAD!$L$6:$S$6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XQuAD!$L$9:$S$9</c:f>
              <c:numCache>
                <c:formatCode>General</c:formatCode>
                <c:ptCount val="8"/>
                <c:pt idx="0">
                  <c:v>82.87</c:v>
                </c:pt>
                <c:pt idx="1">
                  <c:v>68.89</c:v>
                </c:pt>
                <c:pt idx="2">
                  <c:v>75.94</c:v>
                </c:pt>
                <c:pt idx="3">
                  <c:v>75.02</c:v>
                </c:pt>
                <c:pt idx="4">
                  <c:v>70.53</c:v>
                </c:pt>
                <c:pt idx="5">
                  <c:v>75.17</c:v>
                </c:pt>
                <c:pt idx="6">
                  <c:v>75.92</c:v>
                </c:pt>
                <c:pt idx="7">
                  <c:v>74.905714285714296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B-4623-8999-21BF5D6C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1420303"/>
        <c:axId val="1931416559"/>
      </c:barChart>
      <c:catAx>
        <c:axId val="193142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16559"/>
        <c:crosses val="autoZero"/>
        <c:auto val="1"/>
        <c:lblAlgn val="ctr"/>
        <c:lblOffset val="100"/>
        <c:noMultiLvlLbl val="0"/>
      </c:catAx>
      <c:valAx>
        <c:axId val="19314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SQuAD-IT</a:t>
            </a:r>
            <a:r>
              <a:rPr lang="en-IN" baseline="0"/>
              <a:t> Benchmarks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'SQuAD-IT'!$B$2</c:f>
              <c:strCache>
                <c:ptCount val="1"/>
                <c:pt idx="0">
                  <c:v>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'SQuAD-IT'!$A$3:$A$6</c:f>
              <c:strCache>
                <c:ptCount val="4"/>
                <c:pt idx="0">
                  <c:v>Baseline</c:v>
                </c:pt>
                <c:pt idx="1">
                  <c:v>KD-DE</c:v>
                </c:pt>
                <c:pt idx="2">
                  <c:v>KD-ES</c:v>
                </c:pt>
                <c:pt idx="3">
                  <c:v>KD-EN</c:v>
                </c:pt>
              </c:strCache>
            </c:strRef>
          </c:cat>
          <c:val>
            <c:numRef>
              <c:f>'SQuAD-IT'!$B$3:$B$6</c:f>
              <c:numCache>
                <c:formatCode>General</c:formatCode>
                <c:ptCount val="4"/>
                <c:pt idx="0">
                  <c:v>57.27</c:v>
                </c:pt>
                <c:pt idx="1">
                  <c:v>60.69</c:v>
                </c:pt>
                <c:pt idx="2">
                  <c:v>58.54</c:v>
                </c:pt>
                <c:pt idx="3">
                  <c:v>59.87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37F-8F5E-81C10AACCFB9}"/>
            </c:ext>
          </c:extLst>
        </c:ser>
        <c:ser>
          <c:idx val="1"/>
          <c:order val="1"/>
          <c:tx>
            <c:strRef>
              <c:f>'SQuAD-IT'!$C$2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'SQuAD-IT'!$A$3:$A$6</c:f>
              <c:strCache>
                <c:ptCount val="4"/>
                <c:pt idx="0">
                  <c:v>Baseline</c:v>
                </c:pt>
                <c:pt idx="1">
                  <c:v>KD-DE</c:v>
                </c:pt>
                <c:pt idx="2">
                  <c:v>KD-ES</c:v>
                </c:pt>
                <c:pt idx="3">
                  <c:v>KD-EN</c:v>
                </c:pt>
              </c:strCache>
            </c:strRef>
          </c:cat>
          <c:val>
            <c:numRef>
              <c:f>'SQuAD-IT'!$C$3:$C$6</c:f>
              <c:numCache>
                <c:formatCode>General</c:formatCode>
                <c:ptCount val="4"/>
                <c:pt idx="0">
                  <c:v>70.36</c:v>
                </c:pt>
                <c:pt idx="1">
                  <c:v>73.400000000000006</c:v>
                </c:pt>
                <c:pt idx="2">
                  <c:v>72.14</c:v>
                </c:pt>
                <c:pt idx="3">
                  <c:v>72.69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C-437F-8F5E-81C10AACC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8393839"/>
        <c:axId val="1928396335"/>
      </c:barChart>
      <c:catAx>
        <c:axId val="19283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 TRAINED on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6335"/>
        <c:crosses val="autoZero"/>
        <c:auto val="1"/>
        <c:lblAlgn val="ctr"/>
        <c:lblOffset val="100"/>
        <c:noMultiLvlLbl val="0"/>
      </c:catAx>
      <c:valAx>
        <c:axId val="19283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KORQuAD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KORQuAD!$B$2</c:f>
              <c:strCache>
                <c:ptCount val="1"/>
                <c:pt idx="0">
                  <c:v>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KORQuAD!$A$3:$A$5</c:f>
              <c:strCache>
                <c:ptCount val="3"/>
                <c:pt idx="0">
                  <c:v>Baseline</c:v>
                </c:pt>
                <c:pt idx="1">
                  <c:v>KD-EN</c:v>
                </c:pt>
                <c:pt idx="2">
                  <c:v>KD-ZH</c:v>
                </c:pt>
              </c:strCache>
            </c:strRef>
          </c:cat>
          <c:val>
            <c:numRef>
              <c:f>KORQuAD!$B$3:$B$5</c:f>
              <c:numCache>
                <c:formatCode>General</c:formatCode>
                <c:ptCount val="3"/>
                <c:pt idx="0">
                  <c:v>51.51</c:v>
                </c:pt>
                <c:pt idx="1">
                  <c:v>54.12</c:v>
                </c:pt>
                <c:pt idx="2">
                  <c:v>58.43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0C8-B230-F436EC2665AD}"/>
            </c:ext>
          </c:extLst>
        </c:ser>
        <c:ser>
          <c:idx val="1"/>
          <c:order val="1"/>
          <c:tx>
            <c:strRef>
              <c:f>KORQuAD!$C$2</c:f>
              <c:strCache>
                <c:ptCount val="1"/>
                <c:pt idx="0">
                  <c:v>F1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KORQuAD!$A$3:$A$5</c:f>
              <c:strCache>
                <c:ptCount val="3"/>
                <c:pt idx="0">
                  <c:v>Baseline</c:v>
                </c:pt>
                <c:pt idx="1">
                  <c:v>KD-EN</c:v>
                </c:pt>
                <c:pt idx="2">
                  <c:v>KD-ZH</c:v>
                </c:pt>
              </c:strCache>
            </c:strRef>
          </c:cat>
          <c:val>
            <c:numRef>
              <c:f>KORQuAD!$C$3:$C$5</c:f>
              <c:numCache>
                <c:formatCode>General</c:formatCode>
                <c:ptCount val="3"/>
                <c:pt idx="0">
                  <c:v>61.82</c:v>
                </c:pt>
                <c:pt idx="1">
                  <c:v>64.63</c:v>
                </c:pt>
                <c:pt idx="2">
                  <c:v>69.040000000000006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40C8-B230-F436EC2665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1854016"/>
        <c:axId val="1121839040"/>
      </c:barChart>
      <c:catAx>
        <c:axId val="11218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 trained on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39040"/>
        <c:crosses val="autoZero"/>
        <c:auto val="1"/>
        <c:lblAlgn val="ctr"/>
        <c:lblOffset val="100"/>
        <c:noMultiLvlLbl val="0"/>
      </c:catAx>
      <c:valAx>
        <c:axId val="1121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MLQA!$L$8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MLQA!$L$9:$L$15</c:f>
              <c:numCache>
                <c:formatCode>General</c:formatCode>
                <c:ptCount val="7"/>
                <c:pt idx="0">
                  <c:v>74.55</c:v>
                </c:pt>
                <c:pt idx="1">
                  <c:v>51.58</c:v>
                </c:pt>
                <c:pt idx="2">
                  <c:v>59.91</c:v>
                </c:pt>
                <c:pt idx="3">
                  <c:v>51.47</c:v>
                </c:pt>
                <c:pt idx="4">
                  <c:v>42.88</c:v>
                </c:pt>
                <c:pt idx="5">
                  <c:v>52.51</c:v>
                </c:pt>
                <c:pt idx="6">
                  <c:v>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C-4E04-913A-60172518AD26}"/>
            </c:ext>
          </c:extLst>
        </c:ser>
        <c:ser>
          <c:idx val="1"/>
          <c:order val="1"/>
          <c:tx>
            <c:strRef>
              <c:f>MLQA!$M$8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MLQA!$M$9:$M$15</c:f>
              <c:numCache>
                <c:formatCode>General</c:formatCode>
                <c:ptCount val="7"/>
                <c:pt idx="0">
                  <c:v>42.74</c:v>
                </c:pt>
                <c:pt idx="1">
                  <c:v>51.46</c:v>
                </c:pt>
                <c:pt idx="2">
                  <c:v>36.47</c:v>
                </c:pt>
                <c:pt idx="3">
                  <c:v>27.33</c:v>
                </c:pt>
                <c:pt idx="4">
                  <c:v>22.15</c:v>
                </c:pt>
                <c:pt idx="5">
                  <c:v>31.36</c:v>
                </c:pt>
                <c:pt idx="6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C-4E04-913A-60172518AD26}"/>
            </c:ext>
          </c:extLst>
        </c:ser>
        <c:ser>
          <c:idx val="2"/>
          <c:order val="2"/>
          <c:tx>
            <c:strRef>
              <c:f>MLQA!$N$8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MLQA!$N$9:$N$15</c:f>
              <c:numCache>
                <c:formatCode>General</c:formatCode>
                <c:ptCount val="7"/>
                <c:pt idx="0">
                  <c:v>48.81</c:v>
                </c:pt>
                <c:pt idx="1">
                  <c:v>30.77</c:v>
                </c:pt>
                <c:pt idx="2">
                  <c:v>61.91</c:v>
                </c:pt>
                <c:pt idx="3">
                  <c:v>31.43</c:v>
                </c:pt>
                <c:pt idx="4">
                  <c:v>29.35</c:v>
                </c:pt>
                <c:pt idx="5">
                  <c:v>37.08</c:v>
                </c:pt>
                <c:pt idx="6">
                  <c:v>26.51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C-4E04-913A-60172518AD26}"/>
            </c:ext>
          </c:extLst>
        </c:ser>
        <c:ser>
          <c:idx val="3"/>
          <c:order val="3"/>
          <c:tx>
            <c:strRef>
              <c:f>MLQA!$O$8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MLQA!$O$9:$O$15</c:f>
              <c:numCache>
                <c:formatCode>General</c:formatCode>
                <c:ptCount val="7"/>
                <c:pt idx="0">
                  <c:v>38.130000000000003</c:v>
                </c:pt>
                <c:pt idx="1">
                  <c:v>27.29</c:v>
                </c:pt>
                <c:pt idx="2">
                  <c:v>34.03</c:v>
                </c:pt>
                <c:pt idx="3">
                  <c:v>55.42</c:v>
                </c:pt>
                <c:pt idx="4">
                  <c:v>21.58</c:v>
                </c:pt>
                <c:pt idx="5">
                  <c:v>29.54</c:v>
                </c:pt>
                <c:pt idx="6">
                  <c:v>29.96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C-4E04-913A-60172518AD26}"/>
            </c:ext>
          </c:extLst>
        </c:ser>
        <c:ser>
          <c:idx val="4"/>
          <c:order val="4"/>
          <c:tx>
            <c:strRef>
              <c:f>MLQA!$P$8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MLQA!$P$9:$P$15</c:f>
              <c:numCache>
                <c:formatCode>General</c:formatCode>
                <c:ptCount val="7"/>
                <c:pt idx="0">
                  <c:v>33.630000000000003</c:v>
                </c:pt>
                <c:pt idx="1">
                  <c:v>23.26</c:v>
                </c:pt>
                <c:pt idx="2">
                  <c:v>34.85</c:v>
                </c:pt>
                <c:pt idx="3">
                  <c:v>23.08</c:v>
                </c:pt>
                <c:pt idx="4">
                  <c:v>48.68</c:v>
                </c:pt>
                <c:pt idx="5">
                  <c:v>30.23</c:v>
                </c:pt>
                <c:pt idx="6">
                  <c:v>21.09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C-4E04-913A-60172518AD26}"/>
            </c:ext>
          </c:extLst>
        </c:ser>
        <c:ser>
          <c:idx val="5"/>
          <c:order val="5"/>
          <c:tx>
            <c:strRef>
              <c:f>MLQA!$Q$8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MLQA!$Q$9:$Q$15</c:f>
              <c:numCache>
                <c:formatCode>General</c:formatCode>
                <c:ptCount val="7"/>
                <c:pt idx="0">
                  <c:v>50.83</c:v>
                </c:pt>
                <c:pt idx="1">
                  <c:v>34.619999999999997</c:v>
                </c:pt>
                <c:pt idx="2">
                  <c:v>45.99</c:v>
                </c:pt>
                <c:pt idx="3">
                  <c:v>33.39</c:v>
                </c:pt>
                <c:pt idx="4">
                  <c:v>33.44</c:v>
                </c:pt>
                <c:pt idx="5">
                  <c:v>56.93</c:v>
                </c:pt>
                <c:pt idx="6">
                  <c:v>32.39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C-4E04-913A-60172518AD26}"/>
            </c:ext>
          </c:extLst>
        </c:ser>
        <c:ser>
          <c:idx val="6"/>
          <c:order val="6"/>
          <c:tx>
            <c:strRef>
              <c:f>MLQA!$R$8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MLQA!$R$9:$R$15</c:f>
              <c:numCache>
                <c:formatCode>General</c:formatCode>
                <c:ptCount val="7"/>
                <c:pt idx="0">
                  <c:v>38.18</c:v>
                </c:pt>
                <c:pt idx="1">
                  <c:v>26.08</c:v>
                </c:pt>
                <c:pt idx="2">
                  <c:v>34.44</c:v>
                </c:pt>
                <c:pt idx="3">
                  <c:v>28.32</c:v>
                </c:pt>
                <c:pt idx="4">
                  <c:v>20.72</c:v>
                </c:pt>
                <c:pt idx="5">
                  <c:v>25.11</c:v>
                </c:pt>
                <c:pt idx="6">
                  <c:v>53.55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C-4E04-913A-60172518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466607"/>
        <c:axId val="1439468687"/>
      </c:barChart>
      <c:lineChart>
        <c:grouping val="standard"/>
        <c:varyColors val="0"/>
        <c:ser>
          <c:idx val="7"/>
          <c:order val="7"/>
          <c:tx>
            <c:strRef>
              <c:f>MLQA!$S$8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MLQA!$K$9:$K$15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MLQA!$S$9:$S$15</c:f>
              <c:numCache>
                <c:formatCode>General</c:formatCode>
                <c:ptCount val="7"/>
                <c:pt idx="0">
                  <c:v>46.695714285714288</c:v>
                </c:pt>
                <c:pt idx="1">
                  <c:v>35.008571428571429</c:v>
                </c:pt>
                <c:pt idx="2">
                  <c:v>43.942857142857136</c:v>
                </c:pt>
                <c:pt idx="3">
                  <c:v>35.777142857142849</c:v>
                </c:pt>
                <c:pt idx="4">
                  <c:v>31.257142857142856</c:v>
                </c:pt>
                <c:pt idx="5">
                  <c:v>37.537142857142854</c:v>
                </c:pt>
                <c:pt idx="6">
                  <c:v>34.585714285714289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1C-4E04-913A-60172518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66607"/>
        <c:axId val="1439468687"/>
      </c:lineChart>
      <c:catAx>
        <c:axId val="143946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68687"/>
        <c:crosses val="autoZero"/>
        <c:auto val="1"/>
        <c:lblAlgn val="ctr"/>
        <c:lblOffset val="100"/>
        <c:noMultiLvlLbl val="0"/>
      </c:catAx>
      <c:valAx>
        <c:axId val="1439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MLQA!$B$25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MLQA!$B$26:$B$32</c15:sqref>
                  </c15:fullRef>
                </c:ext>
              </c:extLst>
              <c:f>MLQA!$B$26:$B$30</c:f>
              <c:numCache>
                <c:formatCode>General</c:formatCode>
                <c:ptCount val="2"/>
                <c:pt idx="0">
                  <c:v>18.84</c:v>
                </c:pt>
                <c:pt idx="1">
                  <c:v>20.059999999999999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1-48F9-B46F-85D7B5599E24}"/>
            </c:ext>
          </c:extLst>
        </c:ser>
        <c:ser>
          <c:idx val="1"/>
          <c:order val="1"/>
          <c:tx>
            <c:strRef>
              <c:f>MLQA!$C$25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MLQA!$C$26:$C$32</c15:sqref>
                  </c15:fullRef>
                </c:ext>
              </c:extLst>
              <c:f>MLQA!$C$26:$C$30</c:f>
              <c:numCache>
                <c:formatCode>General</c:formatCode>
                <c:ptCount val="2"/>
                <c:pt idx="0">
                  <c:v>12.05</c:v>
                </c:pt>
                <c:pt idx="1">
                  <c:v>10.210000000000001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1-48F9-B46F-85D7B5599E24}"/>
            </c:ext>
          </c:extLst>
        </c:ser>
        <c:ser>
          <c:idx val="2"/>
          <c:order val="2"/>
          <c:tx>
            <c:strRef>
              <c:f>MLQA!$D$25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MLQA!$D$26:$D$32</c15:sqref>
                  </c15:fullRef>
                </c:ext>
              </c:extLst>
              <c:f>MLQA!$D$26:$D$30</c:f>
              <c:numCache>
                <c:formatCode>General</c:formatCode>
                <c:ptCount val="2"/>
                <c:pt idx="0">
                  <c:v>14.07</c:v>
                </c:pt>
                <c:pt idx="1">
                  <c:v>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1-48F9-B46F-85D7B5599E24}"/>
            </c:ext>
          </c:extLst>
        </c:ser>
        <c:ser>
          <c:idx val="3"/>
          <c:order val="3"/>
          <c:tx>
            <c:strRef>
              <c:f>MLQA!$E$25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MLQA!$E$26:$E$32</c15:sqref>
                  </c15:fullRef>
                </c:ext>
              </c:extLst>
              <c:f>MLQA!$E$26:$E$30</c:f>
              <c:numCache>
                <c:formatCode>General</c:formatCode>
                <c:ptCount val="2"/>
                <c:pt idx="0">
                  <c:v>28.22</c:v>
                </c:pt>
                <c:pt idx="1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1-48F9-B46F-85D7B5599E24}"/>
            </c:ext>
          </c:extLst>
        </c:ser>
        <c:ser>
          <c:idx val="4"/>
          <c:order val="4"/>
          <c:tx>
            <c:strRef>
              <c:f>MLQA!$F$25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MLQA!$F$26:$F$32</c15:sqref>
                  </c15:fullRef>
                </c:ext>
              </c:extLst>
              <c:f>MLQA!$F$26:$F$30</c:f>
              <c:numCache>
                <c:formatCode>General</c:formatCode>
                <c:ptCount val="2"/>
                <c:pt idx="0">
                  <c:v>11.3</c:v>
                </c:pt>
                <c:pt idx="1">
                  <c:v>31.96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71-48F9-B46F-85D7B5599E24}"/>
            </c:ext>
          </c:extLst>
        </c:ser>
        <c:ser>
          <c:idx val="5"/>
          <c:order val="5"/>
          <c:tx>
            <c:strRef>
              <c:f>MLQA!$G$25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MLQA!$G$26:$G$32</c15:sqref>
                  </c15:fullRef>
                </c:ext>
              </c:extLst>
              <c:f>MLQA!$G$26:$G$30</c:f>
              <c:numCache>
                <c:formatCode>General</c:formatCode>
                <c:ptCount val="2"/>
                <c:pt idx="0">
                  <c:v>14</c:v>
                </c:pt>
                <c:pt idx="1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71-48F9-B46F-85D7B5599E24}"/>
            </c:ext>
          </c:extLst>
        </c:ser>
        <c:ser>
          <c:idx val="6"/>
          <c:order val="6"/>
          <c:tx>
            <c:strRef>
              <c:f>MLQA!$H$25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MLQA!$H$26:$H$32</c15:sqref>
                  </c15:fullRef>
                </c:ext>
              </c:extLst>
              <c:f>MLQA!$H$26:$H$30</c:f>
              <c:numCache>
                <c:formatCode>General</c:formatCode>
                <c:ptCount val="2"/>
                <c:pt idx="0">
                  <c:v>11.73</c:v>
                </c:pt>
                <c:pt idx="1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71-48F9-B46F-85D7B559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464463"/>
        <c:axId val="1440471535"/>
      </c:barChart>
      <c:lineChart>
        <c:grouping val="standard"/>
        <c:varyColors val="0"/>
        <c:ser>
          <c:idx val="7"/>
          <c:order val="7"/>
          <c:tx>
            <c:strRef>
              <c:f>MLQA!$I$25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MLQA!$A$26:$A$32</c15:sqref>
                  </c15:fullRef>
                </c:ext>
              </c:extLst>
              <c:f>MLQA!$A$26:$A$30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MLQA!$I$26:$I$32</c15:sqref>
                  </c15:fullRef>
                </c:ext>
              </c:extLst>
              <c:f>MLQA!$I$26:$I$30</c:f>
              <c:numCache>
                <c:formatCode>General</c:formatCode>
                <c:ptCount val="2"/>
                <c:pt idx="0">
                  <c:v>15.744285714285715</c:v>
                </c:pt>
                <c:pt idx="1">
                  <c:v>16.982857142857142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71-48F9-B46F-85D7B559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64463"/>
        <c:axId val="1440471535"/>
      </c:lineChart>
      <c:catAx>
        <c:axId val="144046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1535"/>
        <c:crosses val="autoZero"/>
        <c:auto val="1"/>
        <c:lblAlgn val="ctr"/>
        <c:lblOffset val="100"/>
        <c:noMultiLvlLbl val="0"/>
      </c:catAx>
      <c:valAx>
        <c:axId val="14404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Exact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MLQA!$L$25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MLQA!$L$26:$L$32</c15:sqref>
                  </c15:fullRef>
                </c:ext>
              </c:extLst>
              <c:f>MLQA!$L$26:$L$30</c:f>
              <c:numCache>
                <c:formatCode>General</c:formatCode>
                <c:ptCount val="2"/>
                <c:pt idx="0">
                  <c:v>35.79</c:v>
                </c:pt>
                <c:pt idx="1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C-4A28-B1DB-5F6B2BE63531}"/>
            </c:ext>
          </c:extLst>
        </c:ser>
        <c:ser>
          <c:idx val="1"/>
          <c:order val="1"/>
          <c:tx>
            <c:strRef>
              <c:f>MLQA!$M$25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MLQA!$M$26:$M$32</c15:sqref>
                  </c15:fullRef>
                </c:ext>
              </c:extLst>
              <c:f>MLQA!$M$26:$M$30</c:f>
              <c:numCache>
                <c:formatCode>General</c:formatCode>
                <c:ptCount val="2"/>
                <c:pt idx="0">
                  <c:v>25.2</c:v>
                </c:pt>
                <c:pt idx="1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C-4A28-B1DB-5F6B2BE63531}"/>
            </c:ext>
          </c:extLst>
        </c:ser>
        <c:ser>
          <c:idx val="2"/>
          <c:order val="2"/>
          <c:tx>
            <c:strRef>
              <c:f>MLQA!$N$25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MLQA!$N$26:$N$32</c15:sqref>
                  </c15:fullRef>
                </c:ext>
              </c:extLst>
              <c:f>MLQA!$N$26:$N$30</c:f>
              <c:numCache>
                <c:formatCode>General</c:formatCode>
                <c:ptCount val="2"/>
                <c:pt idx="0">
                  <c:v>27.94</c:v>
                </c:pt>
                <c:pt idx="1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C-4A28-B1DB-5F6B2BE63531}"/>
            </c:ext>
          </c:extLst>
        </c:ser>
        <c:ser>
          <c:idx val="3"/>
          <c:order val="3"/>
          <c:tx>
            <c:strRef>
              <c:f>MLQA!$O$25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MLQA!$O$26:$O$32</c15:sqref>
                  </c15:fullRef>
                </c:ext>
              </c:extLst>
              <c:f>MLQA!$O$26:$O$30</c:f>
              <c:numCache>
                <c:formatCode>General</c:formatCode>
                <c:ptCount val="2"/>
                <c:pt idx="0">
                  <c:v>48.98</c:v>
                </c:pt>
                <c:pt idx="1">
                  <c:v>22.31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C-4A28-B1DB-5F6B2BE63531}"/>
            </c:ext>
          </c:extLst>
        </c:ser>
        <c:ser>
          <c:idx val="4"/>
          <c:order val="4"/>
          <c:tx>
            <c:strRef>
              <c:f>MLQA!$P$25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MLQA!$P$26:$P$32</c15:sqref>
                  </c15:fullRef>
                </c:ext>
              </c:extLst>
              <c:f>MLQA!$P$26:$P$30</c:f>
              <c:numCache>
                <c:formatCode>General</c:formatCode>
                <c:ptCount val="2"/>
                <c:pt idx="0">
                  <c:v>24.2</c:v>
                </c:pt>
                <c:pt idx="1">
                  <c:v>49.08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C-4A28-B1DB-5F6B2BE63531}"/>
            </c:ext>
          </c:extLst>
        </c:ser>
        <c:ser>
          <c:idx val="5"/>
          <c:order val="5"/>
          <c:tx>
            <c:strRef>
              <c:f>MLQA!$Q$25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MLQA!$Q$26:$Q$32</c15:sqref>
                  </c15:fullRef>
                </c:ext>
              </c:extLst>
              <c:f>MLQA!$Q$26:$Q$30</c:f>
              <c:numCache>
                <c:formatCode>General</c:formatCode>
                <c:ptCount val="2"/>
                <c:pt idx="0">
                  <c:v>29.28</c:v>
                </c:pt>
                <c:pt idx="1">
                  <c:v>30.52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C-4A28-B1DB-5F6B2BE63531}"/>
            </c:ext>
          </c:extLst>
        </c:ser>
        <c:ser>
          <c:idx val="6"/>
          <c:order val="6"/>
          <c:tx>
            <c:strRef>
              <c:f>MLQA!$R$25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MLQA!$R$26:$R$32</c15:sqref>
                  </c15:fullRef>
                </c:ext>
              </c:extLst>
              <c:f>MLQA!$R$26:$R$30</c:f>
              <c:numCache>
                <c:formatCode>General</c:formatCode>
                <c:ptCount val="2"/>
                <c:pt idx="0">
                  <c:v>24.8</c:v>
                </c:pt>
                <c:pt idx="1">
                  <c:v>19.38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C-4A28-B1DB-5F6B2BE6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357727"/>
        <c:axId val="1446366879"/>
      </c:barChart>
      <c:lineChart>
        <c:grouping val="standard"/>
        <c:varyColors val="0"/>
        <c:ser>
          <c:idx val="7"/>
          <c:order val="7"/>
          <c:tx>
            <c:strRef>
              <c:f>MLQA!$S$25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MLQA!$K$26:$K$32</c15:sqref>
                  </c15:fullRef>
                </c:ext>
              </c:extLst>
              <c:f>MLQA!$K$26:$K$30</c:f>
              <c:strCache>
                <c:ptCount val="2"/>
                <c:pt idx="0">
                  <c:v>zh</c:v>
                </c:pt>
                <c:pt idx="1">
                  <c:v>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MLQA!$S$26:$S$32</c15:sqref>
                  </c15:fullRef>
                </c:ext>
              </c:extLst>
              <c:f>MLQA!$S$26:$S$30</c:f>
              <c:numCache>
                <c:formatCode>General</c:formatCode>
                <c:ptCount val="2"/>
                <c:pt idx="0">
                  <c:v>30.884285714285713</c:v>
                </c:pt>
                <c:pt idx="1">
                  <c:v>27.845714285714283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6C-4A28-B1DB-5F6B2BE6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357727"/>
        <c:axId val="1446366879"/>
      </c:lineChart>
      <c:catAx>
        <c:axId val="14463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6879"/>
        <c:crosses val="autoZero"/>
        <c:auto val="1"/>
        <c:lblAlgn val="ctr"/>
        <c:lblOffset val="100"/>
        <c:noMultiLvlLbl val="0"/>
      </c:catAx>
      <c:valAx>
        <c:axId val="14463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TAPT Exact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MLQA!$B$42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MLQA!$B$43:$B$49</c:f>
              <c:numCache>
                <c:formatCode>General</c:formatCode>
                <c:ptCount val="7"/>
                <c:pt idx="0">
                  <c:v>62.48</c:v>
                </c:pt>
                <c:pt idx="1">
                  <c:v>36.880000000000003</c:v>
                </c:pt>
                <c:pt idx="2">
                  <c:v>41.31</c:v>
                </c:pt>
                <c:pt idx="3">
                  <c:v>27.35</c:v>
                </c:pt>
                <c:pt idx="4">
                  <c:v>28.15</c:v>
                </c:pt>
                <c:pt idx="5">
                  <c:v>39.74</c:v>
                </c:pt>
                <c:pt idx="6">
                  <c:v>34.21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A-4AD6-BA01-0DAF93E3E6E5}"/>
            </c:ext>
          </c:extLst>
        </c:ser>
        <c:ser>
          <c:idx val="1"/>
          <c:order val="1"/>
          <c:tx>
            <c:strRef>
              <c:f>MLQA!$C$42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MLQA!$C$43:$C$49</c:f>
              <c:numCache>
                <c:formatCode>General</c:formatCode>
                <c:ptCount val="7"/>
                <c:pt idx="0">
                  <c:v>29.75</c:v>
                </c:pt>
                <c:pt idx="1">
                  <c:v>42.4</c:v>
                </c:pt>
                <c:pt idx="2">
                  <c:v>25.77</c:v>
                </c:pt>
                <c:pt idx="3">
                  <c:v>18.22</c:v>
                </c:pt>
                <c:pt idx="4">
                  <c:v>14.58</c:v>
                </c:pt>
                <c:pt idx="5">
                  <c:v>25.8</c:v>
                </c:pt>
                <c:pt idx="6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A-4AD6-BA01-0DAF93E3E6E5}"/>
            </c:ext>
          </c:extLst>
        </c:ser>
        <c:ser>
          <c:idx val="2"/>
          <c:order val="2"/>
          <c:tx>
            <c:strRef>
              <c:f>MLQA!$D$42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MLQA!$D$43:$D$49</c:f>
              <c:numCache>
                <c:formatCode>General</c:formatCode>
                <c:ptCount val="7"/>
                <c:pt idx="0">
                  <c:v>33.54</c:v>
                </c:pt>
                <c:pt idx="1">
                  <c:v>22.81</c:v>
                </c:pt>
                <c:pt idx="2">
                  <c:v>49.23</c:v>
                </c:pt>
                <c:pt idx="3">
                  <c:v>17.57</c:v>
                </c:pt>
                <c:pt idx="4">
                  <c:v>18.809999999999999</c:v>
                </c:pt>
                <c:pt idx="5">
                  <c:v>28.6</c:v>
                </c:pt>
                <c:pt idx="6">
                  <c:v>22.84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A-4AD6-BA01-0DAF93E3E6E5}"/>
            </c:ext>
          </c:extLst>
        </c:ser>
        <c:ser>
          <c:idx val="3"/>
          <c:order val="3"/>
          <c:tx>
            <c:strRef>
              <c:f>MLQA!$E$42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MLQA!$E$43:$E$49</c:f>
              <c:numCache>
                <c:formatCode>General</c:formatCode>
                <c:ptCount val="7"/>
                <c:pt idx="0">
                  <c:v>26.44</c:v>
                </c:pt>
                <c:pt idx="1">
                  <c:v>22.64</c:v>
                </c:pt>
                <c:pt idx="2">
                  <c:v>21.78</c:v>
                </c:pt>
                <c:pt idx="3">
                  <c:v>35.880000000000003</c:v>
                </c:pt>
                <c:pt idx="4">
                  <c:v>14.7</c:v>
                </c:pt>
                <c:pt idx="5">
                  <c:v>23.94</c:v>
                </c:pt>
                <c:pt idx="6">
                  <c:v>19.61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A-4AD6-BA01-0DAF93E3E6E5}"/>
            </c:ext>
          </c:extLst>
        </c:ser>
        <c:ser>
          <c:idx val="4"/>
          <c:order val="4"/>
          <c:tx>
            <c:strRef>
              <c:f>MLQA!$F$42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MLQA!$F$43:$F$49</c:f>
              <c:numCache>
                <c:formatCode>General</c:formatCode>
                <c:ptCount val="7"/>
                <c:pt idx="0">
                  <c:v>23.09</c:v>
                </c:pt>
                <c:pt idx="1">
                  <c:v>16.38</c:v>
                </c:pt>
                <c:pt idx="2">
                  <c:v>22.35</c:v>
                </c:pt>
                <c:pt idx="3">
                  <c:v>15.22</c:v>
                </c:pt>
                <c:pt idx="4">
                  <c:v>33.96</c:v>
                </c:pt>
                <c:pt idx="5">
                  <c:v>24.08</c:v>
                </c:pt>
                <c:pt idx="6">
                  <c:v>15.88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A-4AD6-BA01-0DAF93E3E6E5}"/>
            </c:ext>
          </c:extLst>
        </c:ser>
        <c:ser>
          <c:idx val="5"/>
          <c:order val="5"/>
          <c:tx>
            <c:strRef>
              <c:f>MLQA!$G$42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MLQA!$G$43:$G$49</c:f>
              <c:numCache>
                <c:formatCode>General</c:formatCode>
                <c:ptCount val="7"/>
                <c:pt idx="0">
                  <c:v>38.299999999999997</c:v>
                </c:pt>
                <c:pt idx="1">
                  <c:v>24.69</c:v>
                </c:pt>
                <c:pt idx="2">
                  <c:v>28</c:v>
                </c:pt>
                <c:pt idx="3">
                  <c:v>19.25</c:v>
                </c:pt>
                <c:pt idx="4">
                  <c:v>24.44</c:v>
                </c:pt>
                <c:pt idx="5">
                  <c:v>45.3</c:v>
                </c:pt>
                <c:pt idx="6">
                  <c:v>24.48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A-4AD6-BA01-0DAF93E3E6E5}"/>
            </c:ext>
          </c:extLst>
        </c:ser>
        <c:ser>
          <c:idx val="6"/>
          <c:order val="6"/>
          <c:tx>
            <c:strRef>
              <c:f>MLQA!$H$42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MLQA!$H$43:$H$49</c:f>
              <c:numCache>
                <c:formatCode>General</c:formatCode>
                <c:ptCount val="7"/>
                <c:pt idx="0">
                  <c:v>27.42</c:v>
                </c:pt>
                <c:pt idx="1">
                  <c:v>23.27</c:v>
                </c:pt>
                <c:pt idx="2">
                  <c:v>22.55</c:v>
                </c:pt>
                <c:pt idx="3">
                  <c:v>17.7</c:v>
                </c:pt>
                <c:pt idx="4">
                  <c:v>15.68</c:v>
                </c:pt>
                <c:pt idx="5">
                  <c:v>19.04</c:v>
                </c:pt>
                <c:pt idx="6">
                  <c:v>43.15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A-4AD6-BA01-0DAF93E3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416655"/>
        <c:axId val="1600409583"/>
      </c:barChart>
      <c:lineChart>
        <c:grouping val="standard"/>
        <c:varyColors val="0"/>
        <c:ser>
          <c:idx val="7"/>
          <c:order val="7"/>
          <c:tx>
            <c:strRef>
              <c:f>MLQA!$I$42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MLQA!$A$43:$A$49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MLQA!$I$43:$I$49</c:f>
              <c:numCache>
                <c:formatCode>General</c:formatCode>
                <c:ptCount val="7"/>
                <c:pt idx="0">
                  <c:v>34.431428571428569</c:v>
                </c:pt>
                <c:pt idx="1">
                  <c:v>27.01</c:v>
                </c:pt>
                <c:pt idx="2">
                  <c:v>30.141428571428573</c:v>
                </c:pt>
                <c:pt idx="3">
                  <c:v>21.598571428571429</c:v>
                </c:pt>
                <c:pt idx="4">
                  <c:v>21.474285714285713</c:v>
                </c:pt>
                <c:pt idx="5">
                  <c:v>29.500000000000004</c:v>
                </c:pt>
                <c:pt idx="6">
                  <c:v>25.852857142857143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7A-4AD6-BA01-0DAF93E3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16655"/>
        <c:axId val="1600409583"/>
      </c:lineChart>
      <c:catAx>
        <c:axId val="160041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9583"/>
        <c:crosses val="autoZero"/>
        <c:auto val="1"/>
        <c:lblAlgn val="ctr"/>
        <c:lblOffset val="100"/>
        <c:noMultiLvlLbl val="0"/>
      </c:catAx>
      <c:valAx>
        <c:axId val="16004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TAPT F1</a:t>
            </a:r>
            <a:r>
              <a:rPr lang="en-IN" baseline="0"/>
              <a:t>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MLQA!$L$42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MLQA!$L$43:$L$49</c:f>
              <c:numCache>
                <c:formatCode>General</c:formatCode>
                <c:ptCount val="7"/>
                <c:pt idx="0">
                  <c:v>75.900000000000006</c:v>
                </c:pt>
                <c:pt idx="1">
                  <c:v>52.34</c:v>
                </c:pt>
                <c:pt idx="2">
                  <c:v>59.25</c:v>
                </c:pt>
                <c:pt idx="3">
                  <c:v>45.84</c:v>
                </c:pt>
                <c:pt idx="4">
                  <c:v>43.93</c:v>
                </c:pt>
                <c:pt idx="5">
                  <c:v>52.57</c:v>
                </c:pt>
                <c:pt idx="6">
                  <c:v>50.37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0-40D0-A71F-A8B8CEF471D9}"/>
            </c:ext>
          </c:extLst>
        </c:ser>
        <c:ser>
          <c:idx val="1"/>
          <c:order val="1"/>
          <c:tx>
            <c:strRef>
              <c:f>MLQA!$M$42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MLQA!$M$43:$M$49</c:f>
              <c:numCache>
                <c:formatCode>General</c:formatCode>
                <c:ptCount val="7"/>
                <c:pt idx="0">
                  <c:v>42.76</c:v>
                </c:pt>
                <c:pt idx="1">
                  <c:v>58.76</c:v>
                </c:pt>
                <c:pt idx="2">
                  <c:v>40.33</c:v>
                </c:pt>
                <c:pt idx="3">
                  <c:v>33.119999999999997</c:v>
                </c:pt>
                <c:pt idx="4">
                  <c:v>25.78</c:v>
                </c:pt>
                <c:pt idx="5">
                  <c:v>35.85</c:v>
                </c:pt>
                <c:pt idx="6">
                  <c:v>32.770000000000003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0-40D0-A71F-A8B8CEF471D9}"/>
            </c:ext>
          </c:extLst>
        </c:ser>
        <c:ser>
          <c:idx val="2"/>
          <c:order val="2"/>
          <c:tx>
            <c:strRef>
              <c:f>MLQA!$N$42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MLQA!$N$43:$N$49</c:f>
              <c:numCache>
                <c:formatCode>General</c:formatCode>
                <c:ptCount val="7"/>
                <c:pt idx="0">
                  <c:v>47.51</c:v>
                </c:pt>
                <c:pt idx="1">
                  <c:v>34.96</c:v>
                </c:pt>
                <c:pt idx="2">
                  <c:v>67.12</c:v>
                </c:pt>
                <c:pt idx="3">
                  <c:v>33.96</c:v>
                </c:pt>
                <c:pt idx="4">
                  <c:v>31.64</c:v>
                </c:pt>
                <c:pt idx="5">
                  <c:v>40.56</c:v>
                </c:pt>
                <c:pt idx="6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0-40D0-A71F-A8B8CEF471D9}"/>
            </c:ext>
          </c:extLst>
        </c:ser>
        <c:ser>
          <c:idx val="3"/>
          <c:order val="3"/>
          <c:tx>
            <c:strRef>
              <c:f>MLQA!$O$42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MLQA!$O$43:$O$49</c:f>
              <c:numCache>
                <c:formatCode>General</c:formatCode>
                <c:ptCount val="7"/>
                <c:pt idx="0">
                  <c:v>38.36</c:v>
                </c:pt>
                <c:pt idx="1">
                  <c:v>32.909999999999997</c:v>
                </c:pt>
                <c:pt idx="2">
                  <c:v>36.299999999999997</c:v>
                </c:pt>
                <c:pt idx="3">
                  <c:v>57.78</c:v>
                </c:pt>
                <c:pt idx="4">
                  <c:v>26.98</c:v>
                </c:pt>
                <c:pt idx="5">
                  <c:v>34.409999999999997</c:v>
                </c:pt>
                <c:pt idx="6">
                  <c:v>31.56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0-40D0-A71F-A8B8CEF471D9}"/>
            </c:ext>
          </c:extLst>
        </c:ser>
        <c:ser>
          <c:idx val="4"/>
          <c:order val="4"/>
          <c:tx>
            <c:strRef>
              <c:f>MLQA!$P$42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MLQA!$P$43:$P$49</c:f>
              <c:numCache>
                <c:formatCode>General</c:formatCode>
                <c:ptCount val="7"/>
                <c:pt idx="0">
                  <c:v>34.49</c:v>
                </c:pt>
                <c:pt idx="1">
                  <c:v>26.66</c:v>
                </c:pt>
                <c:pt idx="2">
                  <c:v>36.65</c:v>
                </c:pt>
                <c:pt idx="3">
                  <c:v>27.51</c:v>
                </c:pt>
                <c:pt idx="4">
                  <c:v>53.05</c:v>
                </c:pt>
                <c:pt idx="5">
                  <c:v>33.409999999999997</c:v>
                </c:pt>
                <c:pt idx="6">
                  <c:v>26.89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0-40D0-A71F-A8B8CEF471D9}"/>
            </c:ext>
          </c:extLst>
        </c:ser>
        <c:ser>
          <c:idx val="5"/>
          <c:order val="5"/>
          <c:tx>
            <c:strRef>
              <c:f>MLQA!$Q$42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MLQA!$Q$43:$Q$49</c:f>
              <c:numCache>
                <c:formatCode>General</c:formatCode>
                <c:ptCount val="7"/>
                <c:pt idx="0">
                  <c:v>51.62</c:v>
                </c:pt>
                <c:pt idx="1">
                  <c:v>35.9</c:v>
                </c:pt>
                <c:pt idx="2">
                  <c:v>45.04</c:v>
                </c:pt>
                <c:pt idx="3">
                  <c:v>34.31</c:v>
                </c:pt>
                <c:pt idx="4">
                  <c:v>37.71</c:v>
                </c:pt>
                <c:pt idx="5">
                  <c:v>59.55</c:v>
                </c:pt>
                <c:pt idx="6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0-40D0-A71F-A8B8CEF471D9}"/>
            </c:ext>
          </c:extLst>
        </c:ser>
        <c:ser>
          <c:idx val="6"/>
          <c:order val="6"/>
          <c:tx>
            <c:strRef>
              <c:f>MLQA!$R$42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MLQA!$R$43:$R$49</c:f>
              <c:numCache>
                <c:formatCode>General</c:formatCode>
                <c:ptCount val="7"/>
                <c:pt idx="0">
                  <c:v>39.4</c:v>
                </c:pt>
                <c:pt idx="1">
                  <c:v>35.369999999999997</c:v>
                </c:pt>
                <c:pt idx="2">
                  <c:v>35.36</c:v>
                </c:pt>
                <c:pt idx="3">
                  <c:v>33.69</c:v>
                </c:pt>
                <c:pt idx="4">
                  <c:v>26.64</c:v>
                </c:pt>
                <c:pt idx="5">
                  <c:v>28.59</c:v>
                </c:pt>
                <c:pt idx="6">
                  <c:v>61.93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10-40D0-A71F-A8B8CEF4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304543"/>
        <c:axId val="1696301631"/>
      </c:barChart>
      <c:lineChart>
        <c:grouping val="standard"/>
        <c:varyColors val="0"/>
        <c:ser>
          <c:idx val="7"/>
          <c:order val="7"/>
          <c:tx>
            <c:strRef>
              <c:f>MLQA!$S$42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MLQA!$K$43:$K$49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MLQA!$S$43:$S$49</c:f>
              <c:numCache>
                <c:formatCode>General</c:formatCode>
                <c:ptCount val="7"/>
                <c:pt idx="0">
                  <c:v>47.148571428571422</c:v>
                </c:pt>
                <c:pt idx="1">
                  <c:v>39.557142857142857</c:v>
                </c:pt>
                <c:pt idx="2">
                  <c:v>45.721428571428575</c:v>
                </c:pt>
                <c:pt idx="3">
                  <c:v>38.030000000000008</c:v>
                </c:pt>
                <c:pt idx="4">
                  <c:v>35.104285714285716</c:v>
                </c:pt>
                <c:pt idx="5">
                  <c:v>40.705714285714286</c:v>
                </c:pt>
                <c:pt idx="6">
                  <c:v>39.545714285714283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0-40D0-A71F-A8B8CEF4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04543"/>
        <c:axId val="1696301631"/>
      </c:lineChart>
      <c:catAx>
        <c:axId val="169630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1631"/>
        <c:crosses val="autoZero"/>
        <c:auto val="1"/>
        <c:lblAlgn val="ctr"/>
        <c:lblOffset val="100"/>
        <c:noMultiLvlLbl val="0"/>
      </c:catAx>
      <c:valAx>
        <c:axId val="16963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KD Exact</a:t>
            </a:r>
            <a:r>
              <a:rPr lang="en-IN" baseline="0"/>
              <a:t> Match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MLQA!$B$76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MLQA!$B$77:$B$83</c:f>
              <c:numCache>
                <c:formatCode>General</c:formatCode>
                <c:ptCount val="7"/>
                <c:pt idx="0">
                  <c:v>65.77</c:v>
                </c:pt>
                <c:pt idx="1">
                  <c:v>38.840000000000003</c:v>
                </c:pt>
                <c:pt idx="2">
                  <c:v>43.31</c:v>
                </c:pt>
                <c:pt idx="3">
                  <c:v>33.4</c:v>
                </c:pt>
                <c:pt idx="4">
                  <c:v>31.06</c:v>
                </c:pt>
                <c:pt idx="5">
                  <c:v>45.49</c:v>
                </c:pt>
                <c:pt idx="6">
                  <c:v>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3-4392-9F0F-AD1D6382B060}"/>
            </c:ext>
          </c:extLst>
        </c:ser>
        <c:ser>
          <c:idx val="1"/>
          <c:order val="1"/>
          <c:tx>
            <c:strRef>
              <c:f>MLQA!$C$76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MLQA!$C$77:$C$83</c:f>
              <c:numCache>
                <c:formatCode>General</c:formatCode>
                <c:ptCount val="7"/>
                <c:pt idx="0">
                  <c:v>30.54</c:v>
                </c:pt>
                <c:pt idx="1">
                  <c:v>44.55</c:v>
                </c:pt>
                <c:pt idx="2">
                  <c:v>28.79</c:v>
                </c:pt>
                <c:pt idx="3">
                  <c:v>26.32</c:v>
                </c:pt>
                <c:pt idx="4">
                  <c:v>16.93</c:v>
                </c:pt>
                <c:pt idx="5">
                  <c:v>29.79</c:v>
                </c:pt>
                <c:pt idx="6">
                  <c:v>25.06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3-4392-9F0F-AD1D6382B060}"/>
            </c:ext>
          </c:extLst>
        </c:ser>
        <c:ser>
          <c:idx val="2"/>
          <c:order val="2"/>
          <c:tx>
            <c:strRef>
              <c:f>MLQA!$D$76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MLQA!$D$77:$D$83</c:f>
              <c:numCache>
                <c:formatCode>General</c:formatCode>
                <c:ptCount val="7"/>
                <c:pt idx="0">
                  <c:v>34.299999999999997</c:v>
                </c:pt>
                <c:pt idx="1">
                  <c:v>26.87</c:v>
                </c:pt>
                <c:pt idx="2">
                  <c:v>49.51</c:v>
                </c:pt>
                <c:pt idx="3">
                  <c:v>22.44</c:v>
                </c:pt>
                <c:pt idx="4">
                  <c:v>22.8</c:v>
                </c:pt>
                <c:pt idx="5">
                  <c:v>33.729999999999997</c:v>
                </c:pt>
                <c:pt idx="6">
                  <c:v>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3-4392-9F0F-AD1D6382B060}"/>
            </c:ext>
          </c:extLst>
        </c:ser>
        <c:ser>
          <c:idx val="3"/>
          <c:order val="3"/>
          <c:tx>
            <c:strRef>
              <c:f>MLQA!$E$76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MLQA!$E$77:$E$83</c:f>
              <c:numCache>
                <c:formatCode>General</c:formatCode>
                <c:ptCount val="7"/>
                <c:pt idx="0">
                  <c:v>25.52</c:v>
                </c:pt>
                <c:pt idx="1">
                  <c:v>27.5</c:v>
                </c:pt>
                <c:pt idx="2">
                  <c:v>27.84</c:v>
                </c:pt>
                <c:pt idx="3">
                  <c:v>41.48</c:v>
                </c:pt>
                <c:pt idx="4">
                  <c:v>18.78</c:v>
                </c:pt>
                <c:pt idx="5">
                  <c:v>29.12</c:v>
                </c:pt>
                <c:pt idx="6">
                  <c:v>25.27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3-4392-9F0F-AD1D6382B060}"/>
            </c:ext>
          </c:extLst>
        </c:ser>
        <c:ser>
          <c:idx val="4"/>
          <c:order val="4"/>
          <c:tx>
            <c:strRef>
              <c:f>MLQA!$F$76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MLQA!$F$77:$F$83</c:f>
              <c:numCache>
                <c:formatCode>General</c:formatCode>
                <c:ptCount val="7"/>
                <c:pt idx="0">
                  <c:v>24.37</c:v>
                </c:pt>
                <c:pt idx="1">
                  <c:v>20.48</c:v>
                </c:pt>
                <c:pt idx="2">
                  <c:v>25.18</c:v>
                </c:pt>
                <c:pt idx="3">
                  <c:v>20.350000000000001</c:v>
                </c:pt>
                <c:pt idx="4">
                  <c:v>37.090000000000003</c:v>
                </c:pt>
                <c:pt idx="5">
                  <c:v>29.11</c:v>
                </c:pt>
                <c:pt idx="6">
                  <c:v>19.149999999999999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3-4392-9F0F-AD1D6382B060}"/>
            </c:ext>
          </c:extLst>
        </c:ser>
        <c:ser>
          <c:idx val="5"/>
          <c:order val="5"/>
          <c:tx>
            <c:strRef>
              <c:f>MLQA!$G$76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MLQA!$G$77:$G$83</c:f>
              <c:numCache>
                <c:formatCode>General</c:formatCode>
                <c:ptCount val="7"/>
                <c:pt idx="0">
                  <c:v>41.11</c:v>
                </c:pt>
                <c:pt idx="1">
                  <c:v>28.39</c:v>
                </c:pt>
                <c:pt idx="2">
                  <c:v>32.6</c:v>
                </c:pt>
                <c:pt idx="3">
                  <c:v>24.55</c:v>
                </c:pt>
                <c:pt idx="4">
                  <c:v>27.04</c:v>
                </c:pt>
                <c:pt idx="5">
                  <c:v>49.13</c:v>
                </c:pt>
                <c:pt idx="6">
                  <c:v>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3-4392-9F0F-AD1D6382B060}"/>
            </c:ext>
          </c:extLst>
        </c:ser>
        <c:ser>
          <c:idx val="6"/>
          <c:order val="6"/>
          <c:tx>
            <c:strRef>
              <c:f>MLQA!$H$76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MLQA!$H$77:$H$83</c:f>
              <c:numCache>
                <c:formatCode>General</c:formatCode>
                <c:ptCount val="7"/>
                <c:pt idx="0">
                  <c:v>28.84</c:v>
                </c:pt>
                <c:pt idx="1">
                  <c:v>28.2</c:v>
                </c:pt>
                <c:pt idx="2">
                  <c:v>27.25</c:v>
                </c:pt>
                <c:pt idx="3">
                  <c:v>23.78</c:v>
                </c:pt>
                <c:pt idx="4">
                  <c:v>18.420000000000002</c:v>
                </c:pt>
                <c:pt idx="5">
                  <c:v>26.21</c:v>
                </c:pt>
                <c:pt idx="6">
                  <c:v>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73-4392-9F0F-AD1D6382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88352"/>
        <c:axId val="606683776"/>
      </c:barChart>
      <c:lineChart>
        <c:grouping val="standard"/>
        <c:varyColors val="0"/>
        <c:ser>
          <c:idx val="7"/>
          <c:order val="7"/>
          <c:tx>
            <c:strRef>
              <c:f>MLQA!$I$76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MLQA!$A$77:$A$83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MLQA!$I$77:$I$83</c:f>
              <c:numCache>
                <c:formatCode>General</c:formatCode>
                <c:ptCount val="7"/>
                <c:pt idx="0">
                  <c:v>35.778571428571432</c:v>
                </c:pt>
                <c:pt idx="1">
                  <c:v>30.689999999999998</c:v>
                </c:pt>
                <c:pt idx="2">
                  <c:v>33.497142857142855</c:v>
                </c:pt>
                <c:pt idx="3">
                  <c:v>27.474285714285713</c:v>
                </c:pt>
                <c:pt idx="4">
                  <c:v>24.588571428571431</c:v>
                </c:pt>
                <c:pt idx="5">
                  <c:v>34.654285714285713</c:v>
                </c:pt>
                <c:pt idx="6">
                  <c:v>29.028571428571428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3-4392-9F0F-AD1D6382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88352"/>
        <c:axId val="606683776"/>
      </c:lineChart>
      <c:catAx>
        <c:axId val="6066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</a:t>
                </a:r>
                <a:r>
                  <a:rPr lang="en-IN" baseline="0"/>
                  <a:t> language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3776"/>
        <c:crosses val="autoZero"/>
        <c:auto val="1"/>
        <c:lblAlgn val="ctr"/>
        <c:lblOffset val="100"/>
        <c:noMultiLvlLbl val="0"/>
      </c:catAx>
      <c:valAx>
        <c:axId val="6066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KD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MLQA!$L$76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MLQA!$L$77:$L$83</c:f>
              <c:numCache>
                <c:formatCode>General</c:formatCode>
                <c:ptCount val="7"/>
                <c:pt idx="0">
                  <c:v>78.02</c:v>
                </c:pt>
                <c:pt idx="1">
                  <c:v>55.41</c:v>
                </c:pt>
                <c:pt idx="2">
                  <c:v>61.31</c:v>
                </c:pt>
                <c:pt idx="3">
                  <c:v>52.97</c:v>
                </c:pt>
                <c:pt idx="4">
                  <c:v>47.65</c:v>
                </c:pt>
                <c:pt idx="5">
                  <c:v>58.85</c:v>
                </c:pt>
                <c:pt idx="6">
                  <c:v>52.93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C-4EA0-A3F8-A0403D513CAF}"/>
            </c:ext>
          </c:extLst>
        </c:ser>
        <c:ser>
          <c:idx val="1"/>
          <c:order val="1"/>
          <c:tx>
            <c:strRef>
              <c:f>MLQA!$M$76</c:f>
              <c:strCache>
                <c:ptCount val="1"/>
                <c:pt idx="0">
                  <c:v>hi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MLQA!$M$77:$M$83</c:f>
              <c:numCache>
                <c:formatCode>General</c:formatCode>
                <c:ptCount val="7"/>
                <c:pt idx="0">
                  <c:v>43.46</c:v>
                </c:pt>
                <c:pt idx="1">
                  <c:v>62.13</c:v>
                </c:pt>
                <c:pt idx="2">
                  <c:v>44.76</c:v>
                </c:pt>
                <c:pt idx="3">
                  <c:v>43.43</c:v>
                </c:pt>
                <c:pt idx="4">
                  <c:v>28.01</c:v>
                </c:pt>
                <c:pt idx="5">
                  <c:v>41.42</c:v>
                </c:pt>
                <c:pt idx="6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C-4EA0-A3F8-A0403D513CAF}"/>
            </c:ext>
          </c:extLst>
        </c:ser>
        <c:ser>
          <c:idx val="2"/>
          <c:order val="2"/>
          <c:tx>
            <c:strRef>
              <c:f>MLQA!$N$76</c:f>
              <c:strCache>
                <c:ptCount val="1"/>
                <c:pt idx="0">
                  <c:v>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MLQA!$N$77:$N$83</c:f>
              <c:numCache>
                <c:formatCode>General</c:formatCode>
                <c:ptCount val="7"/>
                <c:pt idx="0">
                  <c:v>47.89</c:v>
                </c:pt>
                <c:pt idx="1">
                  <c:v>39.9</c:v>
                </c:pt>
                <c:pt idx="2">
                  <c:v>68.02</c:v>
                </c:pt>
                <c:pt idx="3">
                  <c:v>39.61</c:v>
                </c:pt>
                <c:pt idx="4">
                  <c:v>36.85</c:v>
                </c:pt>
                <c:pt idx="5">
                  <c:v>45.71</c:v>
                </c:pt>
                <c:pt idx="6">
                  <c:v>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C-4EA0-A3F8-A0403D513CAF}"/>
            </c:ext>
          </c:extLst>
        </c:ser>
        <c:ser>
          <c:idx val="3"/>
          <c:order val="3"/>
          <c:tx>
            <c:strRef>
              <c:f>MLQA!$O$76</c:f>
              <c:strCache>
                <c:ptCount val="1"/>
                <c:pt idx="0">
                  <c:v>zh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MLQA!$O$77:$O$83</c:f>
              <c:numCache>
                <c:formatCode>General</c:formatCode>
                <c:ptCount val="7"/>
                <c:pt idx="0">
                  <c:v>36.630000000000003</c:v>
                </c:pt>
                <c:pt idx="1">
                  <c:v>39.619999999999997</c:v>
                </c:pt>
                <c:pt idx="2">
                  <c:v>43.66</c:v>
                </c:pt>
                <c:pt idx="3">
                  <c:v>63.92</c:v>
                </c:pt>
                <c:pt idx="4">
                  <c:v>31.78</c:v>
                </c:pt>
                <c:pt idx="5">
                  <c:v>40.98</c:v>
                </c:pt>
                <c:pt idx="6">
                  <c:v>38.14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C-4EA0-A3F8-A0403D513CAF}"/>
            </c:ext>
          </c:extLst>
        </c:ser>
        <c:ser>
          <c:idx val="4"/>
          <c:order val="4"/>
          <c:tx>
            <c:strRef>
              <c:f>MLQA!$P$76</c:f>
              <c:strCache>
                <c:ptCount val="1"/>
                <c:pt idx="0">
                  <c:v>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MLQA!$P$77:$P$83</c:f>
              <c:numCache>
                <c:formatCode>General</c:formatCode>
                <c:ptCount val="7"/>
                <c:pt idx="0">
                  <c:v>35.74</c:v>
                </c:pt>
                <c:pt idx="1">
                  <c:v>31.23</c:v>
                </c:pt>
                <c:pt idx="2">
                  <c:v>39.89</c:v>
                </c:pt>
                <c:pt idx="3">
                  <c:v>34.99</c:v>
                </c:pt>
                <c:pt idx="4">
                  <c:v>56.75</c:v>
                </c:pt>
                <c:pt idx="5">
                  <c:v>38.799999999999997</c:v>
                </c:pt>
                <c:pt idx="6">
                  <c:v>30.23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C-4EA0-A3F8-A0403D513CAF}"/>
            </c:ext>
          </c:extLst>
        </c:ser>
        <c:ser>
          <c:idx val="5"/>
          <c:order val="5"/>
          <c:tx>
            <c:strRef>
              <c:f>MLQA!$Q$76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MLQA!$Q$77:$Q$83</c:f>
              <c:numCache>
                <c:formatCode>General</c:formatCode>
                <c:ptCount val="7"/>
                <c:pt idx="0">
                  <c:v>53.68</c:v>
                </c:pt>
                <c:pt idx="1">
                  <c:v>41.36</c:v>
                </c:pt>
                <c:pt idx="2">
                  <c:v>49.32</c:v>
                </c:pt>
                <c:pt idx="3">
                  <c:v>41.83</c:v>
                </c:pt>
                <c:pt idx="4">
                  <c:v>42.42</c:v>
                </c:pt>
                <c:pt idx="5">
                  <c:v>63.53</c:v>
                </c:pt>
                <c:pt idx="6">
                  <c:v>41.47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C-4EA0-A3F8-A0403D513CAF}"/>
            </c:ext>
          </c:extLst>
        </c:ser>
        <c:ser>
          <c:idx val="6"/>
          <c:order val="6"/>
          <c:tx>
            <c:strRef>
              <c:f>MLQA!$R$76</c:f>
              <c:strCache>
                <c:ptCount val="1"/>
                <c:pt idx="0">
                  <c:v>vi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MLQA!$R$77:$R$83</c:f>
              <c:numCache>
                <c:formatCode>General</c:formatCode>
                <c:ptCount val="7"/>
                <c:pt idx="0">
                  <c:v>39.79</c:v>
                </c:pt>
                <c:pt idx="1">
                  <c:v>41.49</c:v>
                </c:pt>
                <c:pt idx="2">
                  <c:v>41.05</c:v>
                </c:pt>
                <c:pt idx="3">
                  <c:v>41.73</c:v>
                </c:pt>
                <c:pt idx="4">
                  <c:v>29.7</c:v>
                </c:pt>
                <c:pt idx="5">
                  <c:v>36.549999999999997</c:v>
                </c:pt>
                <c:pt idx="6">
                  <c:v>65.239999999999995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C-4EA0-A3F8-A0403D51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359440"/>
        <c:axId val="688347376"/>
      </c:barChart>
      <c:lineChart>
        <c:grouping val="standard"/>
        <c:varyColors val="0"/>
        <c:ser>
          <c:idx val="7"/>
          <c:order val="7"/>
          <c:tx>
            <c:strRef>
              <c:f>MLQA!$S$76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MLQA!$K$77:$K$83</c:f>
              <c:strCache>
                <c:ptCount val="7"/>
                <c:pt idx="0">
                  <c:v>en</c:v>
                </c:pt>
                <c:pt idx="1">
                  <c:v>hi</c:v>
                </c:pt>
                <c:pt idx="2">
                  <c:v>es</c:v>
                </c:pt>
                <c:pt idx="3">
                  <c:v>zh</c:v>
                </c:pt>
                <c:pt idx="4">
                  <c:v>ar</c:v>
                </c:pt>
                <c:pt idx="5">
                  <c:v>de</c:v>
                </c:pt>
                <c:pt idx="6">
                  <c:v>vi</c:v>
                </c:pt>
              </c:strCache>
            </c:strRef>
          </c:cat>
          <c:val>
            <c:numRef>
              <c:f>MLQA!$S$77:$S$83</c:f>
              <c:numCache>
                <c:formatCode>General</c:formatCode>
                <c:ptCount val="7"/>
                <c:pt idx="0">
                  <c:v>47.887142857142862</c:v>
                </c:pt>
                <c:pt idx="1">
                  <c:v>44.448571428571427</c:v>
                </c:pt>
                <c:pt idx="2">
                  <c:v>49.715714285714284</c:v>
                </c:pt>
                <c:pt idx="3">
                  <c:v>45.497142857142862</c:v>
                </c:pt>
                <c:pt idx="4">
                  <c:v>39.022857142857141</c:v>
                </c:pt>
                <c:pt idx="5">
                  <c:v>46.548571428571428</c:v>
                </c:pt>
                <c:pt idx="6">
                  <c:v>43.167142857142856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C-4EA0-A3F8-A0403D51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59440"/>
        <c:axId val="688347376"/>
      </c:lineChart>
      <c:catAx>
        <c:axId val="6883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Context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7376"/>
        <c:crosses val="autoZero"/>
        <c:auto val="1"/>
        <c:lblAlgn val="ctr"/>
        <c:lblOffset val="100"/>
        <c:noMultiLvlLbl val="0"/>
      </c:catAx>
      <c:valAx>
        <c:axId val="6883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XQuAD</a:t>
            </a:r>
            <a:r>
              <a:rPr lang="en-IN" baseline="0"/>
              <a:t> EM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XQuAD!$A$7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XQuAD!$B$6:$I$6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XQuAD!$B$7:$I$7</c:f>
              <c:numCache>
                <c:formatCode>General</c:formatCode>
                <c:ptCount val="8"/>
                <c:pt idx="0">
                  <c:v>68.91</c:v>
                </c:pt>
                <c:pt idx="1">
                  <c:v>43.7</c:v>
                </c:pt>
                <c:pt idx="2">
                  <c:v>54.62</c:v>
                </c:pt>
                <c:pt idx="3">
                  <c:v>53.36</c:v>
                </c:pt>
                <c:pt idx="4">
                  <c:v>46.22</c:v>
                </c:pt>
                <c:pt idx="5">
                  <c:v>47.48</c:v>
                </c:pt>
                <c:pt idx="6">
                  <c:v>49.46</c:v>
                </c:pt>
                <c:pt idx="7">
                  <c:v>51.964285714285708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2-465E-B5BE-0B922E642135}"/>
            </c:ext>
          </c:extLst>
        </c:ser>
        <c:ser>
          <c:idx val="1"/>
          <c:order val="1"/>
          <c:tx>
            <c:strRef>
              <c:f>XQuAD!$A$8</c:f>
              <c:strCache>
                <c:ptCount val="1"/>
                <c:pt idx="0">
                  <c:v>TAPT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XQuAD!$B$6:$I$6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XQuAD!$B$8:$I$8</c:f>
              <c:numCache>
                <c:formatCode>General</c:formatCode>
                <c:ptCount val="8"/>
                <c:pt idx="0">
                  <c:v>70.34</c:v>
                </c:pt>
                <c:pt idx="1">
                  <c:v>48.41</c:v>
                </c:pt>
                <c:pt idx="2">
                  <c:v>57.73</c:v>
                </c:pt>
                <c:pt idx="3">
                  <c:v>59.33</c:v>
                </c:pt>
                <c:pt idx="4">
                  <c:v>54.2</c:v>
                </c:pt>
                <c:pt idx="5">
                  <c:v>55.38</c:v>
                </c:pt>
                <c:pt idx="6">
                  <c:v>65.38</c:v>
                </c:pt>
                <c:pt idx="7">
                  <c:v>58.681428571428569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2-465E-B5BE-0B922E642135}"/>
            </c:ext>
          </c:extLst>
        </c:ser>
        <c:ser>
          <c:idx val="2"/>
          <c:order val="2"/>
          <c:tx>
            <c:strRef>
              <c:f>XQuAD!$A$9</c:f>
              <c:strCache>
                <c:ptCount val="1"/>
                <c:pt idx="0">
                  <c:v>TAPT + Knowledge Distillation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XQuAD!$B$6:$I$6</c:f>
              <c:strCache>
                <c:ptCount val="8"/>
                <c:pt idx="0">
                  <c:v>en</c:v>
                </c:pt>
                <c:pt idx="1">
                  <c:v>ar</c:v>
                </c:pt>
                <c:pt idx="2">
                  <c:v>de</c:v>
                </c:pt>
                <c:pt idx="3">
                  <c:v>es</c:v>
                </c:pt>
                <c:pt idx="4">
                  <c:v>hi</c:v>
                </c:pt>
                <c:pt idx="5">
                  <c:v>vi</c:v>
                </c:pt>
                <c:pt idx="6">
                  <c:v>zh</c:v>
                </c:pt>
                <c:pt idx="7">
                  <c:v>avg</c:v>
                </c:pt>
              </c:strCache>
            </c:strRef>
          </c:cat>
          <c:val>
            <c:numRef>
              <c:f>XQuAD!$B$9:$I$9</c:f>
              <c:numCache>
                <c:formatCode>General</c:formatCode>
                <c:ptCount val="8"/>
                <c:pt idx="0">
                  <c:v>71.680000000000007</c:v>
                </c:pt>
                <c:pt idx="1">
                  <c:v>52.18</c:v>
                </c:pt>
                <c:pt idx="2">
                  <c:v>61</c:v>
                </c:pt>
                <c:pt idx="3">
                  <c:v>55.8</c:v>
                </c:pt>
                <c:pt idx="4">
                  <c:v>54.45</c:v>
                </c:pt>
                <c:pt idx="5">
                  <c:v>56.64</c:v>
                </c:pt>
                <c:pt idx="6">
                  <c:v>73.11</c:v>
                </c:pt>
                <c:pt idx="7">
                  <c:v>60.694285714285719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2-465E-B5BE-0B922E64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78335"/>
        <c:axId val="45260863"/>
      </c:barChart>
      <c:catAx>
        <c:axId val="452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863"/>
        <c:crosses val="autoZero"/>
        <c:auto val="1"/>
        <c:lblAlgn val="ctr"/>
        <c:lblOffset val="100"/>
        <c:noMultiLvlLbl val="0"/>
      </c:catAx>
      <c:valAx>
        <c:axId val="452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182879</xdr:colOff>
      <xdr:row>0</xdr:row>
      <xdr:rowOff>67626</xdr:rowOff>
    </xdr:from>
    <xdr:to>
      <xdr:col>28</xdr:col>
      <xdr:colOff>116204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72E78-A26D-4380-9257-D674BC0F3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274320</xdr:colOff>
      <xdr:row>0</xdr:row>
      <xdr:rowOff>125730</xdr:rowOff>
    </xdr:from>
    <xdr:to>
      <xdr:col>40</xdr:col>
      <xdr:colOff>160020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1FD67-9F17-4677-B0ED-8E1FB036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213360</xdr:colOff>
      <xdr:row>21</xdr:row>
      <xdr:rowOff>148590</xdr:rowOff>
    </xdr:from>
    <xdr:to>
      <xdr:col>26</xdr:col>
      <xdr:colOff>60960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FA009-A8C0-4AA0-9473-E599CDBC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601980</xdr:colOff>
      <xdr:row>21</xdr:row>
      <xdr:rowOff>175260</xdr:rowOff>
    </xdr:from>
    <xdr:to>
      <xdr:col>37</xdr:col>
      <xdr:colOff>76200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FDDF9-3F15-4258-8EBF-20B94CB37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198120</xdr:colOff>
      <xdr:row>39</xdr:row>
      <xdr:rowOff>53340</xdr:rowOff>
    </xdr:from>
    <xdr:to>
      <xdr:col>26</xdr:col>
      <xdr:colOff>228600</xdr:colOff>
      <xdr:row>54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01E616-08C5-4270-86BB-77D289EB6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30480</xdr:colOff>
      <xdr:row>39</xdr:row>
      <xdr:rowOff>26670</xdr:rowOff>
    </xdr:from>
    <xdr:to>
      <xdr:col>37</xdr:col>
      <xdr:colOff>373380</xdr:colOff>
      <xdr:row>55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73FDAD-44C6-4874-910A-F9909115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85725</xdr:colOff>
      <xdr:row>68</xdr:row>
      <xdr:rowOff>161925</xdr:rowOff>
    </xdr:from>
    <xdr:to>
      <xdr:col>30</xdr:col>
      <xdr:colOff>544829</xdr:colOff>
      <xdr:row>85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F3B6D-9047-404E-AED2-9BE6E628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342900</xdr:colOff>
      <xdr:row>68</xdr:row>
      <xdr:rowOff>161925</xdr:rowOff>
    </xdr:from>
    <xdr:to>
      <xdr:col>42</xdr:col>
      <xdr:colOff>76199</xdr:colOff>
      <xdr:row>85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9BE93-5E5C-41FD-B050-DCEC3039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16191</xdr:rowOff>
    </xdr:from>
    <xdr:to>
      <xdr:col>8</xdr:col>
      <xdr:colOff>474345</xdr:colOff>
      <xdr:row>28</xdr:row>
      <xdr:rowOff>131444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C11E8-7C92-41A4-8F8E-490A40F88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141922</xdr:colOff>
      <xdr:row>11</xdr:row>
      <xdr:rowOff>21906</xdr:rowOff>
    </xdr:from>
    <xdr:to>
      <xdr:col>18</xdr:col>
      <xdr:colOff>552450</xdr:colOff>
      <xdr:row>28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75D9D-8BED-4D32-9448-9C717118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</xdr:colOff>
      <xdr:row>6</xdr:row>
      <xdr:rowOff>106680</xdr:rowOff>
    </xdr:from>
    <xdr:to>
      <xdr:col>9</xdr:col>
      <xdr:colOff>501015</xdr:colOff>
      <xdr:row>24</xdr:row>
      <xdr:rowOff>16193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16EE-8438-4E17-9666-D1FBD8AA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163830</xdr:rowOff>
    </xdr:from>
    <xdr:to>
      <xdr:col>9</xdr:col>
      <xdr:colOff>60960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CCD7A-0AEA-4B05-9A2A-21F3669A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B1C-5FD4-4552-894C-5A1F8E4F2FF3}" name="Table3" displayName="Table3" ref="A8:I15" totalsRowShown="0" headerRowDxfId="103" headerRowBorderDxfId="102" tableBorderDxfId="101" totalsRowBorderDxfId="100">
  <autoFilter ref="A8:I15" xr:uid="{B11EAB1C-5FD4-4552-894C-5A1F8E4F2FF3}"/>
  <tableColumns count="9">
    <tableColumn id="1" xr3:uid="{E127BB35-5EE8-45E0-8812-210BADA8599A}" name="c/q" dataDxfId="99"/>
    <tableColumn id="2" xr3:uid="{45EE4E04-49D0-49F0-A049-94E414A018EE}" name="en" dataDxfId="98"/>
    <tableColumn id="3" xr3:uid="{46C1EB45-C0E6-4E05-859A-D1A7CCA13644}" name="hi" dataDxfId="97"/>
    <tableColumn id="4" xr3:uid="{7506013A-AF18-4577-BDBB-E4F6002266F3}" name="es" dataDxfId="96"/>
    <tableColumn id="5" xr3:uid="{403009BC-64F1-4320-B293-67B385895E65}" name="zh" dataDxfId="95"/>
    <tableColumn id="6" xr3:uid="{48E94BFA-FE63-4DF1-8F40-4411568A5434}" name="ar" dataDxfId="94"/>
    <tableColumn id="7" xr3:uid="{5B7841AB-4FC1-4AA7-948C-64E170C7AFEA}" name="de" dataDxfId="93"/>
    <tableColumn id="8" xr3:uid="{2CB7D5A4-9B94-4B07-B9DE-FBDCA8EA4F5F}" name="vi" dataDxfId="92"/>
    <tableColumn id="9" xr3:uid="{67EBF93E-CABB-4AE1-A0DF-859453C03447}" name="Mean" dataDxfId="91">
      <calculatedColumnFormula>AVERAGE(B9:H9)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6307E-2F01-42B0-922B-C7B982BD85C4}" name="Table5" displayName="Table5" ref="K8:S15" totalsRowShown="0" headerRowDxfId="90" headerRowBorderDxfId="89" tableBorderDxfId="88" totalsRowBorderDxfId="87">
  <autoFilter ref="K8:S15" xr:uid="{3606307E-2F01-42B0-922B-C7B982BD85C4}"/>
  <tableColumns count="9">
    <tableColumn id="1" xr3:uid="{C2EFAF6C-4348-464D-B0A2-BEBA886C1540}" name="c/q" dataDxfId="86"/>
    <tableColumn id="2" xr3:uid="{C55EA29A-4F8A-487B-9C73-A8BF058C1BEF}" name="en" dataDxfId="85"/>
    <tableColumn id="3" xr3:uid="{E282AC14-9AC9-4C5A-95F9-3A0F9EED8B85}" name="hi" dataDxfId="84"/>
    <tableColumn id="4" xr3:uid="{93BBA457-738C-4DCE-A535-4EF21E7222C8}" name="es" dataDxfId="83"/>
    <tableColumn id="5" xr3:uid="{D8B9B394-4DDD-4593-87CB-E4C856C0CD74}" name="zh" dataDxfId="82"/>
    <tableColumn id="6" xr3:uid="{58DF3426-1641-4174-A3E4-4B4B4F179437}" name="ar" dataDxfId="81"/>
    <tableColumn id="7" xr3:uid="{F84C9C62-29AD-445B-B39E-DBA738E2D7A7}" name="de" dataDxfId="80"/>
    <tableColumn id="8" xr3:uid="{3E143AC7-C2ED-4EEB-863A-67D7E8DF5362}" name="vi" dataDxfId="79"/>
    <tableColumn id="9" xr3:uid="{161755FD-1DF0-4BE0-A038-F8BA340FE5BB}" name="Mean" dataDxfId="78">
      <calculatedColumnFormula>AVERAGE(L9:R9)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3716D-F33E-4DD3-AE39-306774FBC77D}" name="Table37" displayName="Table37" ref="A25:I32" totalsRowShown="0" headerRowDxfId="77" headerRowBorderDxfId="76" tableBorderDxfId="75" totalsRowBorderDxfId="74">
  <autoFilter ref="A25:I32" xr:uid="{6043716D-F33E-4DD3-AE39-306774FBC77D}"/>
  <tableColumns count="9">
    <tableColumn id="1" xr3:uid="{08B16E44-D2A7-4446-8443-A561B020EC63}" name="c/q" dataDxfId="73"/>
    <tableColumn id="2" xr3:uid="{6D349632-4D6F-4C5A-8685-EE2BD4CA5AF0}" name="en" dataDxfId="72"/>
    <tableColumn id="3" xr3:uid="{FD515CE7-9928-43DD-92BE-BF5EF71D423F}" name="hi" dataDxfId="71"/>
    <tableColumn id="4" xr3:uid="{27D0BB5E-ED15-4401-94D3-4E3D2A8081CA}" name="es" dataDxfId="70"/>
    <tableColumn id="5" xr3:uid="{61612AD1-791D-457C-B27F-C5878DFC63EA}" name="zh" dataDxfId="69"/>
    <tableColumn id="6" xr3:uid="{7868E8E3-3D61-441E-AEF0-8BC7B58036F5}" name="ar" dataDxfId="68"/>
    <tableColumn id="7" xr3:uid="{231285F5-CAF8-43ED-A509-706E296B1446}" name="de" dataDxfId="67"/>
    <tableColumn id="8" xr3:uid="{C07722CD-6C08-4FB7-B458-C0E26FB3EC84}" name="vi" dataDxfId="66"/>
    <tableColumn id="9" xr3:uid="{7FC7666E-C9BA-45FA-999C-E9722A604A3E}" name="Mean" dataDxfId="6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3D90A-D71D-46C3-BE7D-B1198C3A1C47}" name="Table58" displayName="Table58" ref="K25:S32" totalsRowShown="0" headerRowDxfId="64" headerRowBorderDxfId="63" tableBorderDxfId="62" totalsRowBorderDxfId="61">
  <autoFilter ref="K25:S32" xr:uid="{5203D90A-D71D-46C3-BE7D-B1198C3A1C47}"/>
  <tableColumns count="9">
    <tableColumn id="1" xr3:uid="{C5319C5E-B0E0-4454-8444-F43FC5DE8300}" name="c/q" dataDxfId="60"/>
    <tableColumn id="2" xr3:uid="{BA963A37-3225-4FF4-8F36-92FA0C4ED37F}" name="en" dataDxfId="59"/>
    <tableColumn id="3" xr3:uid="{8FC3F646-4C13-4278-980E-948470622138}" name="hi" dataDxfId="58"/>
    <tableColumn id="4" xr3:uid="{3727709C-3C01-4B5A-9E6C-69E59E9C5434}" name="es" dataDxfId="57"/>
    <tableColumn id="5" xr3:uid="{58AA5428-8DDF-406D-809F-793B8D077949}" name="zh" dataDxfId="56"/>
    <tableColumn id="6" xr3:uid="{93A3F930-6B93-47C9-9724-4F1EC3778326}" name="ar" dataDxfId="55"/>
    <tableColumn id="7" xr3:uid="{CB9D02A2-F0DE-49AB-B4A0-EB800AEC082F}" name="de" dataDxfId="54"/>
    <tableColumn id="8" xr3:uid="{596D76C0-5998-4BE2-8CC0-1CB42342266A}" name="vi" dataDxfId="53"/>
    <tableColumn id="9" xr3:uid="{08B54F40-D71A-4C22-BEA0-90F657D7CA56}" name="Mean" dataDxfId="5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F1B8A-EC7D-4F88-9D4B-85343B98D438}" name="Table379" displayName="Table379" ref="A42:I49" totalsRowShown="0" headerRowDxfId="51" headerRowBorderDxfId="50" tableBorderDxfId="49" totalsRowBorderDxfId="48">
  <autoFilter ref="A42:I49" xr:uid="{A17F1B8A-EC7D-4F88-9D4B-85343B98D438}"/>
  <tableColumns count="9">
    <tableColumn id="1" xr3:uid="{C89E38A7-A38E-42DC-9468-FB70A144008C}" name="c/q" dataDxfId="47"/>
    <tableColumn id="2" xr3:uid="{D8D75FBE-5A37-449D-8F82-27089D18D806}" name="en" dataDxfId="46"/>
    <tableColumn id="3" xr3:uid="{ECBE5EDB-E221-4B54-B498-17939CCD9975}" name="hi" dataDxfId="45"/>
    <tableColumn id="4" xr3:uid="{C382BCFC-3FBD-4B0D-AD08-C70DD76EB1C3}" name="es" dataDxfId="44"/>
    <tableColumn id="5" xr3:uid="{D1EBC330-80BF-4BEB-BA9C-2AA28AB45473}" name="zh" dataDxfId="43"/>
    <tableColumn id="6" xr3:uid="{37134FD8-20F4-41D9-A079-86097A5F35B0}" name="ar" dataDxfId="42"/>
    <tableColumn id="7" xr3:uid="{21EE0E6D-B5B2-4205-AC2E-631C2B309C0E}" name="de" dataDxfId="41"/>
    <tableColumn id="8" xr3:uid="{4EC501D6-7117-4EBB-A52B-51A0FAFC8082}" name="vi" dataDxfId="40"/>
    <tableColumn id="9" xr3:uid="{D0397E21-20AA-47F6-833C-0D98FDD984BE}" name="Mean" dataDxfId="39">
      <calculatedColumnFormula>AVERAGE(Table379[[#This Row],[en]:[vi]])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885FA0-12DA-4AA0-ABAD-6AFDEDE985AC}" name="Table5810" displayName="Table5810" ref="K42:S49" totalsRowShown="0" headerRowDxfId="38" headerRowBorderDxfId="37" tableBorderDxfId="36" totalsRowBorderDxfId="35">
  <autoFilter ref="K42:S49" xr:uid="{DA885FA0-12DA-4AA0-ABAD-6AFDEDE985AC}"/>
  <tableColumns count="9">
    <tableColumn id="1" xr3:uid="{AACD0B23-BB37-494F-A51F-DC5D6290BD5B}" name="c/q" dataDxfId="34"/>
    <tableColumn id="2" xr3:uid="{2642CD4C-BDBD-4F97-B4B0-6B1FCCBA8D2A}" name="en" dataDxfId="33"/>
    <tableColumn id="3" xr3:uid="{C6E3A46A-9863-411B-9D91-3DD4D979E29F}" name="hi" dataDxfId="32"/>
    <tableColumn id="4" xr3:uid="{AC35EF92-19F1-47E3-8B61-E2327648BC1E}" name="es" dataDxfId="31"/>
    <tableColumn id="5" xr3:uid="{FA2F606D-B9FD-46CB-BFA1-077161CCB9A7}" name="zh" dataDxfId="30"/>
    <tableColumn id="6" xr3:uid="{6F76608B-3C8E-4DD1-B8E1-9AAE63D4F5A8}" name="ar" dataDxfId="29"/>
    <tableColumn id="7" xr3:uid="{35F21E42-7B2E-460B-83EC-EB3BED660BEA}" name="de" dataDxfId="28"/>
    <tableColumn id="8" xr3:uid="{85084FF8-D962-4742-B855-C0B562FC5F77}" name="vi" dataDxfId="27"/>
    <tableColumn id="9" xr3:uid="{01A64B42-FCD1-4EA3-961E-C84C05872214}" name="Mean" dataDxfId="26">
      <calculatedColumnFormula>AVERAGE(Table5810[[#This Row],[en]:[vi]])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33CDA-30B8-4496-9F05-CC2820966B51}" name="Table3792" displayName="Table3792" ref="A59:I66" totalsRowShown="0" headerRowDxfId="25" headerRowBorderDxfId="24" tableBorderDxfId="23" totalsRowBorderDxfId="22">
  <autoFilter ref="A59:I66" xr:uid="{C1833CDA-30B8-4496-9F05-CC2820966B51}"/>
  <tableColumns count="9">
    <tableColumn id="1" xr3:uid="{9CABA984-772A-4574-807E-AA86B0C097D9}" name="c/q" dataDxfId="21"/>
    <tableColumn id="2" xr3:uid="{8943F1D8-8483-428B-B0C9-2A2002E30F5A}" name="en" dataDxfId="20"/>
    <tableColumn id="3" xr3:uid="{7DCBFFA3-2E22-4718-84CF-6EB9684FF2A4}" name="hi" dataDxfId="19"/>
    <tableColumn id="4" xr3:uid="{17E23FAA-299E-4D2E-9AD3-03C947E6D06A}" name="es" dataDxfId="18"/>
    <tableColumn id="5" xr3:uid="{F378C535-1C81-4672-B61C-51A0AFD9AAEC}" name="zh" dataDxfId="17"/>
    <tableColumn id="6" xr3:uid="{CE78592D-088D-42A8-8F22-A72C99072EBB}" name="ar" dataDxfId="16"/>
    <tableColumn id="7" xr3:uid="{20247E72-BF1B-4707-8ECB-52D77259D5A6}" name="de" dataDxfId="15"/>
    <tableColumn id="8" xr3:uid="{405C6A36-0EF2-440F-91DD-DD95C750A204}" name="vi" dataDxfId="14"/>
    <tableColumn id="9" xr3:uid="{9DB9015C-B516-4C04-A394-92ED1422C0B8}" name="Mean" dataDxfId="13">
      <calculatedColumnFormula>AVERAGE(Table3792[[#This Row],[en]:[vi]])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512BE-ADE6-4794-B1EA-A62AD594A8C8}" name="Table58103" displayName="Table58103" ref="K59:S66" totalsRowShown="0" headerRowDxfId="12" headerRowBorderDxfId="11" tableBorderDxfId="10" totalsRowBorderDxfId="9">
  <autoFilter ref="K59:S66" xr:uid="{EBE512BE-ADE6-4794-B1EA-A62AD594A8C8}"/>
  <tableColumns count="9">
    <tableColumn id="1" xr3:uid="{221F508C-3F35-41A2-99BF-661097224E59}" name="c/q" dataDxfId="8"/>
    <tableColumn id="2" xr3:uid="{BFD22782-6B00-449D-B986-F45ED6ACB01F}" name="en" dataDxfId="7"/>
    <tableColumn id="3" xr3:uid="{8D9E3235-900B-488A-8EA3-271EEB345B6D}" name="hi" dataDxfId="6"/>
    <tableColumn id="4" xr3:uid="{D579DA08-3B0C-491F-BB87-EA9BF3D6D199}" name="es" dataDxfId="5"/>
    <tableColumn id="5" xr3:uid="{87BE81BD-DC46-4894-A610-E813EED6E5D2}" name="zh" dataDxfId="4"/>
    <tableColumn id="6" xr3:uid="{BF81BDE4-1651-4E5F-813D-C3CFA4C4E244}" name="ar" dataDxfId="3"/>
    <tableColumn id="7" xr3:uid="{336ED67A-95F0-4531-9CC2-5E21B3463E6C}" name="de" dataDxfId="2"/>
    <tableColumn id="8" xr3:uid="{80EC63AC-7492-4F19-9D78-6284CD1324BA}" name="vi" dataDxfId="1"/>
    <tableColumn id="9" xr3:uid="{EC27FAD1-AB90-4EAC-9373-D1E4CB16D1E6}" name="Mean" dataDxfId="0">
      <calculatedColumnFormula>AVERAGE(Table58103[[#This Row],[en]:[vi]])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5C7FA-1124-41EC-9A0C-C62097B8196F}" name="Table10" displayName="Table10" ref="A5:B21" totalsRowShown="0">
  <autoFilter ref="A5:B21" xr:uid="{DF65C7FA-1124-41EC-9A0C-C62097B8196F}"/>
  <tableColumns count="2">
    <tableColumn id="1" xr3:uid="{B7999FA9-9B72-4EB6-9296-F4F5F3BBC8ED}" name="Language"/>
    <tableColumn id="2" xr3:uid="{1D1B636A-33A2-4D0B-8285-5437E7DA96D6}" name="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opLeftCell="H86" workbookViewId="0">
      <selection activeCell="K93" sqref="K93:S98"/>
    </sheetView>
  </sheetViews>
  <sheetFormatPr defaultRowHeight="14.4" x14ac:dyDescent="0.3"/>
  <cols>
    <col min="1" max="1" width="11.44140625" customWidth="1"/>
    <col min="20" max="20" width="43.6640625" customWidth="1"/>
  </cols>
  <sheetData>
    <row r="1" spans="1:19" ht="20.399999999999999" thickBot="1" x14ac:dyDescent="0.45">
      <c r="A1" s="34" t="s">
        <v>16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thickTop="1" x14ac:dyDescent="0.3"/>
    <row r="3" spans="1:19" x14ac:dyDescent="0.3">
      <c r="A3" t="s">
        <v>14</v>
      </c>
      <c r="B3" t="s">
        <v>15</v>
      </c>
    </row>
    <row r="4" spans="1:19" x14ac:dyDescent="0.3">
      <c r="A4" t="s">
        <v>11</v>
      </c>
      <c r="B4" t="s">
        <v>12</v>
      </c>
    </row>
    <row r="5" spans="1:19" x14ac:dyDescent="0.3">
      <c r="A5" t="s">
        <v>13</v>
      </c>
    </row>
    <row r="7" spans="1:19" x14ac:dyDescent="0.3">
      <c r="A7" s="32" t="s">
        <v>5</v>
      </c>
      <c r="B7" s="32"/>
      <c r="C7" s="32"/>
      <c r="D7" s="32"/>
      <c r="E7" s="32"/>
      <c r="F7" s="32"/>
      <c r="G7" s="32"/>
      <c r="H7" s="32"/>
      <c r="I7" s="32"/>
      <c r="J7" s="2"/>
      <c r="K7" s="33" t="s">
        <v>4</v>
      </c>
      <c r="L7" s="33"/>
      <c r="M7" s="33"/>
      <c r="N7" s="33"/>
      <c r="O7" s="33"/>
      <c r="P7" s="33"/>
      <c r="Q7" s="33"/>
      <c r="R7" s="33"/>
      <c r="S7" s="33"/>
    </row>
    <row r="8" spans="1:19" x14ac:dyDescent="0.3">
      <c r="A8" s="5" t="s">
        <v>2</v>
      </c>
      <c r="B8" s="6" t="s">
        <v>1</v>
      </c>
      <c r="C8" s="6" t="s">
        <v>0</v>
      </c>
      <c r="D8" s="6" t="s">
        <v>3</v>
      </c>
      <c r="E8" s="6" t="s">
        <v>6</v>
      </c>
      <c r="F8" s="6" t="s">
        <v>7</v>
      </c>
      <c r="G8" s="6" t="s">
        <v>8</v>
      </c>
      <c r="H8" s="6" t="s">
        <v>9</v>
      </c>
      <c r="I8" s="7" t="s">
        <v>10</v>
      </c>
      <c r="K8" s="5" t="s">
        <v>2</v>
      </c>
      <c r="L8" s="6" t="s">
        <v>1</v>
      </c>
      <c r="M8" s="6" t="s">
        <v>0</v>
      </c>
      <c r="N8" s="6" t="s">
        <v>3</v>
      </c>
      <c r="O8" s="6" t="s">
        <v>6</v>
      </c>
      <c r="P8" s="6" t="s">
        <v>7</v>
      </c>
      <c r="Q8" s="6" t="s">
        <v>8</v>
      </c>
      <c r="R8" s="6" t="s">
        <v>9</v>
      </c>
      <c r="S8" s="7" t="s">
        <v>10</v>
      </c>
    </row>
    <row r="9" spans="1:19" x14ac:dyDescent="0.3">
      <c r="A9" s="3" t="s">
        <v>1</v>
      </c>
      <c r="B9" s="1">
        <v>61.51</v>
      </c>
      <c r="C9" s="1">
        <v>31.13</v>
      </c>
      <c r="D9" s="1">
        <v>36.06</v>
      </c>
      <c r="E9" s="1">
        <v>27.08</v>
      </c>
      <c r="F9" s="1">
        <v>24.14</v>
      </c>
      <c r="G9" s="1">
        <v>39.01</v>
      </c>
      <c r="H9" s="1">
        <v>27.73</v>
      </c>
      <c r="I9" s="4">
        <f>AVERAGE(B9:H9)</f>
        <v>35.23714285714285</v>
      </c>
      <c r="K9" s="3" t="s">
        <v>1</v>
      </c>
      <c r="L9" s="1">
        <v>74.55</v>
      </c>
      <c r="M9" s="1">
        <v>42.74</v>
      </c>
      <c r="N9" s="1">
        <v>48.81</v>
      </c>
      <c r="O9" s="1">
        <v>38.130000000000003</v>
      </c>
      <c r="P9" s="1">
        <v>33.630000000000003</v>
      </c>
      <c r="Q9" s="1">
        <v>50.83</v>
      </c>
      <c r="R9" s="1">
        <v>38.18</v>
      </c>
      <c r="S9" s="4">
        <f>AVERAGE(L9:R9)</f>
        <v>46.695714285714288</v>
      </c>
    </row>
    <row r="10" spans="1:19" x14ac:dyDescent="0.3">
      <c r="A10" s="3" t="s">
        <v>0</v>
      </c>
      <c r="B10" s="1">
        <v>36.659999999999997</v>
      </c>
      <c r="C10" s="1">
        <v>35.479999999999997</v>
      </c>
      <c r="D10" s="1">
        <v>19.91</v>
      </c>
      <c r="E10" s="1">
        <v>17.829999999999998</v>
      </c>
      <c r="F10" s="1">
        <v>14.04</v>
      </c>
      <c r="G10" s="1">
        <v>23.14</v>
      </c>
      <c r="H10" s="1">
        <v>16.690000000000001</v>
      </c>
      <c r="I10" s="4">
        <f t="shared" ref="I10:I15" si="0">AVERAGE(B10:H10)</f>
        <v>23.392857142857142</v>
      </c>
      <c r="K10" s="3" t="s">
        <v>0</v>
      </c>
      <c r="L10" s="1">
        <v>51.58</v>
      </c>
      <c r="M10" s="1">
        <v>51.46</v>
      </c>
      <c r="N10" s="1">
        <v>30.77</v>
      </c>
      <c r="O10" s="1">
        <v>27.29</v>
      </c>
      <c r="P10" s="1">
        <v>23.26</v>
      </c>
      <c r="Q10" s="1">
        <v>34.619999999999997</v>
      </c>
      <c r="R10" s="1">
        <v>26.08</v>
      </c>
      <c r="S10" s="4">
        <f t="shared" ref="S10:S15" si="1">AVERAGE(L10:R10)</f>
        <v>35.008571428571429</v>
      </c>
    </row>
    <row r="11" spans="1:19" x14ac:dyDescent="0.3">
      <c r="A11" s="3" t="s">
        <v>3</v>
      </c>
      <c r="B11" s="1">
        <v>42.13</v>
      </c>
      <c r="C11" s="1">
        <v>23.04</v>
      </c>
      <c r="D11" s="1">
        <v>43.71</v>
      </c>
      <c r="E11" s="1">
        <v>20.96</v>
      </c>
      <c r="F11" s="1">
        <v>21.54</v>
      </c>
      <c r="G11" s="1">
        <v>29.5</v>
      </c>
      <c r="H11" s="1">
        <v>22.35</v>
      </c>
      <c r="I11" s="4">
        <f t="shared" si="0"/>
        <v>29.032857142857143</v>
      </c>
      <c r="K11" s="3" t="s">
        <v>3</v>
      </c>
      <c r="L11" s="1">
        <v>59.91</v>
      </c>
      <c r="M11" s="1">
        <v>36.47</v>
      </c>
      <c r="N11" s="1">
        <v>61.91</v>
      </c>
      <c r="O11" s="1">
        <v>34.03</v>
      </c>
      <c r="P11" s="1">
        <v>34.85</v>
      </c>
      <c r="Q11" s="1">
        <v>45.99</v>
      </c>
      <c r="R11" s="1">
        <v>34.44</v>
      </c>
      <c r="S11" s="4">
        <f t="shared" si="1"/>
        <v>43.942857142857136</v>
      </c>
    </row>
    <row r="12" spans="1:19" x14ac:dyDescent="0.3">
      <c r="A12" s="3" t="s">
        <v>6</v>
      </c>
      <c r="B12" s="1">
        <v>32.159999999999997</v>
      </c>
      <c r="C12" s="1">
        <v>14.49</v>
      </c>
      <c r="D12" s="1">
        <v>16.690000000000001</v>
      </c>
      <c r="E12" s="1">
        <v>34.11</v>
      </c>
      <c r="F12" s="1">
        <v>11.87</v>
      </c>
      <c r="G12" s="1">
        <v>17.77</v>
      </c>
      <c r="H12" s="1">
        <v>15.03</v>
      </c>
      <c r="I12" s="4">
        <f t="shared" si="0"/>
        <v>20.302857142857142</v>
      </c>
      <c r="K12" s="3" t="s">
        <v>6</v>
      </c>
      <c r="L12" s="1">
        <v>51.47</v>
      </c>
      <c r="M12" s="1">
        <v>27.33</v>
      </c>
      <c r="N12" s="1">
        <v>31.43</v>
      </c>
      <c r="O12" s="1">
        <v>55.42</v>
      </c>
      <c r="P12" s="1">
        <v>23.08</v>
      </c>
      <c r="Q12" s="1">
        <v>33.39</v>
      </c>
      <c r="R12" s="1">
        <v>28.32</v>
      </c>
      <c r="S12" s="4">
        <f t="shared" si="1"/>
        <v>35.777142857142849</v>
      </c>
    </row>
    <row r="13" spans="1:19" x14ac:dyDescent="0.3">
      <c r="A13" s="3" t="s">
        <v>7</v>
      </c>
      <c r="B13" s="1">
        <v>27.5</v>
      </c>
      <c r="C13" s="1">
        <v>12.51</v>
      </c>
      <c r="D13" s="1">
        <v>16.89</v>
      </c>
      <c r="E13" s="1">
        <v>11.72</v>
      </c>
      <c r="F13" s="1">
        <v>30.76</v>
      </c>
      <c r="G13" s="1">
        <v>20.98</v>
      </c>
      <c r="H13" s="1">
        <v>11.63</v>
      </c>
      <c r="I13" s="4">
        <f t="shared" si="0"/>
        <v>18.855714285714289</v>
      </c>
      <c r="K13" s="3" t="s">
        <v>7</v>
      </c>
      <c r="L13" s="1">
        <v>42.88</v>
      </c>
      <c r="M13" s="1">
        <v>22.15</v>
      </c>
      <c r="N13" s="1">
        <v>29.35</v>
      </c>
      <c r="O13" s="1">
        <v>21.58</v>
      </c>
      <c r="P13" s="1">
        <v>48.68</v>
      </c>
      <c r="Q13" s="1">
        <v>33.44</v>
      </c>
      <c r="R13" s="1">
        <v>20.72</v>
      </c>
      <c r="S13" s="4">
        <f t="shared" si="1"/>
        <v>31.257142857142856</v>
      </c>
    </row>
    <row r="14" spans="1:19" x14ac:dyDescent="0.3">
      <c r="A14" s="3" t="s">
        <v>8</v>
      </c>
      <c r="B14" s="1">
        <v>38.79</v>
      </c>
      <c r="C14" s="1">
        <v>20.63</v>
      </c>
      <c r="D14" s="1">
        <v>25.28</v>
      </c>
      <c r="E14" s="1">
        <v>19.559999999999999</v>
      </c>
      <c r="F14" s="1">
        <v>20.92</v>
      </c>
      <c r="G14" s="1">
        <v>42.17</v>
      </c>
      <c r="H14" s="1">
        <v>15.64</v>
      </c>
      <c r="I14" s="4">
        <f t="shared" si="0"/>
        <v>26.141428571428573</v>
      </c>
      <c r="K14" s="3" t="s">
        <v>8</v>
      </c>
      <c r="L14" s="1">
        <v>52.51</v>
      </c>
      <c r="M14" s="1">
        <v>31.36</v>
      </c>
      <c r="N14" s="1">
        <v>37.08</v>
      </c>
      <c r="O14" s="1">
        <v>29.54</v>
      </c>
      <c r="P14" s="1">
        <v>30.23</v>
      </c>
      <c r="Q14" s="1">
        <v>56.93</v>
      </c>
      <c r="R14" s="1">
        <v>25.11</v>
      </c>
      <c r="S14" s="4">
        <f t="shared" si="1"/>
        <v>37.537142857142854</v>
      </c>
    </row>
    <row r="15" spans="1:19" x14ac:dyDescent="0.3">
      <c r="A15" s="8" t="s">
        <v>9</v>
      </c>
      <c r="B15" s="9">
        <v>33.89</v>
      </c>
      <c r="C15" s="9">
        <v>16.95</v>
      </c>
      <c r="D15" s="9">
        <v>16.25</v>
      </c>
      <c r="E15" s="9">
        <v>17.86</v>
      </c>
      <c r="F15" s="9">
        <v>12.41</v>
      </c>
      <c r="G15" s="9">
        <v>19.34</v>
      </c>
      <c r="H15" s="9">
        <v>35.409999999999997</v>
      </c>
      <c r="I15" s="10">
        <f t="shared" si="0"/>
        <v>21.73</v>
      </c>
      <c r="K15" s="8" t="s">
        <v>9</v>
      </c>
      <c r="L15" s="9">
        <v>50.82</v>
      </c>
      <c r="M15" s="9">
        <v>27.78</v>
      </c>
      <c r="N15" s="9">
        <v>26.51</v>
      </c>
      <c r="O15" s="9">
        <v>29.96</v>
      </c>
      <c r="P15" s="9">
        <v>21.09</v>
      </c>
      <c r="Q15" s="9">
        <v>32.39</v>
      </c>
      <c r="R15" s="9">
        <v>53.55</v>
      </c>
      <c r="S15" s="10">
        <f t="shared" si="1"/>
        <v>34.585714285714289</v>
      </c>
    </row>
    <row r="18" spans="1:19" ht="20.399999999999999" thickBot="1" x14ac:dyDescent="0.45">
      <c r="A18" s="34" t="s">
        <v>17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ht="15" thickTop="1" x14ac:dyDescent="0.3"/>
    <row r="20" spans="1:19" x14ac:dyDescent="0.3">
      <c r="A20" t="s">
        <v>14</v>
      </c>
      <c r="B20" t="s">
        <v>18</v>
      </c>
    </row>
    <row r="21" spans="1:19" x14ac:dyDescent="0.3">
      <c r="A21" t="s">
        <v>11</v>
      </c>
      <c r="B21" t="s">
        <v>12</v>
      </c>
    </row>
    <row r="22" spans="1:19" x14ac:dyDescent="0.3">
      <c r="A22" t="s">
        <v>19</v>
      </c>
    </row>
    <row r="24" spans="1:19" x14ac:dyDescent="0.3">
      <c r="A24" s="32" t="s">
        <v>5</v>
      </c>
      <c r="B24" s="32"/>
      <c r="C24" s="32"/>
      <c r="D24" s="32"/>
      <c r="E24" s="32"/>
      <c r="F24" s="32"/>
      <c r="G24" s="32"/>
      <c r="H24" s="32"/>
      <c r="I24" s="32"/>
      <c r="J24" s="2"/>
      <c r="K24" s="33" t="s">
        <v>4</v>
      </c>
      <c r="L24" s="33"/>
      <c r="M24" s="33"/>
      <c r="N24" s="33"/>
      <c r="O24" s="33"/>
      <c r="P24" s="33"/>
      <c r="Q24" s="33"/>
      <c r="R24" s="33"/>
      <c r="S24" s="33"/>
    </row>
    <row r="25" spans="1:19" x14ac:dyDescent="0.3">
      <c r="A25" s="5" t="s">
        <v>2</v>
      </c>
      <c r="B25" s="6" t="s">
        <v>1</v>
      </c>
      <c r="C25" s="6" t="s">
        <v>0</v>
      </c>
      <c r="D25" s="6" t="s">
        <v>3</v>
      </c>
      <c r="E25" s="6" t="s">
        <v>6</v>
      </c>
      <c r="F25" s="6" t="s">
        <v>7</v>
      </c>
      <c r="G25" s="6" t="s">
        <v>8</v>
      </c>
      <c r="H25" s="6" t="s">
        <v>9</v>
      </c>
      <c r="I25" s="7" t="s">
        <v>10</v>
      </c>
      <c r="K25" s="5" t="s">
        <v>2</v>
      </c>
      <c r="L25" s="6" t="s">
        <v>1</v>
      </c>
      <c r="M25" s="6" t="s">
        <v>0</v>
      </c>
      <c r="N25" s="6" t="s">
        <v>3</v>
      </c>
      <c r="O25" s="6" t="s">
        <v>6</v>
      </c>
      <c r="P25" s="6" t="s">
        <v>7</v>
      </c>
      <c r="Q25" s="6" t="s">
        <v>8</v>
      </c>
      <c r="R25" s="6" t="s">
        <v>9</v>
      </c>
      <c r="S25" s="7" t="s">
        <v>10</v>
      </c>
    </row>
    <row r="26" spans="1:19" hidden="1" x14ac:dyDescent="0.3">
      <c r="A26" s="3" t="s">
        <v>1</v>
      </c>
      <c r="B26" s="1"/>
      <c r="C26" s="1"/>
      <c r="D26" s="1"/>
      <c r="E26" s="1"/>
      <c r="F26" s="1"/>
      <c r="G26" s="1"/>
      <c r="H26" s="1"/>
      <c r="I26" s="4"/>
      <c r="K26" s="3" t="s">
        <v>1</v>
      </c>
      <c r="L26" s="1"/>
      <c r="M26" s="1"/>
      <c r="N26" s="1"/>
      <c r="O26" s="1"/>
      <c r="P26" s="1"/>
      <c r="Q26" s="1"/>
      <c r="R26" s="1"/>
      <c r="S26" s="4"/>
    </row>
    <row r="27" spans="1:19" hidden="1" x14ac:dyDescent="0.3">
      <c r="A27" s="3" t="s">
        <v>0</v>
      </c>
      <c r="B27" s="1"/>
      <c r="C27" s="1"/>
      <c r="D27" s="1"/>
      <c r="E27" s="1"/>
      <c r="F27" s="1"/>
      <c r="G27" s="1"/>
      <c r="H27" s="1"/>
      <c r="I27" s="4"/>
      <c r="K27" s="3" t="s">
        <v>0</v>
      </c>
      <c r="L27" s="1"/>
      <c r="M27" s="1"/>
      <c r="N27" s="1"/>
      <c r="O27" s="1"/>
      <c r="P27" s="1"/>
      <c r="Q27" s="1"/>
      <c r="R27" s="1"/>
      <c r="S27" s="4"/>
    </row>
    <row r="28" spans="1:19" hidden="1" x14ac:dyDescent="0.3">
      <c r="A28" s="3" t="s">
        <v>3</v>
      </c>
      <c r="B28" s="1"/>
      <c r="C28" s="1"/>
      <c r="D28" s="1"/>
      <c r="E28" s="1"/>
      <c r="F28" s="1"/>
      <c r="G28" s="1"/>
      <c r="H28" s="1"/>
      <c r="I28" s="4"/>
      <c r="K28" s="3" t="s">
        <v>3</v>
      </c>
      <c r="L28" s="1"/>
      <c r="M28" s="1"/>
      <c r="N28" s="1"/>
      <c r="O28" s="1"/>
      <c r="P28" s="1"/>
      <c r="Q28" s="1"/>
      <c r="R28" s="1"/>
      <c r="S28" s="4"/>
    </row>
    <row r="29" spans="1:19" x14ac:dyDescent="0.3">
      <c r="A29" s="3" t="s">
        <v>6</v>
      </c>
      <c r="B29" s="1">
        <v>18.84</v>
      </c>
      <c r="C29" s="1">
        <v>12.05</v>
      </c>
      <c r="D29" s="1">
        <v>14.07</v>
      </c>
      <c r="E29" s="1">
        <v>28.22</v>
      </c>
      <c r="F29" s="1">
        <v>11.3</v>
      </c>
      <c r="G29" s="1">
        <v>14</v>
      </c>
      <c r="H29" s="1">
        <v>11.73</v>
      </c>
      <c r="I29" s="4">
        <f>AVERAGE(Table37[[#This Row],[en]:[vi]])</f>
        <v>15.744285714285715</v>
      </c>
      <c r="K29" s="3" t="s">
        <v>6</v>
      </c>
      <c r="L29" s="1">
        <v>35.79</v>
      </c>
      <c r="M29" s="1">
        <v>25.2</v>
      </c>
      <c r="N29" s="1">
        <v>27.94</v>
      </c>
      <c r="O29" s="1">
        <v>48.98</v>
      </c>
      <c r="P29" s="1">
        <v>24.2</v>
      </c>
      <c r="Q29" s="1">
        <v>29.28</v>
      </c>
      <c r="R29" s="1">
        <v>24.8</v>
      </c>
      <c r="S29" s="4">
        <f>AVERAGE(Table58[[#This Row],[en]:[vi]])</f>
        <v>30.884285714285713</v>
      </c>
    </row>
    <row r="30" spans="1:19" x14ac:dyDescent="0.3">
      <c r="A30" s="3" t="s">
        <v>7</v>
      </c>
      <c r="B30" s="1">
        <v>20.059999999999999</v>
      </c>
      <c r="C30" s="1">
        <v>10.210000000000001</v>
      </c>
      <c r="D30" s="1">
        <v>13.75</v>
      </c>
      <c r="E30" s="1">
        <v>12.6</v>
      </c>
      <c r="F30" s="1">
        <v>31.96</v>
      </c>
      <c r="G30" s="1">
        <v>19.41</v>
      </c>
      <c r="H30" s="1">
        <v>10.89</v>
      </c>
      <c r="I30" s="4">
        <f>AVERAGE(Table37[[#This Row],[en]:[vi]])</f>
        <v>16.982857142857142</v>
      </c>
      <c r="K30" s="3" t="s">
        <v>7</v>
      </c>
      <c r="L30" s="1">
        <v>33.33</v>
      </c>
      <c r="M30" s="1">
        <v>17.600000000000001</v>
      </c>
      <c r="N30" s="1">
        <v>22.7</v>
      </c>
      <c r="O30" s="1">
        <v>22.31</v>
      </c>
      <c r="P30" s="1">
        <v>49.08</v>
      </c>
      <c r="Q30" s="1">
        <v>30.52</v>
      </c>
      <c r="R30" s="1">
        <v>19.38</v>
      </c>
      <c r="S30" s="4">
        <f>AVERAGE(Table58[[#This Row],[en]:[vi]])</f>
        <v>27.845714285714283</v>
      </c>
    </row>
    <row r="31" spans="1:19" x14ac:dyDescent="0.3">
      <c r="A31" s="3" t="s">
        <v>8</v>
      </c>
      <c r="B31" s="1"/>
      <c r="C31" s="1"/>
      <c r="D31" s="1"/>
      <c r="E31" s="1"/>
      <c r="F31" s="1"/>
      <c r="G31" s="1"/>
      <c r="H31" s="1"/>
      <c r="I31" s="4"/>
      <c r="K31" s="3" t="s">
        <v>8</v>
      </c>
      <c r="L31" s="1"/>
      <c r="M31" s="1"/>
      <c r="N31" s="1"/>
      <c r="O31" s="1"/>
      <c r="P31" s="1"/>
      <c r="Q31" s="1"/>
      <c r="R31" s="1"/>
      <c r="S31" s="4"/>
    </row>
    <row r="32" spans="1:19" x14ac:dyDescent="0.3">
      <c r="A32" s="8" t="s">
        <v>9</v>
      </c>
      <c r="B32" s="9"/>
      <c r="C32" s="9"/>
      <c r="D32" s="9"/>
      <c r="E32" s="9"/>
      <c r="F32" s="9"/>
      <c r="G32" s="9"/>
      <c r="H32" s="9"/>
      <c r="I32" s="10"/>
      <c r="K32" s="8" t="s">
        <v>9</v>
      </c>
      <c r="L32" s="9"/>
      <c r="M32" s="9"/>
      <c r="N32" s="9"/>
      <c r="O32" s="9"/>
      <c r="P32" s="9"/>
      <c r="Q32" s="9"/>
      <c r="R32" s="9"/>
      <c r="S32" s="10"/>
    </row>
    <row r="35" spans="1:19" ht="20.399999999999999" thickBot="1" x14ac:dyDescent="0.45">
      <c r="A35" s="34" t="s">
        <v>20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15" thickTop="1" x14ac:dyDescent="0.3"/>
    <row r="37" spans="1:19" x14ac:dyDescent="0.3">
      <c r="A37" t="s">
        <v>14</v>
      </c>
      <c r="B37" t="s">
        <v>21</v>
      </c>
    </row>
    <row r="38" spans="1:19" x14ac:dyDescent="0.3">
      <c r="A38" t="s">
        <v>11</v>
      </c>
      <c r="B38" t="s">
        <v>12</v>
      </c>
    </row>
    <row r="41" spans="1:19" x14ac:dyDescent="0.3">
      <c r="A41" s="32" t="s">
        <v>5</v>
      </c>
      <c r="B41" s="32"/>
      <c r="C41" s="32"/>
      <c r="D41" s="32"/>
      <c r="E41" s="32"/>
      <c r="F41" s="32"/>
      <c r="G41" s="32"/>
      <c r="H41" s="32"/>
      <c r="I41" s="32"/>
      <c r="J41" s="2"/>
      <c r="K41" s="33" t="s">
        <v>4</v>
      </c>
      <c r="L41" s="33"/>
      <c r="M41" s="33"/>
      <c r="N41" s="33"/>
      <c r="O41" s="33"/>
      <c r="P41" s="33"/>
      <c r="Q41" s="33"/>
      <c r="R41" s="33"/>
      <c r="S41" s="33"/>
    </row>
    <row r="42" spans="1:19" x14ac:dyDescent="0.3">
      <c r="A42" s="5" t="s">
        <v>2</v>
      </c>
      <c r="B42" s="6" t="s">
        <v>1</v>
      </c>
      <c r="C42" s="6" t="s">
        <v>0</v>
      </c>
      <c r="D42" s="6" t="s">
        <v>3</v>
      </c>
      <c r="E42" s="6" t="s">
        <v>6</v>
      </c>
      <c r="F42" s="6" t="s">
        <v>7</v>
      </c>
      <c r="G42" s="6" t="s">
        <v>8</v>
      </c>
      <c r="H42" s="6" t="s">
        <v>9</v>
      </c>
      <c r="I42" s="7" t="s">
        <v>10</v>
      </c>
      <c r="K42" s="5" t="s">
        <v>2</v>
      </c>
      <c r="L42" s="6" t="s">
        <v>1</v>
      </c>
      <c r="M42" s="6" t="s">
        <v>0</v>
      </c>
      <c r="N42" s="6" t="s">
        <v>3</v>
      </c>
      <c r="O42" s="6" t="s">
        <v>6</v>
      </c>
      <c r="P42" s="6" t="s">
        <v>7</v>
      </c>
      <c r="Q42" s="6" t="s">
        <v>8</v>
      </c>
      <c r="R42" s="6" t="s">
        <v>9</v>
      </c>
      <c r="S42" s="7" t="s">
        <v>10</v>
      </c>
    </row>
    <row r="43" spans="1:19" x14ac:dyDescent="0.3">
      <c r="A43" s="3" t="s">
        <v>1</v>
      </c>
      <c r="B43" s="1">
        <v>62.48</v>
      </c>
      <c r="C43" s="1">
        <v>29.75</v>
      </c>
      <c r="D43" s="1">
        <v>33.54</v>
      </c>
      <c r="E43" s="1">
        <v>26.44</v>
      </c>
      <c r="F43" s="1">
        <v>23.09</v>
      </c>
      <c r="G43" s="1">
        <v>38.299999999999997</v>
      </c>
      <c r="H43" s="1">
        <v>27.42</v>
      </c>
      <c r="I43" s="4">
        <f>AVERAGE(Table379[[#This Row],[en]:[vi]])</f>
        <v>34.431428571428569</v>
      </c>
      <c r="K43" s="3" t="s">
        <v>1</v>
      </c>
      <c r="L43" s="1">
        <v>75.900000000000006</v>
      </c>
      <c r="M43" s="1">
        <v>42.76</v>
      </c>
      <c r="N43" s="1">
        <v>47.51</v>
      </c>
      <c r="O43" s="1">
        <v>38.36</v>
      </c>
      <c r="P43" s="1">
        <v>34.49</v>
      </c>
      <c r="Q43" s="1">
        <v>51.62</v>
      </c>
      <c r="R43" s="1">
        <v>39.4</v>
      </c>
      <c r="S43" s="4">
        <f>AVERAGE(Table5810[[#This Row],[en]:[vi]])</f>
        <v>47.148571428571422</v>
      </c>
    </row>
    <row r="44" spans="1:19" x14ac:dyDescent="0.3">
      <c r="A44" s="3" t="s">
        <v>0</v>
      </c>
      <c r="B44" s="1">
        <v>36.880000000000003</v>
      </c>
      <c r="C44" s="1">
        <v>42.4</v>
      </c>
      <c r="D44" s="1">
        <v>22.81</v>
      </c>
      <c r="E44" s="1">
        <v>22.64</v>
      </c>
      <c r="F44" s="1">
        <v>16.38</v>
      </c>
      <c r="G44" s="1">
        <v>24.69</v>
      </c>
      <c r="H44" s="1">
        <v>23.27</v>
      </c>
      <c r="I44" s="4">
        <f>AVERAGE(Table379[[#This Row],[en]:[vi]])</f>
        <v>27.01</v>
      </c>
      <c r="K44" s="3" t="s">
        <v>0</v>
      </c>
      <c r="L44" s="1">
        <v>52.34</v>
      </c>
      <c r="M44" s="1">
        <v>58.76</v>
      </c>
      <c r="N44" s="1">
        <v>34.96</v>
      </c>
      <c r="O44" s="1">
        <v>32.909999999999997</v>
      </c>
      <c r="P44" s="1">
        <v>26.66</v>
      </c>
      <c r="Q44" s="1">
        <v>35.9</v>
      </c>
      <c r="R44" s="1">
        <v>35.369999999999997</v>
      </c>
      <c r="S44" s="4">
        <f>AVERAGE(Table5810[[#This Row],[en]:[vi]])</f>
        <v>39.557142857142857</v>
      </c>
    </row>
    <row r="45" spans="1:19" x14ac:dyDescent="0.3">
      <c r="A45" s="3" t="s">
        <v>3</v>
      </c>
      <c r="B45" s="1">
        <v>41.31</v>
      </c>
      <c r="C45" s="1">
        <v>25.77</v>
      </c>
      <c r="D45" s="1">
        <v>49.23</v>
      </c>
      <c r="E45" s="1">
        <v>21.78</v>
      </c>
      <c r="F45" s="1">
        <v>22.35</v>
      </c>
      <c r="G45" s="1">
        <v>28</v>
      </c>
      <c r="H45" s="1">
        <v>22.55</v>
      </c>
      <c r="I45" s="4">
        <f>AVERAGE(Table379[[#This Row],[en]:[vi]])</f>
        <v>30.141428571428573</v>
      </c>
      <c r="K45" s="3" t="s">
        <v>3</v>
      </c>
      <c r="L45" s="1">
        <v>59.25</v>
      </c>
      <c r="M45" s="1">
        <v>40.33</v>
      </c>
      <c r="N45" s="1">
        <v>67.12</v>
      </c>
      <c r="O45" s="1">
        <v>36.299999999999997</v>
      </c>
      <c r="P45" s="1">
        <v>36.65</v>
      </c>
      <c r="Q45" s="1">
        <v>45.04</v>
      </c>
      <c r="R45" s="1">
        <v>35.36</v>
      </c>
      <c r="S45" s="4">
        <f>AVERAGE(Table5810[[#This Row],[en]:[vi]])</f>
        <v>45.721428571428575</v>
      </c>
    </row>
    <row r="46" spans="1:19" x14ac:dyDescent="0.3">
      <c r="A46" s="3" t="s">
        <v>6</v>
      </c>
      <c r="B46" s="1">
        <v>27.35</v>
      </c>
      <c r="C46" s="1">
        <v>18.22</v>
      </c>
      <c r="D46" s="1">
        <v>17.57</v>
      </c>
      <c r="E46" s="1">
        <v>35.880000000000003</v>
      </c>
      <c r="F46" s="1">
        <v>15.22</v>
      </c>
      <c r="G46" s="1">
        <v>19.25</v>
      </c>
      <c r="H46" s="1">
        <v>17.7</v>
      </c>
      <c r="I46" s="4">
        <f>AVERAGE(Table379[[#This Row],[en]:[vi]])</f>
        <v>21.598571428571429</v>
      </c>
      <c r="K46" s="3" t="s">
        <v>6</v>
      </c>
      <c r="L46" s="1">
        <v>45.84</v>
      </c>
      <c r="M46" s="1">
        <v>33.119999999999997</v>
      </c>
      <c r="N46" s="1">
        <v>33.96</v>
      </c>
      <c r="O46" s="1">
        <v>57.78</v>
      </c>
      <c r="P46" s="1">
        <v>27.51</v>
      </c>
      <c r="Q46" s="1">
        <v>34.31</v>
      </c>
      <c r="R46" s="1">
        <v>33.69</v>
      </c>
      <c r="S46" s="4">
        <f>AVERAGE(Table5810[[#This Row],[en]:[vi]])</f>
        <v>38.030000000000008</v>
      </c>
    </row>
    <row r="47" spans="1:19" x14ac:dyDescent="0.3">
      <c r="A47" s="3" t="s">
        <v>7</v>
      </c>
      <c r="B47" s="1">
        <v>28.15</v>
      </c>
      <c r="C47" s="1">
        <v>14.58</v>
      </c>
      <c r="D47" s="1">
        <v>18.809999999999999</v>
      </c>
      <c r="E47" s="1">
        <v>14.7</v>
      </c>
      <c r="F47" s="1">
        <v>33.96</v>
      </c>
      <c r="G47" s="1">
        <v>24.44</v>
      </c>
      <c r="H47" s="1">
        <v>15.68</v>
      </c>
      <c r="I47" s="4">
        <f>AVERAGE(Table379[[#This Row],[en]:[vi]])</f>
        <v>21.474285714285713</v>
      </c>
      <c r="K47" s="3" t="s">
        <v>7</v>
      </c>
      <c r="L47" s="1">
        <v>43.93</v>
      </c>
      <c r="M47" s="1">
        <v>25.78</v>
      </c>
      <c r="N47" s="1">
        <v>31.64</v>
      </c>
      <c r="O47" s="1">
        <v>26.98</v>
      </c>
      <c r="P47" s="1">
        <v>53.05</v>
      </c>
      <c r="Q47" s="1">
        <v>37.71</v>
      </c>
      <c r="R47" s="1">
        <v>26.64</v>
      </c>
      <c r="S47" s="4">
        <f>AVERAGE(Table5810[[#This Row],[en]:[vi]])</f>
        <v>35.104285714285716</v>
      </c>
    </row>
    <row r="48" spans="1:19" x14ac:dyDescent="0.3">
      <c r="A48" s="3" t="s">
        <v>8</v>
      </c>
      <c r="B48" s="1">
        <v>39.74</v>
      </c>
      <c r="C48" s="1">
        <v>25.8</v>
      </c>
      <c r="D48" s="1">
        <v>28.6</v>
      </c>
      <c r="E48" s="1">
        <v>23.94</v>
      </c>
      <c r="F48" s="1">
        <v>24.08</v>
      </c>
      <c r="G48" s="1">
        <v>45.3</v>
      </c>
      <c r="H48" s="1">
        <v>19.04</v>
      </c>
      <c r="I48" s="4">
        <f>AVERAGE(Table379[[#This Row],[en]:[vi]])</f>
        <v>29.500000000000004</v>
      </c>
      <c r="K48" s="3" t="s">
        <v>8</v>
      </c>
      <c r="L48" s="1">
        <v>52.57</v>
      </c>
      <c r="M48" s="1">
        <v>35.85</v>
      </c>
      <c r="N48" s="1">
        <v>40.56</v>
      </c>
      <c r="O48" s="1">
        <v>34.409999999999997</v>
      </c>
      <c r="P48" s="1">
        <v>33.409999999999997</v>
      </c>
      <c r="Q48" s="1">
        <v>59.55</v>
      </c>
      <c r="R48" s="1">
        <v>28.59</v>
      </c>
      <c r="S48" s="4">
        <f>AVERAGE(Table5810[[#This Row],[en]:[vi]])</f>
        <v>40.705714285714286</v>
      </c>
    </row>
    <row r="49" spans="1:19" x14ac:dyDescent="0.3">
      <c r="A49" s="8" t="s">
        <v>9</v>
      </c>
      <c r="B49" s="9">
        <v>34.21</v>
      </c>
      <c r="C49" s="9">
        <v>20.8</v>
      </c>
      <c r="D49" s="9">
        <v>22.84</v>
      </c>
      <c r="E49" s="9">
        <v>19.61</v>
      </c>
      <c r="F49" s="9">
        <v>15.88</v>
      </c>
      <c r="G49" s="9">
        <v>24.48</v>
      </c>
      <c r="H49" s="9">
        <v>43.15</v>
      </c>
      <c r="I49" s="10">
        <f>AVERAGE(Table379[[#This Row],[en]:[vi]])</f>
        <v>25.852857142857143</v>
      </c>
      <c r="K49" s="8" t="s">
        <v>9</v>
      </c>
      <c r="L49" s="9">
        <v>50.37</v>
      </c>
      <c r="M49" s="9">
        <v>32.770000000000003</v>
      </c>
      <c r="N49" s="9">
        <v>34.700000000000003</v>
      </c>
      <c r="O49" s="9">
        <v>31.56</v>
      </c>
      <c r="P49" s="9">
        <v>26.89</v>
      </c>
      <c r="Q49" s="9">
        <v>38.6</v>
      </c>
      <c r="R49" s="9">
        <v>61.93</v>
      </c>
      <c r="S49" s="10">
        <f>AVERAGE(Table5810[[#This Row],[en]:[vi]])</f>
        <v>39.545714285714283</v>
      </c>
    </row>
    <row r="52" spans="1:19" ht="20.399999999999999" thickBot="1" x14ac:dyDescent="0.45">
      <c r="A52" s="34" t="s">
        <v>22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5" thickTop="1" x14ac:dyDescent="0.3"/>
    <row r="54" spans="1:19" x14ac:dyDescent="0.3">
      <c r="A54" t="s">
        <v>14</v>
      </c>
      <c r="B54" t="s">
        <v>21</v>
      </c>
    </row>
    <row r="55" spans="1:19" x14ac:dyDescent="0.3">
      <c r="A55" t="s">
        <v>11</v>
      </c>
      <c r="B55" t="s">
        <v>12</v>
      </c>
    </row>
    <row r="58" spans="1:19" x14ac:dyDescent="0.3">
      <c r="A58" s="32" t="s">
        <v>5</v>
      </c>
      <c r="B58" s="32"/>
      <c r="C58" s="32"/>
      <c r="D58" s="32"/>
      <c r="E58" s="32"/>
      <c r="F58" s="32"/>
      <c r="G58" s="32"/>
      <c r="H58" s="32"/>
      <c r="I58" s="32"/>
      <c r="J58" s="2"/>
      <c r="K58" s="33" t="s">
        <v>4</v>
      </c>
      <c r="L58" s="33"/>
      <c r="M58" s="33"/>
      <c r="N58" s="33"/>
      <c r="O58" s="33"/>
      <c r="P58" s="33"/>
      <c r="Q58" s="33"/>
      <c r="R58" s="33"/>
      <c r="S58" s="33"/>
    </row>
    <row r="59" spans="1:19" x14ac:dyDescent="0.3">
      <c r="A59" s="5" t="s">
        <v>2</v>
      </c>
      <c r="B59" s="6" t="s">
        <v>1</v>
      </c>
      <c r="C59" s="6" t="s">
        <v>0</v>
      </c>
      <c r="D59" s="6" t="s">
        <v>3</v>
      </c>
      <c r="E59" s="6" t="s">
        <v>6</v>
      </c>
      <c r="F59" s="6" t="s">
        <v>7</v>
      </c>
      <c r="G59" s="6" t="s">
        <v>8</v>
      </c>
      <c r="H59" s="6" t="s">
        <v>9</v>
      </c>
      <c r="I59" s="7" t="s">
        <v>10</v>
      </c>
      <c r="K59" s="5" t="s">
        <v>2</v>
      </c>
      <c r="L59" s="6" t="s">
        <v>1</v>
      </c>
      <c r="M59" s="6" t="s">
        <v>0</v>
      </c>
      <c r="N59" s="6" t="s">
        <v>3</v>
      </c>
      <c r="O59" s="6" t="s">
        <v>6</v>
      </c>
      <c r="P59" s="6" t="s">
        <v>7</v>
      </c>
      <c r="Q59" s="6" t="s">
        <v>8</v>
      </c>
      <c r="R59" s="6" t="s">
        <v>9</v>
      </c>
      <c r="S59" s="7" t="s">
        <v>10</v>
      </c>
    </row>
    <row r="60" spans="1:19" x14ac:dyDescent="0.3">
      <c r="A60" s="3" t="s">
        <v>1</v>
      </c>
      <c r="B60" s="1"/>
      <c r="C60" s="1"/>
      <c r="D60" s="1"/>
      <c r="E60" s="1"/>
      <c r="F60" s="1"/>
      <c r="G60" s="1"/>
      <c r="H60" s="1"/>
      <c r="I60" s="4" t="e">
        <f>AVERAGE(Table3792[[#This Row],[en]:[vi]])</f>
        <v>#DIV/0!</v>
      </c>
      <c r="K60" s="3" t="s">
        <v>1</v>
      </c>
      <c r="L60" s="1"/>
      <c r="M60" s="1"/>
      <c r="N60" s="1"/>
      <c r="O60" s="1"/>
      <c r="P60" s="1"/>
      <c r="Q60" s="1"/>
      <c r="R60" s="1"/>
      <c r="S60" s="4" t="e">
        <f>AVERAGE(Table58103[[#This Row],[en]:[vi]])</f>
        <v>#DIV/0!</v>
      </c>
    </row>
    <row r="61" spans="1:19" x14ac:dyDescent="0.3">
      <c r="A61" s="3" t="s">
        <v>0</v>
      </c>
      <c r="B61" s="1"/>
      <c r="C61" s="1"/>
      <c r="D61" s="1"/>
      <c r="E61" s="1"/>
      <c r="F61" s="1"/>
      <c r="G61" s="1"/>
      <c r="H61" s="1"/>
      <c r="I61" s="4" t="e">
        <f>AVERAGE(Table3792[[#This Row],[en]:[vi]])</f>
        <v>#DIV/0!</v>
      </c>
      <c r="K61" s="3" t="s">
        <v>0</v>
      </c>
      <c r="L61" s="1"/>
      <c r="M61" s="1"/>
      <c r="N61" s="1"/>
      <c r="O61" s="1"/>
      <c r="P61" s="1"/>
      <c r="Q61" s="1"/>
      <c r="R61" s="1"/>
      <c r="S61" s="4" t="e">
        <f>AVERAGE(Table58103[[#This Row],[en]:[vi]])</f>
        <v>#DIV/0!</v>
      </c>
    </row>
    <row r="62" spans="1:19" x14ac:dyDescent="0.3">
      <c r="A62" s="3" t="s">
        <v>3</v>
      </c>
      <c r="B62" s="1"/>
      <c r="C62" s="1"/>
      <c r="D62" s="1"/>
      <c r="E62" s="1"/>
      <c r="F62" s="1"/>
      <c r="G62" s="1"/>
      <c r="H62" s="1"/>
      <c r="I62" s="4" t="e">
        <f>AVERAGE(Table3792[[#This Row],[en]:[vi]])</f>
        <v>#DIV/0!</v>
      </c>
      <c r="K62" s="3" t="s">
        <v>3</v>
      </c>
      <c r="L62" s="1"/>
      <c r="M62" s="1"/>
      <c r="N62" s="1"/>
      <c r="O62" s="1"/>
      <c r="P62" s="1"/>
      <c r="Q62" s="1"/>
      <c r="R62" s="1"/>
      <c r="S62" s="4" t="e">
        <f>AVERAGE(Table58103[[#This Row],[en]:[vi]])</f>
        <v>#DIV/0!</v>
      </c>
    </row>
    <row r="63" spans="1:19" x14ac:dyDescent="0.3">
      <c r="A63" s="3" t="s">
        <v>6</v>
      </c>
      <c r="B63" s="1"/>
      <c r="C63" s="1"/>
      <c r="D63" s="1"/>
      <c r="E63" s="1"/>
      <c r="F63" s="1"/>
      <c r="G63" s="1"/>
      <c r="H63" s="1"/>
      <c r="I63" s="4" t="e">
        <f>AVERAGE(Table3792[[#This Row],[en]:[vi]])</f>
        <v>#DIV/0!</v>
      </c>
      <c r="K63" s="3" t="s">
        <v>6</v>
      </c>
      <c r="L63" s="1"/>
      <c r="M63" s="1"/>
      <c r="N63" s="1"/>
      <c r="O63" s="1"/>
      <c r="P63" s="1"/>
      <c r="Q63" s="1"/>
      <c r="R63" s="1"/>
      <c r="S63" s="4" t="e">
        <f>AVERAGE(Table58103[[#This Row],[en]:[vi]])</f>
        <v>#DIV/0!</v>
      </c>
    </row>
    <row r="64" spans="1:19" x14ac:dyDescent="0.3">
      <c r="A64" s="3" t="s">
        <v>7</v>
      </c>
      <c r="B64" s="1">
        <v>30.759</v>
      </c>
      <c r="C64" s="1"/>
      <c r="D64" s="1"/>
      <c r="E64" s="1"/>
      <c r="F64" s="1"/>
      <c r="G64" s="1"/>
      <c r="H64" s="1"/>
      <c r="I64" s="4">
        <f>AVERAGE(Table3792[[#This Row],[en]:[vi]])</f>
        <v>30.759</v>
      </c>
      <c r="K64" s="3" t="s">
        <v>7</v>
      </c>
      <c r="L64" s="1"/>
      <c r="M64" s="1"/>
      <c r="N64" s="1"/>
      <c r="O64" s="1"/>
      <c r="P64" s="1"/>
      <c r="Q64" s="1"/>
      <c r="R64" s="1"/>
      <c r="S64" s="4" t="e">
        <f>AVERAGE(Table58103[[#This Row],[en]:[vi]])</f>
        <v>#DIV/0!</v>
      </c>
    </row>
    <row r="65" spans="1:20" x14ac:dyDescent="0.3">
      <c r="A65" s="3" t="s">
        <v>8</v>
      </c>
      <c r="B65" s="1"/>
      <c r="C65" s="1"/>
      <c r="D65" s="1"/>
      <c r="E65" s="1"/>
      <c r="F65" s="1"/>
      <c r="G65" s="1"/>
      <c r="H65" s="1"/>
      <c r="I65" s="4" t="e">
        <f>AVERAGE(Table3792[[#This Row],[en]:[vi]])</f>
        <v>#DIV/0!</v>
      </c>
      <c r="K65" s="3" t="s">
        <v>8</v>
      </c>
      <c r="L65" s="1"/>
      <c r="M65" s="1"/>
      <c r="N65" s="1"/>
      <c r="O65" s="1"/>
      <c r="P65" s="1"/>
      <c r="Q65" s="1"/>
      <c r="R65" s="1"/>
      <c r="S65" s="4" t="e">
        <f>AVERAGE(Table58103[[#This Row],[en]:[vi]])</f>
        <v>#DIV/0!</v>
      </c>
    </row>
    <row r="66" spans="1:20" x14ac:dyDescent="0.3">
      <c r="A66" s="8" t="s">
        <v>9</v>
      </c>
      <c r="B66" s="9"/>
      <c r="C66" s="9"/>
      <c r="D66" s="9"/>
      <c r="E66" s="9"/>
      <c r="F66" s="9"/>
      <c r="G66" s="9"/>
      <c r="H66" s="9"/>
      <c r="I66" s="10" t="e">
        <f>AVERAGE(Table3792[[#This Row],[en]:[vi]])</f>
        <v>#DIV/0!</v>
      </c>
      <c r="K66" s="8" t="s">
        <v>9</v>
      </c>
      <c r="L66" s="9"/>
      <c r="M66" s="9"/>
      <c r="N66" s="9"/>
      <c r="O66" s="9"/>
      <c r="P66" s="9"/>
      <c r="Q66" s="9"/>
      <c r="R66" s="9"/>
      <c r="S66" s="10" t="e">
        <f>AVERAGE(Table58103[[#This Row],[en]:[vi]])</f>
        <v>#DIV/0!</v>
      </c>
    </row>
    <row r="69" spans="1:20" ht="20.399999999999999" thickBot="1" x14ac:dyDescent="0.45">
      <c r="A69" s="35" t="s">
        <v>23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1:20" ht="15" thickTop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20" x14ac:dyDescent="0.3">
      <c r="A71" s="11" t="s">
        <v>14</v>
      </c>
      <c r="B71" s="11" t="s">
        <v>21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20" x14ac:dyDescent="0.3">
      <c r="A72" s="11" t="s">
        <v>11</v>
      </c>
      <c r="B72" s="11" t="s">
        <v>12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20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20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20" x14ac:dyDescent="0.3">
      <c r="A75" s="36" t="s">
        <v>5</v>
      </c>
      <c r="B75" s="36"/>
      <c r="C75" s="36"/>
      <c r="D75" s="36"/>
      <c r="E75" s="36"/>
      <c r="F75" s="36"/>
      <c r="G75" s="36"/>
      <c r="H75" s="36"/>
      <c r="I75" s="36"/>
      <c r="J75" s="12"/>
      <c r="K75" s="37" t="s">
        <v>4</v>
      </c>
      <c r="L75" s="37"/>
      <c r="M75" s="37"/>
      <c r="N75" s="37"/>
      <c r="O75" s="37"/>
      <c r="P75" s="37"/>
      <c r="Q75" s="37"/>
      <c r="R75" s="37"/>
      <c r="S75" s="37"/>
    </row>
    <row r="76" spans="1:20" x14ac:dyDescent="0.3">
      <c r="A76" s="19" t="s">
        <v>2</v>
      </c>
      <c r="B76" s="19" t="s">
        <v>1</v>
      </c>
      <c r="C76" s="19" t="s">
        <v>0</v>
      </c>
      <c r="D76" s="19" t="s">
        <v>3</v>
      </c>
      <c r="E76" s="19" t="s">
        <v>6</v>
      </c>
      <c r="F76" s="19" t="s">
        <v>7</v>
      </c>
      <c r="G76" s="19" t="s">
        <v>8</v>
      </c>
      <c r="H76" s="19" t="s">
        <v>9</v>
      </c>
      <c r="I76" s="20" t="s">
        <v>10</v>
      </c>
      <c r="J76" s="11"/>
      <c r="K76" s="13" t="s">
        <v>2</v>
      </c>
      <c r="L76" s="13" t="s">
        <v>1</v>
      </c>
      <c r="M76" s="13" t="s">
        <v>0</v>
      </c>
      <c r="N76" s="13" t="s">
        <v>3</v>
      </c>
      <c r="O76" s="13" t="s">
        <v>6</v>
      </c>
      <c r="P76" s="13" t="s">
        <v>7</v>
      </c>
      <c r="Q76" s="13" t="s">
        <v>8</v>
      </c>
      <c r="R76" s="13" t="s">
        <v>9</v>
      </c>
      <c r="S76" s="14" t="s">
        <v>10</v>
      </c>
      <c r="T76" s="21" t="s">
        <v>14</v>
      </c>
    </row>
    <row r="77" spans="1:20" x14ac:dyDescent="0.3">
      <c r="A77" s="17" t="s">
        <v>1</v>
      </c>
      <c r="B77" s="17">
        <v>65.77</v>
      </c>
      <c r="C77" s="17">
        <v>30.54</v>
      </c>
      <c r="D77" s="17">
        <v>34.299999999999997</v>
      </c>
      <c r="E77" s="23">
        <v>25.52</v>
      </c>
      <c r="F77" s="17">
        <v>24.37</v>
      </c>
      <c r="G77" s="17">
        <v>41.11</v>
      </c>
      <c r="H77" s="17">
        <v>28.84</v>
      </c>
      <c r="I77" s="22">
        <f t="shared" ref="I77:I79" si="2">AVERAGE(B77:H77)</f>
        <v>35.778571428571432</v>
      </c>
      <c r="J77" s="11"/>
      <c r="K77" s="15" t="s">
        <v>1</v>
      </c>
      <c r="L77" s="17">
        <v>78.02</v>
      </c>
      <c r="M77" s="17">
        <v>43.46</v>
      </c>
      <c r="N77" s="17">
        <v>47.89</v>
      </c>
      <c r="O77" s="17">
        <v>36.630000000000003</v>
      </c>
      <c r="P77" s="17">
        <v>35.74</v>
      </c>
      <c r="Q77" s="17">
        <v>53.68</v>
      </c>
      <c r="R77" s="17">
        <v>39.79</v>
      </c>
      <c r="S77" s="22">
        <f t="shared" ref="S77:S79" si="3">AVERAGE(L77:R77)</f>
        <v>47.887142857142862</v>
      </c>
      <c r="T77" t="s">
        <v>30</v>
      </c>
    </row>
    <row r="78" spans="1:20" x14ac:dyDescent="0.3">
      <c r="A78" s="18" t="s">
        <v>0</v>
      </c>
      <c r="B78" s="18">
        <v>38.840000000000003</v>
      </c>
      <c r="C78" s="18">
        <v>44.55</v>
      </c>
      <c r="D78" s="18">
        <v>26.87</v>
      </c>
      <c r="E78" s="18">
        <v>27.5</v>
      </c>
      <c r="F78" s="18">
        <v>20.48</v>
      </c>
      <c r="G78" s="18">
        <v>28.39</v>
      </c>
      <c r="H78" s="18">
        <v>28.2</v>
      </c>
      <c r="I78" s="22">
        <f t="shared" si="2"/>
        <v>30.689999999999998</v>
      </c>
      <c r="J78" s="11"/>
      <c r="K78" s="16" t="s">
        <v>0</v>
      </c>
      <c r="L78" s="18">
        <v>55.41</v>
      </c>
      <c r="M78" s="18">
        <v>62.13</v>
      </c>
      <c r="N78" s="18">
        <v>39.9</v>
      </c>
      <c r="O78" s="18">
        <v>39.619999999999997</v>
      </c>
      <c r="P78" s="18">
        <v>31.23</v>
      </c>
      <c r="Q78" s="18">
        <v>41.36</v>
      </c>
      <c r="R78" s="18">
        <v>41.49</v>
      </c>
      <c r="S78" s="22">
        <f t="shared" si="3"/>
        <v>44.448571428571427</v>
      </c>
      <c r="T78" t="s">
        <v>29</v>
      </c>
    </row>
    <row r="79" spans="1:20" x14ac:dyDescent="0.3">
      <c r="A79" s="17" t="s">
        <v>3</v>
      </c>
      <c r="B79" s="17">
        <v>43.31</v>
      </c>
      <c r="C79" s="17">
        <v>28.79</v>
      </c>
      <c r="D79" s="17">
        <v>49.51</v>
      </c>
      <c r="E79" s="17">
        <v>27.84</v>
      </c>
      <c r="F79" s="17">
        <v>25.18</v>
      </c>
      <c r="G79" s="17">
        <v>32.6</v>
      </c>
      <c r="H79" s="17">
        <v>27.25</v>
      </c>
      <c r="I79" s="22">
        <f t="shared" si="2"/>
        <v>33.497142857142855</v>
      </c>
      <c r="J79" s="11"/>
      <c r="K79" s="15" t="s">
        <v>3</v>
      </c>
      <c r="L79" s="17">
        <v>61.31</v>
      </c>
      <c r="M79" s="17">
        <v>44.76</v>
      </c>
      <c r="N79" s="17">
        <v>68.02</v>
      </c>
      <c r="O79" s="17">
        <v>43.66</v>
      </c>
      <c r="P79" s="17">
        <v>39.89</v>
      </c>
      <c r="Q79" s="17">
        <v>49.32</v>
      </c>
      <c r="R79" s="17">
        <v>41.05</v>
      </c>
      <c r="S79" s="22">
        <f t="shared" si="3"/>
        <v>49.715714285714284</v>
      </c>
      <c r="T79" t="s">
        <v>28</v>
      </c>
    </row>
    <row r="80" spans="1:20" x14ac:dyDescent="0.3">
      <c r="A80" s="18" t="s">
        <v>6</v>
      </c>
      <c r="B80" s="18">
        <v>33.4</v>
      </c>
      <c r="C80" s="18">
        <v>26.32</v>
      </c>
      <c r="D80" s="18">
        <v>22.44</v>
      </c>
      <c r="E80" s="18">
        <v>41.48</v>
      </c>
      <c r="F80" s="18">
        <v>20.350000000000001</v>
      </c>
      <c r="G80" s="18">
        <v>24.55</v>
      </c>
      <c r="H80" s="18">
        <v>23.78</v>
      </c>
      <c r="I80" s="22">
        <f>AVERAGE(B80:H80)</f>
        <v>27.474285714285713</v>
      </c>
      <c r="J80" s="11"/>
      <c r="K80" s="16" t="s">
        <v>6</v>
      </c>
      <c r="L80" s="18">
        <v>52.97</v>
      </c>
      <c r="M80" s="18">
        <v>43.43</v>
      </c>
      <c r="N80" s="18">
        <v>39.61</v>
      </c>
      <c r="O80" s="18">
        <v>63.92</v>
      </c>
      <c r="P80" s="18">
        <v>34.99</v>
      </c>
      <c r="Q80" s="18">
        <v>41.83</v>
      </c>
      <c r="R80" s="18">
        <v>41.73</v>
      </c>
      <c r="S80" s="22">
        <f>AVERAGE(L80:R80)</f>
        <v>45.497142857142862</v>
      </c>
      <c r="T80" t="s">
        <v>24</v>
      </c>
    </row>
    <row r="81" spans="1:20" x14ac:dyDescent="0.3">
      <c r="A81" s="17" t="s">
        <v>7</v>
      </c>
      <c r="B81" s="17">
        <v>31.06</v>
      </c>
      <c r="C81" s="17">
        <v>16.93</v>
      </c>
      <c r="D81" s="17">
        <v>22.8</v>
      </c>
      <c r="E81" s="17">
        <v>18.78</v>
      </c>
      <c r="F81" s="17">
        <v>37.090000000000003</v>
      </c>
      <c r="G81" s="17">
        <v>27.04</v>
      </c>
      <c r="H81" s="17">
        <v>18.420000000000002</v>
      </c>
      <c r="I81" s="22">
        <f t="shared" ref="I81:I83" si="4">AVERAGE(B81:H81)</f>
        <v>24.588571428571431</v>
      </c>
      <c r="J81" s="11"/>
      <c r="K81" s="15" t="s">
        <v>7</v>
      </c>
      <c r="L81" s="17">
        <v>47.65</v>
      </c>
      <c r="M81" s="17">
        <v>28.01</v>
      </c>
      <c r="N81" s="17">
        <v>36.85</v>
      </c>
      <c r="O81" s="17">
        <v>31.78</v>
      </c>
      <c r="P81" s="17">
        <v>56.75</v>
      </c>
      <c r="Q81" s="17">
        <v>42.42</v>
      </c>
      <c r="R81" s="17">
        <v>29.7</v>
      </c>
      <c r="S81" s="22">
        <f t="shared" ref="S81:S83" si="5">AVERAGE(L81:R81)</f>
        <v>39.022857142857141</v>
      </c>
      <c r="T81" t="s">
        <v>26</v>
      </c>
    </row>
    <row r="82" spans="1:20" x14ac:dyDescent="0.3">
      <c r="A82" s="18" t="s">
        <v>8</v>
      </c>
      <c r="B82" s="18">
        <v>45.49</v>
      </c>
      <c r="C82" s="18">
        <v>29.79</v>
      </c>
      <c r="D82" s="18">
        <v>33.729999999999997</v>
      </c>
      <c r="E82" s="18">
        <v>29.12</v>
      </c>
      <c r="F82" s="18">
        <v>29.11</v>
      </c>
      <c r="G82" s="18">
        <v>49.13</v>
      </c>
      <c r="H82" s="18">
        <v>26.21</v>
      </c>
      <c r="I82" s="22">
        <f t="shared" si="4"/>
        <v>34.654285714285713</v>
      </c>
      <c r="J82" s="11"/>
      <c r="K82" s="16" t="s">
        <v>8</v>
      </c>
      <c r="L82" s="17">
        <v>58.85</v>
      </c>
      <c r="M82" s="17">
        <v>41.42</v>
      </c>
      <c r="N82" s="17">
        <v>45.71</v>
      </c>
      <c r="O82" s="17">
        <v>40.98</v>
      </c>
      <c r="P82" s="17">
        <v>38.799999999999997</v>
      </c>
      <c r="Q82" s="17">
        <v>63.53</v>
      </c>
      <c r="R82" s="17">
        <v>36.549999999999997</v>
      </c>
      <c r="S82" s="22">
        <f t="shared" si="5"/>
        <v>46.548571428571428</v>
      </c>
      <c r="T82" t="s">
        <v>27</v>
      </c>
    </row>
    <row r="83" spans="1:20" x14ac:dyDescent="0.3">
      <c r="A83" s="17" t="s">
        <v>9</v>
      </c>
      <c r="B83" s="17">
        <v>36.74</v>
      </c>
      <c r="C83" s="17">
        <v>25.06</v>
      </c>
      <c r="D83" s="17">
        <v>24.23</v>
      </c>
      <c r="E83" s="17">
        <v>25.27</v>
      </c>
      <c r="F83" s="17">
        <v>19.149999999999999</v>
      </c>
      <c r="G83" s="17">
        <v>26.87</v>
      </c>
      <c r="H83" s="17">
        <v>45.88</v>
      </c>
      <c r="I83" s="22">
        <f t="shared" si="4"/>
        <v>29.028571428571428</v>
      </c>
      <c r="J83" s="11"/>
      <c r="K83" s="15" t="s">
        <v>9</v>
      </c>
      <c r="L83" s="18">
        <v>52.93</v>
      </c>
      <c r="M83" s="18">
        <v>37.9</v>
      </c>
      <c r="N83" s="18">
        <v>36.26</v>
      </c>
      <c r="O83" s="18">
        <v>38.14</v>
      </c>
      <c r="P83" s="18">
        <v>30.23</v>
      </c>
      <c r="Q83" s="18">
        <v>41.47</v>
      </c>
      <c r="R83" s="18">
        <v>65.239999999999995</v>
      </c>
      <c r="S83" s="22">
        <f t="shared" si="5"/>
        <v>43.167142857142856</v>
      </c>
      <c r="T83" t="s">
        <v>25</v>
      </c>
    </row>
    <row r="86" spans="1:20" ht="20.399999999999999" thickBot="1" x14ac:dyDescent="0.45">
      <c r="A86" s="35" t="s">
        <v>48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</row>
    <row r="87" spans="1:20" ht="15" thickTop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20" x14ac:dyDescent="0.3">
      <c r="A88" s="11" t="s">
        <v>14</v>
      </c>
      <c r="B88" s="11" t="s">
        <v>21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20" x14ac:dyDescent="0.3">
      <c r="A89" s="11" t="s">
        <v>11</v>
      </c>
      <c r="B89" s="11" t="s">
        <v>12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2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2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20" x14ac:dyDescent="0.3">
      <c r="A92" s="36" t="s">
        <v>5</v>
      </c>
      <c r="B92" s="36"/>
      <c r="C92" s="36"/>
      <c r="D92" s="36"/>
      <c r="E92" s="36"/>
      <c r="F92" s="36"/>
      <c r="G92" s="36"/>
      <c r="H92" s="36"/>
      <c r="I92" s="36"/>
      <c r="J92" s="12"/>
      <c r="K92" s="37" t="s">
        <v>4</v>
      </c>
      <c r="L92" s="37"/>
      <c r="M92" s="37"/>
      <c r="N92" s="37"/>
      <c r="O92" s="37"/>
      <c r="P92" s="37"/>
      <c r="Q92" s="37"/>
      <c r="R92" s="37"/>
      <c r="S92" s="37"/>
    </row>
    <row r="93" spans="1:20" x14ac:dyDescent="0.3">
      <c r="A93" s="19" t="s">
        <v>2</v>
      </c>
      <c r="B93" s="19" t="s">
        <v>1</v>
      </c>
      <c r="C93" s="19" t="s">
        <v>0</v>
      </c>
      <c r="D93" s="19" t="s">
        <v>3</v>
      </c>
      <c r="E93" s="19" t="s">
        <v>6</v>
      </c>
      <c r="F93" s="19" t="s">
        <v>7</v>
      </c>
      <c r="G93" s="19" t="s">
        <v>8</v>
      </c>
      <c r="H93" s="19" t="s">
        <v>9</v>
      </c>
      <c r="I93" s="20" t="s">
        <v>10</v>
      </c>
      <c r="J93" s="11"/>
      <c r="K93" s="13" t="s">
        <v>2</v>
      </c>
      <c r="L93" s="13" t="s">
        <v>1</v>
      </c>
      <c r="M93" s="13" t="s">
        <v>0</v>
      </c>
      <c r="N93" s="13" t="s">
        <v>3</v>
      </c>
      <c r="O93" s="13" t="s">
        <v>6</v>
      </c>
      <c r="P93" s="13" t="s">
        <v>7</v>
      </c>
      <c r="Q93" s="13" t="s">
        <v>8</v>
      </c>
      <c r="R93" s="13" t="s">
        <v>9</v>
      </c>
      <c r="S93" s="14" t="s">
        <v>10</v>
      </c>
    </row>
    <row r="94" spans="1:20" hidden="1" x14ac:dyDescent="0.3">
      <c r="A94" s="17" t="s">
        <v>1</v>
      </c>
      <c r="B94" s="17"/>
      <c r="C94" s="17"/>
      <c r="D94" s="17"/>
      <c r="E94" s="23"/>
      <c r="F94" s="17"/>
      <c r="G94" s="17"/>
      <c r="H94" s="17"/>
      <c r="I94" s="22" t="e">
        <f t="shared" ref="I94:I96" si="6">AVERAGE(B94:H94)</f>
        <v>#DIV/0!</v>
      </c>
      <c r="J94" s="11"/>
      <c r="K94" s="15" t="s">
        <v>1</v>
      </c>
      <c r="L94" s="17"/>
      <c r="M94" s="17"/>
      <c r="N94" s="17"/>
      <c r="O94" s="17"/>
      <c r="P94" s="17"/>
      <c r="Q94" s="17"/>
      <c r="R94" s="17"/>
      <c r="S94" s="22" t="e">
        <f t="shared" ref="S94:S96" si="7">AVERAGE(L94:R94)</f>
        <v>#DIV/0!</v>
      </c>
    </row>
    <row r="95" spans="1:20" x14ac:dyDescent="0.3">
      <c r="A95" s="18" t="s">
        <v>0</v>
      </c>
      <c r="B95" s="18">
        <v>1.56</v>
      </c>
      <c r="C95" s="18">
        <v>1.1599999999999999</v>
      </c>
      <c r="D95" s="18">
        <v>1.1599999999999999</v>
      </c>
      <c r="E95" s="18">
        <v>1.35</v>
      </c>
      <c r="F95" s="18">
        <v>0.98</v>
      </c>
      <c r="G95" s="18">
        <v>1.89</v>
      </c>
      <c r="H95" s="18">
        <v>1.45</v>
      </c>
      <c r="I95" s="22">
        <f t="shared" si="6"/>
        <v>1.3642857142857143</v>
      </c>
      <c r="J95" s="11"/>
      <c r="K95" s="16" t="s">
        <v>0</v>
      </c>
      <c r="L95" s="18">
        <v>8.25</v>
      </c>
      <c r="M95" s="18">
        <v>8.4</v>
      </c>
      <c r="N95" s="18">
        <v>8.1300000000000008</v>
      </c>
      <c r="O95" s="18">
        <v>7.34</v>
      </c>
      <c r="P95" s="18">
        <v>7.89</v>
      </c>
      <c r="Q95" s="18">
        <v>8.77</v>
      </c>
      <c r="R95" s="18">
        <v>8.01</v>
      </c>
      <c r="S95" s="22">
        <f t="shared" si="7"/>
        <v>8.112857142857143</v>
      </c>
    </row>
    <row r="96" spans="1:20" hidden="1" x14ac:dyDescent="0.3">
      <c r="A96" s="17" t="s">
        <v>3</v>
      </c>
      <c r="B96" s="17"/>
      <c r="C96" s="17"/>
      <c r="D96" s="17"/>
      <c r="E96" s="17"/>
      <c r="F96" s="17"/>
      <c r="G96" s="17"/>
      <c r="H96" s="17"/>
      <c r="I96" s="22" t="e">
        <f t="shared" si="6"/>
        <v>#DIV/0!</v>
      </c>
      <c r="J96" s="11"/>
      <c r="K96" s="15" t="s">
        <v>3</v>
      </c>
      <c r="L96" s="17"/>
      <c r="M96" s="17"/>
      <c r="N96" s="17"/>
      <c r="O96" s="17"/>
      <c r="P96" s="17"/>
      <c r="Q96" s="17"/>
      <c r="R96" s="17"/>
      <c r="S96" s="22" t="e">
        <f t="shared" si="7"/>
        <v>#DIV/0!</v>
      </c>
    </row>
    <row r="97" spans="1:19" hidden="1" x14ac:dyDescent="0.3">
      <c r="A97" s="18" t="s">
        <v>6</v>
      </c>
      <c r="B97" s="18"/>
      <c r="C97" s="18"/>
      <c r="D97" s="18"/>
      <c r="E97" s="18"/>
      <c r="F97" s="18"/>
      <c r="G97" s="18"/>
      <c r="H97" s="18"/>
      <c r="I97" s="22" t="e">
        <f>AVERAGE(B97:H97)</f>
        <v>#DIV/0!</v>
      </c>
      <c r="J97" s="11"/>
      <c r="K97" s="16" t="s">
        <v>6</v>
      </c>
      <c r="L97" s="18"/>
      <c r="M97" s="18"/>
      <c r="N97" s="18"/>
      <c r="O97" s="18"/>
      <c r="P97" s="18"/>
      <c r="Q97" s="18"/>
      <c r="R97" s="18"/>
      <c r="S97" s="22" t="e">
        <f>AVERAGE(L97:R97)</f>
        <v>#DIV/0!</v>
      </c>
    </row>
    <row r="98" spans="1:19" x14ac:dyDescent="0.3">
      <c r="A98" s="17" t="s">
        <v>7</v>
      </c>
      <c r="B98" s="24">
        <v>0.99</v>
      </c>
      <c r="C98" s="25">
        <v>0.65</v>
      </c>
      <c r="D98" s="26">
        <v>1.1599999999999999</v>
      </c>
      <c r="E98" s="17">
        <v>0.73</v>
      </c>
      <c r="F98" s="28">
        <v>1.2</v>
      </c>
      <c r="G98" s="29">
        <v>1.45</v>
      </c>
      <c r="H98" s="17">
        <v>0.98</v>
      </c>
      <c r="I98" s="22">
        <f>AVERAGE(B98:H98)</f>
        <v>1.0228571428571429</v>
      </c>
      <c r="J98" s="11"/>
      <c r="K98" s="15" t="s">
        <v>7</v>
      </c>
      <c r="L98" s="30">
        <v>9.17</v>
      </c>
      <c r="M98" s="31">
        <v>9.3800000000000008</v>
      </c>
      <c r="N98" s="25">
        <v>8.86</v>
      </c>
      <c r="O98" s="17">
        <v>9.26</v>
      </c>
      <c r="P98" s="26">
        <v>9.35</v>
      </c>
      <c r="Q98" s="29">
        <v>10.74</v>
      </c>
      <c r="R98" s="17">
        <v>8.76</v>
      </c>
      <c r="S98" s="22">
        <f>AVERAGE(L98:R98)</f>
        <v>9.3600000000000012</v>
      </c>
    </row>
    <row r="99" spans="1:19" hidden="1" x14ac:dyDescent="0.3">
      <c r="A99" s="18" t="s">
        <v>8</v>
      </c>
      <c r="B99" s="18"/>
      <c r="C99" s="18"/>
      <c r="D99" s="18"/>
      <c r="E99" s="18"/>
      <c r="F99" s="18"/>
      <c r="G99" s="18"/>
      <c r="H99" s="18"/>
      <c r="I99" s="22" t="e">
        <f t="shared" ref="I99:I100" si="8">AVERAGE(B99:H99)</f>
        <v>#DIV/0!</v>
      </c>
      <c r="J99" s="11"/>
      <c r="K99" s="16" t="s">
        <v>8</v>
      </c>
      <c r="L99" s="17"/>
      <c r="M99" s="17"/>
      <c r="N99" s="17"/>
      <c r="O99" s="17"/>
      <c r="P99" s="17"/>
      <c r="Q99" s="17"/>
      <c r="R99" s="17"/>
      <c r="S99" s="22" t="e">
        <f t="shared" ref="S99:S100" si="9">AVERAGE(L99:R99)</f>
        <v>#DIV/0!</v>
      </c>
    </row>
    <row r="100" spans="1:19" hidden="1" x14ac:dyDescent="0.3">
      <c r="A100" s="17" t="s">
        <v>9</v>
      </c>
      <c r="B100" s="17"/>
      <c r="C100" s="17"/>
      <c r="D100" s="17"/>
      <c r="E100" s="17"/>
      <c r="F100" s="17"/>
      <c r="G100" s="17"/>
      <c r="H100" s="17"/>
      <c r="I100" s="22" t="e">
        <f t="shared" si="8"/>
        <v>#DIV/0!</v>
      </c>
      <c r="J100" s="11"/>
      <c r="K100" s="15" t="s">
        <v>9</v>
      </c>
      <c r="L100" s="18"/>
      <c r="M100" s="18"/>
      <c r="N100" s="18"/>
      <c r="O100" s="18"/>
      <c r="P100" s="18"/>
      <c r="Q100" s="18"/>
      <c r="R100" s="18"/>
      <c r="S100" s="22" t="e">
        <f t="shared" si="9"/>
        <v>#DIV/0!</v>
      </c>
    </row>
    <row r="106" spans="1:19" x14ac:dyDescent="0.3">
      <c r="D106" s="27"/>
      <c r="N106" s="27"/>
    </row>
  </sheetData>
  <mergeCells count="18">
    <mergeCell ref="A86:S86"/>
    <mergeCell ref="A92:I92"/>
    <mergeCell ref="K92:S92"/>
    <mergeCell ref="A69:S69"/>
    <mergeCell ref="A75:I75"/>
    <mergeCell ref="K75:S75"/>
    <mergeCell ref="A35:S35"/>
    <mergeCell ref="A41:I41"/>
    <mergeCell ref="K41:S41"/>
    <mergeCell ref="A52:S52"/>
    <mergeCell ref="A58:I58"/>
    <mergeCell ref="K58:S58"/>
    <mergeCell ref="A7:I7"/>
    <mergeCell ref="K7:S7"/>
    <mergeCell ref="A1:S1"/>
    <mergeCell ref="A18:S18"/>
    <mergeCell ref="A24:I24"/>
    <mergeCell ref="K24:S24"/>
  </mergeCells>
  <conditionalFormatting sqref="L9:R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R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R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H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H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R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S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R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H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H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R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H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I83 A78:H79 I77:I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:R77 L82:R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S80 L83:R83 L81:R81 S81:S83 L78:R79 S77:S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:H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:I97 A99:I100 A98 E98 H98:I98 I94:I96 A95:H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R94 L99:R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:S97 L100:R100 O98 R98 S98:S100 L95:R96 S94:S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80DC-2B64-423A-A7DF-C4B818C3ED7F}">
  <dimension ref="A5:S9"/>
  <sheetViews>
    <sheetView workbookViewId="0">
      <selection activeCell="A5" sqref="A5:S9"/>
    </sheetView>
  </sheetViews>
  <sheetFormatPr defaultRowHeight="14.4" x14ac:dyDescent="0.3"/>
  <cols>
    <col min="1" max="1" width="25.44140625" customWidth="1"/>
    <col min="11" max="11" width="25.88671875" customWidth="1"/>
  </cols>
  <sheetData>
    <row r="5" spans="1:19" x14ac:dyDescent="0.3">
      <c r="A5" s="36" t="s">
        <v>36</v>
      </c>
      <c r="B5" s="36"/>
      <c r="C5" s="36"/>
      <c r="D5" s="36"/>
      <c r="E5" s="36"/>
      <c r="F5" s="36"/>
      <c r="G5" s="36"/>
      <c r="H5" s="36"/>
      <c r="I5" s="36"/>
      <c r="K5" s="37" t="s">
        <v>37</v>
      </c>
      <c r="L5" s="37"/>
      <c r="M5" s="37"/>
      <c r="N5" s="37"/>
      <c r="O5" s="37"/>
      <c r="P5" s="37"/>
      <c r="Q5" s="37"/>
      <c r="R5" s="37"/>
      <c r="S5" s="37"/>
    </row>
    <row r="6" spans="1:19" x14ac:dyDescent="0.3">
      <c r="A6" s="19" t="s">
        <v>14</v>
      </c>
      <c r="B6" s="19" t="s">
        <v>1</v>
      </c>
      <c r="C6" s="19" t="s">
        <v>7</v>
      </c>
      <c r="D6" s="19" t="s">
        <v>8</v>
      </c>
      <c r="E6" s="19" t="s">
        <v>3</v>
      </c>
      <c r="F6" s="19" t="s">
        <v>0</v>
      </c>
      <c r="G6" s="19" t="s">
        <v>9</v>
      </c>
      <c r="H6" s="19" t="s">
        <v>6</v>
      </c>
      <c r="I6" s="19" t="s">
        <v>35</v>
      </c>
      <c r="K6" s="19" t="s">
        <v>14</v>
      </c>
      <c r="L6" s="19" t="s">
        <v>1</v>
      </c>
      <c r="M6" s="19" t="s">
        <v>7</v>
      </c>
      <c r="N6" s="19" t="s">
        <v>8</v>
      </c>
      <c r="O6" s="19" t="s">
        <v>3</v>
      </c>
      <c r="P6" s="19" t="s">
        <v>0</v>
      </c>
      <c r="Q6" s="19" t="s">
        <v>9</v>
      </c>
      <c r="R6" s="19" t="s">
        <v>6</v>
      </c>
      <c r="S6" s="19" t="s">
        <v>35</v>
      </c>
    </row>
    <row r="7" spans="1:19" x14ac:dyDescent="0.3">
      <c r="A7" s="17" t="s">
        <v>39</v>
      </c>
      <c r="B7" s="17">
        <v>68.91</v>
      </c>
      <c r="C7" s="17">
        <v>43.7</v>
      </c>
      <c r="D7" s="17">
        <v>54.62</v>
      </c>
      <c r="E7" s="17">
        <v>53.36</v>
      </c>
      <c r="F7" s="17">
        <v>46.22</v>
      </c>
      <c r="G7" s="17">
        <v>47.48</v>
      </c>
      <c r="H7" s="17">
        <v>49.46</v>
      </c>
      <c r="I7" s="17">
        <f>AVERAGE(B7:H7)</f>
        <v>51.964285714285708</v>
      </c>
      <c r="K7" s="17" t="s">
        <v>39</v>
      </c>
      <c r="L7" s="17">
        <v>79.81</v>
      </c>
      <c r="M7" s="17">
        <v>59.82</v>
      </c>
      <c r="N7" s="17">
        <v>69.38</v>
      </c>
      <c r="O7" s="17">
        <v>71.37</v>
      </c>
      <c r="P7" s="17">
        <v>61.01</v>
      </c>
      <c r="Q7" s="17">
        <v>65.69</v>
      </c>
      <c r="R7" s="17">
        <v>58.88</v>
      </c>
      <c r="S7" s="17">
        <f>AVERAGE(L7:R7)</f>
        <v>66.565714285714279</v>
      </c>
    </row>
    <row r="8" spans="1:19" x14ac:dyDescent="0.3">
      <c r="A8" s="17" t="s">
        <v>20</v>
      </c>
      <c r="B8" s="17">
        <v>70.34</v>
      </c>
      <c r="C8" s="17">
        <v>48.41</v>
      </c>
      <c r="D8" s="17">
        <v>57.73</v>
      </c>
      <c r="E8" s="17">
        <v>59.33</v>
      </c>
      <c r="F8" s="17">
        <v>54.2</v>
      </c>
      <c r="G8" s="17">
        <v>55.38</v>
      </c>
      <c r="H8" s="17">
        <v>65.38</v>
      </c>
      <c r="I8" s="17">
        <f>AVERAGE(B8:H8)</f>
        <v>58.681428571428569</v>
      </c>
      <c r="K8" s="17" t="s">
        <v>20</v>
      </c>
      <c r="L8" s="17">
        <v>81.349999999999994</v>
      </c>
      <c r="M8" s="17">
        <v>65.64</v>
      </c>
      <c r="N8" s="17">
        <v>72.52</v>
      </c>
      <c r="O8" s="17">
        <v>76.67</v>
      </c>
      <c r="P8" s="17">
        <v>69.94</v>
      </c>
      <c r="Q8" s="17">
        <v>73.849999999999994</v>
      </c>
      <c r="R8" s="17">
        <v>68.900000000000006</v>
      </c>
      <c r="S8" s="17">
        <f>AVERAGE(L8:R8)</f>
        <v>72.695714285714288</v>
      </c>
    </row>
    <row r="9" spans="1:19" x14ac:dyDescent="0.3">
      <c r="A9" s="18" t="s">
        <v>38</v>
      </c>
      <c r="B9" s="18">
        <v>71.680000000000007</v>
      </c>
      <c r="C9" s="18">
        <v>52.18</v>
      </c>
      <c r="D9" s="18">
        <v>61</v>
      </c>
      <c r="E9" s="18">
        <v>55.8</v>
      </c>
      <c r="F9" s="18">
        <v>54.45</v>
      </c>
      <c r="G9" s="18">
        <v>56.64</v>
      </c>
      <c r="H9" s="18">
        <v>73.11</v>
      </c>
      <c r="I9" s="17">
        <f t="shared" ref="I9" si="0">AVERAGE(B9:H9)</f>
        <v>60.694285714285719</v>
      </c>
      <c r="K9" s="18" t="s">
        <v>38</v>
      </c>
      <c r="L9" s="18">
        <v>82.87</v>
      </c>
      <c r="M9" s="18">
        <v>68.89</v>
      </c>
      <c r="N9" s="18">
        <v>75.94</v>
      </c>
      <c r="O9" s="18">
        <v>75.02</v>
      </c>
      <c r="P9" s="18">
        <v>70.53</v>
      </c>
      <c r="Q9" s="18">
        <v>75.17</v>
      </c>
      <c r="R9" s="18">
        <v>75.92</v>
      </c>
      <c r="S9" s="17">
        <f t="shared" ref="S9" si="1">AVERAGE(L9:R9)</f>
        <v>74.905714285714296</v>
      </c>
    </row>
  </sheetData>
  <mergeCells count="2">
    <mergeCell ref="A5:I5"/>
    <mergeCell ref="K5:S5"/>
  </mergeCells>
  <conditionalFormatting sqref="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I8 I8:I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S7 S9 L8:S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R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FCD4-2E60-4AB1-975A-95BC4C49F966}">
  <dimension ref="A1:I6"/>
  <sheetViews>
    <sheetView tabSelected="1" workbookViewId="0">
      <selection activeCell="O16" sqref="O16"/>
    </sheetView>
  </sheetViews>
  <sheetFormatPr defaultRowHeight="14.4" x14ac:dyDescent="0.3"/>
  <sheetData>
    <row r="1" spans="1:9" x14ac:dyDescent="0.3">
      <c r="A1" s="36" t="s">
        <v>53</v>
      </c>
      <c r="B1" s="36"/>
      <c r="C1" s="36"/>
      <c r="D1" s="36"/>
      <c r="E1" s="36"/>
      <c r="F1" s="36"/>
      <c r="G1" s="36"/>
      <c r="H1" s="36"/>
      <c r="I1" s="36"/>
    </row>
    <row r="2" spans="1:9" x14ac:dyDescent="0.3">
      <c r="A2" s="19" t="s">
        <v>14</v>
      </c>
      <c r="B2" s="19" t="s">
        <v>51</v>
      </c>
      <c r="C2" s="19" t="s">
        <v>37</v>
      </c>
      <c r="D2" s="19"/>
      <c r="E2" s="19"/>
      <c r="F2" s="19"/>
      <c r="G2" s="19"/>
      <c r="H2" s="19"/>
      <c r="I2" s="19"/>
    </row>
    <row r="3" spans="1:9" x14ac:dyDescent="0.3">
      <c r="A3" s="17" t="s">
        <v>39</v>
      </c>
      <c r="B3" s="17">
        <v>57.27</v>
      </c>
      <c r="C3" s="17">
        <v>70.36</v>
      </c>
      <c r="D3" s="17"/>
      <c r="E3" s="17"/>
      <c r="F3" s="17"/>
      <c r="G3" s="17"/>
      <c r="H3" s="17"/>
      <c r="I3" s="17"/>
    </row>
    <row r="4" spans="1:9" x14ac:dyDescent="0.3">
      <c r="A4" s="17" t="s">
        <v>49</v>
      </c>
      <c r="B4" s="17">
        <v>60.69</v>
      </c>
      <c r="C4" s="17">
        <v>73.400000000000006</v>
      </c>
      <c r="D4" s="17"/>
      <c r="E4" s="17"/>
      <c r="F4" s="17"/>
      <c r="G4" s="17"/>
      <c r="H4" s="17"/>
      <c r="I4" s="17"/>
    </row>
    <row r="5" spans="1:9" x14ac:dyDescent="0.3">
      <c r="A5" s="17" t="s">
        <v>52</v>
      </c>
      <c r="B5" s="17">
        <v>58.54</v>
      </c>
      <c r="C5" s="17">
        <v>72.14</v>
      </c>
      <c r="D5" s="17"/>
      <c r="E5" s="17"/>
      <c r="F5" s="17"/>
      <c r="G5" s="17"/>
      <c r="H5" s="17"/>
      <c r="I5" s="17"/>
    </row>
    <row r="6" spans="1:9" x14ac:dyDescent="0.3">
      <c r="A6" s="18" t="s">
        <v>50</v>
      </c>
      <c r="B6" s="18">
        <v>59.87</v>
      </c>
      <c r="C6" s="18">
        <v>72.69</v>
      </c>
      <c r="D6" s="18"/>
      <c r="E6" s="18"/>
      <c r="F6" s="18"/>
      <c r="G6" s="18"/>
      <c r="H6" s="18"/>
      <c r="I6" s="17"/>
    </row>
  </sheetData>
  <mergeCells count="1">
    <mergeCell ref="A1:I1"/>
  </mergeCells>
  <conditionalFormatting sqref="A3:B5 I6 D3:I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B6 D6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2654-746B-41F0-B950-3A7AA7600544}">
  <dimension ref="A1:I5"/>
  <sheetViews>
    <sheetView workbookViewId="0">
      <selection activeCell="L8" sqref="L8"/>
    </sheetView>
  </sheetViews>
  <sheetFormatPr defaultRowHeight="14.4" x14ac:dyDescent="0.3"/>
  <sheetData>
    <row r="1" spans="1:9" x14ac:dyDescent="0.3">
      <c r="A1" s="36" t="s">
        <v>54</v>
      </c>
      <c r="B1" s="36"/>
      <c r="C1" s="36"/>
      <c r="D1" s="36"/>
      <c r="E1" s="36"/>
      <c r="F1" s="36"/>
      <c r="G1" s="36"/>
      <c r="H1" s="36"/>
      <c r="I1" s="36"/>
    </row>
    <row r="2" spans="1:9" x14ac:dyDescent="0.3">
      <c r="A2" s="19" t="s">
        <v>14</v>
      </c>
      <c r="B2" s="19" t="s">
        <v>51</v>
      </c>
      <c r="C2" s="19" t="s">
        <v>37</v>
      </c>
      <c r="D2" s="19"/>
      <c r="E2" s="19"/>
      <c r="F2" s="19"/>
      <c r="G2" s="19"/>
      <c r="H2" s="19"/>
      <c r="I2" s="19"/>
    </row>
    <row r="3" spans="1:9" x14ac:dyDescent="0.3">
      <c r="A3" s="17" t="s">
        <v>39</v>
      </c>
      <c r="B3" s="17">
        <v>51.51</v>
      </c>
      <c r="C3" s="17">
        <v>61.82</v>
      </c>
      <c r="D3" s="17"/>
      <c r="E3" s="17"/>
      <c r="F3" s="17"/>
      <c r="G3" s="17"/>
      <c r="H3" s="17"/>
      <c r="I3" s="17"/>
    </row>
    <row r="4" spans="1:9" x14ac:dyDescent="0.3">
      <c r="A4" s="17" t="s">
        <v>50</v>
      </c>
      <c r="B4" s="17">
        <v>54.12</v>
      </c>
      <c r="C4" s="17">
        <v>64.63</v>
      </c>
      <c r="D4" s="17"/>
      <c r="E4" s="17"/>
      <c r="F4" s="17"/>
      <c r="G4" s="17"/>
      <c r="H4" s="17"/>
      <c r="I4" s="17"/>
    </row>
    <row r="5" spans="1:9" x14ac:dyDescent="0.3">
      <c r="A5" s="17" t="s">
        <v>55</v>
      </c>
      <c r="B5" s="17">
        <v>58.43</v>
      </c>
      <c r="C5" s="17">
        <v>69.040000000000006</v>
      </c>
      <c r="D5" s="17"/>
      <c r="E5" s="17"/>
      <c r="F5" s="17"/>
      <c r="G5" s="17"/>
      <c r="H5" s="17"/>
      <c r="I5" s="17"/>
    </row>
  </sheetData>
  <mergeCells count="1">
    <mergeCell ref="A1:I1"/>
  </mergeCells>
  <conditionalFormatting sqref="C3: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B5 D3:I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27-1723-47AE-8660-08824278ACBC}">
  <dimension ref="A5:B21"/>
  <sheetViews>
    <sheetView workbookViewId="0">
      <selection activeCell="H20" sqref="H20"/>
    </sheetView>
  </sheetViews>
  <sheetFormatPr defaultRowHeight="14.4" x14ac:dyDescent="0.3"/>
  <cols>
    <col min="1" max="1" width="12.33203125" customWidth="1"/>
    <col min="2" max="2" width="13.6640625" customWidth="1"/>
  </cols>
  <sheetData>
    <row r="5" spans="1:2" x14ac:dyDescent="0.3">
      <c r="A5" t="s">
        <v>46</v>
      </c>
      <c r="B5" t="s">
        <v>47</v>
      </c>
    </row>
    <row r="6" spans="1:2" x14ac:dyDescent="0.3">
      <c r="A6" t="s">
        <v>7</v>
      </c>
      <c r="B6">
        <v>86787</v>
      </c>
    </row>
    <row r="7" spans="1:2" x14ac:dyDescent="0.3">
      <c r="A7" t="s">
        <v>40</v>
      </c>
      <c r="B7">
        <v>85181</v>
      </c>
    </row>
    <row r="8" spans="1:2" x14ac:dyDescent="0.3">
      <c r="A8" t="s">
        <v>8</v>
      </c>
      <c r="B8">
        <v>82603</v>
      </c>
    </row>
    <row r="9" spans="1:2" x14ac:dyDescent="0.3">
      <c r="A9" t="s">
        <v>31</v>
      </c>
      <c r="B9">
        <v>79946</v>
      </c>
    </row>
    <row r="10" spans="1:2" x14ac:dyDescent="0.3">
      <c r="A10" t="s">
        <v>3</v>
      </c>
      <c r="B10">
        <v>87488</v>
      </c>
    </row>
    <row r="11" spans="1:2" x14ac:dyDescent="0.3">
      <c r="A11" t="s">
        <v>41</v>
      </c>
      <c r="B11">
        <v>86914</v>
      </c>
    </row>
    <row r="12" spans="1:2" x14ac:dyDescent="0.3">
      <c r="A12" t="s">
        <v>0</v>
      </c>
      <c r="B12">
        <v>85804</v>
      </c>
    </row>
    <row r="13" spans="1:2" x14ac:dyDescent="0.3">
      <c r="A13" t="s">
        <v>42</v>
      </c>
      <c r="B13">
        <v>87167</v>
      </c>
    </row>
    <row r="14" spans="1:2" x14ac:dyDescent="0.3">
      <c r="A14" t="s">
        <v>43</v>
      </c>
      <c r="B14">
        <v>85757</v>
      </c>
    </row>
    <row r="15" spans="1:2" x14ac:dyDescent="0.3">
      <c r="A15" t="s">
        <v>32</v>
      </c>
      <c r="B15">
        <v>84869</v>
      </c>
    </row>
    <row r="16" spans="1:2" x14ac:dyDescent="0.3">
      <c r="A16" t="s">
        <v>44</v>
      </c>
      <c r="B16">
        <v>86311</v>
      </c>
    </row>
    <row r="17" spans="1:2" x14ac:dyDescent="0.3">
      <c r="A17" t="s">
        <v>45</v>
      </c>
      <c r="B17">
        <v>87091</v>
      </c>
    </row>
    <row r="18" spans="1:2" x14ac:dyDescent="0.3">
      <c r="A18" t="s">
        <v>33</v>
      </c>
      <c r="B18">
        <v>85846</v>
      </c>
    </row>
    <row r="19" spans="1:2" x14ac:dyDescent="0.3">
      <c r="A19" t="s">
        <v>34</v>
      </c>
      <c r="B19">
        <v>86511</v>
      </c>
    </row>
    <row r="20" spans="1:2" x14ac:dyDescent="0.3">
      <c r="A20" t="s">
        <v>9</v>
      </c>
      <c r="B20">
        <v>87187</v>
      </c>
    </row>
    <row r="21" spans="1:2" x14ac:dyDescent="0.3">
      <c r="A21" t="s">
        <v>6</v>
      </c>
      <c r="B21">
        <v>85700</v>
      </c>
    </row>
  </sheetData>
  <conditionalFormatting sqref="B6:B2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MLQA</vt:lpstr>
      <vt:lpstr>XQuAD</vt:lpstr>
      <vt:lpstr>SQuAD-IT</vt:lpstr>
      <vt:lpstr>KORQuAD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Jethy</dc:creator>
  <cp:lastModifiedBy>Subhasis Jethy</cp:lastModifiedBy>
  <dcterms:created xsi:type="dcterms:W3CDTF">2015-06-05T18:17:20Z</dcterms:created>
  <dcterms:modified xsi:type="dcterms:W3CDTF">2022-06-03T14:50:16Z</dcterms:modified>
</cp:coreProperties>
</file>