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Project\Excel Portfolio\"/>
    </mc:Choice>
  </mc:AlternateContent>
  <xr:revisionPtr revIDLastSave="0" documentId="13_ncr:1_{22D1B17D-0786-4DAA-86B5-565848C6AFFB}" xr6:coauthVersionLast="47" xr6:coauthVersionMax="47" xr10:uidLastSave="{00000000-0000-0000-0000-000000000000}"/>
  <bookViews>
    <workbookView xWindow="-108" yWindow="-108" windowWidth="23256" windowHeight="12456" firstSheet="6" activeTab="10" xr2:uid="{00000000-000D-0000-FFFF-FFFF00000000}"/>
  </bookViews>
  <sheets>
    <sheet name="KPI" sheetId="7" r:id="rId1"/>
    <sheet name="Ratings" sheetId="9" r:id="rId2"/>
    <sheet name="Gender" sheetId="10" r:id="rId3"/>
    <sheet name="Education by Attrition" sheetId="11" r:id="rId4"/>
    <sheet name="Attrition by Job Role" sheetId="12" r:id="rId5"/>
    <sheet name="Department wise Attrition" sheetId="13" r:id="rId6"/>
    <sheet name="Attrition by Age Group" sheetId="14" r:id="rId7"/>
    <sheet name="Attrition by Marital Status" sheetId="15" r:id="rId8"/>
    <sheet name="Data" sheetId="1" r:id="rId9"/>
    <sheet name="Images" sheetId="2" r:id="rId10"/>
    <sheet name="Dashboard" sheetId="4" r:id="rId11"/>
  </sheets>
  <definedNames>
    <definedName name="_xlchart.v1.0" hidden="1">'Attrition by Job Role'!$E$4:$E$12</definedName>
    <definedName name="_xlchart.v1.1" hidden="1">'Attrition by Job Role'!$F$4:$F$12</definedName>
    <definedName name="_xlchart.v1.6" hidden="1">'Attrition by Job Role'!$E$4:$E$12</definedName>
    <definedName name="_xlchart.v1.7" hidden="1">'Attrition by Job Role'!$F$4:$F$12</definedName>
    <definedName name="_xlchart.v2.2" hidden="1">'Attrition by Marital Status'!$E$4:$E$6</definedName>
    <definedName name="_xlchart.v2.3" hidden="1">'Attrition by Marital Status'!$F$4:$F$6</definedName>
    <definedName name="_xlchart.v2.4" hidden="1">'Attrition by Marital Status'!$E$4:$E$6</definedName>
    <definedName name="_xlchart.v2.5" hidden="1">'Attrition by Marital Status'!$F$4:$F$6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E5" i="15" l="1"/>
  <c r="E6" i="15"/>
  <c r="E4" i="15"/>
  <c r="E5" i="12"/>
  <c r="E6" i="12"/>
  <c r="E7" i="12"/>
  <c r="E8" i="12"/>
  <c r="E9" i="12"/>
  <c r="E10" i="12"/>
  <c r="E11" i="12"/>
  <c r="E12" i="12"/>
  <c r="E4" i="12"/>
  <c r="B9" i="7"/>
  <c r="F4" i="12"/>
  <c r="F4" i="15"/>
  <c r="A9" i="7"/>
  <c r="B10" i="10"/>
  <c r="F6" i="15"/>
  <c r="C9" i="7"/>
  <c r="F10" i="12"/>
  <c r="B7" i="9"/>
  <c r="B11" i="10"/>
  <c r="F5" i="12"/>
  <c r="F5" i="15"/>
  <c r="F11" i="12"/>
  <c r="F6" i="12"/>
  <c r="F7" i="12"/>
  <c r="F8" i="12"/>
  <c r="F9" i="12"/>
  <c r="F12" i="12"/>
  <c r="C10" i="10" l="1"/>
  <c r="C11" i="10"/>
  <c r="C7" i="9"/>
  <c r="B8" i="9"/>
  <c r="C8" i="9" s="1"/>
  <c r="D9" i="7"/>
  <c r="E9" i="7"/>
</calcChain>
</file>

<file path=xl/sharedStrings.xml><?xml version="1.0" encoding="utf-8"?>
<sst xmlns="http://schemas.openxmlformats.org/spreadsheetml/2006/main" count="19218" uniqueCount="1571">
  <si>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</si>
  <si>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</si>
  <si>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</si>
  <si>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</si>
  <si>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</si>
  <si>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</si>
  <si>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</si>
  <si>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</si>
  <si>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</si>
  <si>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</si>
  <si>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</si>
  <si>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</si>
  <si>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</si>
  <si>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</si>
  <si>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</si>
  <si>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</si>
  <si>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</si>
  <si>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</si>
  <si>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</si>
  <si>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</si>
  <si>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</si>
  <si>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</si>
  <si>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</si>
  <si>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</si>
  <si>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</si>
  <si>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</si>
  <si>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</si>
  <si>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</si>
  <si>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</si>
  <si>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</si>
  <si>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</si>
  <si>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</si>
  <si>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</si>
  <si>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</si>
  <si>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</si>
  <si>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</si>
  <si>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</si>
  <si>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</si>
  <si>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</si>
  <si>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</si>
  <si>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</si>
  <si>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</si>
  <si>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</si>
  <si>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</si>
  <si>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</si>
  <si>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</si>
  <si>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</si>
  <si>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</si>
  <si>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</si>
  <si>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</si>
  <si>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</si>
  <si>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</si>
  <si>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</si>
  <si>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</si>
  <si>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</si>
  <si>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</si>
  <si>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</si>
  <si>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</si>
  <si>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</si>
  <si>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</si>
  <si>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</si>
  <si>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</si>
  <si>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</si>
  <si>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</si>
  <si>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</si>
  <si>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</si>
  <si>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</si>
  <si>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</si>
  <si>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</si>
  <si>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</si>
  <si>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</si>
  <si>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</si>
  <si>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</si>
  <si>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</si>
  <si>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</si>
  <si>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</si>
  <si>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</si>
  <si>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</si>
  <si>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</si>
  <si>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</si>
  <si>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</si>
  <si>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</si>
  <si>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</si>
  <si>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</si>
  <si>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</si>
  <si>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</si>
  <si>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</si>
  <si>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</si>
  <si>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</si>
  <si>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</si>
  <si>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</si>
  <si>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</si>
  <si>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</si>
  <si>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</si>
  <si>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</si>
  <si>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</si>
  <si>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</si>
  <si>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</si>
  <si>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</si>
  <si>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</si>
  <si>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</si>
  <si>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</si>
  <si>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</si>
  <si>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</si>
  <si>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</si>
  <si>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</si>
  <si>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</si>
  <si>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</si>
  <si>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</si>
  <si>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</si>
  <si>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</si>
  <si>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</si>
  <si>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</si>
  <si>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</si>
  <si>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</si>
  <si>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</si>
  <si>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</si>
  <si>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</si>
  <si>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</si>
  <si>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</si>
  <si>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</si>
  <si>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</si>
  <si>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</si>
  <si>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</si>
  <si>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</si>
  <si>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</si>
  <si>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</si>
  <si>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</si>
  <si>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</si>
  <si>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</si>
  <si>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</si>
  <si>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</si>
  <si>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</si>
  <si>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</si>
  <si>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</si>
  <si>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</si>
  <si>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</si>
  <si>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</si>
  <si>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</si>
  <si>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</si>
  <si>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</si>
  <si>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</si>
  <si>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</si>
  <si>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</si>
  <si>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</si>
  <si>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</si>
  <si>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</si>
  <si>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</si>
  <si>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</si>
  <si>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</si>
  <si>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</si>
  <si>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</si>
  <si>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</si>
  <si>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</si>
  <si>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</si>
  <si>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</si>
  <si>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</si>
  <si>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</si>
  <si>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</si>
  <si>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</si>
  <si>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</si>
  <si>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</si>
  <si>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</si>
  <si>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</si>
  <si>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</si>
  <si>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</si>
  <si>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</si>
  <si>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</si>
  <si>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</si>
  <si>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</si>
  <si>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</si>
  <si>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</si>
  <si>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</si>
  <si>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</si>
  <si>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</si>
  <si>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</si>
  <si>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</si>
  <si>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</si>
  <si>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</si>
  <si>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</si>
  <si>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</si>
  <si>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</si>
  <si>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</si>
  <si>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</si>
  <si>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</si>
  <si>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</si>
  <si>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</si>
  <si>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</si>
  <si>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</si>
  <si>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</si>
  <si>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</si>
  <si>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</si>
  <si>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</si>
  <si>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</si>
  <si>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</si>
  <si>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</si>
  <si>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</si>
  <si>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</si>
  <si>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</si>
  <si>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</si>
  <si>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</si>
  <si>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</si>
  <si>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</si>
  <si>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</si>
  <si>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</si>
  <si>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</si>
  <si>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</si>
  <si>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</si>
  <si>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</si>
  <si>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</si>
  <si>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</si>
  <si>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</si>
  <si>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</si>
  <si>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</si>
  <si>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</si>
  <si>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</si>
  <si>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</si>
  <si>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</si>
  <si>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</si>
  <si>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</si>
  <si>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</si>
  <si>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</si>
  <si>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</si>
  <si>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</si>
  <si>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</si>
  <si>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</si>
  <si>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</si>
  <si>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</si>
  <si>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</si>
  <si>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</si>
  <si>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</si>
  <si>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</si>
  <si>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</si>
  <si>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</si>
  <si>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</si>
  <si>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</si>
  <si>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</si>
  <si>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</si>
  <si>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</si>
  <si>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</si>
  <si>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</si>
  <si>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</si>
  <si>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</si>
  <si>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</si>
  <si>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</si>
  <si>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</si>
  <si>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</si>
  <si>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</si>
  <si>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</si>
  <si>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</si>
  <si>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</si>
  <si>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</si>
  <si>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</si>
  <si>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</si>
  <si>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</si>
  <si>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</si>
  <si>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</si>
  <si>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</si>
  <si>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</si>
  <si>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</si>
  <si>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</si>
  <si>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</si>
  <si>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</si>
  <si>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</si>
  <si>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</si>
  <si>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</si>
  <si>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</si>
  <si>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</si>
  <si>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</si>
  <si>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</si>
  <si>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</si>
  <si>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</si>
  <si>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</si>
  <si>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</si>
  <si>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</si>
  <si>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</si>
  <si>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</si>
  <si>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</si>
  <si>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</si>
  <si>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</si>
  <si>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</si>
  <si>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</si>
  <si>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</si>
  <si>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</si>
  <si>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</si>
  <si>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</si>
  <si>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</si>
  <si>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</si>
  <si>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</si>
  <si>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</si>
  <si>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</si>
  <si>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</si>
  <si>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</si>
  <si>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</si>
  <si>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</si>
  <si>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</si>
  <si>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</si>
  <si>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</si>
  <si>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</si>
  <si>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</si>
  <si>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</si>
  <si>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</si>
  <si>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</si>
  <si>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</si>
  <si>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</si>
  <si>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</si>
  <si>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</si>
  <si>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</si>
  <si>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</si>
  <si>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</si>
  <si>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</si>
  <si>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</si>
  <si>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</si>
  <si>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</si>
  <si>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</si>
  <si>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</si>
  <si>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</si>
  <si>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</si>
  <si>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</si>
  <si>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</si>
  <si>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</si>
  <si>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</si>
  <si>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</si>
  <si>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</si>
  <si>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</si>
  <si>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</si>
  <si>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</si>
  <si>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</si>
  <si>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</si>
  <si>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</si>
  <si>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</si>
  <si>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</si>
  <si>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</si>
  <si>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</si>
  <si>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</si>
  <si>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</si>
  <si>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</si>
  <si>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</si>
  <si>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</si>
  <si>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</si>
  <si>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</si>
  <si>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</si>
  <si>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</si>
  <si>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</si>
  <si>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</si>
  <si>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</si>
  <si>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</si>
  <si>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</si>
  <si>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</si>
  <si>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</si>
  <si>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</si>
  <si>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</si>
  <si>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</si>
  <si>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</si>
  <si>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</si>
  <si>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</si>
  <si>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</si>
  <si>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</si>
  <si>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</si>
  <si>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</si>
  <si>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</si>
  <si>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</si>
  <si>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</si>
  <si>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</si>
  <si>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</si>
  <si>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</si>
  <si>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</si>
  <si>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</si>
  <si>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</si>
  <si>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</si>
  <si>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</si>
  <si>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</si>
  <si>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</si>
  <si>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</si>
  <si>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</si>
  <si>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</si>
  <si>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</si>
  <si>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</si>
  <si>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</si>
  <si>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</si>
  <si>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</si>
  <si>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</si>
  <si>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</si>
  <si>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</si>
  <si>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</si>
  <si>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</si>
  <si>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</si>
  <si>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</si>
  <si>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</si>
  <si>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</si>
  <si>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</si>
  <si>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</si>
  <si>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</si>
  <si>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</si>
  <si>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</si>
  <si>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</si>
  <si>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</si>
  <si>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</si>
  <si>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</si>
  <si>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</si>
  <si>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</si>
  <si>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</si>
  <si>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</si>
  <si>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</si>
  <si>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</si>
  <si>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</si>
  <si>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</si>
  <si>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</si>
  <si>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</si>
  <si>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</si>
  <si>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</si>
  <si>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</si>
  <si>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</si>
  <si>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</si>
  <si>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</si>
  <si>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</si>
  <si>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</si>
  <si>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</si>
  <si>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</si>
  <si>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</si>
  <si>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</si>
  <si>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</si>
  <si>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</si>
  <si>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</si>
  <si>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</si>
  <si>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</si>
  <si>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</si>
  <si>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</si>
  <si>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</si>
  <si>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</si>
  <si>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</si>
  <si>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</si>
  <si>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</si>
  <si>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</si>
  <si>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</si>
  <si>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</si>
  <si>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</si>
  <si>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</si>
  <si>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</si>
  <si>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</si>
  <si>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</si>
  <si>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</si>
  <si>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</si>
  <si>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</si>
  <si>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</si>
  <si>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</si>
  <si>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</si>
  <si>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</si>
  <si>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</si>
  <si>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</si>
  <si>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</si>
  <si>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</si>
  <si>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</si>
  <si>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</si>
  <si>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</si>
  <si>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</si>
  <si>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</si>
  <si>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</si>
  <si>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</si>
  <si>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</si>
  <si>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</si>
  <si>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</si>
  <si>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</si>
  <si>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</si>
  <si>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</si>
  <si>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</si>
  <si>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</si>
  <si>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</si>
  <si>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</si>
  <si>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</si>
  <si>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</si>
  <si>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</si>
  <si>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</si>
  <si>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</si>
  <si>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</si>
  <si>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</si>
  <si>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</si>
  <si>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</si>
  <si>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</si>
  <si>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</si>
  <si>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</si>
  <si>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</si>
  <si>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</si>
  <si>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</si>
  <si>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</si>
  <si>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</si>
  <si>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</si>
  <si>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</si>
  <si>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</si>
  <si>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</si>
  <si>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</si>
  <si>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</si>
  <si>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</si>
  <si>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</si>
  <si>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</si>
  <si>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</si>
  <si>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</si>
  <si>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</si>
  <si>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</si>
  <si>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</si>
  <si>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</si>
  <si>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</si>
  <si>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</si>
  <si>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</si>
  <si>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</si>
  <si>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</si>
  <si>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</si>
  <si>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</si>
  <si>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</si>
  <si>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</si>
  <si>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</si>
  <si>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</si>
  <si>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</si>
  <si>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</si>
  <si>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</si>
  <si>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</si>
  <si>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</si>
  <si>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</si>
  <si>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</si>
  <si>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</si>
  <si>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</si>
  <si>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</si>
  <si>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</si>
  <si>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</si>
  <si>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</si>
  <si>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</si>
  <si>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</si>
  <si>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</si>
  <si>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</si>
  <si>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</si>
  <si>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</si>
  <si>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</si>
  <si>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</si>
  <si>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</si>
  <si>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</si>
  <si>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</si>
  <si>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</si>
  <si>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</si>
  <si>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</si>
  <si>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</si>
  <si>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</si>
  <si>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</si>
  <si>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</si>
  <si>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</si>
  <si>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</si>
  <si>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</si>
  <si>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</si>
  <si>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</si>
  <si>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</si>
  <si>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</si>
  <si>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</si>
  <si>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</si>
  <si>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</si>
  <si>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</si>
  <si>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</si>
  <si>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</si>
  <si>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</si>
  <si>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</si>
  <si>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</si>
  <si>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</si>
  <si>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</si>
  <si>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</si>
  <si>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</si>
  <si>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</si>
  <si>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</si>
  <si>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</si>
  <si>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</si>
  <si>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</si>
  <si>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</si>
  <si>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</si>
  <si>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</si>
  <si>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</si>
  <si>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</si>
  <si>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</si>
  <si>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</si>
  <si>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</si>
  <si>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</si>
  <si>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</si>
  <si>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</si>
  <si>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</si>
  <si>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</si>
  <si>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</si>
  <si>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</si>
  <si>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</si>
  <si>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</si>
  <si>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</si>
  <si>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</si>
  <si>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</si>
  <si>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</si>
  <si>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</si>
  <si>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</si>
  <si>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</si>
  <si>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</si>
  <si>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</si>
  <si>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</si>
  <si>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</si>
  <si>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</si>
  <si>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</si>
  <si>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</si>
  <si>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</si>
  <si>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</si>
  <si>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</si>
  <si>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</si>
  <si>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</si>
  <si>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</si>
  <si>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</si>
  <si>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</si>
  <si>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</si>
  <si>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</si>
  <si>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</si>
  <si>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</si>
  <si>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</si>
  <si>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</si>
  <si>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</si>
  <si>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</si>
  <si>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</si>
  <si>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</si>
  <si>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</si>
  <si>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</si>
  <si>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</si>
  <si>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</si>
  <si>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</si>
  <si>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</si>
  <si>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</si>
  <si>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</si>
  <si>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</si>
  <si>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</si>
  <si>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</si>
  <si>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</si>
  <si>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</si>
  <si>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</si>
  <si>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</si>
  <si>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</si>
  <si>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</si>
  <si>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</si>
  <si>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</si>
  <si>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</si>
  <si>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</si>
  <si>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</si>
  <si>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</si>
  <si>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</si>
  <si>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</si>
  <si>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</si>
  <si>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</si>
  <si>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</si>
  <si>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</si>
  <si>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</si>
  <si>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</si>
  <si>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</si>
  <si>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</si>
  <si>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</si>
  <si>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</si>
  <si>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</si>
  <si>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</si>
  <si>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</si>
  <si>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</si>
  <si>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</si>
  <si>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</si>
  <si>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</si>
  <si>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</si>
  <si>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</si>
  <si>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</si>
  <si>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</si>
  <si>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</si>
  <si>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</si>
  <si>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</si>
  <si>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</si>
  <si>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</si>
  <si>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</si>
  <si>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</si>
  <si>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</si>
  <si>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</si>
  <si>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</si>
  <si>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</si>
  <si>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</si>
  <si>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</si>
  <si>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</si>
  <si>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</si>
  <si>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</si>
  <si>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</si>
  <si>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</si>
  <si>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</si>
  <si>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</si>
  <si>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</si>
  <si>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</si>
  <si>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</si>
  <si>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</si>
  <si>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</si>
  <si>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</si>
  <si>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</si>
  <si>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</si>
  <si>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</si>
  <si>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</si>
  <si>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</si>
  <si>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</si>
  <si>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</si>
  <si>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</si>
  <si>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</si>
  <si>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</si>
  <si>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</si>
  <si>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</si>
  <si>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</si>
  <si>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</si>
  <si>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</si>
  <si>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</si>
  <si>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</si>
  <si>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</si>
  <si>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</si>
  <si>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</si>
  <si>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</si>
  <si>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</si>
  <si>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</si>
  <si>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</si>
  <si>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</si>
  <si>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</si>
  <si>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</si>
  <si>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</si>
  <si>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</si>
  <si>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</si>
  <si>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</si>
  <si>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</si>
  <si>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</si>
  <si>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</si>
  <si>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</si>
  <si>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</si>
  <si>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</si>
  <si>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</si>
  <si>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</si>
  <si>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</si>
  <si>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</si>
  <si>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</si>
  <si>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</si>
  <si>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</si>
  <si>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</si>
  <si>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</si>
  <si>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</si>
  <si>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</si>
  <si>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</si>
  <si>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</si>
  <si>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</si>
  <si>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</si>
  <si>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</si>
  <si>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</si>
  <si>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</si>
  <si>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</si>
  <si>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</si>
  <si>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</si>
  <si>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</si>
  <si>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</si>
  <si>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</si>
  <si>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</si>
  <si>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</si>
  <si>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</si>
  <si>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</si>
  <si>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</si>
  <si>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</si>
  <si>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</si>
  <si>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</si>
  <si>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</si>
  <si>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</si>
  <si>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</si>
  <si>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</si>
  <si>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</si>
  <si>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</si>
  <si>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</si>
  <si>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</si>
  <si>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</si>
  <si>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</si>
  <si>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</si>
  <si>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</si>
  <si>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</si>
  <si>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</si>
  <si>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</si>
  <si>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</si>
  <si>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</si>
  <si>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</si>
  <si>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</si>
  <si>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</si>
  <si>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</si>
  <si>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</si>
  <si>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</si>
  <si>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</si>
  <si>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</si>
  <si>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</si>
  <si>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</si>
  <si>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</si>
  <si>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</si>
  <si>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</si>
  <si>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</si>
  <si>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</si>
  <si>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</si>
  <si>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</si>
  <si>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</si>
  <si>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</si>
  <si>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</si>
  <si>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</si>
  <si>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</si>
  <si>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</si>
  <si>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</si>
  <si>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</si>
  <si>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</si>
  <si>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</si>
  <si>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</si>
  <si>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</si>
  <si>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</si>
  <si>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</si>
  <si>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</si>
  <si>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</si>
  <si>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</si>
  <si>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</si>
  <si>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</si>
  <si>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</si>
  <si>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</si>
  <si>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</si>
  <si>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</si>
  <si>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</si>
  <si>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</si>
  <si>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</si>
  <si>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</si>
  <si>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</si>
  <si>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</si>
  <si>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</si>
  <si>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</si>
  <si>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</si>
  <si>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</si>
  <si>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</si>
  <si>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</si>
  <si>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</si>
  <si>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</si>
  <si>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</si>
  <si>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</si>
  <si>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</si>
  <si>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</si>
  <si>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</si>
  <si>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</si>
  <si>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</si>
  <si>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</si>
  <si>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</si>
  <si>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</si>
  <si>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</si>
  <si>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</si>
  <si>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</si>
  <si>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</si>
  <si>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</si>
  <si>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</si>
  <si>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</si>
  <si>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</si>
  <si>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</si>
  <si>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</si>
  <si>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</si>
  <si>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</si>
  <si>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</si>
  <si>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</si>
  <si>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</si>
  <si>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</si>
  <si>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</si>
  <si>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</si>
  <si>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</si>
  <si>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</si>
  <si>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</si>
  <si>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</si>
  <si>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</si>
  <si>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</si>
  <si>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</si>
  <si>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</si>
  <si>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</si>
  <si>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</si>
  <si>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</si>
  <si>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</si>
  <si>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</si>
  <si>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</si>
  <si>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</si>
  <si>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</si>
  <si>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</si>
  <si>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</si>
  <si>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</si>
  <si>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</si>
  <si>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</si>
  <si>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</si>
  <si>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</si>
  <si>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</si>
  <si>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</si>
  <si>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</si>
  <si>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</si>
  <si>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</si>
  <si>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</si>
  <si>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</si>
  <si>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</si>
  <si>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</si>
  <si>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</si>
  <si>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</si>
  <si>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</si>
  <si>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</si>
  <si>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</si>
  <si>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</si>
  <si>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</si>
  <si>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</si>
  <si>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</si>
  <si>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</si>
  <si>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</si>
  <si>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</si>
  <si>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</si>
  <si>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</si>
  <si>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</si>
  <si>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</si>
  <si>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</si>
  <si>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</si>
  <si>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</si>
  <si>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</si>
  <si>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</si>
  <si>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</si>
  <si>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</si>
  <si>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</si>
  <si>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</si>
  <si>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</si>
  <si>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</si>
  <si>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</si>
  <si>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</si>
  <si>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</si>
  <si>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</si>
  <si>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</si>
  <si>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</si>
  <si>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</si>
  <si>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</si>
  <si>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</si>
  <si>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</si>
  <si>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</si>
  <si>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</si>
  <si>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</si>
  <si>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</si>
  <si>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</si>
  <si>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</si>
  <si>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</si>
  <si>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</si>
  <si>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</si>
  <si>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</si>
  <si>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</si>
  <si>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</si>
  <si>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</si>
  <si>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</si>
  <si>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</si>
  <si>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</si>
  <si>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</si>
  <si>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</si>
  <si>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</si>
  <si>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</si>
  <si>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</si>
  <si>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</si>
  <si>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</si>
  <si>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</si>
  <si>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</si>
  <si>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</si>
  <si>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</si>
  <si>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</si>
  <si>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</si>
  <si>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</si>
  <si>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</si>
  <si>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</si>
  <si>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</si>
  <si>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</si>
  <si>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</si>
  <si>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</si>
  <si>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</si>
  <si>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</si>
  <si>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</si>
  <si>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</si>
  <si>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</si>
  <si>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</si>
  <si>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</si>
  <si>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</si>
  <si>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</si>
  <si>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</si>
  <si>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</si>
  <si>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</si>
  <si>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</si>
  <si>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</si>
  <si>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</si>
  <si>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</si>
  <si>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</si>
  <si>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</si>
  <si>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</si>
  <si>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</si>
  <si>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</si>
  <si>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</si>
  <si>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</si>
  <si>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</si>
  <si>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</si>
  <si>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</si>
  <si>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</si>
  <si>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</si>
  <si>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</si>
  <si>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</si>
  <si>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</si>
  <si>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</si>
  <si>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</si>
  <si>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</si>
  <si>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</si>
  <si>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</si>
  <si>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</si>
  <si>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</si>
  <si>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</si>
  <si>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</si>
  <si>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</si>
  <si>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</si>
  <si>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</si>
  <si>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</si>
  <si>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</si>
  <si>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</si>
  <si>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</si>
  <si>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</si>
  <si>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</si>
  <si>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</si>
  <si>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</si>
  <si>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</si>
  <si>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</si>
  <si>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</si>
  <si>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</si>
  <si>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</si>
  <si>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</si>
  <si>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</si>
  <si>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</si>
  <si>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</si>
  <si>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</si>
  <si>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</si>
  <si>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</si>
  <si>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</si>
  <si>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</si>
  <si>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</si>
  <si>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</si>
  <si>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</si>
  <si>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</si>
  <si>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</si>
  <si>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</si>
  <si>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</si>
  <si>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</si>
  <si>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</si>
  <si>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</si>
  <si>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</si>
  <si>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</si>
  <si>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</si>
  <si>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</si>
  <si>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</si>
  <si>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</si>
  <si>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</si>
  <si>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</si>
  <si>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</si>
  <si>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</si>
  <si>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</si>
  <si>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</si>
  <si>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</si>
  <si>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</si>
  <si>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</si>
  <si>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</si>
  <si>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</si>
  <si>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</si>
  <si>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</si>
  <si>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</si>
  <si>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</si>
  <si>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</si>
  <si>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</si>
  <si>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</si>
  <si>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</si>
  <si>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</si>
  <si>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</si>
  <si>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</si>
  <si>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</si>
  <si>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</si>
  <si>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</si>
  <si>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</si>
  <si>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</si>
  <si>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</si>
  <si>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</si>
  <si>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</si>
  <si>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</si>
  <si>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</si>
  <si>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</si>
  <si>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</si>
  <si>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</si>
  <si>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</si>
  <si>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</si>
  <si>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</si>
  <si>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</si>
  <si>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</si>
  <si>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</si>
  <si>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</si>
  <si>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</si>
  <si>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</si>
  <si>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</si>
  <si>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</si>
  <si>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</si>
  <si>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</si>
  <si>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</si>
  <si>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</si>
  <si>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</si>
  <si>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</si>
  <si>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</si>
  <si>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</si>
  <si>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</si>
  <si>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</si>
  <si>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</si>
  <si>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</si>
  <si>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</si>
  <si>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</si>
  <si>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</si>
  <si>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</si>
  <si>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</si>
  <si>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</si>
  <si>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</si>
  <si>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</si>
  <si>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</si>
  <si>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</si>
  <si>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</si>
  <si>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</si>
  <si>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</si>
  <si>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</si>
  <si>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</si>
  <si>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</si>
  <si>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</si>
  <si>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</si>
  <si>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</si>
  <si>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</si>
  <si>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</si>
  <si>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</si>
  <si>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</si>
  <si>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</si>
  <si>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</si>
  <si>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</si>
  <si>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</si>
  <si>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</si>
  <si>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</si>
  <si>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</si>
  <si>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</si>
  <si>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</si>
  <si>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</si>
  <si>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</si>
  <si>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</si>
  <si>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</si>
  <si>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</si>
  <si>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</si>
  <si>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</si>
  <si>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</si>
  <si>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</si>
  <si>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</si>
  <si>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</si>
  <si>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</si>
  <si>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</si>
  <si>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</si>
  <si>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</si>
  <si>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</si>
  <si>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</si>
  <si>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</si>
  <si>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</si>
  <si>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</si>
  <si>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</si>
  <si>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</si>
  <si>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</si>
  <si>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</si>
  <si>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</si>
  <si>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</si>
  <si>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</si>
  <si>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</si>
  <si>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</si>
  <si>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</si>
  <si>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</si>
  <si>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</si>
  <si>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</si>
  <si>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</si>
  <si>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</si>
  <si>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</si>
  <si>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</si>
  <si>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</si>
  <si>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</si>
  <si>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</si>
  <si>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</si>
  <si>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</si>
  <si>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</si>
  <si>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</si>
  <si>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</si>
  <si>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</si>
  <si>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</si>
  <si>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</si>
  <si>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</si>
  <si>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</si>
  <si>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</si>
  <si>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</si>
  <si>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</si>
  <si>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</si>
  <si>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</si>
  <si>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</si>
  <si>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</si>
  <si>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</si>
  <si>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</si>
  <si>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</si>
  <si>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</si>
  <si>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</si>
  <si>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</si>
  <si>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</si>
  <si>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</si>
  <si>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</si>
  <si>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</si>
  <si>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</si>
  <si>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</si>
  <si>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</si>
  <si>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</si>
  <si>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</si>
  <si>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</si>
  <si>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</si>
  <si>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</si>
  <si>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</si>
  <si>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</si>
  <si>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</si>
  <si>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</si>
  <si>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</si>
  <si>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</si>
  <si>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</si>
  <si>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</si>
  <si>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</si>
  <si>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</si>
  <si>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</si>
  <si>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</si>
  <si>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</si>
  <si>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</si>
  <si>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</si>
  <si>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</si>
  <si>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</si>
  <si>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</si>
  <si>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</si>
  <si>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</si>
  <si>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</si>
  <si>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</si>
  <si>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</si>
  <si>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</si>
  <si>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</si>
  <si>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</si>
  <si>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</si>
  <si>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</si>
  <si>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</si>
  <si>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</si>
  <si>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</si>
  <si>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</si>
  <si>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</si>
  <si>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</si>
  <si>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</si>
  <si>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</si>
  <si>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</si>
  <si>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</si>
  <si>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</si>
  <si>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</si>
  <si>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</si>
  <si>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</si>
  <si>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</si>
  <si>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</si>
  <si>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</si>
  <si>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</si>
  <si>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</si>
  <si>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</si>
  <si>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</si>
  <si>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</si>
  <si>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</si>
  <si>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</si>
  <si>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</si>
  <si>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</si>
  <si>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</si>
  <si>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</si>
  <si>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</si>
  <si>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</si>
  <si>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</si>
  <si>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</si>
  <si>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</si>
  <si>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</si>
  <si>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</si>
  <si>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</si>
  <si>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</si>
  <si>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</si>
  <si>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</si>
  <si>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</si>
  <si>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</si>
  <si>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</si>
  <si>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</si>
  <si>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</si>
  <si>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</si>
  <si>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</si>
  <si>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</si>
  <si>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</si>
  <si>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</si>
  <si>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</si>
  <si>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</si>
  <si>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</si>
  <si>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</si>
  <si>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</si>
  <si>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</si>
  <si>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</si>
  <si>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</si>
  <si>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</si>
  <si>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</si>
  <si>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</si>
  <si>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</si>
  <si>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</si>
  <si>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</si>
  <si>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</si>
  <si>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</si>
  <si>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</si>
  <si>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</si>
  <si>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</si>
  <si>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</si>
  <si>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</si>
  <si>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</si>
  <si>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</si>
  <si>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</si>
  <si>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</si>
  <si>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</si>
  <si>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</si>
  <si>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</si>
  <si>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</si>
  <si>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</si>
  <si>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</si>
  <si>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</si>
  <si>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</si>
  <si>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</si>
  <si>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</si>
  <si>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</si>
  <si>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</si>
  <si>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</si>
  <si>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</si>
  <si>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</si>
  <si>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</si>
  <si>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</si>
  <si>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</si>
  <si>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</si>
  <si>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</si>
  <si>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</si>
  <si>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</si>
  <si>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</si>
  <si>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</si>
  <si>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</si>
  <si>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</si>
  <si>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</si>
  <si>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</si>
  <si>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</si>
  <si>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</si>
  <si>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</si>
  <si>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</si>
  <si>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</si>
  <si>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</si>
  <si>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</si>
  <si>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</si>
  <si>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</si>
  <si>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</si>
  <si>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</si>
  <si>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</si>
  <si>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</si>
  <si>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</si>
  <si>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</si>
  <si>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</si>
  <si>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</si>
  <si>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</si>
  <si>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</si>
  <si>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</si>
  <si>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</si>
  <si>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</si>
  <si>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</si>
  <si>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</si>
  <si>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</si>
  <si>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</si>
  <si>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</si>
  <si>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</si>
  <si>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</si>
  <si>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</si>
  <si>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</si>
  <si>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</si>
  <si>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</si>
  <si>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</si>
  <si>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</si>
  <si>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</si>
  <si>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</si>
  <si>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</si>
  <si>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</si>
  <si>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</si>
  <si>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</si>
  <si>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</si>
  <si>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</si>
  <si>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</si>
  <si>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</si>
  <si>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</si>
  <si>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</si>
  <si>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</si>
  <si>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</si>
  <si>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</si>
  <si>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</si>
  <si>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</si>
  <si>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</si>
  <si>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</si>
  <si>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</si>
  <si>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</si>
  <si>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</si>
  <si>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</si>
  <si>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</si>
  <si>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</si>
  <si>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</si>
  <si>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</si>
  <si>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</si>
  <si>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</si>
  <si>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</si>
  <si>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</si>
  <si>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</si>
  <si>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</si>
  <si>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</si>
  <si>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</si>
  <si>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</si>
  <si>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</si>
  <si>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</si>
  <si>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</si>
  <si>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</si>
  <si>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</si>
  <si>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</si>
  <si>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</si>
  <si>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</si>
  <si>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</si>
  <si>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</si>
  <si>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</si>
  <si>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</si>
  <si>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</si>
  <si>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</si>
  <si>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</si>
  <si>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</si>
  <si>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</si>
  <si>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</si>
  <si>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</si>
  <si>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</si>
  <si>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</si>
  <si>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</si>
  <si>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</si>
  <si>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</si>
  <si>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</si>
  <si>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</si>
  <si>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</si>
  <si>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</si>
  <si>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</si>
  <si>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</si>
  <si>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</si>
  <si>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</si>
  <si>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</si>
  <si>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</si>
  <si>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</si>
  <si>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</si>
  <si>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</si>
  <si>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</si>
  <si>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</si>
  <si>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</si>
  <si>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</si>
  <si>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</si>
  <si>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</si>
  <si>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</si>
  <si>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</si>
  <si>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</si>
  <si>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</si>
  <si>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</si>
  <si>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</si>
  <si>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</si>
  <si>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</si>
  <si>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</si>
  <si>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</si>
  <si>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</si>
  <si>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</si>
  <si>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</si>
  <si>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</si>
  <si>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</si>
  <si>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</si>
  <si>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</si>
  <si>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</si>
  <si>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</si>
  <si>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</si>
  <si>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</si>
  <si>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</si>
  <si>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</si>
  <si>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</si>
  <si>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</si>
  <si>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</si>
  <si>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</si>
  <si>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</si>
  <si>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</si>
  <si>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</si>
  <si>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</si>
  <si>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</si>
  <si>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</si>
  <si>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</si>
  <si>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</si>
  <si>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</si>
  <si>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</si>
  <si>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</si>
  <si>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</si>
  <si>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</si>
  <si>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</si>
  <si>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</si>
  <si>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</si>
  <si>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</si>
  <si>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</si>
  <si>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</si>
  <si>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</si>
  <si>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</si>
  <si>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</si>
  <si>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</si>
  <si>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</si>
  <si>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</si>
  <si>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</si>
  <si>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</si>
  <si>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</si>
  <si>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</si>
  <si>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</si>
  <si>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</si>
  <si>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</si>
  <si>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</si>
  <si>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</si>
  <si>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</si>
  <si>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</si>
  <si>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</si>
  <si>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</si>
  <si>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</si>
  <si>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</si>
  <si>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</si>
  <si>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</si>
  <si>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</si>
  <si>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</si>
  <si>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</si>
  <si>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</si>
  <si>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</si>
  <si>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</si>
  <si>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</si>
  <si>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</si>
  <si>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</si>
  <si>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</si>
  <si>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</si>
  <si>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</si>
  <si>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</si>
  <si>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</si>
  <si>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</si>
  <si>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</si>
  <si>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</si>
  <si>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</si>
  <si>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</si>
  <si>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</si>
  <si>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</si>
  <si>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</si>
  <si>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</si>
  <si>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</si>
  <si>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</si>
  <si>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</si>
  <si>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</si>
  <si>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</si>
  <si>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</si>
  <si>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</si>
  <si>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</si>
  <si>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</si>
  <si>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</si>
  <si>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</si>
  <si>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</si>
  <si>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</si>
  <si>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</si>
  <si>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</si>
  <si>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</si>
  <si>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</si>
  <si>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</si>
  <si>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</si>
  <si>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Balance Rating</t>
  </si>
  <si>
    <t>Rating</t>
  </si>
  <si>
    <t>Row Labels</t>
  </si>
  <si>
    <t>Grand Total</t>
  </si>
  <si>
    <t>Count of Employee Count</t>
  </si>
  <si>
    <t>Count of CF_attrition count</t>
  </si>
  <si>
    <t>Attrition count</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</si>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</sst>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2" borderId="0" xfId="0" applyFill="1"/>
    <xf numFmtId="0" fontId="0" fillId="0" borderId="8" xfId="0" applyBorder="1"/>
    <xf numFmtId="165" fontId="0" fillId="0" borderId="9" xfId="0" applyNumberFormat="1" applyBorder="1"/>
    <xf numFmtId="164" fontId="0" fillId="0" borderId="0" xfId="0" applyNumberFormat="1"/>
    <xf numFmtId="165"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10" xfId="0" applyBorder="1"/>
    <xf numFmtId="0" fontId="0" fillId="0" borderId="9" xfId="0" applyBorder="1"/>
    <xf numFmtId="0" fontId="0" fillId="0" borderId="3" xfId="0" applyBorder="1"/>
    <xf numFmtId="0" fontId="0" fillId="0" borderId="6" xfId="0" applyBorder="1"/>
    <xf numFmtId="0" fontId="0" fillId="0" borderId="4" xfId="0" applyBorder="1"/>
  </cellXfs>
  <cellStyles count="2">
    <cellStyle name="Normal" xfId="0" builtinId="0"/>
    <cellStyle name="Percent" xfId="1" builtinId="5"/>
  </cellStyles>
  <dxfs count="5">
    <dxf>
      <numFmt numFmtId="165"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89957ABB-A4AE-4F91-BC6D-22CB77842197}">
      <tableStyleElement type="wholeTable" dxfId="1"/>
    </tableStyle>
  </tableStyles>
  <colors>
    <mruColors>
      <color rgb="FF602928"/>
      <color rgb="FFB0268F"/>
      <color rgb="FFCE18C5"/>
      <color rgb="FF7B5B79"/>
      <color rgb="FFE2C4E1"/>
      <color rgb="FFEBBBE8"/>
      <color rgb="FF884E7C"/>
      <color rgb="FFEDB9DA"/>
    </mruColors>
  </colors>
  <extLst>
    <ext xmlns:x14="http://schemas.microsoft.com/office/spreadsheetml/2009/9/main" uri="{46F421CA-312F-682f-3DD2-61675219B42D}">
      <x14:dxfs count="3">
        <dxf>
          <fill>
            <gradientFill>
              <stop position="0">
                <color theme="2" tint="-0.49803155613879818"/>
              </stop>
              <stop position="1">
                <color theme="2" tint="-0.49803155613879818"/>
              </stop>
            </gradientFill>
          </fill>
        </dxf>
        <dxf>
          <font>
            <b/>
            <i val="0"/>
            <color theme="0"/>
            <name val="Calibri"/>
            <family val="2"/>
            <scheme val="minor"/>
          </font>
          <fill>
            <gradientFill>
              <stop position="0">
                <color theme="5" tint="-0.25098422193060094"/>
              </stop>
              <stop position="1">
                <color theme="5" tint="0.40000610370189521"/>
              </stop>
            </gradientFill>
          </fill>
        </dxf>
        <dxf>
          <fill>
            <gradientFill>
              <stop position="0">
                <color theme="1" tint="0.25098422193060094"/>
              </stop>
              <stop position="1">
                <color theme="2"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91-4936-B689-3F9859ED78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91-4936-B689-3F9859ED78B2}"/>
              </c:ext>
            </c:extLst>
          </c:dPt>
          <c:val>
            <c:numRef>
              <c:f>Ratings!$C$7:$C$8</c:f>
              <c:numCache>
                <c:formatCode>0.0000</c:formatCode>
                <c:ptCount val="2"/>
                <c:pt idx="0">
                  <c:v>0.65663265306122454</c:v>
                </c:pt>
                <c:pt idx="1">
                  <c:v>0.34336734693877546</c:v>
                </c:pt>
              </c:numCache>
            </c:numRef>
          </c:val>
          <c:extLst>
            <c:ext xmlns:c16="http://schemas.microsoft.com/office/drawing/2014/chart" uri="{C3380CC4-5D6E-409C-BE32-E72D297353CC}">
              <c16:uniqueId val="{00000000-1869-43BB-AEDA-B8EB97FB3B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890638670167E-2"/>
          <c:y val="0.15552099533437014"/>
          <c:w val="0.90725021872265965"/>
          <c:h val="0.72421841515533736"/>
        </c:manualLayout>
      </c:layout>
      <c:barChart>
        <c:barDir val="bar"/>
        <c:grouping val="stacked"/>
        <c:varyColors val="0"/>
        <c:ser>
          <c:idx val="0"/>
          <c:order val="0"/>
          <c:spPr>
            <a:solidFill>
              <a:schemeClr val="accent1"/>
            </a:solidFill>
            <a:ln>
              <a:noFill/>
            </a:ln>
            <a:effectLst/>
          </c:spPr>
          <c:invertIfNegative val="0"/>
          <c:val>
            <c:numRef>
              <c:f>Ratings!$B$7</c:f>
              <c:numCache>
                <c:formatCode>0.0</c:formatCode>
                <c:ptCount val="1"/>
                <c:pt idx="0">
                  <c:v>2.6265306122448981</c:v>
                </c:pt>
              </c:numCache>
            </c:numRef>
          </c:val>
          <c:extLst>
            <c:ext xmlns:c16="http://schemas.microsoft.com/office/drawing/2014/chart" uri="{C3380CC4-5D6E-409C-BE32-E72D297353CC}">
              <c16:uniqueId val="{00000000-6876-4F0B-BE64-090ACF23711A}"/>
            </c:ext>
          </c:extLst>
        </c:ser>
        <c:ser>
          <c:idx val="1"/>
          <c:order val="1"/>
          <c:spPr>
            <a:solidFill>
              <a:schemeClr val="accent2"/>
            </a:solidFill>
            <a:ln>
              <a:noFill/>
            </a:ln>
            <a:effectLst/>
          </c:spPr>
          <c:invertIfNegative val="0"/>
          <c:val>
            <c:numRef>
              <c:f>Ratings!$B$8</c:f>
              <c:numCache>
                <c:formatCode>0.0</c:formatCode>
                <c:ptCount val="1"/>
                <c:pt idx="0">
                  <c:v>1.3734693877551019</c:v>
                </c:pt>
              </c:numCache>
            </c:numRef>
          </c:val>
          <c:extLst>
            <c:ext xmlns:c16="http://schemas.microsoft.com/office/drawing/2014/chart" uri="{C3380CC4-5D6E-409C-BE32-E72D297353CC}">
              <c16:uniqueId val="{00000001-6876-4F0B-BE64-090ACF23711A}"/>
            </c:ext>
          </c:extLst>
        </c:ser>
        <c:dLbls>
          <c:showLegendKey val="0"/>
          <c:showVal val="0"/>
          <c:showCatName val="0"/>
          <c:showSerName val="0"/>
          <c:showPercent val="0"/>
          <c:showBubbleSize val="0"/>
        </c:dLbls>
        <c:gapWidth val="0"/>
        <c:overlap val="100"/>
        <c:axId val="511323679"/>
        <c:axId val="511323199"/>
      </c:barChart>
      <c:catAx>
        <c:axId val="511323679"/>
        <c:scaling>
          <c:orientation val="minMax"/>
        </c:scaling>
        <c:delete val="1"/>
        <c:axPos val="l"/>
        <c:majorTickMark val="out"/>
        <c:minorTickMark val="none"/>
        <c:tickLblPos val="nextTo"/>
        <c:crossAx val="511323199"/>
        <c:crosses val="autoZero"/>
        <c:auto val="1"/>
        <c:lblAlgn val="ctr"/>
        <c:lblOffset val="100"/>
        <c:noMultiLvlLbl val="0"/>
      </c:catAx>
      <c:valAx>
        <c:axId val="511323199"/>
        <c:scaling>
          <c:orientation val="minMax"/>
          <c:max val="4"/>
          <c:min val="0"/>
        </c:scaling>
        <c:delete val="1"/>
        <c:axPos val="b"/>
        <c:numFmt formatCode="0.0" sourceLinked="1"/>
        <c:majorTickMark val="out"/>
        <c:minorTickMark val="none"/>
        <c:tickLblPos val="nextTo"/>
        <c:crossAx val="5113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3C-4AA0-ADEF-BA55DF2496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3C-4AA0-ADEF-BA55DF24968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91E-4F6F-A26D-0C80C9B7E8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AD2-4F2F-8B8C-E44E96CD3468}"/>
            </c:ext>
          </c:extLst>
        </c:ser>
        <c:dLbls>
          <c:dLblPos val="outEnd"/>
          <c:showLegendKey val="0"/>
          <c:showVal val="1"/>
          <c:showCatName val="0"/>
          <c:showSerName val="0"/>
          <c:showPercent val="0"/>
          <c:showBubbleSize val="0"/>
        </c:dLbls>
        <c:gapWidth val="182"/>
        <c:axId val="928492655"/>
        <c:axId val="928502735"/>
      </c:barChart>
      <c:catAx>
        <c:axId val="9284926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502735"/>
        <c:crosses val="autoZero"/>
        <c:auto val="1"/>
        <c:lblAlgn val="ctr"/>
        <c:lblOffset val="100"/>
        <c:noMultiLvlLbl val="0"/>
      </c:catAx>
      <c:valAx>
        <c:axId val="928502735"/>
        <c:scaling>
          <c:orientation val="minMax"/>
        </c:scaling>
        <c:delete val="1"/>
        <c:axPos val="b"/>
        <c:numFmt formatCode="General" sourceLinked="1"/>
        <c:majorTickMark val="out"/>
        <c:minorTickMark val="none"/>
        <c:tickLblPos val="nextTo"/>
        <c:crossAx val="92849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BC-4E54-9D51-E91A806386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BC-4E54-9D51-E91A806386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BC-4E54-9D51-E91A806386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B1-42AD-B38F-5C8E62A85355}"/>
              </c:ext>
            </c:extLst>
          </c:dPt>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5AF9-4DB2-AD59-5C6BA4326F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CF6-42B7-AB10-2BB109520809}"/>
            </c:ext>
          </c:extLst>
        </c:ser>
        <c:dLbls>
          <c:showLegendKey val="0"/>
          <c:showVal val="0"/>
          <c:showCatName val="0"/>
          <c:showSerName val="0"/>
          <c:showPercent val="0"/>
          <c:showBubbleSize val="0"/>
        </c:dLbls>
        <c:gapWidth val="219"/>
        <c:overlap val="-27"/>
        <c:axId val="1139599055"/>
        <c:axId val="1139599535"/>
      </c:barChart>
      <c:catAx>
        <c:axId val="113959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99535"/>
        <c:crosses val="autoZero"/>
        <c:auto val="1"/>
        <c:lblAlgn val="ctr"/>
        <c:lblOffset val="100"/>
        <c:noMultiLvlLbl val="0"/>
      </c:catAx>
      <c:valAx>
        <c:axId val="1139599535"/>
        <c:scaling>
          <c:orientation val="minMax"/>
        </c:scaling>
        <c:delete val="1"/>
        <c:axPos val="l"/>
        <c:numFmt formatCode="General" sourceLinked="1"/>
        <c:majorTickMark val="none"/>
        <c:minorTickMark val="none"/>
        <c:tickLblPos val="nextTo"/>
        <c:crossAx val="113959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84870105977467"/>
          <c:y val="0"/>
          <c:w val="0.84039736968362821"/>
          <c:h val="0.99657075795842964"/>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5298-4A74-A4C4-64B5E09B2A7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5298-4A74-A4C4-64B5E09B2A76}"/>
              </c:ext>
            </c:extLst>
          </c:dPt>
          <c:val>
            <c:numRef>
              <c:f>Ratings!$C$7:$C$8</c:f>
              <c:numCache>
                <c:formatCode>0.0000</c:formatCode>
                <c:ptCount val="2"/>
                <c:pt idx="0">
                  <c:v>0.65663265306122454</c:v>
                </c:pt>
                <c:pt idx="1">
                  <c:v>0.34336734693877546</c:v>
                </c:pt>
              </c:numCache>
            </c:numRef>
          </c:val>
          <c:extLst>
            <c:ext xmlns:c16="http://schemas.microsoft.com/office/drawing/2014/chart" uri="{C3380CC4-5D6E-409C-BE32-E72D297353CC}">
              <c16:uniqueId val="{00000004-5298-4A74-A4C4-64B5E09B2A76}"/>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890638670167E-2"/>
          <c:y val="0.15552099533437014"/>
          <c:w val="0.90725021872265965"/>
          <c:h val="0.72421841515533736"/>
        </c:manualLayout>
      </c:layout>
      <c:barChart>
        <c:barDir val="bar"/>
        <c:grouping val="stacked"/>
        <c:varyColors val="0"/>
        <c:ser>
          <c:idx val="0"/>
          <c:order val="0"/>
          <c:spPr>
            <a:solidFill>
              <a:schemeClr val="accent2">
                <a:lumMod val="75000"/>
              </a:schemeClr>
            </a:solidFill>
            <a:ln>
              <a:noFill/>
            </a:ln>
            <a:effectLst/>
          </c:spPr>
          <c:invertIfNegative val="0"/>
          <c:val>
            <c:numRef>
              <c:f>Ratings!$B$7</c:f>
              <c:numCache>
                <c:formatCode>0.0</c:formatCode>
                <c:ptCount val="1"/>
                <c:pt idx="0">
                  <c:v>2.6265306122448981</c:v>
                </c:pt>
              </c:numCache>
            </c:numRef>
          </c:val>
          <c:extLst>
            <c:ext xmlns:c16="http://schemas.microsoft.com/office/drawing/2014/chart" uri="{C3380CC4-5D6E-409C-BE32-E72D297353CC}">
              <c16:uniqueId val="{00000000-BEA0-4927-80E8-4BE380FC73D8}"/>
            </c:ext>
          </c:extLst>
        </c:ser>
        <c:ser>
          <c:idx val="1"/>
          <c:order val="1"/>
          <c:spPr>
            <a:solidFill>
              <a:schemeClr val="bg1"/>
            </a:solidFill>
            <a:ln>
              <a:noFill/>
            </a:ln>
            <a:effectLst/>
          </c:spPr>
          <c:invertIfNegative val="0"/>
          <c:val>
            <c:numRef>
              <c:f>Ratings!$B$8</c:f>
              <c:numCache>
                <c:formatCode>0.0</c:formatCode>
                <c:ptCount val="1"/>
                <c:pt idx="0">
                  <c:v>1.3734693877551019</c:v>
                </c:pt>
              </c:numCache>
            </c:numRef>
          </c:val>
          <c:extLst>
            <c:ext xmlns:c16="http://schemas.microsoft.com/office/drawing/2014/chart" uri="{C3380CC4-5D6E-409C-BE32-E72D297353CC}">
              <c16:uniqueId val="{00000001-BEA0-4927-80E8-4BE380FC73D8}"/>
            </c:ext>
          </c:extLst>
        </c:ser>
        <c:dLbls>
          <c:showLegendKey val="0"/>
          <c:showVal val="0"/>
          <c:showCatName val="0"/>
          <c:showSerName val="0"/>
          <c:showPercent val="0"/>
          <c:showBubbleSize val="0"/>
        </c:dLbls>
        <c:gapWidth val="0"/>
        <c:overlap val="100"/>
        <c:axId val="511323679"/>
        <c:axId val="511323199"/>
      </c:barChart>
      <c:catAx>
        <c:axId val="511323679"/>
        <c:scaling>
          <c:orientation val="minMax"/>
        </c:scaling>
        <c:delete val="1"/>
        <c:axPos val="l"/>
        <c:majorTickMark val="out"/>
        <c:minorTickMark val="none"/>
        <c:tickLblPos val="nextTo"/>
        <c:crossAx val="511323199"/>
        <c:crosses val="autoZero"/>
        <c:auto val="1"/>
        <c:lblAlgn val="ctr"/>
        <c:lblOffset val="100"/>
        <c:noMultiLvlLbl val="0"/>
      </c:catAx>
      <c:valAx>
        <c:axId val="511323199"/>
        <c:scaling>
          <c:orientation val="minMax"/>
          <c:max val="4"/>
          <c:min val="0"/>
        </c:scaling>
        <c:delete val="1"/>
        <c:axPos val="b"/>
        <c:numFmt formatCode="0.0" sourceLinked="1"/>
        <c:majorTickMark val="out"/>
        <c:minorTickMark val="none"/>
        <c:tickLblPos val="nextTo"/>
        <c:crossAx val="5113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E18C5"/>
                  </a:gs>
                  <a:gs pos="100000">
                    <a:srgbClr val="B0268F"/>
                  </a:gs>
                </a:gsLst>
                <a:lin ang="10800000" scaled="0"/>
              </a:gradFill>
              <a:ln w="19050">
                <a:noFill/>
              </a:ln>
              <a:effectLst/>
            </c:spPr>
            <c:extLst>
              <c:ext xmlns:c16="http://schemas.microsoft.com/office/drawing/2014/chart" uri="{C3380CC4-5D6E-409C-BE32-E72D297353CC}">
                <c16:uniqueId val="{00000001-2C7B-4AAD-82A2-801E381A9DEC}"/>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2C7B-4AAD-82A2-801E381A9DE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C7B-4AAD-82A2-801E381A9DE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alpha val="95000"/>
                </a:schemeClr>
              </a:solidFill>
              <a:ln w="19050">
                <a:noFill/>
              </a:ln>
              <a:effectLst/>
            </c:spPr>
            <c:extLst>
              <c:ext xmlns:c16="http://schemas.microsoft.com/office/drawing/2014/chart" uri="{C3380CC4-5D6E-409C-BE32-E72D297353CC}">
                <c16:uniqueId val="{00000001-DDB9-494B-817A-DED459666048}"/>
              </c:ext>
            </c:extLst>
          </c:dPt>
          <c:dPt>
            <c:idx val="1"/>
            <c:bubble3D val="0"/>
            <c:spPr>
              <a:gradFill>
                <a:gsLst>
                  <a:gs pos="0">
                    <a:schemeClr val="accent1">
                      <a:lumMod val="60000"/>
                      <a:lumOff val="40000"/>
                    </a:schemeClr>
                  </a:gs>
                  <a:gs pos="100000">
                    <a:schemeClr val="accent1">
                      <a:lumMod val="50000"/>
                    </a:schemeClr>
                  </a:gs>
                </a:gsLst>
                <a:lin ang="10800000" scaled="0"/>
              </a:gradFill>
              <a:ln w="19050">
                <a:noFill/>
              </a:ln>
              <a:effectLst/>
            </c:spPr>
            <c:extLst>
              <c:ext xmlns:c16="http://schemas.microsoft.com/office/drawing/2014/chart" uri="{C3380CC4-5D6E-409C-BE32-E72D297353CC}">
                <c16:uniqueId val="{00000003-DDB9-494B-817A-DED45966604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DDB9-494B-817A-DED45966604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EE7-4D03-89E6-DB61779D0F9B}"/>
            </c:ext>
          </c:extLst>
        </c:ser>
        <c:dLbls>
          <c:dLblPos val="outEnd"/>
          <c:showLegendKey val="0"/>
          <c:showVal val="1"/>
          <c:showCatName val="0"/>
          <c:showSerName val="0"/>
          <c:showPercent val="0"/>
          <c:showBubbleSize val="0"/>
        </c:dLbls>
        <c:gapWidth val="75"/>
        <c:axId val="928492655"/>
        <c:axId val="928502735"/>
      </c:barChart>
      <c:catAx>
        <c:axId val="9284926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8502735"/>
        <c:crosses val="autoZero"/>
        <c:auto val="1"/>
        <c:lblAlgn val="ctr"/>
        <c:lblOffset val="100"/>
        <c:noMultiLvlLbl val="0"/>
      </c:catAx>
      <c:valAx>
        <c:axId val="928502735"/>
        <c:scaling>
          <c:orientation val="minMax"/>
        </c:scaling>
        <c:delete val="1"/>
        <c:axPos val="b"/>
        <c:numFmt formatCode="General" sourceLinked="1"/>
        <c:majorTickMark val="out"/>
        <c:minorTickMark val="none"/>
        <c:tickLblPos val="nextTo"/>
        <c:crossAx val="92849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gradFill>
              <a:gsLst>
                <a:gs pos="0">
                  <a:schemeClr val="bg1">
                    <a:lumMod val="9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75000"/>
                </a:schemeClr>
              </a:gs>
              <a:gs pos="100000">
                <a:schemeClr val="accent4">
                  <a:lumMod val="50000"/>
                </a:schemeClr>
              </a:gs>
            </a:gsLst>
            <a:lin ang="10800000" scaled="0"/>
          </a:gradFill>
          <a:ln w="12700">
            <a:gradFill>
              <a:gsLst>
                <a:gs pos="0">
                  <a:schemeClr val="bg1">
                    <a:lumMod val="95000"/>
                  </a:schemeClr>
                </a:gs>
                <a:gs pos="100000">
                  <a:schemeClr val="accent1">
                    <a:lumMod val="30000"/>
                    <a:lumOff val="70000"/>
                  </a:schemeClr>
                </a:gs>
              </a:gsLst>
              <a:lin ang="10800000" scaled="0"/>
            </a:gradFill>
          </a:ln>
          <a:effectLst/>
        </c:spPr>
      </c:pivotFmt>
      <c:pivotFmt>
        <c:idx val="7"/>
        <c:spPr>
          <a:gradFill>
            <a:gsLst>
              <a:gs pos="0">
                <a:schemeClr val="accent6">
                  <a:lumMod val="75000"/>
                </a:schemeClr>
              </a:gs>
              <a:gs pos="100000">
                <a:schemeClr val="accent6">
                  <a:lumMod val="50000"/>
                </a:schemeClr>
              </a:gs>
            </a:gsLst>
            <a:lin ang="10800000" scaled="0"/>
          </a:gradFill>
          <a:ln w="12700">
            <a:gradFill>
              <a:gsLst>
                <a:gs pos="0">
                  <a:schemeClr val="bg1">
                    <a:lumMod val="95000"/>
                  </a:schemeClr>
                </a:gs>
                <a:gs pos="100000">
                  <a:schemeClr val="accent1">
                    <a:lumMod val="30000"/>
                    <a:lumOff val="70000"/>
                  </a:schemeClr>
                </a:gs>
              </a:gsLst>
              <a:lin ang="5400000" scaled="1"/>
            </a:gradFill>
          </a:ln>
          <a:effectLst/>
        </c:spPr>
      </c:pivotFmt>
      <c:pivotFmt>
        <c:idx val="8"/>
        <c:spPr>
          <a:gradFill>
            <a:gsLst>
              <a:gs pos="10000">
                <a:schemeClr val="accent1">
                  <a:lumMod val="75000"/>
                </a:schemeClr>
              </a:gs>
              <a:gs pos="100000">
                <a:schemeClr val="accent1">
                  <a:lumMod val="50000"/>
                </a:schemeClr>
              </a:gs>
            </a:gsLst>
            <a:lin ang="10800000" scaled="0"/>
          </a:gradFill>
          <a:ln w="12700">
            <a:gradFill>
              <a:gsLst>
                <a:gs pos="0">
                  <a:schemeClr val="bg1">
                    <a:lumMod val="95000"/>
                  </a:schemeClr>
                </a:gs>
                <a:gs pos="100000">
                  <a:schemeClr val="accent1">
                    <a:lumMod val="30000"/>
                    <a:lumOff val="70000"/>
                  </a:schemeClr>
                </a:gs>
              </a:gsLst>
              <a:lin ang="5400000" scaled="1"/>
            </a:gradFill>
          </a:ln>
          <a:effectLst/>
        </c:spPr>
      </c:pivotFmt>
      <c:pivotFmt>
        <c:idx val="9"/>
        <c:spPr>
          <a:solidFill>
            <a:schemeClr val="accent1"/>
          </a:solidFill>
          <a:ln w="12700">
            <a:gradFill>
              <a:gsLst>
                <a:gs pos="0">
                  <a:schemeClr val="bg1">
                    <a:lumMod val="9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78237095363079"/>
          <c:y val="0.10185185185185185"/>
          <c:w val="0.53888888888888886"/>
          <c:h val="0.89814814814814814"/>
        </c:manualLayout>
      </c:layout>
      <c:pieChart>
        <c:varyColors val="1"/>
        <c:ser>
          <c:idx val="0"/>
          <c:order val="0"/>
          <c:tx>
            <c:strRef>
              <c:f>'Department wise Attrition'!$B$3</c:f>
              <c:strCache>
                <c:ptCount val="1"/>
                <c:pt idx="0">
                  <c:v>Total</c:v>
                </c:pt>
              </c:strCache>
            </c:strRef>
          </c:tx>
          <c:spPr>
            <a:ln w="12700">
              <a:gradFill>
                <a:gsLst>
                  <a:gs pos="0">
                    <a:schemeClr val="bg1">
                      <a:lumMod val="95000"/>
                    </a:schemeClr>
                  </a:gs>
                  <a:gs pos="100000">
                    <a:schemeClr val="accent1">
                      <a:lumMod val="30000"/>
                      <a:lumOff val="70000"/>
                    </a:schemeClr>
                  </a:gs>
                </a:gsLst>
                <a:lin ang="5400000" scaled="1"/>
              </a:gradFill>
            </a:ln>
          </c:spPr>
          <c:dPt>
            <c:idx val="0"/>
            <c:bubble3D val="0"/>
            <c:spPr>
              <a:gradFill>
                <a:gsLst>
                  <a:gs pos="0">
                    <a:schemeClr val="accent2">
                      <a:lumMod val="75000"/>
                    </a:schemeClr>
                  </a:gs>
                  <a:gs pos="100000">
                    <a:schemeClr val="accent4">
                      <a:lumMod val="50000"/>
                    </a:schemeClr>
                  </a:gs>
                </a:gsLst>
                <a:lin ang="10800000" scaled="0"/>
              </a:gradFill>
              <a:ln w="12700">
                <a:gradFill>
                  <a:gsLst>
                    <a:gs pos="0">
                      <a:schemeClr val="bg1">
                        <a:lumMod val="95000"/>
                      </a:schemeClr>
                    </a:gs>
                    <a:gs pos="100000">
                      <a:schemeClr val="accent1">
                        <a:lumMod val="30000"/>
                        <a:lumOff val="70000"/>
                      </a:schemeClr>
                    </a:gs>
                  </a:gsLst>
                  <a:lin ang="10800000" scaled="0"/>
                </a:gradFill>
              </a:ln>
              <a:effectLst/>
            </c:spPr>
            <c:extLst>
              <c:ext xmlns:c16="http://schemas.microsoft.com/office/drawing/2014/chart" uri="{C3380CC4-5D6E-409C-BE32-E72D297353CC}">
                <c16:uniqueId val="{00000001-0BDF-4AC4-9EDE-4EFE9B4AEBC1}"/>
              </c:ext>
            </c:extLst>
          </c:dPt>
          <c:dPt>
            <c:idx val="1"/>
            <c:bubble3D val="0"/>
            <c:spPr>
              <a:gradFill>
                <a:gsLst>
                  <a:gs pos="0">
                    <a:schemeClr val="accent6">
                      <a:lumMod val="75000"/>
                    </a:schemeClr>
                  </a:gs>
                  <a:gs pos="100000">
                    <a:schemeClr val="accent6">
                      <a:lumMod val="50000"/>
                    </a:schemeClr>
                  </a:gs>
                </a:gsLst>
                <a:lin ang="10800000" scaled="0"/>
              </a:gradFill>
              <a:ln w="12700">
                <a:gradFill>
                  <a:gsLst>
                    <a:gs pos="0">
                      <a:schemeClr val="bg1">
                        <a:lumMod val="9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BDF-4AC4-9EDE-4EFE9B4AEBC1}"/>
              </c:ext>
            </c:extLst>
          </c:dPt>
          <c:dPt>
            <c:idx val="2"/>
            <c:bubble3D val="0"/>
            <c:spPr>
              <a:gradFill>
                <a:gsLst>
                  <a:gs pos="10000">
                    <a:schemeClr val="accent1">
                      <a:lumMod val="75000"/>
                    </a:schemeClr>
                  </a:gs>
                  <a:gs pos="100000">
                    <a:schemeClr val="accent1">
                      <a:lumMod val="50000"/>
                    </a:schemeClr>
                  </a:gs>
                </a:gsLst>
                <a:lin ang="10800000" scaled="0"/>
              </a:gradFill>
              <a:ln w="12700">
                <a:gradFill>
                  <a:gsLst>
                    <a:gs pos="0">
                      <a:schemeClr val="bg1">
                        <a:lumMod val="9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0BDF-4AC4-9EDE-4EFE9B4AEBC1}"/>
              </c:ext>
            </c:extLst>
          </c:dPt>
          <c:dPt>
            <c:idx val="3"/>
            <c:bubble3D val="0"/>
            <c:spPr>
              <a:solidFill>
                <a:schemeClr val="accent4"/>
              </a:solidFill>
              <a:ln w="12700">
                <a:gradFill>
                  <a:gsLst>
                    <a:gs pos="0">
                      <a:schemeClr val="bg1">
                        <a:lumMod val="9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7-3C20-4A58-82C8-9588F2E8A1D3}"/>
              </c:ext>
            </c:extLst>
          </c:dPt>
          <c:dLbls>
            <c:dLbl>
              <c:idx val="3"/>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C20-4A58-82C8-9588F2E8A1D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Attrition'!$A$4:$A$8</c:f>
              <c:strCache>
                <c:ptCount val="4"/>
                <c:pt idx="0">
                  <c:v>HR</c:v>
                </c:pt>
                <c:pt idx="1">
                  <c:v>R&amp;D</c:v>
                </c:pt>
                <c:pt idx="2">
                  <c:v>Sales</c:v>
                </c:pt>
                <c:pt idx="3">
                  <c:v>(blank)</c:v>
                </c:pt>
              </c:strCache>
            </c:strRef>
          </c:cat>
          <c:val>
            <c:numRef>
              <c:f>'Department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0BDF-4AC4-9EDE-4EFE9B4AEBC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775951747691591E-2"/>
          <c:y val="3.1716636381990709E-2"/>
          <c:w val="0.97822404825230835"/>
          <c:h val="0.8278129416515243"/>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861-463E-83B1-5F574299D79D}"/>
            </c:ext>
          </c:extLst>
        </c:ser>
        <c:dLbls>
          <c:dLblPos val="outEnd"/>
          <c:showLegendKey val="0"/>
          <c:showVal val="1"/>
          <c:showCatName val="0"/>
          <c:showSerName val="0"/>
          <c:showPercent val="0"/>
          <c:showBubbleSize val="0"/>
        </c:dLbls>
        <c:gapWidth val="103"/>
        <c:overlap val="-27"/>
        <c:axId val="1139599055"/>
        <c:axId val="1139599535"/>
      </c:barChart>
      <c:catAx>
        <c:axId val="113959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139599535"/>
        <c:crosses val="autoZero"/>
        <c:auto val="1"/>
        <c:lblAlgn val="ctr"/>
        <c:lblOffset val="100"/>
        <c:noMultiLvlLbl val="0"/>
      </c:catAx>
      <c:valAx>
        <c:axId val="1139599535"/>
        <c:scaling>
          <c:orientation val="minMax"/>
        </c:scaling>
        <c:delete val="1"/>
        <c:axPos val="l"/>
        <c:numFmt formatCode="General" sourceLinked="1"/>
        <c:majorTickMark val="none"/>
        <c:minorTickMark val="none"/>
        <c:tickLblPos val="nextTo"/>
        <c:crossAx val="113959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914E8D7-2047-47DB-A15A-219ECCEDD10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EDD4D08-332B-44B9-AADE-075610FBFA25}">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C914E8D7-2047-47DB-A15A-219ECCEDD100}">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8EDD4D08-332B-44B9-AADE-075610FBFA25}">
          <cx:spPr>
            <a:gradFill>
              <a:gsLst>
                <a:gs pos="0">
                  <a:schemeClr val="accent4">
                    <a:lumMod val="75000"/>
                  </a:schemeClr>
                </a:gs>
                <a:gs pos="100000">
                  <a:schemeClr val="accent4">
                    <a:lumMod val="50000"/>
                  </a:schemeClr>
                </a:gs>
              </a:gsLst>
              <a:lin ang="5400000" scaled="1"/>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360000014"/>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45720</xdr:colOff>
      <xdr:row>4</xdr:row>
      <xdr:rowOff>83821</xdr:rowOff>
    </xdr:from>
    <xdr:to>
      <xdr:col>9</xdr:col>
      <xdr:colOff>533400</xdr:colOff>
      <xdr:row>9</xdr:row>
      <xdr:rowOff>45721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79080" y="8763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308610</xdr:colOff>
      <xdr:row>4</xdr:row>
      <xdr:rowOff>156210</xdr:rowOff>
    </xdr:from>
    <xdr:to>
      <xdr:col>7</xdr:col>
      <xdr:colOff>30480</xdr:colOff>
      <xdr:row>9</xdr:row>
      <xdr:rowOff>190500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335280</xdr:colOff>
      <xdr:row>4</xdr:row>
      <xdr:rowOff>121921</xdr:rowOff>
    </xdr:from>
    <xdr:to>
      <xdr:col>11</xdr:col>
      <xdr:colOff>152400</xdr:colOff>
      <xdr:row>9</xdr:row>
      <xdr:rowOff>68581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27520" y="91440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1253490</xdr:colOff>
      <xdr:row>12</xdr:row>
      <xdr:rowOff>22860</xdr:rowOff>
    </xdr:from>
    <xdr:to>
      <xdr:col>7</xdr:col>
      <xdr:colOff>3810</xdr:colOff>
      <xdr:row>17</xdr:row>
      <xdr:rowOff>175260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190500</xdr:colOff>
      <xdr:row>3</xdr:row>
      <xdr:rowOff>121920</xdr:rowOff>
    </xdr:from>
    <xdr:to>
      <xdr:col>16</xdr:col>
      <xdr:colOff>7620</xdr:colOff>
      <xdr:row>17</xdr:row>
      <xdr:rowOff>43815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035540" y="716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110490</xdr:colOff>
      <xdr:row>4</xdr:row>
      <xdr:rowOff>156210</xdr:rowOff>
    </xdr:from>
    <xdr:to>
      <xdr:col>7</xdr:col>
      <xdr:colOff>502920</xdr:colOff>
      <xdr:row>15</xdr:row>
      <xdr:rowOff>15240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365760</xdr:colOff>
      <xdr:row>4</xdr:row>
      <xdr:rowOff>53340</xdr:rowOff>
    </xdr:from>
    <xdr:to>
      <xdr:col>11</xdr:col>
      <xdr:colOff>182880</xdr:colOff>
      <xdr:row>9</xdr:row>
      <xdr:rowOff>38099</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C361EB8F-E033-C3D0-F7D0-9CE98D6E91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056120" y="845820"/>
              <a:ext cx="1828800" cy="97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278130</xdr:colOff>
      <xdr:row>4</xdr:row>
      <xdr:rowOff>190500</xdr:rowOff>
    </xdr:from>
    <xdr:to>
      <xdr:col>10</xdr:col>
      <xdr:colOff>156210</xdr:colOff>
      <xdr:row>18</xdr:row>
      <xdr:rowOff>160020</xdr:rowOff>
    </xdr:to>
    <xdr:graphicFrame macro="">
      <xdr:nvGraphicFramePr>
        <xdr:cNvPr id="2" name="Chart 1">
          <a:extLst>
            <a:ext uri="{FF2B5EF4-FFF2-40B4-BE49-F238E27FC236}">
              <a16:creationId xmlns:a16="http://schemas.microsoft.com/office/drawing/2014/main" id="{ECA9A6B5-5C4B-2452-DBC3-77788EB14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582930</xdr:colOff>
      <xdr:row>2</xdr:row>
      <xdr:rowOff>95250</xdr:rowOff>
    </xdr:from>
    <xdr:to>
      <xdr:col>13</xdr:col>
      <xdr:colOff>461010</xdr:colOff>
      <xdr:row>16</xdr:row>
      <xdr:rowOff>64770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6FF291D-82C4-293C-7165-AC652D25E5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63890" y="491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4</xdr:row>
      <xdr:rowOff>160020</xdr:rowOff>
    </xdr:from>
    <xdr:to>
      <xdr:col>9</xdr:col>
      <xdr:colOff>331470</xdr:colOff>
      <xdr:row>18</xdr:row>
      <xdr:rowOff>129540</xdr:rowOff>
    </xdr:to>
    <xdr:graphicFrame macro="">
      <xdr:nvGraphicFramePr>
        <xdr:cNvPr id="2" name="Chart 1">
          <a:extLst>
            <a:ext uri="{FF2B5EF4-FFF2-40B4-BE49-F238E27FC236}">
              <a16:creationId xmlns:a16="http://schemas.microsoft.com/office/drawing/2014/main" id="{25B06113-59A9-F3E9-D331-C0A8499ED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544830</xdr:colOff>
      <xdr:row>4</xdr:row>
      <xdr:rowOff>83820</xdr:rowOff>
    </xdr:from>
    <xdr:to>
      <xdr:col>9</xdr:col>
      <xdr:colOff>422910</xdr:colOff>
      <xdr:row>18</xdr:row>
      <xdr:rowOff>53340</xdr:rowOff>
    </xdr:to>
    <xdr:graphicFrame macro="">
      <xdr:nvGraphicFramePr>
        <xdr:cNvPr id="4" name="Chart 3">
          <a:extLst>
            <a:ext uri="{FF2B5EF4-FFF2-40B4-BE49-F238E27FC236}">
              <a16:creationId xmlns:a16="http://schemas.microsoft.com/office/drawing/2014/main" id="{596EBF53-3772-22FE-4488-C008BE4A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194310</xdr:colOff>
      <xdr:row>5</xdr:row>
      <xdr:rowOff>80010</xdr:rowOff>
    </xdr:from>
    <xdr:to>
      <xdr:col>14</xdr:col>
      <xdr:colOff>72390</xdr:colOff>
      <xdr:row>19</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A94C338-5F71-A141-83E8-075C7CFEB5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3730" y="10706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22860</xdr:colOff>
      <xdr:row>7</xdr:row>
      <xdr:rowOff>137160</xdr:rowOff>
    </xdr:from>
    <xdr:to>
      <xdr:col>5</xdr:col>
      <xdr:colOff>213360</xdr:colOff>
      <xdr:row>21</xdr:row>
      <xdr:rowOff>59055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69949E8E-8F41-BAA6-358C-EE2BD3CF0D3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74720" y="15240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60960</xdr:colOff>
      <xdr:row>8</xdr:row>
      <xdr:rowOff>76200</xdr:rowOff>
    </xdr:from>
    <xdr:to>
      <xdr:col>2</xdr:col>
      <xdr:colOff>38100</xdr:colOff>
      <xdr:row>21</xdr:row>
      <xdr:rowOff>196215</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29D20E2B-1641-17D7-E2B2-CE4C7E620F1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90600" y="16611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175472</xdr:colOff>
      <xdr:row>0</xdr:row>
      <xdr:rowOff>150495</xdr:rowOff>
    </xdr:from>
    <xdr:ext cx="14900699" cy="7609417"/>
    <xdr:grpSp>
      <xdr:nvGrpSpPr>
        <xdr:cNvPr id="2" name="Shape 2">
          <a:extLst>
            <a:ext uri="{FF2B5EF4-FFF2-40B4-BE49-F238E27FC236}">
              <a16:creationId xmlns:a16="http://schemas.microsoft.com/office/drawing/2014/main" id="{00000000-0008-0000-0500-000002000000}"/>
            </a:ext>
          </a:extLst>
        </xdr:cNvPr>
        <xdr:cNvGrpSpPr/>
      </xdr:nvGrpSpPr>
      <xdr:grpSpPr>
        <a:xfrm>
          <a:off x="1496272" y="150495"/>
          <a:ext cx="14900699" cy="7609417"/>
          <a:chOff x="-46017" y="-8304"/>
          <a:chExt cx="10798146" cy="7609417"/>
        </a:xfrm>
      </xdr:grpSpPr>
      <xdr:grpSp>
        <xdr:nvGrpSpPr>
          <xdr:cNvPr id="29" name="Shape 29">
            <a:extLst>
              <a:ext uri="{FF2B5EF4-FFF2-40B4-BE49-F238E27FC236}">
                <a16:creationId xmlns:a16="http://schemas.microsoft.com/office/drawing/2014/main" id="{00000000-0008-0000-0500-00001D000000}"/>
              </a:ext>
            </a:extLst>
          </xdr:cNvPr>
          <xdr:cNvGrpSpPr/>
        </xdr:nvGrpSpPr>
        <xdr:grpSpPr>
          <a:xfrm>
            <a:off x="-46017" y="-8304"/>
            <a:ext cx="10798146" cy="7609417"/>
            <a:chOff x="1694634" y="118592"/>
            <a:chExt cx="13602058" cy="795411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500-00001E000000}"/>
                </a:ext>
              </a:extLst>
            </xdr:cNvPr>
            <xdr:cNvSpPr/>
          </xdr:nvSpPr>
          <xdr:spPr>
            <a:xfrm>
              <a:off x="1694634" y="118592"/>
              <a:ext cx="13602058" cy="795411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5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5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5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500-000022000000}"/>
                </a:ext>
              </a:extLst>
            </xdr:cNvPr>
            <xdr:cNvGrpSpPr/>
          </xdr:nvGrpSpPr>
          <xdr:grpSpPr>
            <a:xfrm>
              <a:off x="1846115" y="1215714"/>
              <a:ext cx="13289110" cy="998848"/>
              <a:chOff x="1846115" y="1215714"/>
              <a:chExt cx="13403410" cy="998848"/>
            </a:xfrm>
          </xdr:grpSpPr>
          <xdr:sp macro="" textlink="">
            <xdr:nvSpPr>
              <xdr:cNvPr id="35" name="Shape 35">
                <a:extLst>
                  <a:ext uri="{FF2B5EF4-FFF2-40B4-BE49-F238E27FC236}">
                    <a16:creationId xmlns:a16="http://schemas.microsoft.com/office/drawing/2014/main" id="{00000000-0008-0000-0500-000023000000}"/>
                  </a:ext>
                </a:extLst>
              </xdr:cNvPr>
              <xdr:cNvSpPr/>
            </xdr:nvSpPr>
            <xdr:spPr>
              <a:xfrm>
                <a:off x="1846115"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5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5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5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5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5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5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5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5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5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5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5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5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5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5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5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5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500-000034000000}"/>
                </a:ext>
              </a:extLst>
            </xdr:cNvPr>
            <xdr:cNvSpPr/>
          </xdr:nvSpPr>
          <xdr:spPr>
            <a:xfrm>
              <a:off x="12419895" y="5146607"/>
              <a:ext cx="2685509" cy="256876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5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609600</xdr:colOff>
      <xdr:row>7</xdr:row>
      <xdr:rowOff>78740</xdr:rowOff>
    </xdr:from>
    <xdr:to>
      <xdr:col>5</xdr:col>
      <xdr:colOff>590550</xdr:colOff>
      <xdr:row>9</xdr:row>
      <xdr:rowOff>51647</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66825" y="1412240"/>
          <a:ext cx="2609850" cy="35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700">
              <a:solidFill>
                <a:srgbClr val="602928"/>
              </a:solidFill>
              <a:latin typeface="Lato Black" panose="020F0A02020204030203" pitchFamily="34" charset="0"/>
            </a:rPr>
            <a:t>TOTAL EMPLOYEES</a:t>
          </a:r>
        </a:p>
      </xdr:txBody>
    </xdr:sp>
    <xdr:clientData/>
  </xdr:twoCellAnchor>
  <xdr:twoCellAnchor>
    <xdr:from>
      <xdr:col>3</xdr:col>
      <xdr:colOff>83820</xdr:colOff>
      <xdr:row>8</xdr:row>
      <xdr:rowOff>160020</xdr:rowOff>
    </xdr:from>
    <xdr:to>
      <xdr:col>6</xdr:col>
      <xdr:colOff>106680</xdr:colOff>
      <xdr:row>11</xdr:row>
      <xdr:rowOff>91440</xdr:rowOff>
    </xdr:to>
    <xdr:sp macro="" textlink="KPI!A9">
      <xdr:nvSpPr>
        <xdr:cNvPr id="5" name="TextBox 4">
          <a:extLst>
            <a:ext uri="{FF2B5EF4-FFF2-40B4-BE49-F238E27FC236}">
              <a16:creationId xmlns:a16="http://schemas.microsoft.com/office/drawing/2014/main" id="{00000000-0008-0000-0500-000005000000}"/>
            </a:ext>
          </a:extLst>
        </xdr:cNvPr>
        <xdr:cNvSpPr txBox="1"/>
      </xdr:nvSpPr>
      <xdr:spPr>
        <a:xfrm>
          <a:off x="2049780" y="1684020"/>
          <a:ext cx="19888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BF4FF50-F3D8-4A90-A950-6C71D1D9BAC1}"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7</xdr:col>
      <xdr:colOff>106468</xdr:colOff>
      <xdr:row>6</xdr:row>
      <xdr:rowOff>171450</xdr:rowOff>
    </xdr:from>
    <xdr:to>
      <xdr:col>10</xdr:col>
      <xdr:colOff>356658</xdr:colOff>
      <xdr:row>8</xdr:row>
      <xdr:rowOff>144357</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707043" y="1314450"/>
          <a:ext cx="2221865" cy="35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700">
              <a:solidFill>
                <a:srgbClr val="602928"/>
              </a:solidFill>
              <a:latin typeface="Lato Black" panose="020F0A02020204030203" pitchFamily="34" charset="0"/>
            </a:rPr>
            <a:t>ATTRITION</a:t>
          </a:r>
        </a:p>
      </xdr:txBody>
    </xdr:sp>
    <xdr:clientData/>
  </xdr:twoCellAnchor>
  <xdr:twoCellAnchor>
    <xdr:from>
      <xdr:col>7</xdr:col>
      <xdr:colOff>220980</xdr:colOff>
      <xdr:row>8</xdr:row>
      <xdr:rowOff>143087</xdr:rowOff>
    </xdr:from>
    <xdr:to>
      <xdr:col>10</xdr:col>
      <xdr:colOff>243840</xdr:colOff>
      <xdr:row>11</xdr:row>
      <xdr:rowOff>74507</xdr:rowOff>
    </xdr:to>
    <xdr:sp macro="" textlink="KPI!B9">
      <xdr:nvSpPr>
        <xdr:cNvPr id="7" name="TextBox 6">
          <a:extLst>
            <a:ext uri="{FF2B5EF4-FFF2-40B4-BE49-F238E27FC236}">
              <a16:creationId xmlns:a16="http://schemas.microsoft.com/office/drawing/2014/main" id="{00000000-0008-0000-0500-000007000000}"/>
            </a:ext>
          </a:extLst>
        </xdr:cNvPr>
        <xdr:cNvSpPr txBox="1"/>
      </xdr:nvSpPr>
      <xdr:spPr>
        <a:xfrm>
          <a:off x="4784513" y="1700954"/>
          <a:ext cx="1978660" cy="515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ctr"/>
          <a:fld id="{5D26A4A5-ED99-454C-83EA-43AC65884E48}" type="TxLink">
            <a:rPr lang="en-US" sz="2600" b="0" i="0" u="none" strike="noStrike">
              <a:solidFill>
                <a:srgbClr val="002060"/>
              </a:solidFill>
              <a:latin typeface="Lato Black" panose="020F0A02020204030203" pitchFamily="34" charset="0"/>
              <a:ea typeface="Calibri"/>
              <a:cs typeface="Calibri"/>
            </a:rPr>
            <a:pPr lvl="1" algn="ctr"/>
            <a:t>237</a:t>
          </a:fld>
          <a:endParaRPr lang="en-IN" sz="2600">
            <a:solidFill>
              <a:srgbClr val="002060"/>
            </a:solidFill>
            <a:latin typeface="Lato Black" panose="020F0A02020204030203" pitchFamily="34" charset="0"/>
          </a:endParaRPr>
        </a:p>
      </xdr:txBody>
    </xdr:sp>
    <xdr:clientData/>
  </xdr:twoCellAnchor>
  <xdr:twoCellAnchor>
    <xdr:from>
      <xdr:col>11</xdr:col>
      <xdr:colOff>390101</xdr:colOff>
      <xdr:row>7</xdr:row>
      <xdr:rowOff>37042</xdr:rowOff>
    </xdr:from>
    <xdr:to>
      <xdr:col>14</xdr:col>
      <xdr:colOff>645583</xdr:colOff>
      <xdr:row>9</xdr:row>
      <xdr:rowOff>9949</xdr:rowOff>
    </xdr:to>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7619576" y="1370542"/>
          <a:ext cx="2227157" cy="35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700">
              <a:solidFill>
                <a:srgbClr val="602928"/>
              </a:solidFill>
              <a:latin typeface="Lato Black" panose="020F0A02020204030203" pitchFamily="34" charset="0"/>
            </a:rPr>
            <a:t>AVERAGE AGE</a:t>
          </a:r>
        </a:p>
      </xdr:txBody>
    </xdr:sp>
    <xdr:clientData/>
  </xdr:twoCellAnchor>
  <xdr:twoCellAnchor>
    <xdr:from>
      <xdr:col>11</xdr:col>
      <xdr:colOff>356446</xdr:colOff>
      <xdr:row>8</xdr:row>
      <xdr:rowOff>151554</xdr:rowOff>
    </xdr:from>
    <xdr:to>
      <xdr:col>14</xdr:col>
      <xdr:colOff>379306</xdr:colOff>
      <xdr:row>11</xdr:row>
      <xdr:rowOff>82974</xdr:rowOff>
    </xdr:to>
    <xdr:sp macro="" textlink="KPI!C9">
      <xdr:nvSpPr>
        <xdr:cNvPr id="9" name="TextBox 8">
          <a:extLst>
            <a:ext uri="{FF2B5EF4-FFF2-40B4-BE49-F238E27FC236}">
              <a16:creationId xmlns:a16="http://schemas.microsoft.com/office/drawing/2014/main" id="{00000000-0008-0000-0500-000009000000}"/>
            </a:ext>
          </a:extLst>
        </xdr:cNvPr>
        <xdr:cNvSpPr txBox="1"/>
      </xdr:nvSpPr>
      <xdr:spPr>
        <a:xfrm>
          <a:off x="7527713" y="1709421"/>
          <a:ext cx="1978660" cy="515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ctr"/>
          <a:fld id="{1FA73B32-745C-4C76-88E5-7964BDF7617A}" type="TxLink">
            <a:rPr lang="en-US" sz="2600" b="0" i="0" u="none" strike="noStrike">
              <a:solidFill>
                <a:srgbClr val="002060"/>
              </a:solidFill>
              <a:latin typeface="Lato Black" panose="020F0A02020204030203" pitchFamily="34" charset="0"/>
              <a:ea typeface="Calibri"/>
              <a:cs typeface="Calibri"/>
            </a:rPr>
            <a:pPr lvl="1" algn="ctr"/>
            <a:t>37</a:t>
          </a:fld>
          <a:endParaRPr lang="en-IN" sz="2600">
            <a:solidFill>
              <a:srgbClr val="002060"/>
            </a:solidFill>
            <a:latin typeface="Lato Black" panose="020F0A02020204030203" pitchFamily="34" charset="0"/>
          </a:endParaRPr>
        </a:p>
      </xdr:txBody>
    </xdr:sp>
    <xdr:clientData/>
  </xdr:twoCellAnchor>
  <xdr:twoCellAnchor>
    <xdr:from>
      <xdr:col>15</xdr:col>
      <xdr:colOff>419100</xdr:colOff>
      <xdr:row>7</xdr:row>
      <xdr:rowOff>61383</xdr:rowOff>
    </xdr:from>
    <xdr:to>
      <xdr:col>19</xdr:col>
      <xdr:colOff>295275</xdr:colOff>
      <xdr:row>9</xdr:row>
      <xdr:rowOff>34290</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0277475" y="1394883"/>
          <a:ext cx="2505075" cy="35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700">
              <a:solidFill>
                <a:srgbClr val="602928"/>
              </a:solidFill>
              <a:latin typeface="Lato Black" panose="020F0A02020204030203" pitchFamily="34" charset="0"/>
            </a:rPr>
            <a:t>  ACTIVE EMPLOYEES</a:t>
          </a:r>
        </a:p>
      </xdr:txBody>
    </xdr:sp>
    <xdr:clientData/>
  </xdr:twoCellAnchor>
  <xdr:twoCellAnchor>
    <xdr:from>
      <xdr:col>16</xdr:col>
      <xdr:colOff>102446</xdr:colOff>
      <xdr:row>8</xdr:row>
      <xdr:rowOff>168488</xdr:rowOff>
    </xdr:from>
    <xdr:to>
      <xdr:col>19</xdr:col>
      <xdr:colOff>125306</xdr:colOff>
      <xdr:row>11</xdr:row>
      <xdr:rowOff>99908</xdr:rowOff>
    </xdr:to>
    <xdr:sp macro="" textlink="KPI!D9">
      <xdr:nvSpPr>
        <xdr:cNvPr id="11" name="TextBox 10">
          <a:extLst>
            <a:ext uri="{FF2B5EF4-FFF2-40B4-BE49-F238E27FC236}">
              <a16:creationId xmlns:a16="http://schemas.microsoft.com/office/drawing/2014/main" id="{00000000-0008-0000-0500-00000B000000}"/>
            </a:ext>
          </a:extLst>
        </xdr:cNvPr>
        <xdr:cNvSpPr txBox="1"/>
      </xdr:nvSpPr>
      <xdr:spPr>
        <a:xfrm>
          <a:off x="10533379" y="1726355"/>
          <a:ext cx="1978660" cy="515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ctr"/>
          <a:fld id="{9CBC36FF-A8A5-4FB8-977E-95FC03F25E68}" type="TxLink">
            <a:rPr lang="en-US" sz="2600" b="0" i="0" u="none" strike="noStrike">
              <a:solidFill>
                <a:srgbClr val="002060"/>
              </a:solidFill>
              <a:latin typeface="Lato Black" panose="020F0A02020204030203" pitchFamily="34" charset="0"/>
              <a:ea typeface="Calibri"/>
              <a:cs typeface="Calibri"/>
            </a:rPr>
            <a:pPr lvl="1" algn="ctr"/>
            <a:t>1233</a:t>
          </a:fld>
          <a:endParaRPr lang="en-IN" sz="2600">
            <a:solidFill>
              <a:srgbClr val="002060"/>
            </a:solidFill>
            <a:latin typeface="Lato Black" panose="020F0A02020204030203" pitchFamily="34" charset="0"/>
          </a:endParaRPr>
        </a:p>
      </xdr:txBody>
    </xdr:sp>
    <xdr:clientData/>
  </xdr:twoCellAnchor>
  <xdr:twoCellAnchor>
    <xdr:from>
      <xdr:col>20</xdr:col>
      <xdr:colOff>282151</xdr:colOff>
      <xdr:row>7</xdr:row>
      <xdr:rowOff>63500</xdr:rowOff>
    </xdr:from>
    <xdr:to>
      <xdr:col>23</xdr:col>
      <xdr:colOff>537633</xdr:colOff>
      <xdr:row>9</xdr:row>
      <xdr:rowOff>95250</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13426651" y="1397000"/>
          <a:ext cx="2227157"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700">
              <a:solidFill>
                <a:srgbClr val="602928"/>
              </a:solidFill>
              <a:latin typeface="Lato Black" panose="020F0A02020204030203" pitchFamily="34" charset="0"/>
            </a:rPr>
            <a:t>ATTRITION RATE</a:t>
          </a:r>
        </a:p>
      </xdr:txBody>
    </xdr:sp>
    <xdr:clientData/>
  </xdr:twoCellAnchor>
  <xdr:twoCellAnchor>
    <xdr:from>
      <xdr:col>20</xdr:col>
      <xdr:colOff>483446</xdr:colOff>
      <xdr:row>8</xdr:row>
      <xdr:rowOff>151555</xdr:rowOff>
    </xdr:from>
    <xdr:to>
      <xdr:col>23</xdr:col>
      <xdr:colOff>506306</xdr:colOff>
      <xdr:row>11</xdr:row>
      <xdr:rowOff>82975</xdr:rowOff>
    </xdr:to>
    <xdr:sp macro="" textlink="KPI!E9">
      <xdr:nvSpPr>
        <xdr:cNvPr id="13" name="TextBox 12">
          <a:extLst>
            <a:ext uri="{FF2B5EF4-FFF2-40B4-BE49-F238E27FC236}">
              <a16:creationId xmlns:a16="http://schemas.microsoft.com/office/drawing/2014/main" id="{00000000-0008-0000-0500-00000D000000}"/>
            </a:ext>
          </a:extLst>
        </xdr:cNvPr>
        <xdr:cNvSpPr txBox="1"/>
      </xdr:nvSpPr>
      <xdr:spPr>
        <a:xfrm>
          <a:off x="13691446" y="1675555"/>
          <a:ext cx="20040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ctr"/>
          <a:fld id="{68916A69-460C-4F1E-BBED-55385C05CDA0}" type="TxLink">
            <a:rPr lang="en-US" sz="2600" b="0" i="0" u="none" strike="noStrike">
              <a:solidFill>
                <a:srgbClr val="002060"/>
              </a:solidFill>
              <a:latin typeface="Lato Black" panose="020F0A02020204030203" pitchFamily="34" charset="0"/>
              <a:ea typeface="Calibri"/>
              <a:cs typeface="Calibri"/>
            </a:rPr>
            <a:pPr lvl="1" algn="ctr"/>
            <a:t>16.12%</a:t>
          </a:fld>
          <a:endParaRPr lang="en-IN" sz="2600">
            <a:solidFill>
              <a:srgbClr val="002060"/>
            </a:solidFill>
            <a:latin typeface="Lato Black" panose="020F0A02020204030203" pitchFamily="34" charset="0"/>
          </a:endParaRPr>
        </a:p>
      </xdr:txBody>
    </xdr:sp>
    <xdr:clientData/>
  </xdr:twoCellAnchor>
  <xdr:oneCellAnchor>
    <xdr:from>
      <xdr:col>5</xdr:col>
      <xdr:colOff>647700</xdr:colOff>
      <xdr:row>7</xdr:row>
      <xdr:rowOff>40217</xdr:rowOff>
    </xdr:from>
    <xdr:ext cx="447674" cy="407458"/>
    <xdr:pic>
      <xdr:nvPicPr>
        <xdr:cNvPr id="14" name="image4.png">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1" cstate="print"/>
        <a:stretch>
          <a:fillRect/>
        </a:stretch>
      </xdr:blipFill>
      <xdr:spPr>
        <a:xfrm>
          <a:off x="3933825" y="1373717"/>
          <a:ext cx="447674" cy="407458"/>
        </a:xfrm>
        <a:prstGeom prst="rect">
          <a:avLst/>
        </a:prstGeom>
        <a:noFill/>
      </xdr:spPr>
    </xdr:pic>
    <xdr:clientData fLocksWithSheet="0"/>
  </xdr:oneCellAnchor>
  <xdr:oneCellAnchor>
    <xdr:from>
      <xdr:col>19</xdr:col>
      <xdr:colOff>182880</xdr:colOff>
      <xdr:row>7</xdr:row>
      <xdr:rowOff>30692</xdr:rowOff>
    </xdr:from>
    <xdr:ext cx="501227" cy="388408"/>
    <xdr:pic>
      <xdr:nvPicPr>
        <xdr:cNvPr id="15" name="image5.png">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2" cstate="print"/>
        <a:stretch>
          <a:fillRect/>
        </a:stretch>
      </xdr:blipFill>
      <xdr:spPr>
        <a:xfrm>
          <a:off x="12633960" y="1364192"/>
          <a:ext cx="501227" cy="388408"/>
        </a:xfrm>
        <a:prstGeom prst="rect">
          <a:avLst/>
        </a:prstGeom>
        <a:noFill/>
      </xdr:spPr>
    </xdr:pic>
    <xdr:clientData fLocksWithSheet="0"/>
  </xdr:oneCellAnchor>
  <xdr:oneCellAnchor>
    <xdr:from>
      <xdr:col>23</xdr:col>
      <xdr:colOff>533401</xdr:colOff>
      <xdr:row>7</xdr:row>
      <xdr:rowOff>135467</xdr:rowOff>
    </xdr:from>
    <xdr:ext cx="453602" cy="359833"/>
    <xdr:pic>
      <xdr:nvPicPr>
        <xdr:cNvPr id="16" name="image2.png">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3" cstate="print"/>
        <a:stretch>
          <a:fillRect/>
        </a:stretch>
      </xdr:blipFill>
      <xdr:spPr>
        <a:xfrm>
          <a:off x="15649576" y="1468967"/>
          <a:ext cx="453602" cy="359833"/>
        </a:xfrm>
        <a:prstGeom prst="rect">
          <a:avLst/>
        </a:prstGeom>
        <a:noFill/>
      </xdr:spPr>
    </xdr:pic>
    <xdr:clientData fLocksWithSheet="0"/>
  </xdr:oneCellAnchor>
  <xdr:oneCellAnchor>
    <xdr:from>
      <xdr:col>14</xdr:col>
      <xdr:colOff>390525</xdr:colOff>
      <xdr:row>7</xdr:row>
      <xdr:rowOff>40217</xdr:rowOff>
    </xdr:from>
    <xdr:ext cx="476249" cy="388408"/>
    <xdr:pic>
      <xdr:nvPicPr>
        <xdr:cNvPr id="17" name="image6.png">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4" cstate="print"/>
        <a:stretch>
          <a:fillRect/>
        </a:stretch>
      </xdr:blipFill>
      <xdr:spPr>
        <a:xfrm>
          <a:off x="9591675" y="1373717"/>
          <a:ext cx="476249" cy="388408"/>
        </a:xfrm>
        <a:prstGeom prst="rect">
          <a:avLst/>
        </a:prstGeom>
        <a:noFill/>
      </xdr:spPr>
    </xdr:pic>
    <xdr:clientData fLocksWithSheet="0"/>
  </xdr:oneCellAnchor>
  <xdr:oneCellAnchor>
    <xdr:from>
      <xdr:col>9</xdr:col>
      <xdr:colOff>504825</xdr:colOff>
      <xdr:row>6</xdr:row>
      <xdr:rowOff>106890</xdr:rowOff>
    </xdr:from>
    <xdr:ext cx="876300" cy="617009"/>
    <xdr:pic>
      <xdr:nvPicPr>
        <xdr:cNvPr id="18" name="image7.png">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5" cstate="print"/>
        <a:stretch>
          <a:fillRect/>
        </a:stretch>
      </xdr:blipFill>
      <xdr:spPr>
        <a:xfrm>
          <a:off x="6419850" y="1249890"/>
          <a:ext cx="876300" cy="617009"/>
        </a:xfrm>
        <a:prstGeom prst="rect">
          <a:avLst/>
        </a:prstGeom>
        <a:noFill/>
      </xdr:spPr>
    </xdr:pic>
    <xdr:clientData fLocksWithSheet="0"/>
  </xdr:oneCellAnchor>
  <xdr:twoCellAnchor>
    <xdr:from>
      <xdr:col>4</xdr:col>
      <xdr:colOff>104775</xdr:colOff>
      <xdr:row>1</xdr:row>
      <xdr:rowOff>142875</xdr:rowOff>
    </xdr:from>
    <xdr:to>
      <xdr:col>15</xdr:col>
      <xdr:colOff>101600</xdr:colOff>
      <xdr:row>5</xdr:row>
      <xdr:rowOff>19050</xdr:rowOff>
    </xdr:to>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2717346" y="338818"/>
          <a:ext cx="7181397" cy="659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solidFill>
                <a:schemeClr val="accent1">
                  <a:lumMod val="75000"/>
                </a:schemeClr>
              </a:solidFill>
              <a:latin typeface="Lato Black" panose="020F0A02020204030203" pitchFamily="34" charset="0"/>
            </a:rPr>
            <a:t>HR ANALYTICS DASHBOARD</a:t>
          </a:r>
        </a:p>
      </xdr:txBody>
    </xdr:sp>
    <xdr:clientData/>
  </xdr:twoCellAnchor>
  <xdr:oneCellAnchor>
    <xdr:from>
      <xdr:col>2</xdr:col>
      <xdr:colOff>628650</xdr:colOff>
      <xdr:row>2</xdr:row>
      <xdr:rowOff>57151</xdr:rowOff>
    </xdr:from>
    <xdr:ext cx="590550" cy="495299"/>
    <xdr:pic>
      <xdr:nvPicPr>
        <xdr:cNvPr id="20" name="image1.png">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6" cstate="print"/>
        <a:stretch>
          <a:fillRect/>
        </a:stretch>
      </xdr:blipFill>
      <xdr:spPr>
        <a:xfrm>
          <a:off x="1943100" y="438151"/>
          <a:ext cx="590550" cy="495299"/>
        </a:xfrm>
        <a:prstGeom prst="rect">
          <a:avLst/>
        </a:prstGeom>
        <a:noFill/>
      </xdr:spPr>
    </xdr:pic>
    <xdr:clientData fLocksWithSheet="0"/>
  </xdr:oneCellAnchor>
  <xdr:oneCellAnchor>
    <xdr:from>
      <xdr:col>15</xdr:col>
      <xdr:colOff>471745</xdr:colOff>
      <xdr:row>2</xdr:row>
      <xdr:rowOff>21621</xdr:rowOff>
    </xdr:from>
    <xdr:ext cx="723900" cy="628650"/>
    <xdr:pic>
      <xdr:nvPicPr>
        <xdr:cNvPr id="21" name="image3.png">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7" cstate="print"/>
        <a:stretch>
          <a:fillRect/>
        </a:stretch>
      </xdr:blipFill>
      <xdr:spPr>
        <a:xfrm>
          <a:off x="10268888" y="413507"/>
          <a:ext cx="723900" cy="628650"/>
        </a:xfrm>
        <a:prstGeom prst="rect">
          <a:avLst/>
        </a:prstGeom>
        <a:noFill/>
      </xdr:spPr>
    </xdr:pic>
    <xdr:clientData fLocksWithSheet="0"/>
  </xdr:oneCellAnchor>
  <xdr:twoCellAnchor>
    <xdr:from>
      <xdr:col>16</xdr:col>
      <xdr:colOff>609601</xdr:colOff>
      <xdr:row>1</xdr:row>
      <xdr:rowOff>97971</xdr:rowOff>
    </xdr:from>
    <xdr:to>
      <xdr:col>19</xdr:col>
      <xdr:colOff>190501</xdr:colOff>
      <xdr:row>5</xdr:row>
      <xdr:rowOff>174172</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11176001" y="288471"/>
          <a:ext cx="1562100" cy="838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A02020204030203" pitchFamily="34" charset="0"/>
            </a:rPr>
            <a:t>JOB SATISFACTION RATINGS</a:t>
          </a:r>
        </a:p>
      </xdr:txBody>
    </xdr:sp>
    <xdr:clientData/>
  </xdr:twoCellAnchor>
  <xdr:twoCellAnchor>
    <xdr:from>
      <xdr:col>18</xdr:col>
      <xdr:colOff>406400</xdr:colOff>
      <xdr:row>1</xdr:row>
      <xdr:rowOff>114300</xdr:rowOff>
    </xdr:from>
    <xdr:to>
      <xdr:col>20</xdr:col>
      <xdr:colOff>469900</xdr:colOff>
      <xdr:row>5</xdr:row>
      <xdr:rowOff>88900</xdr:rowOff>
    </xdr:to>
    <xdr:graphicFrame macro="">
      <xdr:nvGraphicFramePr>
        <xdr:cNvPr id="54" name="Chart 53">
          <a:extLst>
            <a:ext uri="{FF2B5EF4-FFF2-40B4-BE49-F238E27FC236}">
              <a16:creationId xmlns:a16="http://schemas.microsoft.com/office/drawing/2014/main" id="{00000000-0008-0000-05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495300</xdr:colOff>
      <xdr:row>1</xdr:row>
      <xdr:rowOff>114300</xdr:rowOff>
    </xdr:from>
    <xdr:to>
      <xdr:col>24</xdr:col>
      <xdr:colOff>173293</xdr:colOff>
      <xdr:row>5</xdr:row>
      <xdr:rowOff>20893</xdr:rowOff>
    </xdr:to>
    <xdr:sp macro="" textlink="">
      <xdr:nvSpPr>
        <xdr:cNvPr id="60" name="Freeform: Shape 59">
          <a:extLst>
            <a:ext uri="{FF2B5EF4-FFF2-40B4-BE49-F238E27FC236}">
              <a16:creationId xmlns:a16="http://schemas.microsoft.com/office/drawing/2014/main" id="{00000000-0008-0000-0500-00003C000000}"/>
            </a:ext>
          </a:extLst>
        </xdr:cNvPr>
        <xdr:cNvSpPr/>
      </xdr:nvSpPr>
      <xdr:spPr>
        <a:xfrm>
          <a:off x="13703300" y="304800"/>
          <a:ext cx="2319593" cy="668593"/>
        </a:xfrm>
        <a:custGeom>
          <a:avLst/>
          <a:gdLst>
            <a:gd name="connsiteX0" fmla="*/ 430161 w 2497393"/>
            <a:gd name="connsiteY0" fmla="*/ 117987 h 668593"/>
            <a:gd name="connsiteX1" fmla="*/ 377937 w 2497393"/>
            <a:gd name="connsiteY1" fmla="*/ 253189 h 668593"/>
            <a:gd name="connsiteX2" fmla="*/ 208935 w 2497393"/>
            <a:gd name="connsiteY2" fmla="*/ 253188 h 668593"/>
            <a:gd name="connsiteX3" fmla="*/ 345661 w 2497393"/>
            <a:gd name="connsiteY3" fmla="*/ 336746 h 668593"/>
            <a:gd name="connsiteX4" fmla="*/ 293436 w 2497393"/>
            <a:gd name="connsiteY4" fmla="*/ 471947 h 668593"/>
            <a:gd name="connsiteX5" fmla="*/ 430161 w 2497393"/>
            <a:gd name="connsiteY5" fmla="*/ 388387 h 668593"/>
            <a:gd name="connsiteX6" fmla="*/ 566885 w 2497393"/>
            <a:gd name="connsiteY6" fmla="*/ 471947 h 668593"/>
            <a:gd name="connsiteX7" fmla="*/ 514660 w 2497393"/>
            <a:gd name="connsiteY7" fmla="*/ 336746 h 668593"/>
            <a:gd name="connsiteX8" fmla="*/ 651386 w 2497393"/>
            <a:gd name="connsiteY8" fmla="*/ 253188 h 668593"/>
            <a:gd name="connsiteX9" fmla="*/ 482384 w 2497393"/>
            <a:gd name="connsiteY9" fmla="*/ 253189 h 668593"/>
            <a:gd name="connsiteX10" fmla="*/ 934063 w 2497393"/>
            <a:gd name="connsiteY10" fmla="*/ 113737 h 668593"/>
            <a:gd name="connsiteX11" fmla="*/ 881839 w 2497393"/>
            <a:gd name="connsiteY11" fmla="*/ 248939 h 668593"/>
            <a:gd name="connsiteX12" fmla="*/ 712837 w 2497393"/>
            <a:gd name="connsiteY12" fmla="*/ 248938 h 668593"/>
            <a:gd name="connsiteX13" fmla="*/ 849563 w 2497393"/>
            <a:gd name="connsiteY13" fmla="*/ 332496 h 668593"/>
            <a:gd name="connsiteX14" fmla="*/ 797338 w 2497393"/>
            <a:gd name="connsiteY14" fmla="*/ 467697 h 668593"/>
            <a:gd name="connsiteX15" fmla="*/ 934063 w 2497393"/>
            <a:gd name="connsiteY15" fmla="*/ 384137 h 668593"/>
            <a:gd name="connsiteX16" fmla="*/ 1070787 w 2497393"/>
            <a:gd name="connsiteY16" fmla="*/ 467697 h 668593"/>
            <a:gd name="connsiteX17" fmla="*/ 1018562 w 2497393"/>
            <a:gd name="connsiteY17" fmla="*/ 332496 h 668593"/>
            <a:gd name="connsiteX18" fmla="*/ 1155288 w 2497393"/>
            <a:gd name="connsiteY18" fmla="*/ 248938 h 668593"/>
            <a:gd name="connsiteX19" fmla="*/ 986286 w 2497393"/>
            <a:gd name="connsiteY19" fmla="*/ 248939 h 668593"/>
            <a:gd name="connsiteX20" fmla="*/ 1469923 w 2497393"/>
            <a:gd name="connsiteY20" fmla="*/ 113736 h 668593"/>
            <a:gd name="connsiteX21" fmla="*/ 1417699 w 2497393"/>
            <a:gd name="connsiteY21" fmla="*/ 248938 h 668593"/>
            <a:gd name="connsiteX22" fmla="*/ 1248697 w 2497393"/>
            <a:gd name="connsiteY22" fmla="*/ 248937 h 668593"/>
            <a:gd name="connsiteX23" fmla="*/ 1385423 w 2497393"/>
            <a:gd name="connsiteY23" fmla="*/ 332495 h 668593"/>
            <a:gd name="connsiteX24" fmla="*/ 1333198 w 2497393"/>
            <a:gd name="connsiteY24" fmla="*/ 467696 h 668593"/>
            <a:gd name="connsiteX25" fmla="*/ 1469923 w 2497393"/>
            <a:gd name="connsiteY25" fmla="*/ 384136 h 668593"/>
            <a:gd name="connsiteX26" fmla="*/ 1606647 w 2497393"/>
            <a:gd name="connsiteY26" fmla="*/ 467696 h 668593"/>
            <a:gd name="connsiteX27" fmla="*/ 1554422 w 2497393"/>
            <a:gd name="connsiteY27" fmla="*/ 332495 h 668593"/>
            <a:gd name="connsiteX28" fmla="*/ 1691148 w 2497393"/>
            <a:gd name="connsiteY28" fmla="*/ 248937 h 668593"/>
            <a:gd name="connsiteX29" fmla="*/ 1522146 w 2497393"/>
            <a:gd name="connsiteY29" fmla="*/ 248938 h 668593"/>
            <a:gd name="connsiteX30" fmla="*/ 2067234 w 2497393"/>
            <a:gd name="connsiteY30" fmla="*/ 113735 h 668593"/>
            <a:gd name="connsiteX31" fmla="*/ 2015010 w 2497393"/>
            <a:gd name="connsiteY31" fmla="*/ 248937 h 668593"/>
            <a:gd name="connsiteX32" fmla="*/ 1846008 w 2497393"/>
            <a:gd name="connsiteY32" fmla="*/ 248936 h 668593"/>
            <a:gd name="connsiteX33" fmla="*/ 1982734 w 2497393"/>
            <a:gd name="connsiteY33" fmla="*/ 332494 h 668593"/>
            <a:gd name="connsiteX34" fmla="*/ 1930509 w 2497393"/>
            <a:gd name="connsiteY34" fmla="*/ 467695 h 668593"/>
            <a:gd name="connsiteX35" fmla="*/ 2067234 w 2497393"/>
            <a:gd name="connsiteY35" fmla="*/ 384135 h 668593"/>
            <a:gd name="connsiteX36" fmla="*/ 2203958 w 2497393"/>
            <a:gd name="connsiteY36" fmla="*/ 467695 h 668593"/>
            <a:gd name="connsiteX37" fmla="*/ 2151733 w 2497393"/>
            <a:gd name="connsiteY37" fmla="*/ 332494 h 668593"/>
            <a:gd name="connsiteX38" fmla="*/ 2288459 w 2497393"/>
            <a:gd name="connsiteY38" fmla="*/ 248936 h 668593"/>
            <a:gd name="connsiteX39" fmla="*/ 2119457 w 2497393"/>
            <a:gd name="connsiteY39" fmla="*/ 248937 h 668593"/>
            <a:gd name="connsiteX40" fmla="*/ 0 w 2497393"/>
            <a:gd name="connsiteY40" fmla="*/ 0 h 668593"/>
            <a:gd name="connsiteX41" fmla="*/ 2497393 w 2497393"/>
            <a:gd name="connsiteY41" fmla="*/ 0 h 668593"/>
            <a:gd name="connsiteX42" fmla="*/ 2497393 w 2497393"/>
            <a:gd name="connsiteY42" fmla="*/ 668593 h 668593"/>
            <a:gd name="connsiteX43" fmla="*/ 0 w 2497393"/>
            <a:gd name="connsiteY43" fmla="*/ 668593 h 6685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97393" h="668593">
              <a:moveTo>
                <a:pt x="430161" y="117987"/>
              </a:moveTo>
              <a:lnTo>
                <a:pt x="377937" y="253189"/>
              </a:lnTo>
              <a:lnTo>
                <a:pt x="208935" y="253188"/>
              </a:lnTo>
              <a:lnTo>
                <a:pt x="345661" y="336746"/>
              </a:lnTo>
              <a:lnTo>
                <a:pt x="293436" y="471947"/>
              </a:lnTo>
              <a:lnTo>
                <a:pt x="430161" y="388387"/>
              </a:lnTo>
              <a:lnTo>
                <a:pt x="566885" y="471947"/>
              </a:lnTo>
              <a:lnTo>
                <a:pt x="514660" y="336746"/>
              </a:lnTo>
              <a:lnTo>
                <a:pt x="651386" y="253188"/>
              </a:lnTo>
              <a:lnTo>
                <a:pt x="482384" y="253189"/>
              </a:lnTo>
              <a:close/>
              <a:moveTo>
                <a:pt x="934063" y="113737"/>
              </a:moveTo>
              <a:lnTo>
                <a:pt x="881839" y="248939"/>
              </a:lnTo>
              <a:lnTo>
                <a:pt x="712837" y="248938"/>
              </a:lnTo>
              <a:lnTo>
                <a:pt x="849563" y="332496"/>
              </a:lnTo>
              <a:lnTo>
                <a:pt x="797338" y="467697"/>
              </a:lnTo>
              <a:lnTo>
                <a:pt x="934063" y="384137"/>
              </a:lnTo>
              <a:lnTo>
                <a:pt x="1070787" y="467697"/>
              </a:lnTo>
              <a:lnTo>
                <a:pt x="1018562" y="332496"/>
              </a:lnTo>
              <a:lnTo>
                <a:pt x="1155288" y="248938"/>
              </a:lnTo>
              <a:lnTo>
                <a:pt x="986286" y="248939"/>
              </a:lnTo>
              <a:close/>
              <a:moveTo>
                <a:pt x="1469923" y="113736"/>
              </a:moveTo>
              <a:lnTo>
                <a:pt x="1417699" y="248938"/>
              </a:lnTo>
              <a:lnTo>
                <a:pt x="1248697" y="248937"/>
              </a:lnTo>
              <a:lnTo>
                <a:pt x="1385423" y="332495"/>
              </a:lnTo>
              <a:lnTo>
                <a:pt x="1333198" y="467696"/>
              </a:lnTo>
              <a:lnTo>
                <a:pt x="1469923" y="384136"/>
              </a:lnTo>
              <a:lnTo>
                <a:pt x="1606647" y="467696"/>
              </a:lnTo>
              <a:lnTo>
                <a:pt x="1554422" y="332495"/>
              </a:lnTo>
              <a:lnTo>
                <a:pt x="1691148" y="248937"/>
              </a:lnTo>
              <a:lnTo>
                <a:pt x="1522146" y="248938"/>
              </a:lnTo>
              <a:close/>
              <a:moveTo>
                <a:pt x="2067234" y="113735"/>
              </a:moveTo>
              <a:lnTo>
                <a:pt x="2015010" y="248937"/>
              </a:lnTo>
              <a:lnTo>
                <a:pt x="1846008" y="248936"/>
              </a:lnTo>
              <a:lnTo>
                <a:pt x="1982734" y="332494"/>
              </a:lnTo>
              <a:lnTo>
                <a:pt x="1930509" y="467695"/>
              </a:lnTo>
              <a:lnTo>
                <a:pt x="2067234" y="384135"/>
              </a:lnTo>
              <a:lnTo>
                <a:pt x="2203958" y="467695"/>
              </a:lnTo>
              <a:lnTo>
                <a:pt x="2151733" y="332494"/>
              </a:lnTo>
              <a:lnTo>
                <a:pt x="2288459" y="248936"/>
              </a:lnTo>
              <a:lnTo>
                <a:pt x="2119457" y="248937"/>
              </a:lnTo>
              <a:close/>
              <a:moveTo>
                <a:pt x="0" y="0"/>
              </a:moveTo>
              <a:lnTo>
                <a:pt x="2497393" y="0"/>
              </a:lnTo>
              <a:lnTo>
                <a:pt x="2497393" y="668593"/>
              </a:lnTo>
              <a:lnTo>
                <a:pt x="0" y="66859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342900</xdr:colOff>
      <xdr:row>1</xdr:row>
      <xdr:rowOff>114300</xdr:rowOff>
    </xdr:from>
    <xdr:to>
      <xdr:col>24</xdr:col>
      <xdr:colOff>63500</xdr:colOff>
      <xdr:row>5</xdr:row>
      <xdr:rowOff>38100</xdr:rowOff>
    </xdr:to>
    <xdr:graphicFrame macro="">
      <xdr:nvGraphicFramePr>
        <xdr:cNvPr id="61" name="Chart 60">
          <a:extLst>
            <a:ext uri="{FF2B5EF4-FFF2-40B4-BE49-F238E27FC236}">
              <a16:creationId xmlns:a16="http://schemas.microsoft.com/office/drawing/2014/main" id="{00000000-0008-0000-05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266700</xdr:colOff>
      <xdr:row>1</xdr:row>
      <xdr:rowOff>127000</xdr:rowOff>
    </xdr:from>
    <xdr:to>
      <xdr:col>24</xdr:col>
      <xdr:colOff>274893</xdr:colOff>
      <xdr:row>5</xdr:row>
      <xdr:rowOff>33593</xdr:rowOff>
    </xdr:to>
    <xdr:sp macro="" textlink="">
      <xdr:nvSpPr>
        <xdr:cNvPr id="62" name="Freeform: Shape 61">
          <a:extLst>
            <a:ext uri="{FF2B5EF4-FFF2-40B4-BE49-F238E27FC236}">
              <a16:creationId xmlns:a16="http://schemas.microsoft.com/office/drawing/2014/main" id="{00000000-0008-0000-0500-00003E000000}"/>
            </a:ext>
          </a:extLst>
        </xdr:cNvPr>
        <xdr:cNvSpPr/>
      </xdr:nvSpPr>
      <xdr:spPr>
        <a:xfrm>
          <a:off x="13474700" y="317500"/>
          <a:ext cx="2649793" cy="668593"/>
        </a:xfrm>
        <a:custGeom>
          <a:avLst/>
          <a:gdLst>
            <a:gd name="connsiteX0" fmla="*/ 430161 w 2497393"/>
            <a:gd name="connsiteY0" fmla="*/ 117987 h 668593"/>
            <a:gd name="connsiteX1" fmla="*/ 377937 w 2497393"/>
            <a:gd name="connsiteY1" fmla="*/ 253189 h 668593"/>
            <a:gd name="connsiteX2" fmla="*/ 208935 w 2497393"/>
            <a:gd name="connsiteY2" fmla="*/ 253188 h 668593"/>
            <a:gd name="connsiteX3" fmla="*/ 345661 w 2497393"/>
            <a:gd name="connsiteY3" fmla="*/ 336746 h 668593"/>
            <a:gd name="connsiteX4" fmla="*/ 293436 w 2497393"/>
            <a:gd name="connsiteY4" fmla="*/ 471947 h 668593"/>
            <a:gd name="connsiteX5" fmla="*/ 430161 w 2497393"/>
            <a:gd name="connsiteY5" fmla="*/ 388387 h 668593"/>
            <a:gd name="connsiteX6" fmla="*/ 566885 w 2497393"/>
            <a:gd name="connsiteY6" fmla="*/ 471947 h 668593"/>
            <a:gd name="connsiteX7" fmla="*/ 514660 w 2497393"/>
            <a:gd name="connsiteY7" fmla="*/ 336746 h 668593"/>
            <a:gd name="connsiteX8" fmla="*/ 651386 w 2497393"/>
            <a:gd name="connsiteY8" fmla="*/ 253188 h 668593"/>
            <a:gd name="connsiteX9" fmla="*/ 482384 w 2497393"/>
            <a:gd name="connsiteY9" fmla="*/ 253189 h 668593"/>
            <a:gd name="connsiteX10" fmla="*/ 934063 w 2497393"/>
            <a:gd name="connsiteY10" fmla="*/ 113737 h 668593"/>
            <a:gd name="connsiteX11" fmla="*/ 881839 w 2497393"/>
            <a:gd name="connsiteY11" fmla="*/ 248939 h 668593"/>
            <a:gd name="connsiteX12" fmla="*/ 712837 w 2497393"/>
            <a:gd name="connsiteY12" fmla="*/ 248938 h 668593"/>
            <a:gd name="connsiteX13" fmla="*/ 849563 w 2497393"/>
            <a:gd name="connsiteY13" fmla="*/ 332496 h 668593"/>
            <a:gd name="connsiteX14" fmla="*/ 797338 w 2497393"/>
            <a:gd name="connsiteY14" fmla="*/ 467697 h 668593"/>
            <a:gd name="connsiteX15" fmla="*/ 934063 w 2497393"/>
            <a:gd name="connsiteY15" fmla="*/ 384137 h 668593"/>
            <a:gd name="connsiteX16" fmla="*/ 1070787 w 2497393"/>
            <a:gd name="connsiteY16" fmla="*/ 467697 h 668593"/>
            <a:gd name="connsiteX17" fmla="*/ 1018562 w 2497393"/>
            <a:gd name="connsiteY17" fmla="*/ 332496 h 668593"/>
            <a:gd name="connsiteX18" fmla="*/ 1155288 w 2497393"/>
            <a:gd name="connsiteY18" fmla="*/ 248938 h 668593"/>
            <a:gd name="connsiteX19" fmla="*/ 986286 w 2497393"/>
            <a:gd name="connsiteY19" fmla="*/ 248939 h 668593"/>
            <a:gd name="connsiteX20" fmla="*/ 1469923 w 2497393"/>
            <a:gd name="connsiteY20" fmla="*/ 113736 h 668593"/>
            <a:gd name="connsiteX21" fmla="*/ 1417699 w 2497393"/>
            <a:gd name="connsiteY21" fmla="*/ 248938 h 668593"/>
            <a:gd name="connsiteX22" fmla="*/ 1248697 w 2497393"/>
            <a:gd name="connsiteY22" fmla="*/ 248937 h 668593"/>
            <a:gd name="connsiteX23" fmla="*/ 1385423 w 2497393"/>
            <a:gd name="connsiteY23" fmla="*/ 332495 h 668593"/>
            <a:gd name="connsiteX24" fmla="*/ 1333198 w 2497393"/>
            <a:gd name="connsiteY24" fmla="*/ 467696 h 668593"/>
            <a:gd name="connsiteX25" fmla="*/ 1469923 w 2497393"/>
            <a:gd name="connsiteY25" fmla="*/ 384136 h 668593"/>
            <a:gd name="connsiteX26" fmla="*/ 1606647 w 2497393"/>
            <a:gd name="connsiteY26" fmla="*/ 467696 h 668593"/>
            <a:gd name="connsiteX27" fmla="*/ 1554422 w 2497393"/>
            <a:gd name="connsiteY27" fmla="*/ 332495 h 668593"/>
            <a:gd name="connsiteX28" fmla="*/ 1691148 w 2497393"/>
            <a:gd name="connsiteY28" fmla="*/ 248937 h 668593"/>
            <a:gd name="connsiteX29" fmla="*/ 1522146 w 2497393"/>
            <a:gd name="connsiteY29" fmla="*/ 248938 h 668593"/>
            <a:gd name="connsiteX30" fmla="*/ 2067234 w 2497393"/>
            <a:gd name="connsiteY30" fmla="*/ 113735 h 668593"/>
            <a:gd name="connsiteX31" fmla="*/ 2015010 w 2497393"/>
            <a:gd name="connsiteY31" fmla="*/ 248937 h 668593"/>
            <a:gd name="connsiteX32" fmla="*/ 1846008 w 2497393"/>
            <a:gd name="connsiteY32" fmla="*/ 248936 h 668593"/>
            <a:gd name="connsiteX33" fmla="*/ 1982734 w 2497393"/>
            <a:gd name="connsiteY33" fmla="*/ 332494 h 668593"/>
            <a:gd name="connsiteX34" fmla="*/ 1930509 w 2497393"/>
            <a:gd name="connsiteY34" fmla="*/ 467695 h 668593"/>
            <a:gd name="connsiteX35" fmla="*/ 2067234 w 2497393"/>
            <a:gd name="connsiteY35" fmla="*/ 384135 h 668593"/>
            <a:gd name="connsiteX36" fmla="*/ 2203958 w 2497393"/>
            <a:gd name="connsiteY36" fmla="*/ 467695 h 668593"/>
            <a:gd name="connsiteX37" fmla="*/ 2151733 w 2497393"/>
            <a:gd name="connsiteY37" fmla="*/ 332494 h 668593"/>
            <a:gd name="connsiteX38" fmla="*/ 2288459 w 2497393"/>
            <a:gd name="connsiteY38" fmla="*/ 248936 h 668593"/>
            <a:gd name="connsiteX39" fmla="*/ 2119457 w 2497393"/>
            <a:gd name="connsiteY39" fmla="*/ 248937 h 668593"/>
            <a:gd name="connsiteX40" fmla="*/ 0 w 2497393"/>
            <a:gd name="connsiteY40" fmla="*/ 0 h 668593"/>
            <a:gd name="connsiteX41" fmla="*/ 2497393 w 2497393"/>
            <a:gd name="connsiteY41" fmla="*/ 0 h 668593"/>
            <a:gd name="connsiteX42" fmla="*/ 2497393 w 2497393"/>
            <a:gd name="connsiteY42" fmla="*/ 668593 h 668593"/>
            <a:gd name="connsiteX43" fmla="*/ 0 w 2497393"/>
            <a:gd name="connsiteY43" fmla="*/ 668593 h 6685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97393" h="668593">
              <a:moveTo>
                <a:pt x="430161" y="117987"/>
              </a:moveTo>
              <a:lnTo>
                <a:pt x="377937" y="253189"/>
              </a:lnTo>
              <a:lnTo>
                <a:pt x="208935" y="253188"/>
              </a:lnTo>
              <a:lnTo>
                <a:pt x="345661" y="336746"/>
              </a:lnTo>
              <a:lnTo>
                <a:pt x="293436" y="471947"/>
              </a:lnTo>
              <a:lnTo>
                <a:pt x="430161" y="388387"/>
              </a:lnTo>
              <a:lnTo>
                <a:pt x="566885" y="471947"/>
              </a:lnTo>
              <a:lnTo>
                <a:pt x="514660" y="336746"/>
              </a:lnTo>
              <a:lnTo>
                <a:pt x="651386" y="253188"/>
              </a:lnTo>
              <a:lnTo>
                <a:pt x="482384" y="253189"/>
              </a:lnTo>
              <a:close/>
              <a:moveTo>
                <a:pt x="934063" y="113737"/>
              </a:moveTo>
              <a:lnTo>
                <a:pt x="881839" y="248939"/>
              </a:lnTo>
              <a:lnTo>
                <a:pt x="712837" y="248938"/>
              </a:lnTo>
              <a:lnTo>
                <a:pt x="849563" y="332496"/>
              </a:lnTo>
              <a:lnTo>
                <a:pt x="797338" y="467697"/>
              </a:lnTo>
              <a:lnTo>
                <a:pt x="934063" y="384137"/>
              </a:lnTo>
              <a:lnTo>
                <a:pt x="1070787" y="467697"/>
              </a:lnTo>
              <a:lnTo>
                <a:pt x="1018562" y="332496"/>
              </a:lnTo>
              <a:lnTo>
                <a:pt x="1155288" y="248938"/>
              </a:lnTo>
              <a:lnTo>
                <a:pt x="986286" y="248939"/>
              </a:lnTo>
              <a:close/>
              <a:moveTo>
                <a:pt x="1469923" y="113736"/>
              </a:moveTo>
              <a:lnTo>
                <a:pt x="1417699" y="248938"/>
              </a:lnTo>
              <a:lnTo>
                <a:pt x="1248697" y="248937"/>
              </a:lnTo>
              <a:lnTo>
                <a:pt x="1385423" y="332495"/>
              </a:lnTo>
              <a:lnTo>
                <a:pt x="1333198" y="467696"/>
              </a:lnTo>
              <a:lnTo>
                <a:pt x="1469923" y="384136"/>
              </a:lnTo>
              <a:lnTo>
                <a:pt x="1606647" y="467696"/>
              </a:lnTo>
              <a:lnTo>
                <a:pt x="1554422" y="332495"/>
              </a:lnTo>
              <a:lnTo>
                <a:pt x="1691148" y="248937"/>
              </a:lnTo>
              <a:lnTo>
                <a:pt x="1522146" y="248938"/>
              </a:lnTo>
              <a:close/>
              <a:moveTo>
                <a:pt x="2067234" y="113735"/>
              </a:moveTo>
              <a:lnTo>
                <a:pt x="2015010" y="248937"/>
              </a:lnTo>
              <a:lnTo>
                <a:pt x="1846008" y="248936"/>
              </a:lnTo>
              <a:lnTo>
                <a:pt x="1982734" y="332494"/>
              </a:lnTo>
              <a:lnTo>
                <a:pt x="1930509" y="467695"/>
              </a:lnTo>
              <a:lnTo>
                <a:pt x="2067234" y="384135"/>
              </a:lnTo>
              <a:lnTo>
                <a:pt x="2203958" y="467695"/>
              </a:lnTo>
              <a:lnTo>
                <a:pt x="2151733" y="332494"/>
              </a:lnTo>
              <a:lnTo>
                <a:pt x="2288459" y="248936"/>
              </a:lnTo>
              <a:lnTo>
                <a:pt x="2119457" y="248937"/>
              </a:lnTo>
              <a:close/>
              <a:moveTo>
                <a:pt x="0" y="0"/>
              </a:moveTo>
              <a:lnTo>
                <a:pt x="2497393" y="0"/>
              </a:lnTo>
              <a:lnTo>
                <a:pt x="2497393" y="668593"/>
              </a:lnTo>
              <a:lnTo>
                <a:pt x="0" y="66859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428625</xdr:colOff>
      <xdr:row>16</xdr:row>
      <xdr:rowOff>173933</xdr:rowOff>
    </xdr:from>
    <xdr:to>
      <xdr:col>8</xdr:col>
      <xdr:colOff>590550</xdr:colOff>
      <xdr:row>24</xdr:row>
      <xdr:rowOff>180973</xdr:rowOff>
    </xdr:to>
    <xdr:grpSp>
      <xdr:nvGrpSpPr>
        <xdr:cNvPr id="72" name="Group 71">
          <a:extLst>
            <a:ext uri="{FF2B5EF4-FFF2-40B4-BE49-F238E27FC236}">
              <a16:creationId xmlns:a16="http://schemas.microsoft.com/office/drawing/2014/main" id="{00000000-0008-0000-0500-000048000000}"/>
            </a:ext>
          </a:extLst>
        </xdr:cNvPr>
        <xdr:cNvGrpSpPr/>
      </xdr:nvGrpSpPr>
      <xdr:grpSpPr>
        <a:xfrm>
          <a:off x="1749425" y="3221933"/>
          <a:ext cx="4124325" cy="1531040"/>
          <a:chOff x="1685924" y="3117158"/>
          <a:chExt cx="4146551" cy="1531040"/>
        </a:xfrm>
      </xdr:grpSpPr>
      <xdr:graphicFrame macro="">
        <xdr:nvGraphicFramePr>
          <xdr:cNvPr id="63" name="Chart 62">
            <a:extLst>
              <a:ext uri="{FF2B5EF4-FFF2-40B4-BE49-F238E27FC236}">
                <a16:creationId xmlns:a16="http://schemas.microsoft.com/office/drawing/2014/main" id="{00000000-0008-0000-0500-00003F000000}"/>
              </a:ext>
            </a:extLst>
          </xdr:cNvPr>
          <xdr:cNvGraphicFramePr>
            <a:graphicFrameLocks/>
          </xdr:cNvGraphicFramePr>
        </xdr:nvGraphicFramePr>
        <xdr:xfrm>
          <a:off x="1685924" y="3117158"/>
          <a:ext cx="1343025" cy="153104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4" name="Chart 63">
            <a:extLst>
              <a:ext uri="{FF2B5EF4-FFF2-40B4-BE49-F238E27FC236}">
                <a16:creationId xmlns:a16="http://schemas.microsoft.com/office/drawing/2014/main" id="{00000000-0008-0000-0500-000040000000}"/>
              </a:ext>
            </a:extLst>
          </xdr:cNvPr>
          <xdr:cNvGraphicFramePr>
            <a:graphicFrameLocks/>
          </xdr:cNvGraphicFramePr>
        </xdr:nvGraphicFramePr>
        <xdr:xfrm>
          <a:off x="4505325" y="3143250"/>
          <a:ext cx="1327150" cy="141543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8" name="Graphic 67" descr="Female Profile with solid fill">
            <a:extLst>
              <a:ext uri="{FF2B5EF4-FFF2-40B4-BE49-F238E27FC236}">
                <a16:creationId xmlns:a16="http://schemas.microsoft.com/office/drawing/2014/main" id="{00000000-0008-0000-0500-000044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897506" y="3561184"/>
            <a:ext cx="828000" cy="791849"/>
          </a:xfrm>
          <a:prstGeom prst="rect">
            <a:avLst/>
          </a:prstGeom>
        </xdr:spPr>
      </xdr:pic>
      <xdr:pic>
        <xdr:nvPicPr>
          <xdr:cNvPr id="70" name="Graphic 69" descr="Male profile with solid fill">
            <a:extLst>
              <a:ext uri="{FF2B5EF4-FFF2-40B4-BE49-F238E27FC236}">
                <a16:creationId xmlns:a16="http://schemas.microsoft.com/office/drawing/2014/main" id="{00000000-0008-0000-0500-000046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790456" y="3570709"/>
            <a:ext cx="828000" cy="791849"/>
          </a:xfrm>
          <a:prstGeom prst="rect">
            <a:avLst/>
          </a:prstGeom>
        </xdr:spPr>
      </xdr:pic>
    </xdr:grpSp>
    <xdr:clientData/>
  </xdr:twoCellAnchor>
  <xdr:twoCellAnchor>
    <xdr:from>
      <xdr:col>2</xdr:col>
      <xdr:colOff>390525</xdr:colOff>
      <xdr:row>11</xdr:row>
      <xdr:rowOff>142874</xdr:rowOff>
    </xdr:from>
    <xdr:to>
      <xdr:col>7</xdr:col>
      <xdr:colOff>190500</xdr:colOff>
      <xdr:row>13</xdr:row>
      <xdr:rowOff>114300</xdr:rowOff>
    </xdr:to>
    <xdr:sp macro="" textlink="">
      <xdr:nvSpPr>
        <xdr:cNvPr id="73" name="TextBox 72">
          <a:extLst>
            <a:ext uri="{FF2B5EF4-FFF2-40B4-BE49-F238E27FC236}">
              <a16:creationId xmlns:a16="http://schemas.microsoft.com/office/drawing/2014/main" id="{00000000-0008-0000-0500-000049000000}"/>
            </a:ext>
          </a:extLst>
        </xdr:cNvPr>
        <xdr:cNvSpPr txBox="1"/>
      </xdr:nvSpPr>
      <xdr:spPr>
        <a:xfrm>
          <a:off x="1704975" y="2238374"/>
          <a:ext cx="308610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602928"/>
              </a:solidFill>
              <a:latin typeface="Lato Black" panose="020F0A02020204030203" pitchFamily="34" charset="0"/>
            </a:rPr>
            <a:t>Total Employees by Gender</a:t>
          </a:r>
        </a:p>
      </xdr:txBody>
    </xdr:sp>
    <xdr:clientData/>
  </xdr:twoCellAnchor>
  <xdr:twoCellAnchor editAs="oneCell">
    <xdr:from>
      <xdr:col>4</xdr:col>
      <xdr:colOff>244052</xdr:colOff>
      <xdr:row>14</xdr:row>
      <xdr:rowOff>76200</xdr:rowOff>
    </xdr:from>
    <xdr:to>
      <xdr:col>7</xdr:col>
      <xdr:colOff>101177</xdr:colOff>
      <xdr:row>18</xdr:row>
      <xdr:rowOff>19050</xdr:rowOff>
    </xdr:to>
    <mc:AlternateContent xmlns:mc="http://schemas.openxmlformats.org/markup-compatibility/2006" xmlns:a14="http://schemas.microsoft.com/office/drawing/2010/main">
      <mc:Choice Requires="a14">
        <xdr:graphicFrame macro="">
          <xdr:nvGraphicFramePr>
            <xdr:cNvPr id="23" name="Gender 3">
              <a:extLst>
                <a:ext uri="{FF2B5EF4-FFF2-40B4-BE49-F238E27FC236}">
                  <a16:creationId xmlns:a16="http://schemas.microsoft.com/office/drawing/2014/main" id="{16449B4D-D1A0-403D-AE63-46711795E03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72952" y="2743200"/>
              <a:ext cx="1828800"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244052</xdr:colOff>
      <xdr:row>13</xdr:row>
      <xdr:rowOff>180975</xdr:rowOff>
    </xdr:from>
    <xdr:to>
      <xdr:col>16</xdr:col>
      <xdr:colOff>215477</xdr:colOff>
      <xdr:row>25</xdr:row>
      <xdr:rowOff>19051</xdr:rowOff>
    </xdr:to>
    <xdr:graphicFrame macro="">
      <xdr:nvGraphicFramePr>
        <xdr:cNvPr id="24" name="Chart 23">
          <a:extLst>
            <a:ext uri="{FF2B5EF4-FFF2-40B4-BE49-F238E27FC236}">
              <a16:creationId xmlns:a16="http://schemas.microsoft.com/office/drawing/2014/main" id="{72CB5C11-184A-4C58-A2FF-232579CCE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342900</xdr:colOff>
      <xdr:row>11</xdr:row>
      <xdr:rowOff>152399</xdr:rowOff>
    </xdr:from>
    <xdr:to>
      <xdr:col>13</xdr:col>
      <xdr:colOff>142875</xdr:colOff>
      <xdr:row>13</xdr:row>
      <xdr:rowOff>123825</xdr:rowOff>
    </xdr:to>
    <xdr:sp macro="" textlink="">
      <xdr:nvSpPr>
        <xdr:cNvPr id="25" name="TextBox 24">
          <a:extLst>
            <a:ext uri="{FF2B5EF4-FFF2-40B4-BE49-F238E27FC236}">
              <a16:creationId xmlns:a16="http://schemas.microsoft.com/office/drawing/2014/main" id="{916F9770-6A60-42BE-A981-9A65CFC21BD0}"/>
            </a:ext>
          </a:extLst>
        </xdr:cNvPr>
        <xdr:cNvSpPr txBox="1"/>
      </xdr:nvSpPr>
      <xdr:spPr>
        <a:xfrm>
          <a:off x="5600700" y="2247899"/>
          <a:ext cx="308610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a:solidFill>
                <a:srgbClr val="602928"/>
              </a:solidFill>
              <a:latin typeface="Lato Black" panose="020F0A02020204030203" pitchFamily="34" charset="0"/>
            </a:rPr>
            <a:t>Education wise</a:t>
          </a:r>
          <a:r>
            <a:rPr lang="en-IN" sz="1300" baseline="0">
              <a:solidFill>
                <a:srgbClr val="602928"/>
              </a:solidFill>
              <a:latin typeface="Lato Black" panose="020F0A02020204030203" pitchFamily="34" charset="0"/>
            </a:rPr>
            <a:t> Attrition</a:t>
          </a:r>
          <a:endParaRPr lang="en-IN" sz="1300">
            <a:solidFill>
              <a:srgbClr val="602928"/>
            </a:solidFill>
            <a:latin typeface="Lato Black" panose="020F0A02020204030203" pitchFamily="34" charset="0"/>
          </a:endParaRPr>
        </a:p>
      </xdr:txBody>
    </xdr:sp>
    <xdr:clientData/>
  </xdr:twoCellAnchor>
  <xdr:twoCellAnchor>
    <xdr:from>
      <xdr:col>16</xdr:col>
      <xdr:colOff>276225</xdr:colOff>
      <xdr:row>11</xdr:row>
      <xdr:rowOff>142874</xdr:rowOff>
    </xdr:from>
    <xdr:to>
      <xdr:col>21</xdr:col>
      <xdr:colOff>76200</xdr:colOff>
      <xdr:row>13</xdr:row>
      <xdr:rowOff>114300</xdr:rowOff>
    </xdr:to>
    <xdr:sp macro="" textlink="">
      <xdr:nvSpPr>
        <xdr:cNvPr id="26" name="TextBox 25">
          <a:extLst>
            <a:ext uri="{FF2B5EF4-FFF2-40B4-BE49-F238E27FC236}">
              <a16:creationId xmlns:a16="http://schemas.microsoft.com/office/drawing/2014/main" id="{441B349A-2AA9-4ECF-BC58-75712C6C8541}"/>
            </a:ext>
          </a:extLst>
        </xdr:cNvPr>
        <xdr:cNvSpPr txBox="1"/>
      </xdr:nvSpPr>
      <xdr:spPr>
        <a:xfrm>
          <a:off x="10791825" y="2238374"/>
          <a:ext cx="308610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a:solidFill>
                <a:srgbClr val="602928"/>
              </a:solidFill>
              <a:latin typeface="Lato Black" panose="020F0A02020204030203" pitchFamily="34" charset="0"/>
            </a:rPr>
            <a:t>     Attrition by Job Role</a:t>
          </a:r>
        </a:p>
      </xdr:txBody>
    </xdr:sp>
    <xdr:clientData/>
  </xdr:twoCellAnchor>
  <xdr:twoCellAnchor>
    <xdr:from>
      <xdr:col>17</xdr:col>
      <xdr:colOff>352425</xdr:colOff>
      <xdr:row>14</xdr:row>
      <xdr:rowOff>47624</xdr:rowOff>
    </xdr:from>
    <xdr:to>
      <xdr:col>24</xdr:col>
      <xdr:colOff>285749</xdr:colOff>
      <xdr:row>25</xdr:row>
      <xdr:rowOff>38100</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03FC92CF-EE6D-4B3E-B256-80DA78F8D7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92865" y="2714624"/>
              <a:ext cx="4520564" cy="20859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558377</xdr:colOff>
      <xdr:row>28</xdr:row>
      <xdr:rowOff>121920</xdr:rowOff>
    </xdr:from>
    <xdr:to>
      <xdr:col>8</xdr:col>
      <xdr:colOff>434340</xdr:colOff>
      <xdr:row>39</xdr:row>
      <xdr:rowOff>28575</xdr:rowOff>
    </xdr:to>
    <xdr:graphicFrame macro="">
      <xdr:nvGraphicFramePr>
        <xdr:cNvPr id="28" name="Chart 27">
          <a:extLst>
            <a:ext uri="{FF2B5EF4-FFF2-40B4-BE49-F238E27FC236}">
              <a16:creationId xmlns:a16="http://schemas.microsoft.com/office/drawing/2014/main" id="{7091E002-E179-48EA-BEA3-BF85ECAD6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409574</xdr:colOff>
      <xdr:row>26</xdr:row>
      <xdr:rowOff>9525</xdr:rowOff>
    </xdr:from>
    <xdr:to>
      <xdr:col>6</xdr:col>
      <xdr:colOff>571499</xdr:colOff>
      <xdr:row>28</xdr:row>
      <xdr:rowOff>85725</xdr:rowOff>
    </xdr:to>
    <xdr:sp macro="" textlink="">
      <xdr:nvSpPr>
        <xdr:cNvPr id="55" name="TextBox 54">
          <a:extLst>
            <a:ext uri="{FF2B5EF4-FFF2-40B4-BE49-F238E27FC236}">
              <a16:creationId xmlns:a16="http://schemas.microsoft.com/office/drawing/2014/main" id="{AD409E50-537C-4DDF-9461-BBDA879E2C8A}"/>
            </a:ext>
          </a:extLst>
        </xdr:cNvPr>
        <xdr:cNvSpPr txBox="1"/>
      </xdr:nvSpPr>
      <xdr:spPr>
        <a:xfrm rot="10800000" flipV="1">
          <a:off x="1724024" y="4962525"/>
          <a:ext cx="27908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602928"/>
              </a:solidFill>
              <a:latin typeface="Lato Black" panose="020F0A02020204030203" pitchFamily="34" charset="0"/>
            </a:rPr>
            <a:t>Department wise Attrition</a:t>
          </a:r>
        </a:p>
      </xdr:txBody>
    </xdr:sp>
    <xdr:clientData/>
  </xdr:twoCellAnchor>
  <xdr:twoCellAnchor>
    <xdr:from>
      <xdr:col>9</xdr:col>
      <xdr:colOff>238124</xdr:colOff>
      <xdr:row>26</xdr:row>
      <xdr:rowOff>0</xdr:rowOff>
    </xdr:from>
    <xdr:to>
      <xdr:col>13</xdr:col>
      <xdr:colOff>400049</xdr:colOff>
      <xdr:row>28</xdr:row>
      <xdr:rowOff>76200</xdr:rowOff>
    </xdr:to>
    <xdr:sp macro="" textlink="">
      <xdr:nvSpPr>
        <xdr:cNvPr id="56" name="TextBox 55">
          <a:extLst>
            <a:ext uri="{FF2B5EF4-FFF2-40B4-BE49-F238E27FC236}">
              <a16:creationId xmlns:a16="http://schemas.microsoft.com/office/drawing/2014/main" id="{90A5F33F-9519-480C-9934-77BECBA5AD52}"/>
            </a:ext>
          </a:extLst>
        </xdr:cNvPr>
        <xdr:cNvSpPr txBox="1"/>
      </xdr:nvSpPr>
      <xdr:spPr>
        <a:xfrm rot="10800000" flipV="1">
          <a:off x="6153149" y="4953000"/>
          <a:ext cx="27908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602928"/>
              </a:solidFill>
              <a:latin typeface="Lato Black" panose="020F0A02020204030203" pitchFamily="34" charset="0"/>
            </a:rPr>
            <a:t>Attrition by Age Group</a:t>
          </a:r>
        </a:p>
      </xdr:txBody>
    </xdr:sp>
    <xdr:clientData/>
  </xdr:twoCellAnchor>
  <xdr:twoCellAnchor>
    <xdr:from>
      <xdr:col>9</xdr:col>
      <xdr:colOff>253577</xdr:colOff>
      <xdr:row>28</xdr:row>
      <xdr:rowOff>38100</xdr:rowOff>
    </xdr:from>
    <xdr:to>
      <xdr:col>14</xdr:col>
      <xdr:colOff>466725</xdr:colOff>
      <xdr:row>38</xdr:row>
      <xdr:rowOff>152400</xdr:rowOff>
    </xdr:to>
    <xdr:graphicFrame macro="">
      <xdr:nvGraphicFramePr>
        <xdr:cNvPr id="59" name="Chart 58">
          <a:extLst>
            <a:ext uri="{FF2B5EF4-FFF2-40B4-BE49-F238E27FC236}">
              <a16:creationId xmlns:a16="http://schemas.microsoft.com/office/drawing/2014/main" id="{87CECEFB-6917-4787-998F-404F8A09C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295274</xdr:colOff>
      <xdr:row>26</xdr:row>
      <xdr:rowOff>0</xdr:rowOff>
    </xdr:from>
    <xdr:to>
      <xdr:col>19</xdr:col>
      <xdr:colOff>457199</xdr:colOff>
      <xdr:row>28</xdr:row>
      <xdr:rowOff>76200</xdr:rowOff>
    </xdr:to>
    <xdr:sp macro="" textlink="">
      <xdr:nvSpPr>
        <xdr:cNvPr id="65" name="TextBox 64">
          <a:extLst>
            <a:ext uri="{FF2B5EF4-FFF2-40B4-BE49-F238E27FC236}">
              <a16:creationId xmlns:a16="http://schemas.microsoft.com/office/drawing/2014/main" id="{B2B4D22F-084C-44AD-809B-150EC74CEA61}"/>
            </a:ext>
          </a:extLst>
        </xdr:cNvPr>
        <xdr:cNvSpPr txBox="1"/>
      </xdr:nvSpPr>
      <xdr:spPr>
        <a:xfrm rot="10800000" flipV="1">
          <a:off x="10153649" y="4953000"/>
          <a:ext cx="27908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602928"/>
              </a:solidFill>
              <a:latin typeface="Lato Black" panose="020F0A02020204030203" pitchFamily="34" charset="0"/>
            </a:rPr>
            <a:t>Attrition by Marital Status</a:t>
          </a:r>
        </a:p>
      </xdr:txBody>
    </xdr:sp>
    <xdr:clientData/>
  </xdr:twoCellAnchor>
  <xdr:twoCellAnchor>
    <xdr:from>
      <xdr:col>15</xdr:col>
      <xdr:colOff>329778</xdr:colOff>
      <xdr:row>28</xdr:row>
      <xdr:rowOff>0</xdr:rowOff>
    </xdr:from>
    <xdr:to>
      <xdr:col>19</xdr:col>
      <xdr:colOff>485776</xdr:colOff>
      <xdr:row>38</xdr:row>
      <xdr:rowOff>142875</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8D798C47-9050-4567-ADA3-C64567FBF1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59578" y="5334000"/>
              <a:ext cx="2777278" cy="2047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262890</xdr:colOff>
      <xdr:row>29</xdr:row>
      <xdr:rowOff>76200</xdr:rowOff>
    </xdr:from>
    <xdr:to>
      <xdr:col>22</xdr:col>
      <xdr:colOff>400050</xdr:colOff>
      <xdr:row>38</xdr:row>
      <xdr:rowOff>22860</xdr:rowOff>
    </xdr:to>
    <mc:AlternateContent xmlns:mc="http://schemas.openxmlformats.org/markup-compatibility/2006" xmlns:a14="http://schemas.microsoft.com/office/drawing/2010/main">
      <mc:Choice Requires="a14">
        <xdr:graphicFrame macro="">
          <xdr:nvGraphicFramePr>
            <xdr:cNvPr id="69" name="Education Field 2">
              <a:extLst>
                <a:ext uri="{FF2B5EF4-FFF2-40B4-BE49-F238E27FC236}">
                  <a16:creationId xmlns:a16="http://schemas.microsoft.com/office/drawing/2014/main" id="{386CBF57-3897-4E52-8D60-7932B5E4BE5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407390" y="5600700"/>
              <a:ext cx="1451610" cy="1661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632460</xdr:colOff>
      <xdr:row>30</xdr:row>
      <xdr:rowOff>0</xdr:rowOff>
    </xdr:from>
    <xdr:to>
      <xdr:col>24</xdr:col>
      <xdr:colOff>251460</xdr:colOff>
      <xdr:row>38</xdr:row>
      <xdr:rowOff>0</xdr:rowOff>
    </xdr:to>
    <mc:AlternateContent xmlns:mc="http://schemas.openxmlformats.org/markup-compatibility/2006" xmlns:a14="http://schemas.microsoft.com/office/drawing/2010/main">
      <mc:Choice Requires="a14">
        <xdr:graphicFrame macro="">
          <xdr:nvGraphicFramePr>
            <xdr:cNvPr id="71" name="Department 1">
              <a:extLst>
                <a:ext uri="{FF2B5EF4-FFF2-40B4-BE49-F238E27FC236}">
                  <a16:creationId xmlns:a16="http://schemas.microsoft.com/office/drawing/2014/main" id="{47C0ADD9-AA55-4075-BF09-CA131A6C2BE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49500" y="5715000"/>
              <a:ext cx="92964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194309</xdr:colOff>
      <xdr:row>26</xdr:row>
      <xdr:rowOff>30480</xdr:rowOff>
    </xdr:from>
    <xdr:to>
      <xdr:col>24</xdr:col>
      <xdr:colOff>356234</xdr:colOff>
      <xdr:row>28</xdr:row>
      <xdr:rowOff>106680</xdr:rowOff>
    </xdr:to>
    <xdr:sp macro="" textlink="">
      <xdr:nvSpPr>
        <xdr:cNvPr id="75" name="TextBox 74">
          <a:extLst>
            <a:ext uri="{FF2B5EF4-FFF2-40B4-BE49-F238E27FC236}">
              <a16:creationId xmlns:a16="http://schemas.microsoft.com/office/drawing/2014/main" id="{20542D19-5A21-4511-BBCB-0BD9BC400C76}"/>
            </a:ext>
          </a:extLst>
        </xdr:cNvPr>
        <xdr:cNvSpPr txBox="1"/>
      </xdr:nvSpPr>
      <xdr:spPr>
        <a:xfrm rot="10800000" flipV="1">
          <a:off x="13300709" y="4983480"/>
          <a:ext cx="278320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602928"/>
              </a:solidFill>
              <a:latin typeface="Lato Black" panose="020F0A02020204030203" pitchFamily="34" charset="0"/>
            </a:rPr>
            <a:t>Filter Panel</a:t>
          </a:r>
        </a:p>
      </xdr:txBody>
    </xdr:sp>
    <xdr:clientData/>
  </xdr:twoCellAnchor>
  <xdr:twoCellAnchor>
    <xdr:from>
      <xdr:col>20</xdr:col>
      <xdr:colOff>121920</xdr:colOff>
      <xdr:row>28</xdr:row>
      <xdr:rowOff>0</xdr:rowOff>
    </xdr:from>
    <xdr:to>
      <xdr:col>22</xdr:col>
      <xdr:colOff>266700</xdr:colOff>
      <xdr:row>29</xdr:row>
      <xdr:rowOff>106680</xdr:rowOff>
    </xdr:to>
    <xdr:sp macro="" textlink="KPI!A9">
      <xdr:nvSpPr>
        <xdr:cNvPr id="58" name="TextBox 57">
          <a:extLst>
            <a:ext uri="{FF2B5EF4-FFF2-40B4-BE49-F238E27FC236}">
              <a16:creationId xmlns:a16="http://schemas.microsoft.com/office/drawing/2014/main" id="{91798A4E-5E48-4DDB-A800-EACB59D8F338}"/>
            </a:ext>
          </a:extLst>
        </xdr:cNvPr>
        <xdr:cNvSpPr txBox="1"/>
      </xdr:nvSpPr>
      <xdr:spPr>
        <a:xfrm>
          <a:off x="13228320" y="5334000"/>
          <a:ext cx="14554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002060"/>
              </a:solidFill>
              <a:latin typeface="Lato Black" panose="020F0A02020204030203" pitchFamily="34" charset="0"/>
            </a:rPr>
            <a:t>Education Field</a:t>
          </a:r>
        </a:p>
      </xdr:txBody>
    </xdr:sp>
    <xdr:clientData/>
  </xdr:twoCellAnchor>
  <xdr:twoCellAnchor>
    <xdr:from>
      <xdr:col>22</xdr:col>
      <xdr:colOff>350520</xdr:colOff>
      <xdr:row>28</xdr:row>
      <xdr:rowOff>0</xdr:rowOff>
    </xdr:from>
    <xdr:to>
      <xdr:col>24</xdr:col>
      <xdr:colOff>281940</xdr:colOff>
      <xdr:row>29</xdr:row>
      <xdr:rowOff>106680</xdr:rowOff>
    </xdr:to>
    <xdr:sp macro="" textlink="KPI!A9">
      <xdr:nvSpPr>
        <xdr:cNvPr id="66" name="TextBox 65">
          <a:extLst>
            <a:ext uri="{FF2B5EF4-FFF2-40B4-BE49-F238E27FC236}">
              <a16:creationId xmlns:a16="http://schemas.microsoft.com/office/drawing/2014/main" id="{A394943F-5ED9-452E-B4D1-3D5563B3C467}"/>
            </a:ext>
          </a:extLst>
        </xdr:cNvPr>
        <xdr:cNvSpPr txBox="1"/>
      </xdr:nvSpPr>
      <xdr:spPr>
        <a:xfrm>
          <a:off x="14767560" y="5334000"/>
          <a:ext cx="12420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002060"/>
              </a:solidFill>
              <a:latin typeface="Lato Black" panose="020F0A02020204030203" pitchFamily="34" charset="0"/>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0.39049</cdr:x>
      <cdr:y>0.26667</cdr:y>
    </cdr:from>
    <cdr:to>
      <cdr:x>1</cdr:x>
      <cdr:y>1</cdr:y>
    </cdr:to>
    <cdr:sp macro="" textlink="Ratings!$B$7">
      <cdr:nvSpPr>
        <cdr:cNvPr id="2" name="TextBox 1">
          <a:extLst xmlns:a="http://schemas.openxmlformats.org/drawingml/2006/main">
            <a:ext uri="{FF2B5EF4-FFF2-40B4-BE49-F238E27FC236}">
              <a16:creationId xmlns:a16="http://schemas.microsoft.com/office/drawing/2014/main" id="{A359F873-2C42-0345-79BC-19C3B2CD5189}"/>
            </a:ext>
          </a:extLst>
        </cdr:cNvPr>
        <cdr:cNvSpPr txBox="1"/>
      </cdr:nvSpPr>
      <cdr:spPr>
        <a:xfrm xmlns:a="http://schemas.openxmlformats.org/drawingml/2006/main">
          <a:off x="538073" y="196427"/>
          <a:ext cx="839877" cy="54017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8B2ADE1D-0CB7-4ABC-9408-B86D3A5BE76C}" type="TxLink">
            <a:rPr lang="en-US" sz="1600" b="0" i="0" u="none" strike="noStrike" kern="1200">
              <a:solidFill>
                <a:srgbClr val="000000"/>
              </a:solidFill>
              <a:latin typeface="Lato Black" panose="020F0A02020204030203" pitchFamily="34" charset="0"/>
              <a:ea typeface="Calibri"/>
              <a:cs typeface="Calibri"/>
            </a:rPr>
            <a:pPr/>
            <a:t>2.6</a:t>
          </a:fld>
          <a:endParaRPr lang="en-IN" sz="1600" kern="1200">
            <a:latin typeface="Lato Black" panose="020F0A02020204030203"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0.28369</cdr:x>
      <cdr:y>0.39401</cdr:y>
    </cdr:from>
    <cdr:to>
      <cdr:x>0.7305</cdr:x>
      <cdr:y>0.63295</cdr:y>
    </cdr:to>
    <cdr:sp macro="" textlink="Gender!$B$10">
      <cdr:nvSpPr>
        <cdr:cNvPr id="2" name="TextBox 1">
          <a:extLst xmlns:a="http://schemas.openxmlformats.org/drawingml/2006/main">
            <a:ext uri="{FF2B5EF4-FFF2-40B4-BE49-F238E27FC236}">
              <a16:creationId xmlns:a16="http://schemas.microsoft.com/office/drawing/2014/main" id="{12486D71-5269-A821-EA8F-DF4CBAC00702}"/>
            </a:ext>
          </a:extLst>
        </cdr:cNvPr>
        <cdr:cNvSpPr txBox="1"/>
      </cdr:nvSpPr>
      <cdr:spPr>
        <a:xfrm xmlns:a="http://schemas.openxmlformats.org/drawingml/2006/main">
          <a:off x="381001" y="603250"/>
          <a:ext cx="600075" cy="365817"/>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3281F061-1E93-40D6-B85B-A2B79362B9AD}" type="TxLink">
            <a:rPr lang="en-US" sz="1600" b="0" i="0" u="none" strike="noStrike" kern="1200">
              <a:solidFill>
                <a:srgbClr val="002060"/>
              </a:solidFill>
              <a:latin typeface="Lato Black" panose="020F0A02020204030203" pitchFamily="34" charset="0"/>
              <a:ea typeface="Calibri"/>
              <a:cs typeface="Calibri"/>
            </a:rPr>
            <a:pPr/>
            <a:t>588</a:t>
          </a:fld>
          <a:endParaRPr lang="en-IN" sz="1600" kern="1200">
            <a:solidFill>
              <a:srgbClr val="002060"/>
            </a:solidFill>
            <a:latin typeface="Lato Black" panose="020F0A02020204030203"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0.28708</cdr:x>
      <cdr:y>0.41049</cdr:y>
    </cdr:from>
    <cdr:to>
      <cdr:x>0.71053</cdr:x>
      <cdr:y>0.64602</cdr:y>
    </cdr:to>
    <cdr:sp macro="" textlink="Gender!$B$11">
      <cdr:nvSpPr>
        <cdr:cNvPr id="4" name="TextBox 3">
          <a:extLst xmlns:a="http://schemas.openxmlformats.org/drawingml/2006/main">
            <a:ext uri="{FF2B5EF4-FFF2-40B4-BE49-F238E27FC236}">
              <a16:creationId xmlns:a16="http://schemas.microsoft.com/office/drawing/2014/main" id="{3AA25C77-89E3-DE8B-6140-56142501C0D6}"/>
            </a:ext>
          </a:extLst>
        </cdr:cNvPr>
        <cdr:cNvSpPr txBox="1"/>
      </cdr:nvSpPr>
      <cdr:spPr>
        <a:xfrm xmlns:a="http://schemas.openxmlformats.org/drawingml/2006/main">
          <a:off x="381000" y="581025"/>
          <a:ext cx="561976" cy="333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5A0309A-91CC-4128-B23A-6381F4EC8B15}" type="TxLink">
            <a:rPr lang="en-US" sz="1600" b="0" i="0" u="none" strike="noStrike" kern="1200">
              <a:solidFill>
                <a:srgbClr val="002060"/>
              </a:solidFill>
              <a:latin typeface="Lato Black" panose="020F0A02020204030203" pitchFamily="34" charset="0"/>
              <a:ea typeface="Calibri"/>
              <a:cs typeface="Calibri"/>
            </a:rPr>
            <a:pPr/>
            <a:t>882</a:t>
          </a:fld>
          <a:endParaRPr lang="en-IN" sz="1600" kern="1200">
            <a:solidFill>
              <a:srgbClr val="002060"/>
            </a:solidFill>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vro Banerjee" refreshedDate="45763.372237847223" createdVersion="8" refreshedVersion="8" minRefreshableVersion="3" recordCount="1471" xr:uid="{20600164-3C4F-4E8A-B369-F477AED175F6}">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9465387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EA6CCB-8CDD-47CC-81D5-802DCE613C34}" name="KPI"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BBD33-D03D-4F5B-A5B3-3E7A87E53396}"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BCE47F-4820-4232-B459-A5CE29F9FD25}" name="Gender"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7E338B-CEB7-47D5-9C8F-F5ECF0E73391}"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3BF9BF-BD50-487C-8AF9-3DCA58734A23}"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5F14F6-C959-4817-A576-F993EA50E5AA}"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3" format="9">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D1377E-BEF5-4B80-9C77-4B2AEA5BDE96}"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4">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6A55C7-1400-4735-A10F-AB2EC6948BDE}"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20A7D8A-A961-4D31-9B72-2C90A305A6F3}" sourceName="Gender">
  <pivotTables>
    <pivotTable tabId="10" name="Gender"/>
    <pivotTable tabId="14" name="PivotTable4"/>
    <pivotTable tabId="12" name="Attrition by Job Role"/>
    <pivotTable tabId="15" name="Attrition by Marital Status"/>
    <pivotTable tabId="13" name="Department wise Attrition"/>
    <pivotTable tabId="11" name="Education by Attrition"/>
    <pivotTable tabId="7" name="KPI"/>
    <pivotTable tabId="9" name="PivotTable2"/>
  </pivotTables>
  <data>
    <tabular pivotCacheId="194653871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2D2B9FE-9DDD-45A0-A3BC-E847E06259F9}" sourceName="Department">
  <pivotTables>
    <pivotTable tabId="15" name="Attrition by Marital Status"/>
    <pivotTable tabId="14" name="PivotTable4"/>
    <pivotTable tabId="12" name="Attrition by Job Role"/>
    <pivotTable tabId="13" name="Department wise Attrition"/>
    <pivotTable tabId="11" name="Education by Attrition"/>
    <pivotTable tabId="10" name="Gender"/>
    <pivotTable tabId="7" name="KPI"/>
    <pivotTable tabId="9" name="PivotTable2"/>
  </pivotTables>
  <data>
    <tabular pivotCacheId="1946538711">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B5330E4-F6CD-45EB-81DA-DD50E32D1AC0}" sourceName="Education Field">
  <pivotTables>
    <pivotTable tabId="15" name="Attrition by Marital Status"/>
    <pivotTable tabId="14" name="PivotTable4"/>
    <pivotTable tabId="12" name="Attrition by Job Role"/>
    <pivotTable tabId="13" name="Department wise Attrition"/>
    <pivotTable tabId="11" name="Education by Attrition"/>
    <pivotTable tabId="10" name="Gender"/>
    <pivotTable tabId="7" name="KPI"/>
    <pivotTable tabId="9" name="PivotTable2"/>
  </pivotTables>
  <data>
    <tabular pivotCacheId="1946538711">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64E7B0C-F714-4C9F-B38B-1617BA70317B}"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F6F5779-F091-4339-8381-BDAE7332E7CC}" cache="Slicer_Gender2" caption="Gender" rowHeight="260350"/>
  <slicer name="Education Field" xr10:uid="{7E989945-76D4-4AF4-AA1C-3D03BB871BB2}"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3896DC9-5235-4E0A-8873-5EDA5F25C9AE}"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E90DD5D-8CE8-47A7-820C-0FC7BE23334D}" cache="Slicer_Department" caption="Department" rowHeight="260350"/>
  <slicer name="Education Field 1" xr10:uid="{55F1BADD-4196-41EC-A8C0-5F907FD445AB}"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3E08388-3FCB-4CAA-88E8-4A32479AC9F5}" cache="Slicer_Gender2" caption="Gender" columnCount="2" style="Slicer" rowHeight="260350"/>
  <slicer name="Department 1" xr10:uid="{227276C3-5388-4747-A594-0DC6E8954C01}" cache="Slicer_Department" style="Slicer" rowHeight="260350"/>
  <slicer name="Education Field 2" xr10:uid="{217AA92D-63F3-4B82-B729-8D7EF8392431}"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F94D-1627-446C-8830-C9C3B51A5495}">
  <dimension ref="A3:E9"/>
  <sheetViews>
    <sheetView workbookViewId="0">
      <selection activeCell="D9" sqref="D9"/>
    </sheetView>
  </sheetViews>
  <sheetFormatPr defaultRowHeight="15.6" x14ac:dyDescent="0.3"/>
  <cols>
    <col min="1" max="1" width="24.5" bestFit="1" customWidth="1"/>
    <col min="2" max="2" width="22.796875" bestFit="1" customWidth="1"/>
    <col min="3" max="3" width="13.5" bestFit="1" customWidth="1"/>
    <col min="4" max="4" width="15.59765625" bestFit="1" customWidth="1"/>
  </cols>
  <sheetData>
    <row r="3" spans="1:5" x14ac:dyDescent="0.3">
      <c r="A3" s="2" t="s">
        <v>1554</v>
      </c>
      <c r="B3" s="4" t="s">
        <v>1555</v>
      </c>
      <c r="C3" s="3" t="s">
        <v>1556</v>
      </c>
    </row>
    <row r="4" spans="1:5" x14ac:dyDescent="0.3">
      <c r="A4" s="22">
        <v>1470</v>
      </c>
      <c r="B4" s="23">
        <v>237</v>
      </c>
      <c r="C4" s="24">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6">
        <f>GETPIVOTDATA("Average of Age",$A$3)</f>
        <v>36.923809523809524</v>
      </c>
      <c r="D9">
        <f>A9-B9</f>
        <v>1233</v>
      </c>
      <c r="E9" s="5">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FF8F1-9BAC-42B4-93B1-24237293DF3E}">
  <dimension ref="A3:C8"/>
  <sheetViews>
    <sheetView workbookViewId="0">
      <selection activeCell="B8" sqref="B8"/>
    </sheetView>
  </sheetViews>
  <sheetFormatPr defaultRowHeight="15.6" x14ac:dyDescent="0.3"/>
  <cols>
    <col min="1" max="1" width="23.59765625" bestFit="1" customWidth="1"/>
  </cols>
  <sheetData>
    <row r="3" spans="1:3" x14ac:dyDescent="0.3">
      <c r="A3" s="8" t="s">
        <v>1562</v>
      </c>
    </row>
    <row r="4" spans="1:3" x14ac:dyDescent="0.3">
      <c r="A4" s="9">
        <v>2.6265306122448981</v>
      </c>
    </row>
    <row r="7" spans="1:3" x14ac:dyDescent="0.3">
      <c r="A7" t="s">
        <v>1564</v>
      </c>
      <c r="B7" s="11">
        <f>GETPIVOTDATA("Job Satisfaction",$A$3)</f>
        <v>2.6265306122448981</v>
      </c>
      <c r="C7" s="10">
        <f>B7/4</f>
        <v>0.65663265306122454</v>
      </c>
    </row>
    <row r="8" spans="1:3" x14ac:dyDescent="0.3">
      <c r="A8" t="s">
        <v>1563</v>
      </c>
      <c r="B8" s="11">
        <f>4-B7</f>
        <v>1.3734693877551019</v>
      </c>
      <c r="C8" s="10">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F0482-B429-4329-BFC8-4DA8D5BAF615}">
  <dimension ref="A3:C11"/>
  <sheetViews>
    <sheetView workbookViewId="0">
      <selection activeCell="O11" sqref="O11"/>
    </sheetView>
  </sheetViews>
  <sheetFormatPr defaultRowHeight="15.6" x14ac:dyDescent="0.3"/>
  <cols>
    <col min="1" max="1" width="12.19921875" bestFit="1" customWidth="1"/>
    <col min="2" max="2" width="22.796875" bestFit="1" customWidth="1"/>
  </cols>
  <sheetData>
    <row r="3" spans="1:3" x14ac:dyDescent="0.3">
      <c r="A3" s="12" t="s">
        <v>1565</v>
      </c>
      <c r="B3" s="8" t="s">
        <v>1567</v>
      </c>
    </row>
    <row r="4" spans="1:3" x14ac:dyDescent="0.3">
      <c r="A4" s="13" t="s">
        <v>51</v>
      </c>
      <c r="B4" s="8">
        <v>588</v>
      </c>
    </row>
    <row r="5" spans="1:3" x14ac:dyDescent="0.3">
      <c r="A5" s="14" t="s">
        <v>62</v>
      </c>
      <c r="B5" s="20">
        <v>882</v>
      </c>
    </row>
    <row r="6" spans="1:3" x14ac:dyDescent="0.3">
      <c r="A6" s="14" t="s">
        <v>1570</v>
      </c>
      <c r="B6" s="20"/>
    </row>
    <row r="7" spans="1:3" x14ac:dyDescent="0.3">
      <c r="A7" s="15" t="s">
        <v>1566</v>
      </c>
      <c r="B7" s="21">
        <v>1470</v>
      </c>
    </row>
    <row r="10" spans="1:3" x14ac:dyDescent="0.3">
      <c r="A10" t="s">
        <v>51</v>
      </c>
      <c r="B10">
        <f>IFERROR(GETPIVOTDATA("Employee Count",$A$3,"Gender","Female"),0)</f>
        <v>588</v>
      </c>
      <c r="C10" s="16">
        <f>IFERROR(B10/($B$10+$B$11),0)</f>
        <v>0.4</v>
      </c>
    </row>
    <row r="11" spans="1:3" x14ac:dyDescent="0.3">
      <c r="A11" t="s">
        <v>62</v>
      </c>
      <c r="B11">
        <f>IFERROR(GETPIVOTDATA("Employee Count",$A$3,"Gender","Male"),0)</f>
        <v>882</v>
      </c>
      <c r="C11" s="16">
        <f>IFERROR(B11/($B$10+$B$11),0)</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1E43-47A1-4137-B782-4E696DB249A7}">
  <dimension ref="A3:B9"/>
  <sheetViews>
    <sheetView workbookViewId="0">
      <selection activeCell="L13" sqref="L13"/>
    </sheetView>
  </sheetViews>
  <sheetFormatPr defaultRowHeight="15.6" x14ac:dyDescent="0.3"/>
  <cols>
    <col min="1" max="1" width="16" bestFit="1" customWidth="1"/>
    <col min="2" max="2" width="22.796875" bestFit="1" customWidth="1"/>
  </cols>
  <sheetData>
    <row r="3" spans="1:2" x14ac:dyDescent="0.3">
      <c r="A3" s="12" t="s">
        <v>1565</v>
      </c>
      <c r="B3" s="8" t="s">
        <v>1555</v>
      </c>
    </row>
    <row r="4" spans="1:2" x14ac:dyDescent="0.3">
      <c r="A4" s="13" t="s">
        <v>134</v>
      </c>
      <c r="B4" s="8">
        <v>5</v>
      </c>
    </row>
    <row r="5" spans="1:2" x14ac:dyDescent="0.3">
      <c r="A5" s="14" t="s">
        <v>65</v>
      </c>
      <c r="B5" s="20">
        <v>31</v>
      </c>
    </row>
    <row r="6" spans="1:2" x14ac:dyDescent="0.3">
      <c r="A6" s="14" t="s">
        <v>55</v>
      </c>
      <c r="B6" s="20">
        <v>44</v>
      </c>
    </row>
    <row r="7" spans="1:2" x14ac:dyDescent="0.3">
      <c r="A7" s="14" t="s">
        <v>71</v>
      </c>
      <c r="B7" s="20">
        <v>58</v>
      </c>
    </row>
    <row r="8" spans="1:2" x14ac:dyDescent="0.3">
      <c r="A8" s="14" t="s">
        <v>77</v>
      </c>
      <c r="B8" s="20">
        <v>99</v>
      </c>
    </row>
    <row r="9" spans="1:2" x14ac:dyDescent="0.3">
      <c r="A9" s="15" t="s">
        <v>1566</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B400-1C21-41E4-BBD2-54D92649D575}">
  <dimension ref="A3:F13"/>
  <sheetViews>
    <sheetView workbookViewId="0">
      <selection activeCell="C17" sqref="C17"/>
    </sheetView>
  </sheetViews>
  <sheetFormatPr defaultRowHeight="15.6" x14ac:dyDescent="0.3"/>
  <cols>
    <col min="1" max="1" width="23.296875" bestFit="1" customWidth="1"/>
    <col min="2" max="2" width="22.796875" bestFit="1" customWidth="1"/>
    <col min="5" max="5" width="23.296875" bestFit="1" customWidth="1"/>
    <col min="6" max="6" width="13.796875" bestFit="1" customWidth="1"/>
  </cols>
  <sheetData>
    <row r="3" spans="1:6" x14ac:dyDescent="0.3">
      <c r="A3" s="12" t="s">
        <v>1565</v>
      </c>
      <c r="B3" s="8" t="s">
        <v>1555</v>
      </c>
      <c r="E3" t="s">
        <v>9</v>
      </c>
      <c r="F3" t="s">
        <v>1558</v>
      </c>
    </row>
    <row r="4" spans="1:6" x14ac:dyDescent="0.3">
      <c r="A4" s="13" t="s">
        <v>83</v>
      </c>
      <c r="B4" s="8">
        <v>9</v>
      </c>
      <c r="E4" t="str">
        <f>A4</f>
        <v>Healthcare Representative</v>
      </c>
      <c r="F4">
        <f>GETPIVOTDATA("CF_attrition count",$A$3,"Job Role",A4)</f>
        <v>9</v>
      </c>
    </row>
    <row r="5" spans="1:6" x14ac:dyDescent="0.3">
      <c r="A5" s="14" t="s">
        <v>163</v>
      </c>
      <c r="B5" s="20">
        <v>12</v>
      </c>
      <c r="E5" t="str">
        <f t="shared" ref="E5:E12" si="0">A5</f>
        <v>Human Resources</v>
      </c>
      <c r="F5">
        <f t="shared" ref="F5:F12" si="1">GETPIVOTDATA("CF_attrition count",$A$3,"Job Role",A5)</f>
        <v>12</v>
      </c>
    </row>
    <row r="6" spans="1:6" x14ac:dyDescent="0.3">
      <c r="A6" s="14" t="s">
        <v>68</v>
      </c>
      <c r="B6" s="20">
        <v>62</v>
      </c>
      <c r="E6" t="str">
        <f t="shared" si="0"/>
        <v>Laboratory Technician</v>
      </c>
      <c r="F6">
        <f t="shared" si="1"/>
        <v>62</v>
      </c>
    </row>
    <row r="7" spans="1:6" x14ac:dyDescent="0.3">
      <c r="A7" s="14" t="s">
        <v>95</v>
      </c>
      <c r="B7" s="20">
        <v>5</v>
      </c>
      <c r="E7" t="str">
        <f t="shared" si="0"/>
        <v>Manager</v>
      </c>
      <c r="F7">
        <f t="shared" si="1"/>
        <v>5</v>
      </c>
    </row>
    <row r="8" spans="1:6" x14ac:dyDescent="0.3">
      <c r="A8" s="14" t="s">
        <v>81</v>
      </c>
      <c r="B8" s="20">
        <v>10</v>
      </c>
      <c r="E8" t="str">
        <f t="shared" si="0"/>
        <v>Manufacturing Director</v>
      </c>
      <c r="F8">
        <f t="shared" si="1"/>
        <v>10</v>
      </c>
    </row>
    <row r="9" spans="1:6" x14ac:dyDescent="0.3">
      <c r="A9" s="14" t="s">
        <v>101</v>
      </c>
      <c r="B9" s="20">
        <v>2</v>
      </c>
      <c r="E9" t="str">
        <f t="shared" si="0"/>
        <v>Research Director</v>
      </c>
      <c r="F9">
        <f t="shared" si="1"/>
        <v>2</v>
      </c>
    </row>
    <row r="10" spans="1:6" x14ac:dyDescent="0.3">
      <c r="A10" s="14" t="s">
        <v>63</v>
      </c>
      <c r="B10" s="20">
        <v>47</v>
      </c>
      <c r="E10" t="str">
        <f t="shared" si="0"/>
        <v>Research Scientist</v>
      </c>
      <c r="F10">
        <f t="shared" si="1"/>
        <v>47</v>
      </c>
    </row>
    <row r="11" spans="1:6" x14ac:dyDescent="0.3">
      <c r="A11" s="14" t="s">
        <v>52</v>
      </c>
      <c r="B11" s="20">
        <v>57</v>
      </c>
      <c r="E11" t="str">
        <f t="shared" si="0"/>
        <v>Sales Executive</v>
      </c>
      <c r="F11">
        <f t="shared" si="1"/>
        <v>57</v>
      </c>
    </row>
    <row r="12" spans="1:6" x14ac:dyDescent="0.3">
      <c r="A12" s="14" t="s">
        <v>99</v>
      </c>
      <c r="B12" s="20">
        <v>33</v>
      </c>
      <c r="E12" t="str">
        <f t="shared" si="0"/>
        <v>Sales Representative</v>
      </c>
      <c r="F12">
        <f t="shared" si="1"/>
        <v>33</v>
      </c>
    </row>
    <row r="13" spans="1:6" x14ac:dyDescent="0.3">
      <c r="A13" s="15" t="s">
        <v>1566</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F23C-0E86-420C-AC0F-543730C4D948}">
  <dimension ref="A3:B8"/>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161</v>
      </c>
      <c r="B4" s="17">
        <v>5.0632911392405063E-2</v>
      </c>
    </row>
    <row r="5" spans="1:2" x14ac:dyDescent="0.3">
      <c r="A5" s="14" t="s">
        <v>60</v>
      </c>
      <c r="B5" s="18">
        <v>0.56118143459915615</v>
      </c>
    </row>
    <row r="6" spans="1:2" x14ac:dyDescent="0.3">
      <c r="A6" s="14" t="s">
        <v>48</v>
      </c>
      <c r="B6" s="18">
        <v>0.3881856540084388</v>
      </c>
    </row>
    <row r="7" spans="1:2" x14ac:dyDescent="0.3">
      <c r="A7" s="14" t="s">
        <v>1570</v>
      </c>
      <c r="B7" s="18">
        <v>0</v>
      </c>
    </row>
    <row r="8" spans="1:2" x14ac:dyDescent="0.3">
      <c r="A8" s="15" t="s">
        <v>1566</v>
      </c>
      <c r="B8"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9234-DFB1-46F8-94FD-4C4B983F3593}">
  <dimension ref="A3:B9"/>
  <sheetViews>
    <sheetView workbookViewId="0">
      <selection activeCell="L16" sqref="L16"/>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69</v>
      </c>
      <c r="B4" s="8">
        <v>112</v>
      </c>
    </row>
    <row r="5" spans="1:2" x14ac:dyDescent="0.3">
      <c r="A5" s="14" t="s">
        <v>46</v>
      </c>
      <c r="B5" s="20">
        <v>51</v>
      </c>
    </row>
    <row r="6" spans="1:2" x14ac:dyDescent="0.3">
      <c r="A6" s="14" t="s">
        <v>92</v>
      </c>
      <c r="B6" s="20">
        <v>38</v>
      </c>
    </row>
    <row r="7" spans="1:2" x14ac:dyDescent="0.3">
      <c r="A7" s="14" t="s">
        <v>58</v>
      </c>
      <c r="B7" s="20">
        <v>25</v>
      </c>
    </row>
    <row r="8" spans="1:2" x14ac:dyDescent="0.3">
      <c r="A8" s="14" t="s">
        <v>75</v>
      </c>
      <c r="B8" s="20">
        <v>11</v>
      </c>
    </row>
    <row r="9" spans="1:2" x14ac:dyDescent="0.3">
      <c r="A9" s="15" t="s">
        <v>1566</v>
      </c>
      <c r="B9" s="2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9FD8-015C-41D1-A756-D3386F06A0CE}">
  <dimension ref="A3:F7"/>
  <sheetViews>
    <sheetView workbookViewId="0">
      <selection activeCell="G17" sqref="G17"/>
    </sheetView>
  </sheetViews>
  <sheetFormatPr defaultRowHeight="15.6" x14ac:dyDescent="0.3"/>
  <cols>
    <col min="1" max="1" width="12.19921875" bestFit="1" customWidth="1"/>
    <col min="2" max="2" width="24.296875" bestFit="1" customWidth="1"/>
    <col min="5" max="5" width="12.69921875" bestFit="1" customWidth="1"/>
    <col min="6" max="6" width="13.5" bestFit="1" customWidth="1"/>
  </cols>
  <sheetData>
    <row r="3" spans="1:6" x14ac:dyDescent="0.3">
      <c r="A3" s="12" t="s">
        <v>1565</v>
      </c>
      <c r="B3" s="8" t="s">
        <v>1568</v>
      </c>
      <c r="E3" t="s">
        <v>10</v>
      </c>
      <c r="F3" t="s">
        <v>1569</v>
      </c>
    </row>
    <row r="4" spans="1:6" x14ac:dyDescent="0.3">
      <c r="A4" s="13" t="s">
        <v>79</v>
      </c>
      <c r="B4" s="8">
        <v>327</v>
      </c>
      <c r="E4" t="str">
        <f>A4</f>
        <v>Divorced</v>
      </c>
      <c r="F4">
        <f>GETPIVOTDATA("CF_attrition count",$A$3,"Marital Status",A4)</f>
        <v>327</v>
      </c>
    </row>
    <row r="5" spans="1:6" x14ac:dyDescent="0.3">
      <c r="A5" s="14" t="s">
        <v>53</v>
      </c>
      <c r="B5" s="20">
        <v>470</v>
      </c>
      <c r="E5" t="str">
        <f t="shared" ref="E5:E6" si="0">A5</f>
        <v>Single</v>
      </c>
      <c r="F5">
        <f t="shared" ref="F5:F6" si="1">GETPIVOTDATA("CF_attrition count",$A$3,"Marital Status",A5)</f>
        <v>470</v>
      </c>
    </row>
    <row r="6" spans="1:6" x14ac:dyDescent="0.3">
      <c r="A6" s="14" t="s">
        <v>64</v>
      </c>
      <c r="B6" s="20">
        <v>673</v>
      </c>
      <c r="E6" t="str">
        <f t="shared" si="0"/>
        <v>Married</v>
      </c>
      <c r="F6">
        <f t="shared" si="1"/>
        <v>673</v>
      </c>
    </row>
    <row r="7" spans="1:6" x14ac:dyDescent="0.3">
      <c r="A7" s="15" t="s">
        <v>1566</v>
      </c>
      <c r="B7" s="2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F16" sqref="F1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60" zoomScaleNormal="60" workbookViewId="0">
      <selection activeCell="AC8" sqref="AC8"/>
    </sheetView>
  </sheetViews>
  <sheetFormatPr defaultColWidth="11.19921875" defaultRowHeight="15" customHeight="1" x14ac:dyDescent="0.3"/>
  <cols>
    <col min="1" max="26" width="8.59765625" style="7" customWidth="1"/>
    <col min="27" max="16384" width="11.19921875" style="7"/>
  </cols>
  <sheetData>
    <row r="1" s="7" customFormat="1" x14ac:dyDescent="0.3"/>
    <row r="2" s="7" customFormat="1" x14ac:dyDescent="0.3"/>
    <row r="3" s="7" customFormat="1" x14ac:dyDescent="0.3"/>
    <row r="4" s="7" customFormat="1" x14ac:dyDescent="0.3"/>
    <row r="5" s="7" customFormat="1" x14ac:dyDescent="0.3"/>
    <row r="6" s="7" customFormat="1" x14ac:dyDescent="0.3"/>
    <row r="7" s="7" customFormat="1" x14ac:dyDescent="0.3"/>
    <row r="8" s="7" customFormat="1" x14ac:dyDescent="0.3"/>
    <row r="9" s="7" customFormat="1" x14ac:dyDescent="0.3"/>
    <row r="10" s="7" customFormat="1" x14ac:dyDescent="0.3"/>
    <row r="11" s="7" customFormat="1" x14ac:dyDescent="0.3"/>
    <row r="12" s="7" customFormat="1" x14ac:dyDescent="0.3"/>
    <row r="13" s="7" customFormat="1" x14ac:dyDescent="0.3"/>
    <row r="14" s="7" customFormat="1" x14ac:dyDescent="0.3"/>
    <row r="15" s="7" customFormat="1" x14ac:dyDescent="0.3"/>
    <row r="16" s="7" customFormat="1" x14ac:dyDescent="0.3"/>
    <row r="17" s="7" customFormat="1" x14ac:dyDescent="0.3"/>
    <row r="18" s="7" customFormat="1" x14ac:dyDescent="0.3"/>
    <row r="19" s="7" customFormat="1" x14ac:dyDescent="0.3"/>
    <row r="20" s="7"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Ratings</vt:lpstr>
      <vt:lpstr>Gender</vt:lpstr>
      <vt:lpstr>Education by Attrition</vt:lpstr>
      <vt:lpstr>Attrition by Job Role</vt:lpstr>
      <vt:lpstr>Department wise Attrition</vt:lpstr>
      <vt:lpstr>Attrition by Age Group</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Subhra Banerjee</cp:lastModifiedBy>
  <dcterms:created xsi:type="dcterms:W3CDTF">2022-12-29T16:02:46Z</dcterms:created>
  <dcterms:modified xsi:type="dcterms:W3CDTF">2025-06-11T04:46:12Z</dcterms:modified>
</cp:coreProperties>
</file>