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mc:AlternateContent xmlns:mc="http://schemas.openxmlformats.org/markup-compatibility/2006">
    <mc:Choice Requires="x15">
      <x15ac:absPath xmlns:x15ac="http://schemas.microsoft.com/office/spreadsheetml/2010/11/ac" url="D:\EXCEL DASHBOARD\1\"/>
    </mc:Choice>
  </mc:AlternateContent>
  <xr:revisionPtr revIDLastSave="0" documentId="13_ncr:1_{C91C2A68-BF04-4D7B-87DC-4947F6DCA9E7}" xr6:coauthVersionLast="47" xr6:coauthVersionMax="47" xr10:uidLastSave="{00000000-0000-0000-0000-000000000000}"/>
  <bookViews>
    <workbookView xWindow="-108" yWindow="-108" windowWidth="23256" windowHeight="12456" xr2:uid="{C0893FBD-34B3-420E-B0D6-EC330180DDEA}"/>
  </bookViews>
  <sheets>
    <sheet name="Dashboard" sheetId="5" r:id="rId1"/>
    <sheet name="SalesData" sheetId="3" r:id="rId2"/>
    <sheet name="Pivot Table" sheetId="4" r:id="rId3"/>
  </sheets>
  <definedNames>
    <definedName name="Slicer_Product">#N/A</definedName>
    <definedName name="Slicer_Region">#N/A</definedName>
    <definedName name="Slicer_Sales_Person">#N/A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4" i="3" l="1"/>
  <c r="G51" i="3"/>
  <c r="F51" i="3"/>
  <c r="H51" i="3" s="1"/>
  <c r="G50" i="3"/>
  <c r="F50" i="3"/>
  <c r="H50" i="3" s="1"/>
  <c r="I50" i="3" s="1"/>
  <c r="G49" i="3"/>
  <c r="F49" i="3"/>
  <c r="H49" i="3" s="1"/>
  <c r="I49" i="3" s="1"/>
  <c r="G48" i="3"/>
  <c r="F48" i="3"/>
  <c r="H48" i="3" s="1"/>
  <c r="G47" i="3"/>
  <c r="F47" i="3"/>
  <c r="H47" i="3" s="1"/>
  <c r="G46" i="3"/>
  <c r="F46" i="3"/>
  <c r="H46" i="3" s="1"/>
  <c r="I46" i="3" s="1"/>
  <c r="G45" i="3"/>
  <c r="F45" i="3"/>
  <c r="H45" i="3" s="1"/>
  <c r="G44" i="3"/>
  <c r="F44" i="3"/>
  <c r="H44" i="3" s="1"/>
  <c r="G43" i="3"/>
  <c r="F43" i="3"/>
  <c r="H43" i="3" s="1"/>
  <c r="G42" i="3"/>
  <c r="F42" i="3"/>
  <c r="H42" i="3" s="1"/>
  <c r="I42" i="3" s="1"/>
  <c r="G41" i="3"/>
  <c r="F41" i="3"/>
  <c r="H41" i="3" s="1"/>
  <c r="I41" i="3" s="1"/>
  <c r="G40" i="3"/>
  <c r="F40" i="3"/>
  <c r="H40" i="3" s="1"/>
  <c r="G39" i="3"/>
  <c r="F39" i="3"/>
  <c r="H39" i="3" s="1"/>
  <c r="G38" i="3"/>
  <c r="F38" i="3"/>
  <c r="H38" i="3" s="1"/>
  <c r="G37" i="3"/>
  <c r="F37" i="3"/>
  <c r="H37" i="3" s="1"/>
  <c r="G36" i="3"/>
  <c r="F36" i="3"/>
  <c r="H36" i="3" s="1"/>
  <c r="G35" i="3"/>
  <c r="F35" i="3"/>
  <c r="H35" i="3" s="1"/>
  <c r="G34" i="3"/>
  <c r="F34" i="3"/>
  <c r="H34" i="3" s="1"/>
  <c r="G33" i="3"/>
  <c r="F33" i="3"/>
  <c r="H33" i="3" s="1"/>
  <c r="G32" i="3"/>
  <c r="F32" i="3"/>
  <c r="H32" i="3" s="1"/>
  <c r="G31" i="3"/>
  <c r="F31" i="3"/>
  <c r="H31" i="3" s="1"/>
  <c r="G30" i="3"/>
  <c r="F30" i="3"/>
  <c r="H30" i="3" s="1"/>
  <c r="I30" i="3" s="1"/>
  <c r="G29" i="3"/>
  <c r="F29" i="3"/>
  <c r="H29" i="3" s="1"/>
  <c r="G28" i="3"/>
  <c r="F28" i="3"/>
  <c r="H28" i="3" s="1"/>
  <c r="G27" i="3"/>
  <c r="F27" i="3"/>
  <c r="H27" i="3" s="1"/>
  <c r="G26" i="3"/>
  <c r="F26" i="3"/>
  <c r="H26" i="3" s="1"/>
  <c r="G25" i="3"/>
  <c r="F25" i="3"/>
  <c r="H25" i="3" s="1"/>
  <c r="G24" i="3"/>
  <c r="F24" i="3"/>
  <c r="H24" i="3" s="1"/>
  <c r="G23" i="3"/>
  <c r="F23" i="3"/>
  <c r="H23" i="3" s="1"/>
  <c r="G22" i="3"/>
  <c r="F22" i="3"/>
  <c r="H22" i="3" s="1"/>
  <c r="I22" i="3" s="1"/>
  <c r="G21" i="3"/>
  <c r="F21" i="3"/>
  <c r="H21" i="3" s="1"/>
  <c r="G20" i="3"/>
  <c r="F20" i="3"/>
  <c r="H20" i="3" s="1"/>
  <c r="G19" i="3"/>
  <c r="F19" i="3"/>
  <c r="H19" i="3" s="1"/>
  <c r="G18" i="3"/>
  <c r="F18" i="3"/>
  <c r="H18" i="3" s="1"/>
  <c r="I18" i="3" s="1"/>
  <c r="G17" i="3"/>
  <c r="F17" i="3"/>
  <c r="H17" i="3" s="1"/>
  <c r="G16" i="3"/>
  <c r="F16" i="3"/>
  <c r="H16" i="3" s="1"/>
  <c r="G15" i="3"/>
  <c r="F15" i="3"/>
  <c r="H15" i="3" s="1"/>
  <c r="G14" i="3"/>
  <c r="F14" i="3"/>
  <c r="H14" i="3" s="1"/>
  <c r="I14" i="3" s="1"/>
  <c r="G13" i="3"/>
  <c r="F13" i="3"/>
  <c r="H13" i="3" s="1"/>
  <c r="G12" i="3"/>
  <c r="F12" i="3"/>
  <c r="H12" i="3" s="1"/>
  <c r="G11" i="3"/>
  <c r="F11" i="3"/>
  <c r="H11" i="3" s="1"/>
  <c r="G10" i="3"/>
  <c r="F10" i="3"/>
  <c r="H10" i="3" s="1"/>
  <c r="I10" i="3" s="1"/>
  <c r="G9" i="3"/>
  <c r="F9" i="3"/>
  <c r="H9" i="3" s="1"/>
  <c r="I9" i="3" s="1"/>
  <c r="G8" i="3"/>
  <c r="F8" i="3"/>
  <c r="H8" i="3" s="1"/>
  <c r="G7" i="3"/>
  <c r="F7" i="3"/>
  <c r="H7" i="3" s="1"/>
  <c r="G6" i="3"/>
  <c r="F6" i="3"/>
  <c r="H6" i="3" s="1"/>
  <c r="G5" i="3"/>
  <c r="F5" i="3"/>
  <c r="H5" i="3" s="1"/>
  <c r="G4" i="3"/>
  <c r="F4" i="3"/>
  <c r="H4" i="3" s="1"/>
  <c r="G3" i="3"/>
  <c r="F3" i="3"/>
  <c r="H3" i="3" s="1"/>
  <c r="G2" i="3"/>
  <c r="F2" i="3"/>
  <c r="H2" i="3" s="1"/>
  <c r="I11" i="3" l="1"/>
  <c r="I15" i="3"/>
  <c r="I23" i="3"/>
  <c r="I31" i="3"/>
  <c r="I35" i="3"/>
  <c r="I39" i="3"/>
  <c r="I43" i="3"/>
  <c r="I47" i="3"/>
  <c r="I4" i="3"/>
  <c r="K2" i="3"/>
  <c r="I16" i="3"/>
  <c r="I24" i="3"/>
  <c r="I28" i="3"/>
  <c r="I32" i="3"/>
  <c r="I36" i="3"/>
  <c r="K8" i="3"/>
  <c r="I7" i="3"/>
  <c r="I8" i="3"/>
  <c r="I40" i="3"/>
  <c r="I17" i="3"/>
  <c r="I21" i="3"/>
  <c r="I25" i="3"/>
  <c r="I29" i="3"/>
  <c r="I33" i="3"/>
  <c r="I48" i="3"/>
  <c r="I6" i="3"/>
  <c r="I38" i="3"/>
  <c r="I5" i="3"/>
  <c r="I12" i="3"/>
  <c r="I19" i="3"/>
  <c r="I26" i="3"/>
  <c r="I37" i="3"/>
  <c r="I44" i="3"/>
  <c r="I51" i="3"/>
  <c r="I13" i="3"/>
  <c r="I20" i="3"/>
  <c r="I27" i="3"/>
  <c r="I34" i="3"/>
  <c r="I45" i="3"/>
  <c r="I2" i="3"/>
  <c r="I3" i="3"/>
  <c r="K6" i="3" l="1"/>
</calcChain>
</file>

<file path=xl/sharedStrings.xml><?xml version="1.0" encoding="utf-8"?>
<sst xmlns="http://schemas.openxmlformats.org/spreadsheetml/2006/main" count="203" uniqueCount="37">
  <si>
    <t>Date</t>
  </si>
  <si>
    <t>Sales Person</t>
  </si>
  <si>
    <t>Region</t>
  </si>
  <si>
    <t>Product</t>
  </si>
  <si>
    <t>Units Sold</t>
  </si>
  <si>
    <t>Unit Price</t>
  </si>
  <si>
    <t>Cost of Goods</t>
  </si>
  <si>
    <t>Total Sales</t>
  </si>
  <si>
    <t>Andrew</t>
  </si>
  <si>
    <t>West</t>
  </si>
  <si>
    <t>Tent</t>
  </si>
  <si>
    <t>Grace</t>
  </si>
  <si>
    <t>East</t>
  </si>
  <si>
    <t>Blender</t>
  </si>
  <si>
    <t>Ella</t>
  </si>
  <si>
    <t>South</t>
  </si>
  <si>
    <t>Action Figure</t>
  </si>
  <si>
    <t>Cameron</t>
  </si>
  <si>
    <t>North</t>
  </si>
  <si>
    <t>Novel</t>
  </si>
  <si>
    <t>Megan</t>
  </si>
  <si>
    <t>Sneakers</t>
  </si>
  <si>
    <t>Carolyn</t>
  </si>
  <si>
    <t>Virginia</t>
  </si>
  <si>
    <t>Connor</t>
  </si>
  <si>
    <t>Anna</t>
  </si>
  <si>
    <t>Moisturizer</t>
  </si>
  <si>
    <t>Nicholas</t>
  </si>
  <si>
    <t>Smartphone</t>
  </si>
  <si>
    <t>Grand Total</t>
  </si>
  <si>
    <t>Unit Sold</t>
  </si>
  <si>
    <t>Total Profit</t>
  </si>
  <si>
    <t>Profit</t>
  </si>
  <si>
    <t>Average Sales</t>
  </si>
  <si>
    <t>Row Labels</t>
  </si>
  <si>
    <t>Sum of Total Sales</t>
  </si>
  <si>
    <t>Sum of Units Sold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</si>
</sst>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 #,##0.00_ ;_ * \-#,##0.00_ ;_ * &quot;-&quot;??_ ;_ @_ "/>
    <numFmt numFmtId="164" formatCode="_ &quot;Rs.&quot;\ * #,##0_ ;_ &quot;Rs.&quot;\ * \-#,##0_ ;_ &quot;Rs.&quot;\ * &quot;-&quot;_ ;_ @_ "/>
    <numFmt numFmtId="165" formatCode="&quot;Rs. &quot;##&quot;.&quot;##,&quot;L&quot;"/>
  </numFmts>
  <fonts count="3" x14ac:knownFonts="1">
    <font>
      <sz val="11"/>
      <color theme="1"/>
      <name val="Aptos Narrow"/>
      <family val="2"/>
      <scheme val="minor"/>
    </font>
    <font>
      <sz val="11"/>
      <color theme="1"/>
      <name val="Aptos Narrow"/>
      <family val="2"/>
      <scheme val="minor"/>
    </font>
    <font>
      <sz val="11"/>
      <color theme="0"/>
      <name val="Aptos Narrow"/>
      <family val="2"/>
      <scheme val="minor"/>
    </font>
  </fonts>
  <fills count="3">
    <fill>
      <patternFill patternType="none"/>
    </fill>
    <fill>
      <patternFill patternType="gray125"/>
    </fill>
    <fill>
      <patternFill patternType="solid">
        <fgColor rgb="FF002060"/>
        <bgColor indexed="64"/>
      </patternFill>
    </fill>
  </fills>
  <borders count="2">
    <border>
      <left/>
      <right/>
      <top/>
      <bottom/>
      <diagonal/>
    </border>
    <border>
      <left/>
      <right/>
      <top/>
      <bottom style="thick">
        <color rgb="FFFFC000"/>
      </bottom>
      <diagonal/>
    </border>
  </borders>
  <cellStyleXfs count="3">
    <xf numFmtId="0" fontId="0" fillId="0" borderId="0"/>
    <xf numFmtId="164" fontId="1" fillId="0" borderId="0" applyFont="0" applyFill="0" applyBorder="0" applyAlignment="0" applyProtection="0"/>
    <xf numFmtId="43" fontId="1" fillId="0" borderId="0" applyFont="0" applyFill="0" applyBorder="0" applyAlignment="0" applyProtection="0"/>
  </cellStyleXfs>
  <cellXfs count="10">
    <xf numFmtId="0" fontId="0" fillId="0" borderId="0" xfId="0"/>
    <xf numFmtId="0" fontId="2" fillId="2" borderId="1" xfId="0" applyFont="1" applyFill="1" applyBorder="1" applyAlignment="1">
      <alignment horizontal="center" vertical="center"/>
    </xf>
    <xf numFmtId="14" fontId="0" fillId="0" borderId="0" xfId="0" applyNumberFormat="1" applyAlignment="1">
      <alignment horizontal="center"/>
    </xf>
    <xf numFmtId="0" fontId="0" fillId="0" borderId="0" xfId="0" applyAlignment="1">
      <alignment horizontal="left"/>
    </xf>
    <xf numFmtId="164" fontId="0" fillId="0" borderId="0" xfId="1" applyFont="1"/>
    <xf numFmtId="0" fontId="2" fillId="2" borderId="0" xfId="0" applyFont="1" applyFill="1" applyAlignment="1">
      <alignment horizontal="center" vertical="center"/>
    </xf>
    <xf numFmtId="164" fontId="0" fillId="0" borderId="0" xfId="0" applyNumberFormat="1"/>
    <xf numFmtId="0" fontId="0" fillId="0" borderId="0" xfId="0" pivotButton="1"/>
    <xf numFmtId="165" fontId="0" fillId="0" borderId="0" xfId="0" applyNumberFormat="1"/>
    <xf numFmtId="43" fontId="0" fillId="0" borderId="0" xfId="2" applyFont="1"/>
  </cellXfs>
  <cellStyles count="3">
    <cellStyle name="Comma" xfId="2" builtinId="3"/>
    <cellStyle name="Currency [0]" xfId="1" builtinId="7"/>
    <cellStyle name="Normal" xfId="0" builtinId="0"/>
  </cellStyles>
  <dxfs count="10">
    <dxf>
      <numFmt numFmtId="165" formatCode="&quot;Rs. &quot;##&quot;.&quot;##,&quot;L&quot;"/>
    </dxf>
    <dxf>
      <numFmt numFmtId="165" formatCode="&quot;Rs. &quot;##&quot;.&quot;##,&quot;L&quot;"/>
    </dxf>
    <dxf>
      <numFmt numFmtId="164" formatCode="_ &quot;Rs.&quot;\ * #,##0_ ;_ &quot;Rs.&quot;\ * \-#,##0_ ;_ &quot;Rs.&quot;\ * &quot;-&quot;_ ;_ @_ "/>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alignment horizontal="left" vertical="bottom" textRotation="0" wrapText="0" indent="0" justifyLastLine="0" shrinkToFit="0" readingOrder="0"/>
    </dxf>
    <dxf>
      <numFmt numFmtId="19" formatCode="dd/mm/yyyy"/>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0"/>
        <name val="Aptos Narrow"/>
        <family val="2"/>
        <scheme val="minor"/>
      </font>
      <fill>
        <patternFill patternType="solid">
          <fgColor indexed="64"/>
          <bgColor rgb="FF002060"/>
        </patternFill>
      </fill>
      <alignment horizontal="center" vertical="center" textRotation="0" wrapText="0" indent="0" justifyLastLine="0" shrinkToFit="0" readingOrder="0"/>
    </dxf>
  </dxfs>
  <tableStyles count="2" defaultTableStyle="TableStyleMedium2" defaultPivotStyle="PivotStyleLight16">
    <tableStyle name="Invisible" pivot="0" table="0" count="0" xr9:uid="{BDFCBA0C-0FAD-47E9-B8E0-311E6D449765}"/>
    <tableStyle name="Slicer Style 1" pivot="0" table="0" count="0" xr9:uid="{1823862A-F8C0-4DD2-B869-8DE15191380F}"/>
  </tableStyle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Practice file.xlsx]Pivot Table!PivotTable7</c:name>
    <c:fmtId val="5"/>
  </c:pivotSource>
  <c:chart>
    <c:autoTitleDeleted val="1"/>
    <c:pivotFmts>
      <c:pivotFmt>
        <c:idx val="0"/>
        <c:spPr>
          <a:pattFill prst="ltUpDiag">
            <a:fgClr>
              <a:schemeClr val="accent1"/>
            </a:fgClr>
            <a:bgClr>
              <a:schemeClr val="lt1"/>
            </a:bgClr>
          </a:pattFill>
          <a:ln w="34925" cap="rnd">
            <a:solidFill>
              <a:srgbClr val="FFFF00"/>
            </a:solidFill>
            <a:round/>
          </a:ln>
          <a:effectLst>
            <a:outerShdw dist="25400" dir="2700000" algn="tl" rotWithShape="0">
              <a:schemeClr val="accent1"/>
            </a:outerShdw>
          </a:effectLst>
        </c:spPr>
        <c:marker>
          <c:symbol val="star"/>
          <c:size val="8"/>
          <c:spPr>
            <a:noFill/>
            <a:ln w="22225">
              <a:solidFill>
                <a:srgbClr val="FFFF00"/>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pattFill prst="ltUpDiag">
            <a:fgClr>
              <a:schemeClr val="accent1"/>
            </a:fgClr>
            <a:bgClr>
              <a:schemeClr val="lt1"/>
            </a:bgClr>
          </a:pattFill>
          <a:ln w="34925" cap="rnd">
            <a:solidFill>
              <a:srgbClr val="FFFF00"/>
            </a:solidFill>
            <a:round/>
          </a:ln>
          <a:effectLst>
            <a:outerShdw dist="25400" dir="2700000" algn="tl" rotWithShape="0">
              <a:schemeClr val="accent1"/>
            </a:outerShdw>
          </a:effectLst>
        </c:spPr>
        <c:marker>
          <c:symbol val="star"/>
          <c:size val="8"/>
          <c:spPr>
            <a:noFill/>
            <a:ln w="22225">
              <a:solidFill>
                <a:srgbClr val="FFFF00"/>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34925" cap="rnd">
            <a:solidFill>
              <a:srgbClr val="0070C0"/>
            </a:solidFill>
            <a:round/>
          </a:ln>
          <a:effectLst>
            <a:outerShdw dist="25400" dir="2700000" algn="tl" rotWithShape="0">
              <a:schemeClr val="accent1"/>
            </a:outerShdw>
          </a:effectLst>
        </c:spPr>
        <c:marker>
          <c:symbol val="diamond"/>
          <c:size val="8"/>
          <c:spPr>
            <a:noFill/>
            <a:ln w="22225" cap="rnd">
              <a:solidFill>
                <a:srgbClr val="002060"/>
              </a:solidFill>
              <a:round/>
            </a:ln>
            <a:effectLst/>
          </c:spPr>
        </c:marker>
        <c:dLbl>
          <c:idx val="0"/>
          <c:spPr>
            <a:solidFill>
              <a:srgbClr val="0070C0"/>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ln w="34925" cap="rnd">
            <a:solidFill>
              <a:srgbClr val="0070C0"/>
            </a:solidFill>
            <a:round/>
          </a:ln>
          <a:effectLst>
            <a:outerShdw dist="25400" dir="2700000" algn="tl" rotWithShape="0">
              <a:schemeClr val="accent1"/>
            </a:outerShdw>
          </a:effectLst>
        </c:spPr>
        <c:marker>
          <c:symbol val="diamond"/>
          <c:size val="8"/>
          <c:spPr>
            <a:solidFill>
              <a:srgbClr val="002060"/>
            </a:solidFill>
            <a:ln w="22225" cap="rnd">
              <a:solidFill>
                <a:srgbClr val="002060"/>
              </a:solidFill>
              <a:round/>
            </a:ln>
            <a:effectLst/>
          </c:spPr>
        </c:marker>
      </c:pivotFmt>
      <c:pivotFmt>
        <c:idx val="4"/>
        <c:spPr>
          <a:ln w="34925" cap="rnd">
            <a:solidFill>
              <a:srgbClr val="0070C0"/>
            </a:solidFill>
            <a:round/>
          </a:ln>
          <a:effectLst>
            <a:outerShdw dist="25400" dir="2700000" algn="tl" rotWithShape="0">
              <a:schemeClr val="accent1"/>
            </a:outerShdw>
          </a:effectLst>
        </c:spPr>
        <c:marker>
          <c:symbol val="diamond"/>
          <c:size val="8"/>
          <c:spPr>
            <a:noFill/>
            <a:ln w="22225" cap="rnd">
              <a:solidFill>
                <a:srgbClr val="002060"/>
              </a:solidFill>
              <a:round/>
            </a:ln>
            <a:effectLst/>
          </c:spPr>
        </c:marker>
      </c:pivotFmt>
    </c:pivotFmts>
    <c:plotArea>
      <c:layout/>
      <c:lineChart>
        <c:grouping val="standard"/>
        <c:varyColors val="0"/>
        <c:ser>
          <c:idx val="0"/>
          <c:order val="0"/>
          <c:tx>
            <c:strRef>
              <c:f>'Pivot Table'!$L$2</c:f>
              <c:strCache>
                <c:ptCount val="1"/>
                <c:pt idx="0">
                  <c:v>Total</c:v>
                </c:pt>
              </c:strCache>
            </c:strRef>
          </c:tx>
          <c:spPr>
            <a:ln w="34925" cap="rnd">
              <a:solidFill>
                <a:srgbClr val="0070C0"/>
              </a:solidFill>
              <a:round/>
            </a:ln>
            <a:effectLst>
              <a:outerShdw dist="25400" dir="2700000" algn="tl" rotWithShape="0">
                <a:schemeClr val="accent1"/>
              </a:outerShdw>
            </a:effectLst>
          </c:spPr>
          <c:marker>
            <c:symbol val="diamond"/>
            <c:size val="8"/>
            <c:spPr>
              <a:noFill/>
              <a:ln w="22225" cap="rnd">
                <a:solidFill>
                  <a:srgbClr val="002060"/>
                </a:solidFill>
                <a:round/>
              </a:ln>
              <a:effectLst/>
            </c:spPr>
          </c:marker>
          <c:dPt>
            <c:idx val="6"/>
            <c:marker>
              <c:symbol val="diamond"/>
              <c:size val="8"/>
              <c:spPr>
                <a:solidFill>
                  <a:srgbClr val="002060"/>
                </a:solidFill>
                <a:ln w="22225" cap="rnd">
                  <a:solidFill>
                    <a:srgbClr val="002060"/>
                  </a:solidFill>
                  <a:round/>
                </a:ln>
                <a:effectLst/>
              </c:spPr>
            </c:marker>
            <c:bubble3D val="0"/>
            <c:extLst>
              <c:ext xmlns:c16="http://schemas.microsoft.com/office/drawing/2014/chart" uri="{C3380CC4-5D6E-409C-BE32-E72D297353CC}">
                <c16:uniqueId val="{00000001-732E-46FF-A648-6765E6D449A6}"/>
              </c:ext>
            </c:extLst>
          </c:dPt>
          <c:dLbls>
            <c:spPr>
              <a:solidFill>
                <a:srgbClr val="0070C0"/>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'Pivot Table'!$K$3:$K$10</c:f>
              <c:strCache>
                <c:ptCount val="7"/>
                <c:pt idx="0">
                  <c:v>Action Figure</c:v>
                </c:pt>
                <c:pt idx="1">
                  <c:v>Blender</c:v>
                </c:pt>
                <c:pt idx="2">
                  <c:v>Moisturizer</c:v>
                </c:pt>
                <c:pt idx="3">
                  <c:v>Novel</c:v>
                </c:pt>
                <c:pt idx="4">
                  <c:v>Smartphone</c:v>
                </c:pt>
                <c:pt idx="5">
                  <c:v>Sneakers</c:v>
                </c:pt>
                <c:pt idx="6">
                  <c:v>Tent</c:v>
                </c:pt>
              </c:strCache>
            </c:strRef>
          </c:cat>
          <c:val>
            <c:numRef>
              <c:f>'Pivot Table'!$L$3:$L$10</c:f>
              <c:numCache>
                <c:formatCode>General</c:formatCode>
                <c:ptCount val="7"/>
                <c:pt idx="0">
                  <c:v>456</c:v>
                </c:pt>
                <c:pt idx="1">
                  <c:v>635</c:v>
                </c:pt>
                <c:pt idx="2">
                  <c:v>1178</c:v>
                </c:pt>
                <c:pt idx="3">
                  <c:v>898</c:v>
                </c:pt>
                <c:pt idx="4">
                  <c:v>235</c:v>
                </c:pt>
                <c:pt idx="5">
                  <c:v>799</c:v>
                </c:pt>
                <c:pt idx="6">
                  <c:v>504</c:v>
                </c:pt>
              </c:numCache>
            </c:numRef>
          </c:val>
          <c:smooth val="1"/>
          <c:extLst>
            <c:ext xmlns:c16="http://schemas.microsoft.com/office/drawing/2014/chart" uri="{C3380CC4-5D6E-409C-BE32-E72D297353CC}">
              <c16:uniqueId val="{00000000-732E-46FF-A648-6765E6D449A6}"/>
            </c:ext>
          </c:extLst>
        </c:ser>
        <c:dLbls>
          <c:dLblPos val="t"/>
          <c:showLegendKey val="0"/>
          <c:showVal val="1"/>
          <c:showCatName val="0"/>
          <c:showSerName val="0"/>
          <c:showPercent val="0"/>
          <c:showBubbleSize val="0"/>
        </c:dLbls>
        <c:dropLines>
          <c:spPr>
            <a:ln w="22225" cap="flat" cmpd="sng" algn="ctr">
              <a:solidFill>
                <a:srgbClr val="0070C0"/>
              </a:solidFill>
              <a:round/>
            </a:ln>
            <a:effectLst/>
          </c:spPr>
        </c:dropLines>
        <c:marker val="1"/>
        <c:smooth val="0"/>
        <c:axId val="180683392"/>
        <c:axId val="107755888"/>
      </c:lineChart>
      <c:catAx>
        <c:axId val="180683392"/>
        <c:scaling>
          <c:orientation val="minMax"/>
        </c:scaling>
        <c:delete val="0"/>
        <c:axPos val="b"/>
        <c:numFmt formatCode="General" sourceLinked="1"/>
        <c:majorTickMark val="none"/>
        <c:minorTickMark val="none"/>
        <c:tickLblPos val="nextTo"/>
        <c:spPr>
          <a:solidFill>
            <a:schemeClr val="tx1">
              <a:alpha val="50000"/>
            </a:schemeClr>
          </a:solid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ln>
                  <a:noFill/>
                </a:ln>
                <a:solidFill>
                  <a:schemeClr val="lt1"/>
                </a:solidFill>
                <a:effectLst>
                  <a:outerShdw blurRad="50800" dist="50800" dir="5400000" algn="ctr" rotWithShape="0">
                    <a:schemeClr val="tx1"/>
                  </a:outerShdw>
                </a:effectLst>
                <a:latin typeface="+mn-lt"/>
                <a:ea typeface="+mn-ea"/>
                <a:cs typeface="+mn-cs"/>
              </a:defRPr>
            </a:pPr>
            <a:endParaRPr lang="en-US"/>
          </a:p>
        </c:txPr>
        <c:crossAx val="107755888"/>
        <c:crosses val="autoZero"/>
        <c:auto val="1"/>
        <c:lblAlgn val="ctr"/>
        <c:lblOffset val="100"/>
        <c:noMultiLvlLbl val="0"/>
      </c:catAx>
      <c:valAx>
        <c:axId val="107755888"/>
        <c:scaling>
          <c:orientation val="minMax"/>
        </c:scaling>
        <c:delete val="1"/>
        <c:axPos val="l"/>
        <c:numFmt formatCode="General" sourceLinked="1"/>
        <c:majorTickMark val="none"/>
        <c:minorTickMark val="none"/>
        <c:tickLblPos val="nextTo"/>
        <c:crossAx val="180683392"/>
        <c:crosses val="autoZero"/>
        <c:crossBetween val="between"/>
      </c:valAx>
      <c:spPr>
        <a:solidFill>
          <a:schemeClr val="bg1"/>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Practice file.xlsx]Pivot Table!PivotTable1</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dLbl>
          <c:idx val="0"/>
          <c:layout>
            <c:manualLayout>
              <c:x val="0.14166666666666666"/>
              <c:y val="4.629629629629638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0.11388888888888879"/>
              <c:y val="-7.407407407407407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3"/>
          </a:solidFill>
          <a:ln w="19050">
            <a:solidFill>
              <a:schemeClr val="lt1"/>
            </a:solidFill>
          </a:ln>
          <a:effectLst/>
        </c:spPr>
        <c:dLbl>
          <c:idx val="0"/>
          <c:layout>
            <c:manualLayout>
              <c:x val="-0.14444444444444443"/>
              <c:y val="3.703703703703703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4"/>
          </a:solidFill>
          <a:ln w="19050">
            <a:solidFill>
              <a:schemeClr val="lt1"/>
            </a:solidFill>
          </a:ln>
          <a:effectLst/>
        </c:spPr>
        <c:dLbl>
          <c:idx val="0"/>
          <c:layout>
            <c:manualLayout>
              <c:x val="-0.11944444444444449"/>
              <c:y val="-7.407407407407407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layout>
            <c:manualLayout>
              <c:x val="0.11388888888888879"/>
              <c:y val="-7.407407407407407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0.14166666666666666"/>
              <c:y val="4.629629629629638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dLbl>
          <c:idx val="0"/>
          <c:layout>
            <c:manualLayout>
              <c:x val="-0.14444444444444443"/>
              <c:y val="3.703703703703703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layout>
            <c:manualLayout>
              <c:x val="-0.11944444444444449"/>
              <c:y val="-7.407407407407407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dLbl>
          <c:idx val="0"/>
          <c:layout>
            <c:manualLayout>
              <c:x val="0.11388888888888879"/>
              <c:y val="-7.407407407407407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dLbl>
          <c:idx val="0"/>
          <c:layout>
            <c:manualLayout>
              <c:x val="0.14166666666666666"/>
              <c:y val="4.629629629629638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dLbl>
          <c:idx val="0"/>
          <c:layout>
            <c:manualLayout>
              <c:x val="-0.14444444444444443"/>
              <c:y val="3.703703703703703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dLbl>
          <c:idx val="0"/>
          <c:layout>
            <c:manualLayout>
              <c:x val="-0.11944444444444449"/>
              <c:y val="-7.407407407407407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3683474468980779"/>
          <c:y val="0.13340569055828463"/>
          <c:w val="0.38594652557098352"/>
          <c:h val="0.66540223603155002"/>
        </c:manualLayout>
      </c:layout>
      <c:doughnutChart>
        <c:varyColors val="1"/>
        <c:ser>
          <c:idx val="0"/>
          <c:order val="0"/>
          <c:tx>
            <c:strRef>
              <c:f>'Pivot Table'!$B$3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50B-4D41-B9B0-7896E5F292B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50B-4D41-B9B0-7896E5F292B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50B-4D41-B9B0-7896E5F292B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50B-4D41-B9B0-7896E5F292BA}"/>
              </c:ext>
            </c:extLst>
          </c:dPt>
          <c:dLbls>
            <c:dLbl>
              <c:idx val="0"/>
              <c:layout>
                <c:manualLayout>
                  <c:x val="0.11388888888888879"/>
                  <c:y val="-7.40740740740740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750B-4D41-B9B0-7896E5F292BA}"/>
                </c:ext>
              </c:extLst>
            </c:dLbl>
            <c:dLbl>
              <c:idx val="1"/>
              <c:layout>
                <c:manualLayout>
                  <c:x val="0.14166666666666666"/>
                  <c:y val="4.629629629629638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50B-4D41-B9B0-7896E5F292BA}"/>
                </c:ext>
              </c:extLst>
            </c:dLbl>
            <c:dLbl>
              <c:idx val="2"/>
              <c:layout>
                <c:manualLayout>
                  <c:x val="-0.14444444444444443"/>
                  <c:y val="3.703703703703703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750B-4D41-B9B0-7896E5F292BA}"/>
                </c:ext>
              </c:extLst>
            </c:dLbl>
            <c:dLbl>
              <c:idx val="3"/>
              <c:layout>
                <c:manualLayout>
                  <c:x val="-0.11944444444444449"/>
                  <c:y val="-7.40740740740740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750B-4D41-B9B0-7896E5F292BA}"/>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Table'!$A$4:$A$8</c:f>
              <c:strCache>
                <c:ptCount val="4"/>
                <c:pt idx="0">
                  <c:v>East</c:v>
                </c:pt>
                <c:pt idx="1">
                  <c:v>North</c:v>
                </c:pt>
                <c:pt idx="2">
                  <c:v>South</c:v>
                </c:pt>
                <c:pt idx="3">
                  <c:v>West</c:v>
                </c:pt>
              </c:strCache>
            </c:strRef>
          </c:cat>
          <c:val>
            <c:numRef>
              <c:f>'Pivot Table'!$B$4:$B$8</c:f>
              <c:numCache>
                <c:formatCode>"Rs. "##"."##,"L"</c:formatCode>
                <c:ptCount val="4"/>
                <c:pt idx="0">
                  <c:v>3534400</c:v>
                </c:pt>
                <c:pt idx="1">
                  <c:v>2661400</c:v>
                </c:pt>
                <c:pt idx="2">
                  <c:v>2870600</c:v>
                </c:pt>
                <c:pt idx="3">
                  <c:v>3878100</c:v>
                </c:pt>
              </c:numCache>
            </c:numRef>
          </c:val>
          <c:extLst>
            <c:ext xmlns:c16="http://schemas.microsoft.com/office/drawing/2014/chart" uri="{C3380CC4-5D6E-409C-BE32-E72D297353CC}">
              <c16:uniqueId val="{00000008-750B-4D41-B9B0-7896E5F292BA}"/>
            </c:ext>
          </c:extLst>
        </c:ser>
        <c:dLbls>
          <c:showLegendKey val="0"/>
          <c:showVal val="1"/>
          <c:showCatName val="0"/>
          <c:showSerName val="0"/>
          <c:showPercent val="0"/>
          <c:showBubbleSize val="0"/>
          <c:showLeaderLines val="1"/>
        </c:dLbls>
        <c:firstSliceAng val="0"/>
        <c:holeSize val="62"/>
      </c:doughnutChart>
      <c:spPr>
        <a:noFill/>
        <a:ln>
          <a:noFill/>
        </a:ln>
        <a:effectLst/>
      </c:spPr>
    </c:plotArea>
    <c:legend>
      <c:legendPos val="b"/>
      <c:layout>
        <c:manualLayout>
          <c:xMode val="edge"/>
          <c:yMode val="edge"/>
          <c:x val="0.257979170265066"/>
          <c:y val="0.80627020086977774"/>
          <c:w val="0.57364343718586142"/>
          <c:h val="0.1289457544476738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Practice file.xlsx]Pivot Table!PivotTable2</c:name>
    <c:fmtId val="5"/>
  </c:pivotSource>
  <c:chart>
    <c:autoTitleDeleted val="1"/>
    <c:pivotFmts>
      <c:pivotFmt>
        <c:idx val="0"/>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Table'!$F$2</c:f>
              <c:strCache>
                <c:ptCount val="1"/>
                <c:pt idx="0">
                  <c:v>Total</c:v>
                </c:pt>
              </c:strCache>
            </c:strRef>
          </c:tx>
          <c:spPr>
            <a:solidFill>
              <a:srgbClr val="0070C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Table'!$E$3:$E$10</c:f>
              <c:strCache>
                <c:ptCount val="7"/>
                <c:pt idx="0">
                  <c:v>Action Figure</c:v>
                </c:pt>
                <c:pt idx="1">
                  <c:v>Blender</c:v>
                </c:pt>
                <c:pt idx="2">
                  <c:v>Moisturizer</c:v>
                </c:pt>
                <c:pt idx="3">
                  <c:v>Novel</c:v>
                </c:pt>
                <c:pt idx="4">
                  <c:v>Smartphone</c:v>
                </c:pt>
                <c:pt idx="5">
                  <c:v>Sneakers</c:v>
                </c:pt>
                <c:pt idx="6">
                  <c:v>Tent</c:v>
                </c:pt>
              </c:strCache>
            </c:strRef>
          </c:cat>
          <c:val>
            <c:numRef>
              <c:f>'Pivot Table'!$F$3:$F$10</c:f>
              <c:numCache>
                <c:formatCode>"Rs. "##"."##,"L"</c:formatCode>
                <c:ptCount val="7"/>
                <c:pt idx="0">
                  <c:v>547200</c:v>
                </c:pt>
                <c:pt idx="1">
                  <c:v>2222500</c:v>
                </c:pt>
                <c:pt idx="2">
                  <c:v>706800</c:v>
                </c:pt>
                <c:pt idx="3">
                  <c:v>898000</c:v>
                </c:pt>
                <c:pt idx="4">
                  <c:v>2350000</c:v>
                </c:pt>
                <c:pt idx="5">
                  <c:v>3196000</c:v>
                </c:pt>
                <c:pt idx="6">
                  <c:v>3024000</c:v>
                </c:pt>
              </c:numCache>
            </c:numRef>
          </c:val>
          <c:extLst>
            <c:ext xmlns:c16="http://schemas.microsoft.com/office/drawing/2014/chart" uri="{C3380CC4-5D6E-409C-BE32-E72D297353CC}">
              <c16:uniqueId val="{00000000-04B4-4633-9915-426D8ECE2A39}"/>
            </c:ext>
          </c:extLst>
        </c:ser>
        <c:dLbls>
          <c:dLblPos val="outEnd"/>
          <c:showLegendKey val="0"/>
          <c:showVal val="1"/>
          <c:showCatName val="0"/>
          <c:showSerName val="0"/>
          <c:showPercent val="0"/>
          <c:showBubbleSize val="0"/>
        </c:dLbls>
        <c:gapWidth val="62"/>
        <c:axId val="77852688"/>
        <c:axId val="77836848"/>
      </c:barChart>
      <c:catAx>
        <c:axId val="778526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836848"/>
        <c:crosses val="autoZero"/>
        <c:auto val="1"/>
        <c:lblAlgn val="ctr"/>
        <c:lblOffset val="100"/>
        <c:noMultiLvlLbl val="0"/>
      </c:catAx>
      <c:valAx>
        <c:axId val="77836848"/>
        <c:scaling>
          <c:orientation val="minMax"/>
        </c:scaling>
        <c:delete val="1"/>
        <c:axPos val="b"/>
        <c:numFmt formatCode="&quot;Rs. &quot;##&quot;.&quot;##,&quot;L&quot;" sourceLinked="1"/>
        <c:majorTickMark val="none"/>
        <c:minorTickMark val="none"/>
        <c:tickLblPos val="nextTo"/>
        <c:crossAx val="77852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Practice file.xlsx]Pivot Table!PivotTable6</c:name>
    <c:fmtId val="12"/>
  </c:pivotSource>
  <c:chart>
    <c:autoTitleDeleted val="1"/>
    <c:pivotFmts>
      <c:pivotFmt>
        <c:idx val="0"/>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Table'!$I$2</c:f>
              <c:strCache>
                <c:ptCount val="1"/>
                <c:pt idx="0">
                  <c:v>Total</c:v>
                </c:pt>
              </c:strCache>
            </c:strRef>
          </c:tx>
          <c:spPr>
            <a:solidFill>
              <a:srgbClr val="0070C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Table'!$H$3:$H$13</c:f>
              <c:strCache>
                <c:ptCount val="10"/>
                <c:pt idx="0">
                  <c:v>Andrew</c:v>
                </c:pt>
                <c:pt idx="1">
                  <c:v>Anna</c:v>
                </c:pt>
                <c:pt idx="2">
                  <c:v>Cameron</c:v>
                </c:pt>
                <c:pt idx="3">
                  <c:v>Carolyn</c:v>
                </c:pt>
                <c:pt idx="4">
                  <c:v>Connor</c:v>
                </c:pt>
                <c:pt idx="5">
                  <c:v>Ella</c:v>
                </c:pt>
                <c:pt idx="6">
                  <c:v>Grace</c:v>
                </c:pt>
                <c:pt idx="7">
                  <c:v>Megan</c:v>
                </c:pt>
                <c:pt idx="8">
                  <c:v>Nicholas</c:v>
                </c:pt>
                <c:pt idx="9">
                  <c:v>Virginia</c:v>
                </c:pt>
              </c:strCache>
            </c:strRef>
          </c:cat>
          <c:val>
            <c:numRef>
              <c:f>'Pivot Table'!$I$3:$I$13</c:f>
              <c:numCache>
                <c:formatCode>"Rs. "##"."##,"L"</c:formatCode>
                <c:ptCount val="10"/>
                <c:pt idx="0">
                  <c:v>1591600</c:v>
                </c:pt>
                <c:pt idx="1">
                  <c:v>677600</c:v>
                </c:pt>
                <c:pt idx="2">
                  <c:v>1957000</c:v>
                </c:pt>
                <c:pt idx="3">
                  <c:v>1661400</c:v>
                </c:pt>
                <c:pt idx="4">
                  <c:v>1741200</c:v>
                </c:pt>
                <c:pt idx="5">
                  <c:v>1110000</c:v>
                </c:pt>
                <c:pt idx="6">
                  <c:v>1777400</c:v>
                </c:pt>
                <c:pt idx="7">
                  <c:v>1065400</c:v>
                </c:pt>
                <c:pt idx="8">
                  <c:v>784400</c:v>
                </c:pt>
                <c:pt idx="9">
                  <c:v>578500</c:v>
                </c:pt>
              </c:numCache>
            </c:numRef>
          </c:val>
          <c:extLst>
            <c:ext xmlns:c16="http://schemas.microsoft.com/office/drawing/2014/chart" uri="{C3380CC4-5D6E-409C-BE32-E72D297353CC}">
              <c16:uniqueId val="{00000000-2189-4F7E-B3E5-7DD17EE2E706}"/>
            </c:ext>
          </c:extLst>
        </c:ser>
        <c:dLbls>
          <c:dLblPos val="outEnd"/>
          <c:showLegendKey val="0"/>
          <c:showVal val="1"/>
          <c:showCatName val="0"/>
          <c:showSerName val="0"/>
          <c:showPercent val="0"/>
          <c:showBubbleSize val="0"/>
        </c:dLbls>
        <c:gapWidth val="76"/>
        <c:overlap val="-27"/>
        <c:axId val="1675327552"/>
        <c:axId val="1675328032"/>
      </c:barChart>
      <c:catAx>
        <c:axId val="167532755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5328032"/>
        <c:crosses val="autoZero"/>
        <c:auto val="1"/>
        <c:lblAlgn val="ctr"/>
        <c:lblOffset val="100"/>
        <c:noMultiLvlLbl val="0"/>
      </c:catAx>
      <c:valAx>
        <c:axId val="1675328032"/>
        <c:scaling>
          <c:orientation val="minMax"/>
        </c:scaling>
        <c:delete val="1"/>
        <c:axPos val="l"/>
        <c:numFmt formatCode="&quot;Rs. &quot;##&quot;.&quot;##,&quot;L&quot;" sourceLinked="1"/>
        <c:majorTickMark val="none"/>
        <c:minorTickMark val="none"/>
        <c:tickLblPos val="nextTo"/>
        <c:crossAx val="1675327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Practice file.xlsx]Pivot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by 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0.14166666666666666"/>
              <c:y val="4.629629629629638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0.11388888888888879"/>
              <c:y val="-7.407407407407407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layout>
            <c:manualLayout>
              <c:x val="-0.14444444444444443"/>
              <c:y val="3.703703703703703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0.11944444444444449"/>
              <c:y val="-7.407407407407407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7486753992199573"/>
          <c:y val="0.2972522091454986"/>
          <c:w val="0.22690074079525105"/>
          <c:h val="0.41413013671798488"/>
        </c:manualLayout>
      </c:layout>
      <c:doughnutChart>
        <c:varyColors val="1"/>
        <c:ser>
          <c:idx val="0"/>
          <c:order val="0"/>
          <c:tx>
            <c:strRef>
              <c:f>'Pivot Table'!$B$3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3-61B8-4AC3-A7E9-A9F45BB747E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2-61B8-4AC3-A7E9-A9F45BB747E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4-61B8-4AC3-A7E9-A9F45BB747E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5-61B8-4AC3-A7E9-A9F45BB747E2}"/>
              </c:ext>
            </c:extLst>
          </c:dPt>
          <c:dLbls>
            <c:dLbl>
              <c:idx val="0"/>
              <c:layout>
                <c:manualLayout>
                  <c:x val="0.11388888888888879"/>
                  <c:y val="-7.40740740740740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1B8-4AC3-A7E9-A9F45BB747E2}"/>
                </c:ext>
              </c:extLst>
            </c:dLbl>
            <c:dLbl>
              <c:idx val="1"/>
              <c:layout>
                <c:manualLayout>
                  <c:x val="0.14166666666666666"/>
                  <c:y val="4.629629629629638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61B8-4AC3-A7E9-A9F45BB747E2}"/>
                </c:ext>
              </c:extLst>
            </c:dLbl>
            <c:dLbl>
              <c:idx val="2"/>
              <c:layout>
                <c:manualLayout>
                  <c:x val="-0.14444444444444443"/>
                  <c:y val="3.703703703703703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61B8-4AC3-A7E9-A9F45BB747E2}"/>
                </c:ext>
              </c:extLst>
            </c:dLbl>
            <c:dLbl>
              <c:idx val="3"/>
              <c:layout>
                <c:manualLayout>
                  <c:x val="-0.11944444444444449"/>
                  <c:y val="-7.40740740740740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61B8-4AC3-A7E9-A9F45BB747E2}"/>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Table'!$A$4:$A$8</c:f>
              <c:strCache>
                <c:ptCount val="4"/>
                <c:pt idx="0">
                  <c:v>East</c:v>
                </c:pt>
                <c:pt idx="1">
                  <c:v>North</c:v>
                </c:pt>
                <c:pt idx="2">
                  <c:v>South</c:v>
                </c:pt>
                <c:pt idx="3">
                  <c:v>West</c:v>
                </c:pt>
              </c:strCache>
            </c:strRef>
          </c:cat>
          <c:val>
            <c:numRef>
              <c:f>'Pivot Table'!$B$4:$B$8</c:f>
              <c:numCache>
                <c:formatCode>"Rs. "##"."##,"L"</c:formatCode>
                <c:ptCount val="4"/>
                <c:pt idx="0">
                  <c:v>3534400</c:v>
                </c:pt>
                <c:pt idx="1">
                  <c:v>2661400</c:v>
                </c:pt>
                <c:pt idx="2">
                  <c:v>2870600</c:v>
                </c:pt>
                <c:pt idx="3">
                  <c:v>3878100</c:v>
                </c:pt>
              </c:numCache>
            </c:numRef>
          </c:val>
          <c:extLst>
            <c:ext xmlns:c16="http://schemas.microsoft.com/office/drawing/2014/chart" uri="{C3380CC4-5D6E-409C-BE32-E72D297353CC}">
              <c16:uniqueId val="{00000000-61B8-4AC3-A7E9-A9F45BB747E2}"/>
            </c:ext>
          </c:extLst>
        </c:ser>
        <c:dLbls>
          <c:showLegendKey val="0"/>
          <c:showVal val="1"/>
          <c:showCatName val="0"/>
          <c:showSerName val="0"/>
          <c:showPercent val="0"/>
          <c:showBubbleSize val="0"/>
          <c:showLeaderLines val="1"/>
        </c:dLbls>
        <c:firstSliceAng val="0"/>
        <c:holeSize val="5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Practice file.xlsx]Pivot Table!PivotTable2</c:name>
    <c:fmtId val="3"/>
  </c:pivotSource>
  <c:chart>
    <c:autoTitleDeleted val="1"/>
    <c:pivotFmts>
      <c:pivotFmt>
        <c:idx val="0"/>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Table'!$F$2</c:f>
              <c:strCache>
                <c:ptCount val="1"/>
                <c:pt idx="0">
                  <c:v>Total</c:v>
                </c:pt>
              </c:strCache>
            </c:strRef>
          </c:tx>
          <c:spPr>
            <a:solidFill>
              <a:srgbClr val="FFFF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Table'!$E$3:$E$10</c:f>
              <c:strCache>
                <c:ptCount val="7"/>
                <c:pt idx="0">
                  <c:v>Action Figure</c:v>
                </c:pt>
                <c:pt idx="1">
                  <c:v>Blender</c:v>
                </c:pt>
                <c:pt idx="2">
                  <c:v>Moisturizer</c:v>
                </c:pt>
                <c:pt idx="3">
                  <c:v>Novel</c:v>
                </c:pt>
                <c:pt idx="4">
                  <c:v>Smartphone</c:v>
                </c:pt>
                <c:pt idx="5">
                  <c:v>Sneakers</c:v>
                </c:pt>
                <c:pt idx="6">
                  <c:v>Tent</c:v>
                </c:pt>
              </c:strCache>
            </c:strRef>
          </c:cat>
          <c:val>
            <c:numRef>
              <c:f>'Pivot Table'!$F$3:$F$10</c:f>
              <c:numCache>
                <c:formatCode>"Rs. "##"."##,"L"</c:formatCode>
                <c:ptCount val="7"/>
                <c:pt idx="0">
                  <c:v>547200</c:v>
                </c:pt>
                <c:pt idx="1">
                  <c:v>2222500</c:v>
                </c:pt>
                <c:pt idx="2">
                  <c:v>706800</c:v>
                </c:pt>
                <c:pt idx="3">
                  <c:v>898000</c:v>
                </c:pt>
                <c:pt idx="4">
                  <c:v>2350000</c:v>
                </c:pt>
                <c:pt idx="5">
                  <c:v>3196000</c:v>
                </c:pt>
                <c:pt idx="6">
                  <c:v>3024000</c:v>
                </c:pt>
              </c:numCache>
            </c:numRef>
          </c:val>
          <c:extLst>
            <c:ext xmlns:c16="http://schemas.microsoft.com/office/drawing/2014/chart" uri="{C3380CC4-5D6E-409C-BE32-E72D297353CC}">
              <c16:uniqueId val="{00000000-45F0-4A45-9E77-A5C3FDC355D5}"/>
            </c:ext>
          </c:extLst>
        </c:ser>
        <c:dLbls>
          <c:dLblPos val="outEnd"/>
          <c:showLegendKey val="0"/>
          <c:showVal val="1"/>
          <c:showCatName val="0"/>
          <c:showSerName val="0"/>
          <c:showPercent val="0"/>
          <c:showBubbleSize val="0"/>
        </c:dLbls>
        <c:gapWidth val="62"/>
        <c:axId val="77852688"/>
        <c:axId val="77836848"/>
      </c:barChart>
      <c:catAx>
        <c:axId val="778526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836848"/>
        <c:crosses val="autoZero"/>
        <c:auto val="1"/>
        <c:lblAlgn val="ctr"/>
        <c:lblOffset val="100"/>
        <c:noMultiLvlLbl val="0"/>
      </c:catAx>
      <c:valAx>
        <c:axId val="77836848"/>
        <c:scaling>
          <c:orientation val="minMax"/>
        </c:scaling>
        <c:delete val="1"/>
        <c:axPos val="b"/>
        <c:numFmt formatCode="&quot;Rs. &quot;##&quot;.&quot;##,&quot;L&quot;" sourceLinked="1"/>
        <c:majorTickMark val="none"/>
        <c:minorTickMark val="none"/>
        <c:tickLblPos val="nextTo"/>
        <c:crossAx val="77852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Practice file.xlsx]Pivot Table!PivotTable6</c:name>
    <c:fmtId val="7"/>
  </c:pivotSource>
  <c:chart>
    <c:autoTitleDeleted val="1"/>
    <c:pivotFmts>
      <c:pivotFmt>
        <c:idx val="0"/>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Table'!$I$2</c:f>
              <c:strCache>
                <c:ptCount val="1"/>
                <c:pt idx="0">
                  <c:v>Total</c:v>
                </c:pt>
              </c:strCache>
            </c:strRef>
          </c:tx>
          <c:spPr>
            <a:solidFill>
              <a:srgbClr val="FFFF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Table'!$H$3:$H$13</c:f>
              <c:strCache>
                <c:ptCount val="10"/>
                <c:pt idx="0">
                  <c:v>Andrew</c:v>
                </c:pt>
                <c:pt idx="1">
                  <c:v>Anna</c:v>
                </c:pt>
                <c:pt idx="2">
                  <c:v>Cameron</c:v>
                </c:pt>
                <c:pt idx="3">
                  <c:v>Carolyn</c:v>
                </c:pt>
                <c:pt idx="4">
                  <c:v>Connor</c:v>
                </c:pt>
                <c:pt idx="5">
                  <c:v>Ella</c:v>
                </c:pt>
                <c:pt idx="6">
                  <c:v>Grace</c:v>
                </c:pt>
                <c:pt idx="7">
                  <c:v>Megan</c:v>
                </c:pt>
                <c:pt idx="8">
                  <c:v>Nicholas</c:v>
                </c:pt>
                <c:pt idx="9">
                  <c:v>Virginia</c:v>
                </c:pt>
              </c:strCache>
            </c:strRef>
          </c:cat>
          <c:val>
            <c:numRef>
              <c:f>'Pivot Table'!$I$3:$I$13</c:f>
              <c:numCache>
                <c:formatCode>"Rs. "##"."##,"L"</c:formatCode>
                <c:ptCount val="10"/>
                <c:pt idx="0">
                  <c:v>1591600</c:v>
                </c:pt>
                <c:pt idx="1">
                  <c:v>677600</c:v>
                </c:pt>
                <c:pt idx="2">
                  <c:v>1957000</c:v>
                </c:pt>
                <c:pt idx="3">
                  <c:v>1661400</c:v>
                </c:pt>
                <c:pt idx="4">
                  <c:v>1741200</c:v>
                </c:pt>
                <c:pt idx="5">
                  <c:v>1110000</c:v>
                </c:pt>
                <c:pt idx="6">
                  <c:v>1777400</c:v>
                </c:pt>
                <c:pt idx="7">
                  <c:v>1065400</c:v>
                </c:pt>
                <c:pt idx="8">
                  <c:v>784400</c:v>
                </c:pt>
                <c:pt idx="9">
                  <c:v>578500</c:v>
                </c:pt>
              </c:numCache>
            </c:numRef>
          </c:val>
          <c:extLst>
            <c:ext xmlns:c16="http://schemas.microsoft.com/office/drawing/2014/chart" uri="{C3380CC4-5D6E-409C-BE32-E72D297353CC}">
              <c16:uniqueId val="{00000000-C529-443D-B0F3-EA8F5FE8F999}"/>
            </c:ext>
          </c:extLst>
        </c:ser>
        <c:dLbls>
          <c:dLblPos val="outEnd"/>
          <c:showLegendKey val="0"/>
          <c:showVal val="1"/>
          <c:showCatName val="0"/>
          <c:showSerName val="0"/>
          <c:showPercent val="0"/>
          <c:showBubbleSize val="0"/>
        </c:dLbls>
        <c:gapWidth val="76"/>
        <c:overlap val="-27"/>
        <c:axId val="1675327552"/>
        <c:axId val="1675328032"/>
      </c:barChart>
      <c:catAx>
        <c:axId val="167532755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5328032"/>
        <c:crosses val="autoZero"/>
        <c:auto val="1"/>
        <c:lblAlgn val="ctr"/>
        <c:lblOffset val="100"/>
        <c:noMultiLvlLbl val="0"/>
      </c:catAx>
      <c:valAx>
        <c:axId val="1675328032"/>
        <c:scaling>
          <c:orientation val="minMax"/>
        </c:scaling>
        <c:delete val="1"/>
        <c:axPos val="l"/>
        <c:numFmt formatCode="&quot;Rs. &quot;##&quot;.&quot;##,&quot;L&quot;" sourceLinked="1"/>
        <c:majorTickMark val="none"/>
        <c:minorTickMark val="none"/>
        <c:tickLblPos val="nextTo"/>
        <c:crossAx val="1675327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Practice file.xlsx]Pivot Table!PivotTable7</c:name>
    <c:fmtId val="1"/>
  </c:pivotSource>
  <c:chart>
    <c:autoTitleDeleted val="1"/>
    <c:pivotFmts>
      <c:pivotFmt>
        <c:idx val="0"/>
        <c:spPr>
          <a:ln w="34925" cap="rnd">
            <a:solidFill>
              <a:srgbClr val="FFFF00"/>
            </a:solidFill>
            <a:round/>
          </a:ln>
          <a:effectLst>
            <a:outerShdw dist="25400" dir="2700000" algn="tl" rotWithShape="0">
              <a:schemeClr val="accent1"/>
            </a:outerShdw>
          </a:effectLst>
        </c:spPr>
        <c:marker>
          <c:symbol val="star"/>
          <c:size val="8"/>
          <c:spPr>
            <a:noFill/>
            <a:ln w="22225">
              <a:solidFill>
                <a:srgbClr val="FFFF00"/>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Table'!$L$2</c:f>
              <c:strCache>
                <c:ptCount val="1"/>
                <c:pt idx="0">
                  <c:v>Total</c:v>
                </c:pt>
              </c:strCache>
            </c:strRef>
          </c:tx>
          <c:spPr>
            <a:ln w="34925" cap="rnd">
              <a:solidFill>
                <a:srgbClr val="FFFF00"/>
              </a:solidFill>
              <a:round/>
            </a:ln>
            <a:effectLst>
              <a:outerShdw dist="25400" dir="2700000" algn="tl" rotWithShape="0">
                <a:schemeClr val="accent1"/>
              </a:outerShdw>
            </a:effectLst>
          </c:spPr>
          <c:marker>
            <c:symbol val="star"/>
            <c:size val="8"/>
            <c:spPr>
              <a:noFill/>
              <a:ln w="22225">
                <a:solidFill>
                  <a:srgbClr val="FFFF00"/>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'Pivot Table'!$K$3:$K$10</c:f>
              <c:strCache>
                <c:ptCount val="7"/>
                <c:pt idx="0">
                  <c:v>Action Figure</c:v>
                </c:pt>
                <c:pt idx="1">
                  <c:v>Blender</c:v>
                </c:pt>
                <c:pt idx="2">
                  <c:v>Moisturizer</c:v>
                </c:pt>
                <c:pt idx="3">
                  <c:v>Novel</c:v>
                </c:pt>
                <c:pt idx="4">
                  <c:v>Smartphone</c:v>
                </c:pt>
                <c:pt idx="5">
                  <c:v>Sneakers</c:v>
                </c:pt>
                <c:pt idx="6">
                  <c:v>Tent</c:v>
                </c:pt>
              </c:strCache>
            </c:strRef>
          </c:cat>
          <c:val>
            <c:numRef>
              <c:f>'Pivot Table'!$L$3:$L$10</c:f>
              <c:numCache>
                <c:formatCode>General</c:formatCode>
                <c:ptCount val="7"/>
                <c:pt idx="0">
                  <c:v>456</c:v>
                </c:pt>
                <c:pt idx="1">
                  <c:v>635</c:v>
                </c:pt>
                <c:pt idx="2">
                  <c:v>1178</c:v>
                </c:pt>
                <c:pt idx="3">
                  <c:v>898</c:v>
                </c:pt>
                <c:pt idx="4">
                  <c:v>235</c:v>
                </c:pt>
                <c:pt idx="5">
                  <c:v>799</c:v>
                </c:pt>
                <c:pt idx="6">
                  <c:v>504</c:v>
                </c:pt>
              </c:numCache>
            </c:numRef>
          </c:val>
          <c:smooth val="1"/>
          <c:extLst>
            <c:ext xmlns:c16="http://schemas.microsoft.com/office/drawing/2014/chart" uri="{C3380CC4-5D6E-409C-BE32-E72D297353CC}">
              <c16:uniqueId val="{00000000-6549-4F8B-8C66-28BB0ACB7E54}"/>
            </c:ext>
          </c:extLst>
        </c:ser>
        <c:dLbls>
          <c:dLblPos val="t"/>
          <c:showLegendKey val="0"/>
          <c:showVal val="1"/>
          <c:showCatName val="0"/>
          <c:showSerName val="0"/>
          <c:showPercent val="0"/>
          <c:showBubbleSize val="0"/>
        </c:dLbls>
        <c:dropLines>
          <c:spPr>
            <a:ln w="22225" cap="flat" cmpd="sng" algn="ctr">
              <a:solidFill>
                <a:srgbClr val="FFFF00"/>
              </a:solidFill>
              <a:round/>
            </a:ln>
            <a:effectLst/>
          </c:spPr>
        </c:dropLines>
        <c:marker val="1"/>
        <c:smooth val="0"/>
        <c:axId val="180683392"/>
        <c:axId val="107755888"/>
      </c:lineChart>
      <c:catAx>
        <c:axId val="180683392"/>
        <c:scaling>
          <c:orientation val="minMax"/>
        </c:scaling>
        <c:delete val="0"/>
        <c:axPos val="b"/>
        <c:numFmt formatCode="General" sourceLinked="1"/>
        <c:majorTickMark val="none"/>
        <c:minorTickMark val="none"/>
        <c:tickLblPos val="nextTo"/>
        <c:spPr>
          <a:solidFill>
            <a:schemeClr val="tx1">
              <a:alpha val="50000"/>
            </a:schemeClr>
          </a:solid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107755888"/>
        <c:crosses val="autoZero"/>
        <c:auto val="1"/>
        <c:lblAlgn val="ctr"/>
        <c:lblOffset val="100"/>
        <c:noMultiLvlLbl val="0"/>
      </c:catAx>
      <c:valAx>
        <c:axId val="107755888"/>
        <c:scaling>
          <c:orientation val="minMax"/>
        </c:scaling>
        <c:delete val="1"/>
        <c:axPos val="l"/>
        <c:numFmt formatCode="General" sourceLinked="1"/>
        <c:majorTickMark val="none"/>
        <c:minorTickMark val="none"/>
        <c:tickLblPos val="nextTo"/>
        <c:crossAx val="180683392"/>
        <c:crosses val="autoZero"/>
        <c:crossBetween val="between"/>
      </c:valAx>
      <c:spPr>
        <a:solidFill>
          <a:schemeClr val="bg1"/>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4.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3.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2.xml"/><Relationship Id="rId5" Type="http://schemas.openxmlformats.org/officeDocument/2006/relationships/image" Target="../media/image5.png"/><Relationship Id="rId10" Type="http://schemas.openxmlformats.org/officeDocument/2006/relationships/chart" Target="../charts/chart1.xml"/><Relationship Id="rId4" Type="http://schemas.openxmlformats.org/officeDocument/2006/relationships/image" Target="../media/image4.sv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0</xdr:col>
      <xdr:colOff>228227</xdr:colOff>
      <xdr:row>0</xdr:row>
      <xdr:rowOff>40153</xdr:rowOff>
    </xdr:from>
    <xdr:to>
      <xdr:col>21</xdr:col>
      <xdr:colOff>3360</xdr:colOff>
      <xdr:row>4</xdr:row>
      <xdr:rowOff>163616</xdr:rowOff>
    </xdr:to>
    <mc:AlternateContent xmlns:mc="http://schemas.openxmlformats.org/markup-compatibility/2006" xmlns:a14="http://schemas.microsoft.com/office/drawing/2010/main">
      <mc:Choice Requires="a14">
        <xdr:sp macro="" textlink="">
          <xdr:nvSpPr>
            <xdr:cNvPr id="2" name="Rectangle: Rounded Corners 1">
              <a:extLst>
                <a:ext uri="{FF2B5EF4-FFF2-40B4-BE49-F238E27FC236}">
                  <a16:creationId xmlns:a16="http://schemas.microsoft.com/office/drawing/2014/main" id="{A997BCD8-9872-4602-2F90-AC3504E64620}"/>
                </a:ext>
              </a:extLst>
            </xdr:cNvPr>
            <xdr:cNvSpPr/>
          </xdr:nvSpPr>
          <xdr:spPr>
            <a:xfrm>
              <a:off x="228227" y="40153"/>
              <a:ext cx="12576733" cy="868530"/>
            </a:xfrm>
            <a:prstGeom prst="roundRect">
              <a:avLst>
                <a:gd name="adj" fmla="val 21212"/>
              </a:avLst>
            </a:prstGeom>
            <a:solidFill>
              <a:schemeClr val="bg1"/>
            </a:solidFill>
            <a:ln>
              <a:solidFill>
                <a:schemeClr val="bg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14:m>
                <m:oMathPara xmlns:m="http://schemas.openxmlformats.org/officeDocument/2006/math">
                  <m:oMathParaPr>
                    <m:jc m:val="centerGroup"/>
                  </m:oMathParaPr>
                  <m:oMath xmlns:m="http://schemas.openxmlformats.org/officeDocument/2006/math">
                    <a:fld id="{825F15A7-03F4-43D7-82C5-3E23DA2F108C}" type="mathplaceholder">
                      <a:rPr lang="en-IN" sz="1100" i="1">
                        <a:latin typeface="Cambria Math" panose="02040503050406030204" pitchFamily="18" charset="0"/>
                      </a:rPr>
                      <a:t>Type equation here.</a:t>
                    </a:fld>
                  </m:oMath>
                </m:oMathPara>
              </a14:m>
              <a:endParaRPr lang="en-IN" sz="1100"/>
            </a:p>
          </xdr:txBody>
        </xdr:sp>
      </mc:Choice>
      <mc:Fallback xmlns="">
        <xdr:sp macro="" textlink="">
          <xdr:nvSpPr>
            <xdr:cNvPr id="2" name="Rectangle: Rounded Corners 1">
              <a:extLst>
                <a:ext uri="{FF2B5EF4-FFF2-40B4-BE49-F238E27FC236}">
                  <a16:creationId xmlns:a16="http://schemas.microsoft.com/office/drawing/2014/main" id="{A997BCD8-9872-4602-2F90-AC3504E64620}"/>
                </a:ext>
              </a:extLst>
            </xdr:cNvPr>
            <xdr:cNvSpPr/>
          </xdr:nvSpPr>
          <xdr:spPr>
            <a:xfrm>
              <a:off x="228227" y="40153"/>
              <a:ext cx="12576733" cy="868530"/>
            </a:xfrm>
            <a:prstGeom prst="roundRect">
              <a:avLst>
                <a:gd name="adj" fmla="val 21212"/>
              </a:avLst>
            </a:prstGeom>
            <a:solidFill>
              <a:schemeClr val="bg1"/>
            </a:solidFill>
            <a:ln>
              <a:solidFill>
                <a:schemeClr val="bg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i="0">
                  <a:latin typeface="Cambria Math" panose="02040503050406030204" pitchFamily="18" charset="0"/>
                </a:rPr>
                <a:t>"Type equation here."</a:t>
              </a:r>
              <a:endParaRPr lang="en-IN" sz="1100"/>
            </a:p>
          </xdr:txBody>
        </xdr:sp>
      </mc:Fallback>
    </mc:AlternateContent>
    <xdr:clientData/>
  </xdr:twoCellAnchor>
  <xdr:twoCellAnchor>
    <xdr:from>
      <xdr:col>0</xdr:col>
      <xdr:colOff>0</xdr:colOff>
      <xdr:row>5</xdr:row>
      <xdr:rowOff>89979</xdr:rowOff>
    </xdr:from>
    <xdr:to>
      <xdr:col>14</xdr:col>
      <xdr:colOff>249976</xdr:colOff>
      <xdr:row>10</xdr:row>
      <xdr:rowOff>31794</xdr:rowOff>
    </xdr:to>
    <xdr:grpSp>
      <xdr:nvGrpSpPr>
        <xdr:cNvPr id="14" name="Group 13">
          <a:extLst>
            <a:ext uri="{FF2B5EF4-FFF2-40B4-BE49-F238E27FC236}">
              <a16:creationId xmlns:a16="http://schemas.microsoft.com/office/drawing/2014/main" id="{094190BE-22AE-EC0C-F2DC-597679903478}"/>
            </a:ext>
          </a:extLst>
        </xdr:cNvPr>
        <xdr:cNvGrpSpPr/>
      </xdr:nvGrpSpPr>
      <xdr:grpSpPr>
        <a:xfrm>
          <a:off x="0" y="1021312"/>
          <a:ext cx="8784376" cy="873149"/>
          <a:chOff x="0" y="1001892"/>
          <a:chExt cx="8784376" cy="865452"/>
        </a:xfrm>
      </xdr:grpSpPr>
      <mc:AlternateContent xmlns:mc="http://schemas.openxmlformats.org/markup-compatibility/2006" xmlns:a14="http://schemas.microsoft.com/office/drawing/2010/main">
        <mc:Choice Requires="a14">
          <xdr:sp macro="" textlink="">
            <xdr:nvSpPr>
              <xdr:cNvPr id="6" name="Rectangle: Rounded Corners 5">
                <a:extLst>
                  <a:ext uri="{FF2B5EF4-FFF2-40B4-BE49-F238E27FC236}">
                    <a16:creationId xmlns:a16="http://schemas.microsoft.com/office/drawing/2014/main" id="{F0857F16-D3D0-4069-812E-274C87EAEA9C}"/>
                  </a:ext>
                </a:extLst>
              </xdr:cNvPr>
              <xdr:cNvSpPr/>
            </xdr:nvSpPr>
            <xdr:spPr>
              <a:xfrm>
                <a:off x="0" y="1006510"/>
                <a:ext cx="2154976" cy="860834"/>
              </a:xfrm>
              <a:prstGeom prst="roundRect">
                <a:avLst>
                  <a:gd name="adj" fmla="val 21212"/>
                </a:avLst>
              </a:prstGeom>
              <a:solidFill>
                <a:schemeClr val="bg1"/>
              </a:solidFill>
              <a:ln>
                <a:solidFill>
                  <a:schemeClr val="bg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14:m>
                  <m:oMathPara xmlns:m="http://schemas.openxmlformats.org/officeDocument/2006/math">
                    <m:oMathParaPr>
                      <m:jc m:val="centerGroup"/>
                    </m:oMathParaPr>
                    <m:oMath xmlns:m="http://schemas.openxmlformats.org/officeDocument/2006/math">
                      <a:fld id="{825F15A7-03F4-43D7-82C5-3E23DA2F108C}" type="mathplaceholder">
                        <a:rPr lang="en-IN" sz="1100" i="1">
                          <a:latin typeface="Cambria Math" panose="02040503050406030204" pitchFamily="18" charset="0"/>
                        </a:rPr>
                        <a:t>Type equation here.</a:t>
                      </a:fld>
                    </m:oMath>
                  </m:oMathPara>
                </a14:m>
                <a:endParaRPr lang="en-IN" sz="1100"/>
              </a:p>
            </xdr:txBody>
          </xdr:sp>
        </mc:Choice>
        <mc:Fallback xmlns="">
          <xdr:sp macro="" textlink="">
            <xdr:nvSpPr>
              <xdr:cNvPr id="6" name="Rectangle: Rounded Corners 5">
                <a:extLst>
                  <a:ext uri="{FF2B5EF4-FFF2-40B4-BE49-F238E27FC236}">
                    <a16:creationId xmlns:a16="http://schemas.microsoft.com/office/drawing/2014/main" id="{F0857F16-D3D0-4069-812E-274C87EAEA9C}"/>
                  </a:ext>
                </a:extLst>
              </xdr:cNvPr>
              <xdr:cNvSpPr/>
            </xdr:nvSpPr>
            <xdr:spPr>
              <a:xfrm>
                <a:off x="0" y="1006510"/>
                <a:ext cx="2154976" cy="860834"/>
              </a:xfrm>
              <a:prstGeom prst="roundRect">
                <a:avLst>
                  <a:gd name="adj" fmla="val 21212"/>
                </a:avLst>
              </a:prstGeom>
              <a:solidFill>
                <a:schemeClr val="bg1"/>
              </a:solidFill>
              <a:ln>
                <a:solidFill>
                  <a:schemeClr val="bg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i="0">
                    <a:latin typeface="Cambria Math" panose="02040503050406030204" pitchFamily="18" charset="0"/>
                  </a:rPr>
                  <a:t>"Type equation here."</a:t>
                </a:r>
                <a:endParaRPr lang="en-IN" sz="1100"/>
              </a:p>
            </xdr:txBody>
          </xdr:sp>
        </mc:Fallback>
      </mc:AlternateContent>
      <xdr:sp macro="" textlink="">
        <xdr:nvSpPr>
          <xdr:cNvPr id="9" name="Rectangle: Rounded Corners 8">
            <a:extLst>
              <a:ext uri="{FF2B5EF4-FFF2-40B4-BE49-F238E27FC236}">
                <a16:creationId xmlns:a16="http://schemas.microsoft.com/office/drawing/2014/main" id="{60018FBD-6499-4DD0-BA5D-B7A89E686171}"/>
              </a:ext>
            </a:extLst>
          </xdr:cNvPr>
          <xdr:cNvSpPr/>
        </xdr:nvSpPr>
        <xdr:spPr>
          <a:xfrm>
            <a:off x="93024" y="1011383"/>
            <a:ext cx="618176" cy="845126"/>
          </a:xfrm>
          <a:prstGeom prst="roundRect">
            <a:avLst>
              <a:gd name="adj" fmla="val 21212"/>
            </a:avLst>
          </a:prstGeom>
          <a:solidFill>
            <a:srgbClr val="002060"/>
          </a:solidFill>
          <a:ln>
            <a:solidFill>
              <a:srgbClr val="002060"/>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0" name="TextBox 9">
            <a:extLst>
              <a:ext uri="{FF2B5EF4-FFF2-40B4-BE49-F238E27FC236}">
                <a16:creationId xmlns:a16="http://schemas.microsoft.com/office/drawing/2014/main" id="{18E61726-8E77-113A-6C08-AAB481D8DFBF}"/>
              </a:ext>
            </a:extLst>
          </xdr:cNvPr>
          <xdr:cNvSpPr txBox="1"/>
        </xdr:nvSpPr>
        <xdr:spPr>
          <a:xfrm>
            <a:off x="858981" y="1029856"/>
            <a:ext cx="1011382" cy="21243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900" b="1">
                <a:solidFill>
                  <a:srgbClr val="002060"/>
                </a:solidFill>
              </a:rPr>
              <a:t>TOTAL</a:t>
            </a:r>
            <a:r>
              <a:rPr lang="en-IN" sz="900" b="1" baseline="0">
                <a:solidFill>
                  <a:srgbClr val="002060"/>
                </a:solidFill>
              </a:rPr>
              <a:t> SALES</a:t>
            </a:r>
            <a:endParaRPr lang="en-IN" sz="900" b="1">
              <a:solidFill>
                <a:srgbClr val="002060"/>
              </a:solidFill>
            </a:endParaRPr>
          </a:p>
        </xdr:txBody>
      </xdr:sp>
      <xdr:sp macro="" textlink="">
        <xdr:nvSpPr>
          <xdr:cNvPr id="11" name="TextBox 10">
            <a:extLst>
              <a:ext uri="{FF2B5EF4-FFF2-40B4-BE49-F238E27FC236}">
                <a16:creationId xmlns:a16="http://schemas.microsoft.com/office/drawing/2014/main" id="{29930312-292E-2CE8-4477-245FF9A8172C}"/>
              </a:ext>
            </a:extLst>
          </xdr:cNvPr>
          <xdr:cNvSpPr txBox="1"/>
        </xdr:nvSpPr>
        <xdr:spPr>
          <a:xfrm>
            <a:off x="743528" y="1270000"/>
            <a:ext cx="1177636" cy="2170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0" i="0" u="none" strike="noStrike">
                <a:solidFill>
                  <a:schemeClr val="tx1"/>
                </a:solidFill>
                <a:effectLst/>
                <a:latin typeface="+mn-lt"/>
                <a:ea typeface="+mn-ea"/>
                <a:cs typeface="+mn-cs"/>
              </a:rPr>
              <a:t>  </a:t>
            </a:r>
            <a:r>
              <a:rPr lang="en-IN" sz="1050" b="1" i="0" u="none" strike="noStrike">
                <a:solidFill>
                  <a:srgbClr val="002060"/>
                </a:solidFill>
                <a:effectLst/>
                <a:latin typeface="+mn-lt"/>
                <a:ea typeface="+mn-ea"/>
                <a:cs typeface="+mn-cs"/>
              </a:rPr>
              <a:t>1,29,44,500</a:t>
            </a:r>
            <a:r>
              <a:rPr lang="en-IN" sz="1100" b="0" i="0" u="none" strike="noStrike">
                <a:solidFill>
                  <a:schemeClr val="tx1"/>
                </a:solidFill>
                <a:effectLst/>
                <a:latin typeface="+mn-lt"/>
                <a:ea typeface="+mn-ea"/>
                <a:cs typeface="+mn-cs"/>
              </a:rPr>
              <a:t> </a:t>
            </a:r>
            <a:endParaRPr lang="en-IN" sz="1100"/>
          </a:p>
        </xdr:txBody>
      </xdr:sp>
      <mc:AlternateContent xmlns:mc="http://schemas.openxmlformats.org/markup-compatibility/2006" xmlns:a14="http://schemas.microsoft.com/office/drawing/2010/main">
        <mc:Choice Requires="a14">
          <xdr:sp macro="" textlink="">
            <xdr:nvSpPr>
              <xdr:cNvPr id="42" name="Rectangle: Rounded Corners 41">
                <a:extLst>
                  <a:ext uri="{FF2B5EF4-FFF2-40B4-BE49-F238E27FC236}">
                    <a16:creationId xmlns:a16="http://schemas.microsoft.com/office/drawing/2014/main" id="{FA2AD5A7-56B2-DE79-6202-50A7FE1F1E30}"/>
                  </a:ext>
                </a:extLst>
              </xdr:cNvPr>
              <xdr:cNvSpPr/>
            </xdr:nvSpPr>
            <xdr:spPr>
              <a:xfrm>
                <a:off x="2216727" y="1001892"/>
                <a:ext cx="2154976" cy="860834"/>
              </a:xfrm>
              <a:prstGeom prst="roundRect">
                <a:avLst>
                  <a:gd name="adj" fmla="val 21212"/>
                </a:avLst>
              </a:prstGeom>
              <a:solidFill>
                <a:schemeClr val="bg1"/>
              </a:solidFill>
              <a:ln>
                <a:solidFill>
                  <a:schemeClr val="bg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14:m>
                  <m:oMathPara xmlns:m="http://schemas.openxmlformats.org/officeDocument/2006/math">
                    <m:oMathParaPr>
                      <m:jc m:val="centerGroup"/>
                    </m:oMathParaPr>
                    <m:oMath xmlns:m="http://schemas.openxmlformats.org/officeDocument/2006/math">
                      <a:fld id="{825F15A7-03F4-43D7-82C5-3E23DA2F108C}" type="mathplaceholder">
                        <a:rPr lang="en-IN" sz="1100" i="1">
                          <a:latin typeface="Cambria Math" panose="02040503050406030204" pitchFamily="18" charset="0"/>
                        </a:rPr>
                        <a:t>Type equation here.</a:t>
                      </a:fld>
                    </m:oMath>
                  </m:oMathPara>
                </a14:m>
                <a:endParaRPr lang="en-IN" sz="1100"/>
              </a:p>
            </xdr:txBody>
          </xdr:sp>
        </mc:Choice>
        <mc:Fallback xmlns="">
          <xdr:sp macro="" textlink="">
            <xdr:nvSpPr>
              <xdr:cNvPr id="42" name="Rectangle: Rounded Corners 41">
                <a:extLst>
                  <a:ext uri="{FF2B5EF4-FFF2-40B4-BE49-F238E27FC236}">
                    <a16:creationId xmlns:a16="http://schemas.microsoft.com/office/drawing/2014/main" id="{FA2AD5A7-56B2-DE79-6202-50A7FE1F1E30}"/>
                  </a:ext>
                </a:extLst>
              </xdr:cNvPr>
              <xdr:cNvSpPr/>
            </xdr:nvSpPr>
            <xdr:spPr>
              <a:xfrm>
                <a:off x="2216727" y="1001892"/>
                <a:ext cx="2154976" cy="860834"/>
              </a:xfrm>
              <a:prstGeom prst="roundRect">
                <a:avLst>
                  <a:gd name="adj" fmla="val 21212"/>
                </a:avLst>
              </a:prstGeom>
              <a:solidFill>
                <a:schemeClr val="bg1"/>
              </a:solidFill>
              <a:ln>
                <a:solidFill>
                  <a:schemeClr val="bg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i="0">
                    <a:latin typeface="Cambria Math" panose="02040503050406030204" pitchFamily="18" charset="0"/>
                  </a:rPr>
                  <a:t>"Type equation here."</a:t>
                </a:r>
                <a:endParaRPr lang="en-IN" sz="1100"/>
              </a:p>
            </xdr:txBody>
          </xdr:sp>
        </mc:Fallback>
      </mc:AlternateContent>
      <xdr:sp macro="" textlink="">
        <xdr:nvSpPr>
          <xdr:cNvPr id="43" name="Rectangle: Rounded Corners 42">
            <a:extLst>
              <a:ext uri="{FF2B5EF4-FFF2-40B4-BE49-F238E27FC236}">
                <a16:creationId xmlns:a16="http://schemas.microsoft.com/office/drawing/2014/main" id="{58276D0D-B9CA-1BC9-5046-2884ED537B12}"/>
              </a:ext>
            </a:extLst>
          </xdr:cNvPr>
          <xdr:cNvSpPr/>
        </xdr:nvSpPr>
        <xdr:spPr>
          <a:xfrm>
            <a:off x="2309751" y="1006765"/>
            <a:ext cx="618176" cy="845126"/>
          </a:xfrm>
          <a:prstGeom prst="roundRect">
            <a:avLst>
              <a:gd name="adj" fmla="val 21212"/>
            </a:avLst>
          </a:prstGeom>
          <a:solidFill>
            <a:srgbClr val="002060"/>
          </a:solidFill>
          <a:ln>
            <a:solidFill>
              <a:srgbClr val="002060"/>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44" name="TextBox 43">
            <a:extLst>
              <a:ext uri="{FF2B5EF4-FFF2-40B4-BE49-F238E27FC236}">
                <a16:creationId xmlns:a16="http://schemas.microsoft.com/office/drawing/2014/main" id="{31991236-BCD7-92D0-5793-D31DCF036D4B}"/>
              </a:ext>
            </a:extLst>
          </xdr:cNvPr>
          <xdr:cNvSpPr txBox="1"/>
        </xdr:nvSpPr>
        <xdr:spPr>
          <a:xfrm>
            <a:off x="3075708" y="1025238"/>
            <a:ext cx="1011382" cy="21243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900" b="1">
                <a:solidFill>
                  <a:srgbClr val="002060"/>
                </a:solidFill>
              </a:rPr>
              <a:t>AVERAGE</a:t>
            </a:r>
            <a:r>
              <a:rPr lang="en-IN" sz="900" b="1" baseline="0">
                <a:solidFill>
                  <a:srgbClr val="002060"/>
                </a:solidFill>
              </a:rPr>
              <a:t> SALES</a:t>
            </a:r>
            <a:endParaRPr lang="en-IN" sz="900" b="1">
              <a:solidFill>
                <a:srgbClr val="002060"/>
              </a:solidFill>
            </a:endParaRPr>
          </a:p>
        </xdr:txBody>
      </xdr:sp>
      <xdr:sp macro="" textlink="">
        <xdr:nvSpPr>
          <xdr:cNvPr id="45" name="TextBox 44">
            <a:extLst>
              <a:ext uri="{FF2B5EF4-FFF2-40B4-BE49-F238E27FC236}">
                <a16:creationId xmlns:a16="http://schemas.microsoft.com/office/drawing/2014/main" id="{77818F4B-17D4-32BA-D61A-844659A5EB8C}"/>
              </a:ext>
            </a:extLst>
          </xdr:cNvPr>
          <xdr:cNvSpPr txBox="1"/>
        </xdr:nvSpPr>
        <xdr:spPr>
          <a:xfrm>
            <a:off x="2960255" y="1265382"/>
            <a:ext cx="1177636" cy="2170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IN" sz="1100" b="0" i="0" u="none" strike="noStrike">
                <a:solidFill>
                  <a:schemeClr val="tx1"/>
                </a:solidFill>
                <a:effectLst/>
                <a:latin typeface="+mn-lt"/>
                <a:ea typeface="+mn-ea"/>
                <a:cs typeface="+mn-cs"/>
              </a:rPr>
              <a:t> </a:t>
            </a:r>
            <a:r>
              <a:rPr lang="en-IN" sz="1100" b="1" i="0" u="none" strike="noStrike">
                <a:solidFill>
                  <a:srgbClr val="002060"/>
                </a:solidFill>
                <a:effectLst/>
                <a:latin typeface="+mn-lt"/>
                <a:ea typeface="+mn-ea"/>
                <a:cs typeface="+mn-cs"/>
              </a:rPr>
              <a:t>       2,58,890  </a:t>
            </a:r>
            <a:endParaRPr lang="en-IN" sz="1100" b="1">
              <a:solidFill>
                <a:srgbClr val="002060"/>
              </a:solidFill>
            </a:endParaRPr>
          </a:p>
        </xdr:txBody>
      </xdr:sp>
      <mc:AlternateContent xmlns:mc="http://schemas.openxmlformats.org/markup-compatibility/2006" xmlns:a14="http://schemas.microsoft.com/office/drawing/2010/main">
        <mc:Choice Requires="a14">
          <xdr:sp macro="" textlink="">
            <xdr:nvSpPr>
              <xdr:cNvPr id="46" name="Rectangle: Rounded Corners 45">
                <a:extLst>
                  <a:ext uri="{FF2B5EF4-FFF2-40B4-BE49-F238E27FC236}">
                    <a16:creationId xmlns:a16="http://schemas.microsoft.com/office/drawing/2014/main" id="{500F3B9F-E545-D783-E082-6E9F263B6B61}"/>
                  </a:ext>
                </a:extLst>
              </xdr:cNvPr>
              <xdr:cNvSpPr/>
            </xdr:nvSpPr>
            <xdr:spPr>
              <a:xfrm>
                <a:off x="4419600" y="1001892"/>
                <a:ext cx="2154976" cy="860834"/>
              </a:xfrm>
              <a:prstGeom prst="roundRect">
                <a:avLst>
                  <a:gd name="adj" fmla="val 21212"/>
                </a:avLst>
              </a:prstGeom>
              <a:solidFill>
                <a:schemeClr val="bg1"/>
              </a:solidFill>
              <a:ln>
                <a:solidFill>
                  <a:schemeClr val="bg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14:m>
                  <m:oMathPara xmlns:m="http://schemas.openxmlformats.org/officeDocument/2006/math">
                    <m:oMathParaPr>
                      <m:jc m:val="centerGroup"/>
                    </m:oMathParaPr>
                    <m:oMath xmlns:m="http://schemas.openxmlformats.org/officeDocument/2006/math">
                      <a:fld id="{825F15A7-03F4-43D7-82C5-3E23DA2F108C}" type="mathplaceholder">
                        <a:rPr lang="en-IN" sz="1100" i="1">
                          <a:latin typeface="Cambria Math" panose="02040503050406030204" pitchFamily="18" charset="0"/>
                        </a:rPr>
                        <a:t>Type equation here.</a:t>
                      </a:fld>
                    </m:oMath>
                  </m:oMathPara>
                </a14:m>
                <a:endParaRPr lang="en-IN" sz="1100"/>
              </a:p>
            </xdr:txBody>
          </xdr:sp>
        </mc:Choice>
        <mc:Fallback xmlns="">
          <xdr:sp macro="" textlink="">
            <xdr:nvSpPr>
              <xdr:cNvPr id="46" name="Rectangle: Rounded Corners 45">
                <a:extLst>
                  <a:ext uri="{FF2B5EF4-FFF2-40B4-BE49-F238E27FC236}">
                    <a16:creationId xmlns:a16="http://schemas.microsoft.com/office/drawing/2014/main" id="{500F3B9F-E545-D783-E082-6E9F263B6B61}"/>
                  </a:ext>
                </a:extLst>
              </xdr:cNvPr>
              <xdr:cNvSpPr/>
            </xdr:nvSpPr>
            <xdr:spPr>
              <a:xfrm>
                <a:off x="4419600" y="1001892"/>
                <a:ext cx="2154976" cy="860834"/>
              </a:xfrm>
              <a:prstGeom prst="roundRect">
                <a:avLst>
                  <a:gd name="adj" fmla="val 21212"/>
                </a:avLst>
              </a:prstGeom>
              <a:solidFill>
                <a:schemeClr val="bg1"/>
              </a:solidFill>
              <a:ln>
                <a:solidFill>
                  <a:schemeClr val="bg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i="0">
                    <a:latin typeface="Cambria Math" panose="02040503050406030204" pitchFamily="18" charset="0"/>
                  </a:rPr>
                  <a:t>"Type equation here."</a:t>
                </a:r>
                <a:endParaRPr lang="en-IN" sz="1100"/>
              </a:p>
            </xdr:txBody>
          </xdr:sp>
        </mc:Fallback>
      </mc:AlternateContent>
      <xdr:sp macro="" textlink="">
        <xdr:nvSpPr>
          <xdr:cNvPr id="47" name="Rectangle: Rounded Corners 46">
            <a:extLst>
              <a:ext uri="{FF2B5EF4-FFF2-40B4-BE49-F238E27FC236}">
                <a16:creationId xmlns:a16="http://schemas.microsoft.com/office/drawing/2014/main" id="{62015528-E7B1-5CF2-9734-8E9D00DABDBD}"/>
              </a:ext>
            </a:extLst>
          </xdr:cNvPr>
          <xdr:cNvSpPr/>
        </xdr:nvSpPr>
        <xdr:spPr>
          <a:xfrm>
            <a:off x="4512624" y="1006765"/>
            <a:ext cx="618176" cy="845126"/>
          </a:xfrm>
          <a:prstGeom prst="roundRect">
            <a:avLst>
              <a:gd name="adj" fmla="val 21212"/>
            </a:avLst>
          </a:prstGeom>
          <a:solidFill>
            <a:srgbClr val="002060"/>
          </a:solidFill>
          <a:ln>
            <a:solidFill>
              <a:srgbClr val="002060"/>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48" name="TextBox 47">
            <a:extLst>
              <a:ext uri="{FF2B5EF4-FFF2-40B4-BE49-F238E27FC236}">
                <a16:creationId xmlns:a16="http://schemas.microsoft.com/office/drawing/2014/main" id="{1DE10AC1-0F5B-A3B1-94A2-A3F921AA40B5}"/>
              </a:ext>
            </a:extLst>
          </xdr:cNvPr>
          <xdr:cNvSpPr txBox="1"/>
        </xdr:nvSpPr>
        <xdr:spPr>
          <a:xfrm>
            <a:off x="5278581" y="1025238"/>
            <a:ext cx="1011382" cy="21243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900" b="1">
                <a:solidFill>
                  <a:srgbClr val="002060"/>
                </a:solidFill>
              </a:rPr>
              <a:t>UNIT</a:t>
            </a:r>
            <a:r>
              <a:rPr lang="en-IN" sz="900" b="1" baseline="0">
                <a:solidFill>
                  <a:srgbClr val="002060"/>
                </a:solidFill>
              </a:rPr>
              <a:t> SOLD</a:t>
            </a:r>
            <a:endParaRPr lang="en-IN" sz="900" b="1">
              <a:solidFill>
                <a:srgbClr val="002060"/>
              </a:solidFill>
            </a:endParaRPr>
          </a:p>
        </xdr:txBody>
      </xdr:sp>
      <xdr:sp macro="" textlink="">
        <xdr:nvSpPr>
          <xdr:cNvPr id="49" name="TextBox 48">
            <a:extLst>
              <a:ext uri="{FF2B5EF4-FFF2-40B4-BE49-F238E27FC236}">
                <a16:creationId xmlns:a16="http://schemas.microsoft.com/office/drawing/2014/main" id="{F400D9E9-7E34-4DCC-9FAF-0222778FBB94}"/>
              </a:ext>
            </a:extLst>
          </xdr:cNvPr>
          <xdr:cNvSpPr txBox="1"/>
        </xdr:nvSpPr>
        <xdr:spPr>
          <a:xfrm>
            <a:off x="5163128" y="1265382"/>
            <a:ext cx="1177636" cy="2170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0" i="0" u="none" strike="noStrike">
                <a:solidFill>
                  <a:schemeClr val="tx1"/>
                </a:solidFill>
                <a:effectLst/>
                <a:latin typeface="+mn-lt"/>
                <a:ea typeface="+mn-ea"/>
                <a:cs typeface="+mn-cs"/>
              </a:rPr>
              <a:t>          </a:t>
            </a:r>
            <a:r>
              <a:rPr lang="en-IN" sz="1100" b="1" i="0" u="none" strike="noStrike">
                <a:solidFill>
                  <a:srgbClr val="002060"/>
                </a:solidFill>
                <a:effectLst/>
                <a:latin typeface="+mn-lt"/>
                <a:ea typeface="+mn-ea"/>
                <a:cs typeface="+mn-cs"/>
              </a:rPr>
              <a:t>4705</a:t>
            </a:r>
            <a:r>
              <a:rPr lang="en-IN" b="1">
                <a:solidFill>
                  <a:srgbClr val="002060"/>
                </a:solidFill>
              </a:rPr>
              <a:t> </a:t>
            </a:r>
            <a:endParaRPr lang="en-IN" sz="1100" b="1">
              <a:solidFill>
                <a:srgbClr val="002060"/>
              </a:solidFill>
            </a:endParaRPr>
          </a:p>
        </xdr:txBody>
      </xdr:sp>
      <mc:AlternateContent xmlns:mc="http://schemas.openxmlformats.org/markup-compatibility/2006" xmlns:a14="http://schemas.microsoft.com/office/drawing/2010/main">
        <mc:Choice Requires="a14">
          <xdr:sp macro="" textlink="">
            <xdr:nvSpPr>
              <xdr:cNvPr id="50" name="Rectangle: Rounded Corners 49">
                <a:extLst>
                  <a:ext uri="{FF2B5EF4-FFF2-40B4-BE49-F238E27FC236}">
                    <a16:creationId xmlns:a16="http://schemas.microsoft.com/office/drawing/2014/main" id="{6C851211-A322-CA4A-72AF-2797025D30AE}"/>
                  </a:ext>
                </a:extLst>
              </xdr:cNvPr>
              <xdr:cNvSpPr/>
            </xdr:nvSpPr>
            <xdr:spPr>
              <a:xfrm>
                <a:off x="6629400" y="1001892"/>
                <a:ext cx="2154976" cy="860834"/>
              </a:xfrm>
              <a:prstGeom prst="roundRect">
                <a:avLst>
                  <a:gd name="adj" fmla="val 21212"/>
                </a:avLst>
              </a:prstGeom>
              <a:solidFill>
                <a:schemeClr val="bg1"/>
              </a:solidFill>
              <a:ln>
                <a:solidFill>
                  <a:schemeClr val="bg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14:m>
                  <m:oMathPara xmlns:m="http://schemas.openxmlformats.org/officeDocument/2006/math">
                    <m:oMathParaPr>
                      <m:jc m:val="centerGroup"/>
                    </m:oMathParaPr>
                    <m:oMath xmlns:m="http://schemas.openxmlformats.org/officeDocument/2006/math">
                      <a:fld id="{825F15A7-03F4-43D7-82C5-3E23DA2F108C}" type="mathplaceholder">
                        <a:rPr lang="en-IN" sz="1100" i="1">
                          <a:latin typeface="Cambria Math" panose="02040503050406030204" pitchFamily="18" charset="0"/>
                        </a:rPr>
                        <a:t>Type equation here.</a:t>
                      </a:fld>
                    </m:oMath>
                  </m:oMathPara>
                </a14:m>
                <a:endParaRPr lang="en-IN" sz="1100"/>
              </a:p>
            </xdr:txBody>
          </xdr:sp>
        </mc:Choice>
        <mc:Fallback xmlns="">
          <xdr:sp macro="" textlink="">
            <xdr:nvSpPr>
              <xdr:cNvPr id="50" name="Rectangle: Rounded Corners 49">
                <a:extLst>
                  <a:ext uri="{FF2B5EF4-FFF2-40B4-BE49-F238E27FC236}">
                    <a16:creationId xmlns:a16="http://schemas.microsoft.com/office/drawing/2014/main" id="{6C851211-A322-CA4A-72AF-2797025D30AE}"/>
                  </a:ext>
                </a:extLst>
              </xdr:cNvPr>
              <xdr:cNvSpPr/>
            </xdr:nvSpPr>
            <xdr:spPr>
              <a:xfrm>
                <a:off x="6629400" y="1001892"/>
                <a:ext cx="2154976" cy="860834"/>
              </a:xfrm>
              <a:prstGeom prst="roundRect">
                <a:avLst>
                  <a:gd name="adj" fmla="val 21212"/>
                </a:avLst>
              </a:prstGeom>
              <a:solidFill>
                <a:schemeClr val="bg1"/>
              </a:solidFill>
              <a:ln>
                <a:solidFill>
                  <a:schemeClr val="bg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i="0">
                    <a:latin typeface="Cambria Math" panose="02040503050406030204" pitchFamily="18" charset="0"/>
                  </a:rPr>
                  <a:t>"Type equation here."</a:t>
                </a:r>
                <a:endParaRPr lang="en-IN" sz="1100"/>
              </a:p>
            </xdr:txBody>
          </xdr:sp>
        </mc:Fallback>
      </mc:AlternateContent>
      <xdr:sp macro="" textlink="">
        <xdr:nvSpPr>
          <xdr:cNvPr id="51" name="Rectangle: Rounded Corners 50">
            <a:extLst>
              <a:ext uri="{FF2B5EF4-FFF2-40B4-BE49-F238E27FC236}">
                <a16:creationId xmlns:a16="http://schemas.microsoft.com/office/drawing/2014/main" id="{8A997C36-A4FC-8FCB-ADBC-C2008B830FCA}"/>
              </a:ext>
            </a:extLst>
          </xdr:cNvPr>
          <xdr:cNvSpPr/>
        </xdr:nvSpPr>
        <xdr:spPr>
          <a:xfrm>
            <a:off x="6722424" y="1006765"/>
            <a:ext cx="618176" cy="845126"/>
          </a:xfrm>
          <a:prstGeom prst="roundRect">
            <a:avLst>
              <a:gd name="adj" fmla="val 21212"/>
            </a:avLst>
          </a:prstGeom>
          <a:solidFill>
            <a:srgbClr val="002060"/>
          </a:solidFill>
          <a:ln>
            <a:solidFill>
              <a:srgbClr val="002060"/>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52" name="TextBox 51">
            <a:extLst>
              <a:ext uri="{FF2B5EF4-FFF2-40B4-BE49-F238E27FC236}">
                <a16:creationId xmlns:a16="http://schemas.microsoft.com/office/drawing/2014/main" id="{DC291D17-DE0E-DC65-14FF-4CCDC9C15339}"/>
              </a:ext>
            </a:extLst>
          </xdr:cNvPr>
          <xdr:cNvSpPr txBox="1"/>
        </xdr:nvSpPr>
        <xdr:spPr>
          <a:xfrm>
            <a:off x="7488381" y="1025238"/>
            <a:ext cx="1011382" cy="21243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900" b="1">
                <a:solidFill>
                  <a:srgbClr val="002060"/>
                </a:solidFill>
              </a:rPr>
              <a:t>PROFT</a:t>
            </a:r>
          </a:p>
        </xdr:txBody>
      </xdr:sp>
      <xdr:sp macro="" textlink="">
        <xdr:nvSpPr>
          <xdr:cNvPr id="53" name="TextBox 52">
            <a:extLst>
              <a:ext uri="{FF2B5EF4-FFF2-40B4-BE49-F238E27FC236}">
                <a16:creationId xmlns:a16="http://schemas.microsoft.com/office/drawing/2014/main" id="{BAF3B0B8-0FA9-F3DB-2706-677E5B84F26A}"/>
              </a:ext>
            </a:extLst>
          </xdr:cNvPr>
          <xdr:cNvSpPr txBox="1"/>
        </xdr:nvSpPr>
        <xdr:spPr>
          <a:xfrm>
            <a:off x="7372928" y="1265382"/>
            <a:ext cx="1177636" cy="2170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i="0" u="none" strike="noStrike">
                <a:solidFill>
                  <a:srgbClr val="002060"/>
                </a:solidFill>
                <a:effectLst/>
                <a:latin typeface="+mn-lt"/>
                <a:ea typeface="+mn-ea"/>
                <a:cs typeface="+mn-cs"/>
              </a:rPr>
              <a:t>      38,34,400  </a:t>
            </a:r>
            <a:endParaRPr lang="en-IN" sz="1100" b="1">
              <a:solidFill>
                <a:srgbClr val="002060"/>
              </a:solidFill>
            </a:endParaRPr>
          </a:p>
        </xdr:txBody>
      </xdr:sp>
    </xdr:grpSp>
    <xdr:clientData/>
  </xdr:twoCellAnchor>
  <xdr:twoCellAnchor editAs="oneCell">
    <xdr:from>
      <xdr:col>0</xdr:col>
      <xdr:colOff>181707</xdr:colOff>
      <xdr:row>6</xdr:row>
      <xdr:rowOff>181707</xdr:rowOff>
    </xdr:from>
    <xdr:to>
      <xdr:col>0</xdr:col>
      <xdr:colOff>541707</xdr:colOff>
      <xdr:row>8</xdr:row>
      <xdr:rowOff>178291</xdr:rowOff>
    </xdr:to>
    <xdr:pic>
      <xdr:nvPicPr>
        <xdr:cNvPr id="55" name="Graphic 54" descr="Money with solid fill">
          <a:extLst>
            <a:ext uri="{FF2B5EF4-FFF2-40B4-BE49-F238E27FC236}">
              <a16:creationId xmlns:a16="http://schemas.microsoft.com/office/drawing/2014/main" id="{E677A46D-AA7D-E449-B9D6-CCA4D3DF836A}"/>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81707" y="1271953"/>
          <a:ext cx="360000" cy="360000"/>
        </a:xfrm>
        <a:prstGeom prst="rect">
          <a:avLst/>
        </a:prstGeom>
      </xdr:spPr>
    </xdr:pic>
    <xdr:clientData/>
  </xdr:twoCellAnchor>
  <xdr:twoCellAnchor editAs="oneCell">
    <xdr:from>
      <xdr:col>4</xdr:col>
      <xdr:colOff>9322</xdr:colOff>
      <xdr:row>7</xdr:row>
      <xdr:rowOff>26907</xdr:rowOff>
    </xdr:from>
    <xdr:to>
      <xdr:col>4</xdr:col>
      <xdr:colOff>369322</xdr:colOff>
      <xdr:row>9</xdr:row>
      <xdr:rowOff>23492</xdr:rowOff>
    </xdr:to>
    <xdr:pic>
      <xdr:nvPicPr>
        <xdr:cNvPr id="57" name="Graphic 56" descr="Euro with solid fill">
          <a:extLst>
            <a:ext uri="{FF2B5EF4-FFF2-40B4-BE49-F238E27FC236}">
              <a16:creationId xmlns:a16="http://schemas.microsoft.com/office/drawing/2014/main" id="{A9E7643C-C554-6137-98E3-2289F1FF89E1}"/>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2447722" y="1298861"/>
          <a:ext cx="360000" cy="360000"/>
        </a:xfrm>
        <a:prstGeom prst="rect">
          <a:avLst/>
        </a:prstGeom>
      </xdr:spPr>
    </xdr:pic>
    <xdr:clientData/>
  </xdr:twoCellAnchor>
  <xdr:twoCellAnchor editAs="oneCell">
    <xdr:from>
      <xdr:col>7</xdr:col>
      <xdr:colOff>405508</xdr:colOff>
      <xdr:row>7</xdr:row>
      <xdr:rowOff>42091</xdr:rowOff>
    </xdr:from>
    <xdr:to>
      <xdr:col>8</xdr:col>
      <xdr:colOff>155908</xdr:colOff>
      <xdr:row>9</xdr:row>
      <xdr:rowOff>38676</xdr:rowOff>
    </xdr:to>
    <xdr:pic>
      <xdr:nvPicPr>
        <xdr:cNvPr id="59" name="Graphic 58" descr="Coins with solid fill">
          <a:extLst>
            <a:ext uri="{FF2B5EF4-FFF2-40B4-BE49-F238E27FC236}">
              <a16:creationId xmlns:a16="http://schemas.microsoft.com/office/drawing/2014/main" id="{7948289F-14E8-7320-DCB4-8F57EA46D493}"/>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4672708" y="1314045"/>
          <a:ext cx="360000" cy="360000"/>
        </a:xfrm>
        <a:prstGeom prst="rect">
          <a:avLst/>
        </a:prstGeom>
      </xdr:spPr>
    </xdr:pic>
    <xdr:clientData/>
  </xdr:twoCellAnchor>
  <xdr:twoCellAnchor editAs="oneCell">
    <xdr:from>
      <xdr:col>11</xdr:col>
      <xdr:colOff>110030</xdr:colOff>
      <xdr:row>6</xdr:row>
      <xdr:rowOff>180369</xdr:rowOff>
    </xdr:from>
    <xdr:to>
      <xdr:col>11</xdr:col>
      <xdr:colOff>470030</xdr:colOff>
      <xdr:row>8</xdr:row>
      <xdr:rowOff>176953</xdr:rowOff>
    </xdr:to>
    <xdr:pic>
      <xdr:nvPicPr>
        <xdr:cNvPr id="61" name="Graphic 60" descr="Dollar with solid fill">
          <a:extLst>
            <a:ext uri="{FF2B5EF4-FFF2-40B4-BE49-F238E27FC236}">
              <a16:creationId xmlns:a16="http://schemas.microsoft.com/office/drawing/2014/main" id="{9EAFDEBE-F924-CC03-2F85-0BE199B093C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15630" y="1270615"/>
          <a:ext cx="360000" cy="360000"/>
        </a:xfrm>
        <a:prstGeom prst="rect">
          <a:avLst/>
        </a:prstGeom>
      </xdr:spPr>
    </xdr:pic>
    <xdr:clientData/>
  </xdr:twoCellAnchor>
  <xdr:twoCellAnchor>
    <xdr:from>
      <xdr:col>6</xdr:col>
      <xdr:colOff>442872</xdr:colOff>
      <xdr:row>0</xdr:row>
      <xdr:rowOff>147841</xdr:rowOff>
    </xdr:from>
    <xdr:to>
      <xdr:col>12</xdr:col>
      <xdr:colOff>102903</xdr:colOff>
      <xdr:row>3</xdr:row>
      <xdr:rowOff>84667</xdr:rowOff>
    </xdr:to>
    <xdr:sp macro="" textlink="">
      <xdr:nvSpPr>
        <xdr:cNvPr id="62" name="TextBox 61">
          <a:extLst>
            <a:ext uri="{FF2B5EF4-FFF2-40B4-BE49-F238E27FC236}">
              <a16:creationId xmlns:a16="http://schemas.microsoft.com/office/drawing/2014/main" id="{8D040945-FE76-6A97-C446-05FC2EE21434}"/>
            </a:ext>
          </a:extLst>
        </xdr:cNvPr>
        <xdr:cNvSpPr txBox="1"/>
      </xdr:nvSpPr>
      <xdr:spPr>
        <a:xfrm>
          <a:off x="4100472" y="147841"/>
          <a:ext cx="3317631" cy="4956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rgbClr val="002060"/>
              </a:solidFill>
            </a:rPr>
            <a:t>SALES DASHBOARD  - 2024</a:t>
          </a:r>
        </a:p>
      </xdr:txBody>
    </xdr:sp>
    <xdr:clientData/>
  </xdr:twoCellAnchor>
  <xdr:twoCellAnchor editAs="oneCell">
    <xdr:from>
      <xdr:col>4</xdr:col>
      <xdr:colOff>494976</xdr:colOff>
      <xdr:row>0</xdr:row>
      <xdr:rowOff>0</xdr:rowOff>
    </xdr:from>
    <xdr:to>
      <xdr:col>6</xdr:col>
      <xdr:colOff>283960</xdr:colOff>
      <xdr:row>4</xdr:row>
      <xdr:rowOff>41031</xdr:rowOff>
    </xdr:to>
    <xdr:pic>
      <xdr:nvPicPr>
        <xdr:cNvPr id="64" name="Picture 63">
          <a:extLst>
            <a:ext uri="{FF2B5EF4-FFF2-40B4-BE49-F238E27FC236}">
              <a16:creationId xmlns:a16="http://schemas.microsoft.com/office/drawing/2014/main" id="{231B8472-954A-891B-71DD-0129D888D598}"/>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933376" y="0"/>
          <a:ext cx="1008184" cy="786098"/>
        </a:xfrm>
        <a:prstGeom prst="rect">
          <a:avLst/>
        </a:prstGeom>
      </xdr:spPr>
    </xdr:pic>
    <xdr:clientData/>
  </xdr:twoCellAnchor>
  <xdr:twoCellAnchor editAs="oneCell">
    <xdr:from>
      <xdr:col>14</xdr:col>
      <xdr:colOff>330068</xdr:colOff>
      <xdr:row>5</xdr:row>
      <xdr:rowOff>54043</xdr:rowOff>
    </xdr:from>
    <xdr:to>
      <xdr:col>18</xdr:col>
      <xdr:colOff>497708</xdr:colOff>
      <xdr:row>10</xdr:row>
      <xdr:rowOff>99869</xdr:rowOff>
    </xdr:to>
    <mc:AlternateContent xmlns:mc="http://schemas.openxmlformats.org/markup-compatibility/2006" xmlns:a14="http://schemas.microsoft.com/office/drawing/2010/main">
      <mc:Choice Requires="a14">
        <xdr:graphicFrame macro="">
          <xdr:nvGraphicFramePr>
            <xdr:cNvPr id="65" name="Region 1">
              <a:extLst>
                <a:ext uri="{FF2B5EF4-FFF2-40B4-BE49-F238E27FC236}">
                  <a16:creationId xmlns:a16="http://schemas.microsoft.com/office/drawing/2014/main" id="{DA554822-5DED-43E0-9065-C0D04E25F3F4}"/>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8864468" y="985376"/>
              <a:ext cx="2606040" cy="9771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84666</xdr:colOff>
      <xdr:row>23</xdr:row>
      <xdr:rowOff>43950</xdr:rowOff>
    </xdr:from>
    <xdr:to>
      <xdr:col>3</xdr:col>
      <xdr:colOff>84666</xdr:colOff>
      <xdr:row>39</xdr:row>
      <xdr:rowOff>177801</xdr:rowOff>
    </xdr:to>
    <mc:AlternateContent xmlns:mc="http://schemas.openxmlformats.org/markup-compatibility/2006" xmlns:a14="http://schemas.microsoft.com/office/drawing/2010/main">
      <mc:Choice Requires="a14">
        <xdr:graphicFrame macro="">
          <xdr:nvGraphicFramePr>
            <xdr:cNvPr id="69" name="Sales Person 1">
              <a:extLst>
                <a:ext uri="{FF2B5EF4-FFF2-40B4-BE49-F238E27FC236}">
                  <a16:creationId xmlns:a16="http://schemas.microsoft.com/office/drawing/2014/main" id="{8F944A7F-E2B3-402A-A41B-34F157E827C6}"/>
                </a:ext>
              </a:extLst>
            </xdr:cNvPr>
            <xdr:cNvGraphicFramePr/>
          </xdr:nvGraphicFramePr>
          <xdr:xfrm>
            <a:off x="0" y="0"/>
            <a:ext cx="0" cy="0"/>
          </xdr:xfrm>
          <a:graphic>
            <a:graphicData uri="http://schemas.microsoft.com/office/drawing/2010/slicer">
              <sle:slicer xmlns:sle="http://schemas.microsoft.com/office/drawing/2010/slicer" name="Sales Person 1"/>
            </a:graphicData>
          </a:graphic>
        </xdr:graphicFrame>
      </mc:Choice>
      <mc:Fallback xmlns="">
        <xdr:sp macro="" textlink="">
          <xdr:nvSpPr>
            <xdr:cNvPr id="0" name=""/>
            <xdr:cNvSpPr>
              <a:spLocks noTextEdit="1"/>
            </xdr:cNvSpPr>
          </xdr:nvSpPr>
          <xdr:spPr>
            <a:xfrm>
              <a:off x="84666" y="4328083"/>
              <a:ext cx="1828800" cy="311411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79585</xdr:colOff>
      <xdr:row>10</xdr:row>
      <xdr:rowOff>101214</xdr:rowOff>
    </xdr:from>
    <xdr:to>
      <xdr:col>3</xdr:col>
      <xdr:colOff>79585</xdr:colOff>
      <xdr:row>23</xdr:row>
      <xdr:rowOff>25400</xdr:rowOff>
    </xdr:to>
    <mc:AlternateContent xmlns:mc="http://schemas.openxmlformats.org/markup-compatibility/2006" xmlns:a14="http://schemas.microsoft.com/office/drawing/2010/main">
      <mc:Choice Requires="a14">
        <xdr:graphicFrame macro="">
          <xdr:nvGraphicFramePr>
            <xdr:cNvPr id="71" name="Product 1">
              <a:extLst>
                <a:ext uri="{FF2B5EF4-FFF2-40B4-BE49-F238E27FC236}">
                  <a16:creationId xmlns:a16="http://schemas.microsoft.com/office/drawing/2014/main" id="{D462B31D-A22D-44C5-B1DE-10DB70016918}"/>
                </a:ext>
              </a:extLst>
            </xdr:cNvPr>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mlns="">
        <xdr:sp macro="" textlink="">
          <xdr:nvSpPr>
            <xdr:cNvPr id="0" name=""/>
            <xdr:cNvSpPr>
              <a:spLocks noTextEdit="1"/>
            </xdr:cNvSpPr>
          </xdr:nvSpPr>
          <xdr:spPr>
            <a:xfrm>
              <a:off x="79585" y="1963881"/>
              <a:ext cx="1828800" cy="234565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227458</xdr:colOff>
      <xdr:row>10</xdr:row>
      <xdr:rowOff>115005</xdr:rowOff>
    </xdr:from>
    <xdr:to>
      <xdr:col>12</xdr:col>
      <xdr:colOff>396658</xdr:colOff>
      <xdr:row>26</xdr:row>
      <xdr:rowOff>93134</xdr:rowOff>
    </xdr:to>
    <mc:AlternateContent xmlns:mc="http://schemas.openxmlformats.org/markup-compatibility/2006" xmlns:a14="http://schemas.microsoft.com/office/drawing/2010/main">
      <mc:Choice Requires="a14">
        <xdr:sp macro="" textlink="">
          <xdr:nvSpPr>
            <xdr:cNvPr id="72" name="Rectangle: Rounded Corners 71">
              <a:extLst>
                <a:ext uri="{FF2B5EF4-FFF2-40B4-BE49-F238E27FC236}">
                  <a16:creationId xmlns:a16="http://schemas.microsoft.com/office/drawing/2014/main" id="{43251028-DDCE-A95D-7CC0-382E6E6BEB85}"/>
                </a:ext>
              </a:extLst>
            </xdr:cNvPr>
            <xdr:cNvSpPr/>
          </xdr:nvSpPr>
          <xdr:spPr>
            <a:xfrm>
              <a:off x="2056258" y="1977672"/>
              <a:ext cx="5655600" cy="2958395"/>
            </a:xfrm>
            <a:prstGeom prst="roundRect">
              <a:avLst>
                <a:gd name="adj" fmla="val 21212"/>
              </a:avLst>
            </a:prstGeom>
            <a:solidFill>
              <a:schemeClr val="bg1"/>
            </a:solidFill>
            <a:ln>
              <a:solidFill>
                <a:schemeClr val="bg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14:m>
                <m:oMathPara xmlns:m="http://schemas.openxmlformats.org/officeDocument/2006/math">
                  <m:oMathParaPr>
                    <m:jc m:val="centerGroup"/>
                  </m:oMathParaPr>
                  <m:oMath xmlns:m="http://schemas.openxmlformats.org/officeDocument/2006/math">
                    <a:fld id="{825F15A7-03F4-43D7-82C5-3E23DA2F108C}" type="mathplaceholder">
                      <a:rPr lang="en-IN" sz="1100" i="1">
                        <a:latin typeface="Cambria Math" panose="02040503050406030204" pitchFamily="18" charset="0"/>
                      </a:rPr>
                      <a:t>Type equation here.</a:t>
                    </a:fld>
                  </m:oMath>
                </m:oMathPara>
              </a14:m>
              <a:endParaRPr lang="en-IN" sz="1100"/>
            </a:p>
          </xdr:txBody>
        </xdr:sp>
      </mc:Choice>
      <mc:Fallback xmlns="">
        <xdr:sp macro="" textlink="">
          <xdr:nvSpPr>
            <xdr:cNvPr id="72" name="Rectangle: Rounded Corners 71">
              <a:extLst>
                <a:ext uri="{FF2B5EF4-FFF2-40B4-BE49-F238E27FC236}">
                  <a16:creationId xmlns:a16="http://schemas.microsoft.com/office/drawing/2014/main" id="{43251028-DDCE-A95D-7CC0-382E6E6BEB85}"/>
                </a:ext>
              </a:extLst>
            </xdr:cNvPr>
            <xdr:cNvSpPr/>
          </xdr:nvSpPr>
          <xdr:spPr>
            <a:xfrm>
              <a:off x="2056258" y="1977672"/>
              <a:ext cx="5655600" cy="2958395"/>
            </a:xfrm>
            <a:prstGeom prst="roundRect">
              <a:avLst>
                <a:gd name="adj" fmla="val 21212"/>
              </a:avLst>
            </a:prstGeom>
            <a:solidFill>
              <a:schemeClr val="bg1"/>
            </a:solidFill>
            <a:ln>
              <a:solidFill>
                <a:schemeClr val="bg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i="0">
                  <a:latin typeface="Cambria Math" panose="02040503050406030204" pitchFamily="18" charset="0"/>
                </a:rPr>
                <a:t>"Type equation here."</a:t>
              </a:r>
              <a:endParaRPr lang="en-IN" sz="1100"/>
            </a:p>
          </xdr:txBody>
        </xdr:sp>
      </mc:Fallback>
    </mc:AlternateContent>
    <xdr:clientData/>
  </xdr:twoCellAnchor>
  <xdr:oneCellAnchor>
    <xdr:from>
      <xdr:col>3</xdr:col>
      <xdr:colOff>540327</xdr:colOff>
      <xdr:row>10</xdr:row>
      <xdr:rowOff>173181</xdr:rowOff>
    </xdr:from>
    <xdr:ext cx="1474763" cy="280205"/>
    <xdr:sp macro="" textlink="">
      <xdr:nvSpPr>
        <xdr:cNvPr id="73" name="TextBox 72">
          <a:extLst>
            <a:ext uri="{FF2B5EF4-FFF2-40B4-BE49-F238E27FC236}">
              <a16:creationId xmlns:a16="http://schemas.microsoft.com/office/drawing/2014/main" id="{6F537D22-AEC6-6EB4-6F23-16BDAA80136A}"/>
            </a:ext>
          </a:extLst>
        </xdr:cNvPr>
        <xdr:cNvSpPr txBox="1"/>
      </xdr:nvSpPr>
      <xdr:spPr>
        <a:xfrm>
          <a:off x="2369127" y="1974272"/>
          <a:ext cx="1474763"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200" b="1">
              <a:solidFill>
                <a:srgbClr val="002060"/>
              </a:solidFill>
            </a:rPr>
            <a:t>Unit</a:t>
          </a:r>
          <a:r>
            <a:rPr lang="en-IN" sz="1200" b="1" baseline="0">
              <a:solidFill>
                <a:srgbClr val="002060"/>
              </a:solidFill>
            </a:rPr>
            <a:t> Sold By Product</a:t>
          </a:r>
          <a:endParaRPr lang="en-IN" sz="1200" b="1">
            <a:solidFill>
              <a:srgbClr val="002060"/>
            </a:solidFill>
          </a:endParaRPr>
        </a:p>
      </xdr:txBody>
    </xdr:sp>
    <xdr:clientData/>
  </xdr:oneCellAnchor>
  <xdr:twoCellAnchor>
    <xdr:from>
      <xdr:col>4</xdr:col>
      <xdr:colOff>95840</xdr:colOff>
      <xdr:row>12</xdr:row>
      <xdr:rowOff>115005</xdr:rowOff>
    </xdr:from>
    <xdr:to>
      <xdr:col>11</xdr:col>
      <xdr:colOff>408260</xdr:colOff>
      <xdr:row>25</xdr:row>
      <xdr:rowOff>96982</xdr:rowOff>
    </xdr:to>
    <xdr:graphicFrame macro="">
      <xdr:nvGraphicFramePr>
        <xdr:cNvPr id="74" name="Chart 73">
          <a:extLst>
            <a:ext uri="{FF2B5EF4-FFF2-40B4-BE49-F238E27FC236}">
              <a16:creationId xmlns:a16="http://schemas.microsoft.com/office/drawing/2014/main" id="{9BDE5592-8800-4573-BEE3-E0DBAE3F3E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12</xdr:col>
      <xdr:colOff>523792</xdr:colOff>
      <xdr:row>10</xdr:row>
      <xdr:rowOff>152721</xdr:rowOff>
    </xdr:from>
    <xdr:to>
      <xdr:col>22</xdr:col>
      <xdr:colOff>83392</xdr:colOff>
      <xdr:row>26</xdr:row>
      <xdr:rowOff>93135</xdr:rowOff>
    </xdr:to>
    <xdr:sp macro="" textlink="">
      <xdr:nvSpPr>
        <xdr:cNvPr id="75" name="Rectangle: Rounded Corners 74">
          <a:extLst>
            <a:ext uri="{FF2B5EF4-FFF2-40B4-BE49-F238E27FC236}">
              <a16:creationId xmlns:a16="http://schemas.microsoft.com/office/drawing/2014/main" id="{FB19000B-E16B-04B9-11E5-734426AE2B65}"/>
            </a:ext>
          </a:extLst>
        </xdr:cNvPr>
        <xdr:cNvSpPr/>
      </xdr:nvSpPr>
      <xdr:spPr>
        <a:xfrm>
          <a:off x="7838992" y="2015388"/>
          <a:ext cx="5655600" cy="2920680"/>
        </a:xfrm>
        <a:prstGeom prst="roundRect">
          <a:avLst>
            <a:gd name="adj" fmla="val 21212"/>
          </a:avLst>
        </a:prstGeom>
        <a:solidFill>
          <a:schemeClr val="bg1"/>
        </a:solidFill>
        <a:ln>
          <a:solidFill>
            <a:schemeClr val="bg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a:t>
          </a:r>
        </a:p>
      </xdr:txBody>
    </xdr:sp>
    <xdr:clientData/>
  </xdr:twoCellAnchor>
  <xdr:twoCellAnchor>
    <xdr:from>
      <xdr:col>3</xdr:col>
      <xdr:colOff>158954</xdr:colOff>
      <xdr:row>26</xdr:row>
      <xdr:rowOff>158876</xdr:rowOff>
    </xdr:from>
    <xdr:to>
      <xdr:col>12</xdr:col>
      <xdr:colOff>328154</xdr:colOff>
      <xdr:row>43</xdr:row>
      <xdr:rowOff>33866</xdr:rowOff>
    </xdr:to>
    <mc:AlternateContent xmlns:mc="http://schemas.openxmlformats.org/markup-compatibility/2006" xmlns:a14="http://schemas.microsoft.com/office/drawing/2010/main">
      <mc:Choice Requires="a14">
        <xdr:sp macro="" textlink="">
          <xdr:nvSpPr>
            <xdr:cNvPr id="76" name="Rectangle: Rounded Corners 75">
              <a:extLst>
                <a:ext uri="{FF2B5EF4-FFF2-40B4-BE49-F238E27FC236}">
                  <a16:creationId xmlns:a16="http://schemas.microsoft.com/office/drawing/2014/main" id="{18485803-6C79-CC46-05D6-0CFE978448E0}"/>
                </a:ext>
              </a:extLst>
            </xdr:cNvPr>
            <xdr:cNvSpPr/>
          </xdr:nvSpPr>
          <xdr:spPr>
            <a:xfrm>
              <a:off x="1987754" y="5001809"/>
              <a:ext cx="5655600" cy="3041524"/>
            </a:xfrm>
            <a:prstGeom prst="roundRect">
              <a:avLst>
                <a:gd name="adj" fmla="val 21212"/>
              </a:avLst>
            </a:prstGeom>
            <a:solidFill>
              <a:schemeClr val="bg1"/>
            </a:solidFill>
            <a:ln>
              <a:solidFill>
                <a:schemeClr val="bg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14:m>
                <m:oMathPara xmlns:m="http://schemas.openxmlformats.org/officeDocument/2006/math">
                  <m:oMathParaPr>
                    <m:jc m:val="centerGroup"/>
                  </m:oMathParaPr>
                  <m:oMath xmlns:m="http://schemas.openxmlformats.org/officeDocument/2006/math">
                    <a:fld id="{825F15A7-03F4-43D7-82C5-3E23DA2F108C}" type="mathplaceholder">
                      <a:rPr lang="en-IN" sz="1100" i="1">
                        <a:latin typeface="Cambria Math" panose="02040503050406030204" pitchFamily="18" charset="0"/>
                      </a:rPr>
                      <a:t>Type equation here.</a:t>
                    </a:fld>
                  </m:oMath>
                </m:oMathPara>
              </a14:m>
              <a:endParaRPr lang="en-IN" sz="1100"/>
            </a:p>
          </xdr:txBody>
        </xdr:sp>
      </mc:Choice>
      <mc:Fallback xmlns="">
        <xdr:sp macro="" textlink="">
          <xdr:nvSpPr>
            <xdr:cNvPr id="76" name="Rectangle: Rounded Corners 75">
              <a:extLst>
                <a:ext uri="{FF2B5EF4-FFF2-40B4-BE49-F238E27FC236}">
                  <a16:creationId xmlns:a16="http://schemas.microsoft.com/office/drawing/2014/main" id="{18485803-6C79-CC46-05D6-0CFE978448E0}"/>
                </a:ext>
              </a:extLst>
            </xdr:cNvPr>
            <xdr:cNvSpPr/>
          </xdr:nvSpPr>
          <xdr:spPr>
            <a:xfrm>
              <a:off x="1987754" y="5001809"/>
              <a:ext cx="5655600" cy="3041524"/>
            </a:xfrm>
            <a:prstGeom prst="roundRect">
              <a:avLst>
                <a:gd name="adj" fmla="val 21212"/>
              </a:avLst>
            </a:prstGeom>
            <a:solidFill>
              <a:schemeClr val="bg1"/>
            </a:solidFill>
            <a:ln>
              <a:solidFill>
                <a:schemeClr val="bg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i="0">
                  <a:latin typeface="Cambria Math" panose="02040503050406030204" pitchFamily="18" charset="0"/>
                </a:rPr>
                <a:t>"Type equation here."</a:t>
              </a:r>
              <a:endParaRPr lang="en-IN" sz="1100"/>
            </a:p>
          </xdr:txBody>
        </xdr:sp>
      </mc:Fallback>
    </mc:AlternateContent>
    <xdr:clientData/>
  </xdr:twoCellAnchor>
  <xdr:twoCellAnchor>
    <xdr:from>
      <xdr:col>12</xdr:col>
      <xdr:colOff>421421</xdr:colOff>
      <xdr:row>26</xdr:row>
      <xdr:rowOff>155798</xdr:rowOff>
    </xdr:from>
    <xdr:to>
      <xdr:col>21</xdr:col>
      <xdr:colOff>590621</xdr:colOff>
      <xdr:row>42</xdr:row>
      <xdr:rowOff>177800</xdr:rowOff>
    </xdr:to>
    <mc:AlternateContent xmlns:mc="http://schemas.openxmlformats.org/markup-compatibility/2006" xmlns:a14="http://schemas.microsoft.com/office/drawing/2010/main">
      <mc:Choice Requires="a14">
        <xdr:sp macro="" textlink="">
          <xdr:nvSpPr>
            <xdr:cNvPr id="79" name="Rectangle: Rounded Corners 78">
              <a:extLst>
                <a:ext uri="{FF2B5EF4-FFF2-40B4-BE49-F238E27FC236}">
                  <a16:creationId xmlns:a16="http://schemas.microsoft.com/office/drawing/2014/main" id="{876853FA-C399-FBA1-1025-6FF84E040AFE}"/>
                </a:ext>
              </a:extLst>
            </xdr:cNvPr>
            <xdr:cNvSpPr/>
          </xdr:nvSpPr>
          <xdr:spPr>
            <a:xfrm>
              <a:off x="7736621" y="4998731"/>
              <a:ext cx="5655600" cy="3002269"/>
            </a:xfrm>
            <a:prstGeom prst="roundRect">
              <a:avLst>
                <a:gd name="adj" fmla="val 21212"/>
              </a:avLst>
            </a:prstGeom>
            <a:solidFill>
              <a:schemeClr val="bg1"/>
            </a:solidFill>
            <a:ln>
              <a:solidFill>
                <a:schemeClr val="bg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14:m>
                <m:oMathPara xmlns:m="http://schemas.openxmlformats.org/officeDocument/2006/math">
                  <m:oMathParaPr>
                    <m:jc m:val="centerGroup"/>
                  </m:oMathParaPr>
                  <m:oMath xmlns:m="http://schemas.openxmlformats.org/officeDocument/2006/math">
                    <a:fld id="{825F15A7-03F4-43D7-82C5-3E23DA2F108C}" type="mathplaceholder">
                      <a:rPr lang="en-IN" sz="1100" i="1">
                        <a:latin typeface="Cambria Math" panose="02040503050406030204" pitchFamily="18" charset="0"/>
                      </a:rPr>
                      <a:t>Type equation here.</a:t>
                    </a:fld>
                  </m:oMath>
                </m:oMathPara>
              </a14:m>
              <a:endParaRPr lang="en-IN" sz="1100"/>
            </a:p>
          </xdr:txBody>
        </xdr:sp>
      </mc:Choice>
      <mc:Fallback xmlns="">
        <xdr:sp macro="" textlink="">
          <xdr:nvSpPr>
            <xdr:cNvPr id="79" name="Rectangle: Rounded Corners 78">
              <a:extLst>
                <a:ext uri="{FF2B5EF4-FFF2-40B4-BE49-F238E27FC236}">
                  <a16:creationId xmlns:a16="http://schemas.microsoft.com/office/drawing/2014/main" id="{876853FA-C399-FBA1-1025-6FF84E040AFE}"/>
                </a:ext>
              </a:extLst>
            </xdr:cNvPr>
            <xdr:cNvSpPr/>
          </xdr:nvSpPr>
          <xdr:spPr>
            <a:xfrm>
              <a:off x="7736621" y="4998731"/>
              <a:ext cx="5655600" cy="3002269"/>
            </a:xfrm>
            <a:prstGeom prst="roundRect">
              <a:avLst>
                <a:gd name="adj" fmla="val 21212"/>
              </a:avLst>
            </a:prstGeom>
            <a:solidFill>
              <a:schemeClr val="bg1"/>
            </a:solidFill>
            <a:ln>
              <a:solidFill>
                <a:schemeClr val="bg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i="0">
                  <a:latin typeface="Cambria Math" panose="02040503050406030204" pitchFamily="18" charset="0"/>
                </a:rPr>
                <a:t>"Type equation here."</a:t>
              </a:r>
              <a:endParaRPr lang="en-IN" sz="1100"/>
            </a:p>
          </xdr:txBody>
        </xdr:sp>
      </mc:Fallback>
    </mc:AlternateContent>
    <xdr:clientData/>
  </xdr:twoCellAnchor>
  <xdr:oneCellAnchor>
    <xdr:from>
      <xdr:col>13</xdr:col>
      <xdr:colOff>245533</xdr:colOff>
      <xdr:row>11</xdr:row>
      <xdr:rowOff>17578</xdr:rowOff>
    </xdr:from>
    <xdr:ext cx="2260600" cy="280205"/>
    <xdr:sp macro="" textlink="">
      <xdr:nvSpPr>
        <xdr:cNvPr id="80" name="TextBox 79">
          <a:extLst>
            <a:ext uri="{FF2B5EF4-FFF2-40B4-BE49-F238E27FC236}">
              <a16:creationId xmlns:a16="http://schemas.microsoft.com/office/drawing/2014/main" id="{C398D625-F6BF-7F0E-09DB-855FA0604672}"/>
            </a:ext>
          </a:extLst>
        </xdr:cNvPr>
        <xdr:cNvSpPr txBox="1"/>
      </xdr:nvSpPr>
      <xdr:spPr>
        <a:xfrm rot="10800000" flipV="1">
          <a:off x="8170333" y="2066511"/>
          <a:ext cx="2260600"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200" b="1">
              <a:solidFill>
                <a:srgbClr val="002060"/>
              </a:solidFill>
            </a:rPr>
            <a:t>Total</a:t>
          </a:r>
          <a:r>
            <a:rPr lang="en-IN" sz="1200" b="1" baseline="0">
              <a:solidFill>
                <a:srgbClr val="002060"/>
              </a:solidFill>
            </a:rPr>
            <a:t> Sales by Region</a:t>
          </a:r>
          <a:endParaRPr lang="en-IN" sz="1200" b="1">
            <a:solidFill>
              <a:srgbClr val="002060"/>
            </a:solidFill>
          </a:endParaRPr>
        </a:p>
      </xdr:txBody>
    </xdr:sp>
    <xdr:clientData/>
  </xdr:oneCellAnchor>
  <xdr:oneCellAnchor>
    <xdr:from>
      <xdr:col>3</xdr:col>
      <xdr:colOff>558800</xdr:colOff>
      <xdr:row>27</xdr:row>
      <xdr:rowOff>67733</xdr:rowOff>
    </xdr:from>
    <xdr:ext cx="1752600" cy="280205"/>
    <xdr:sp macro="" textlink="">
      <xdr:nvSpPr>
        <xdr:cNvPr id="81" name="TextBox 80">
          <a:extLst>
            <a:ext uri="{FF2B5EF4-FFF2-40B4-BE49-F238E27FC236}">
              <a16:creationId xmlns:a16="http://schemas.microsoft.com/office/drawing/2014/main" id="{9B22CECC-DF2A-0E9D-FB7E-4A8FEA3711CF}"/>
            </a:ext>
          </a:extLst>
        </xdr:cNvPr>
        <xdr:cNvSpPr txBox="1"/>
      </xdr:nvSpPr>
      <xdr:spPr>
        <a:xfrm>
          <a:off x="2387600" y="5096933"/>
          <a:ext cx="1752600"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200" b="1">
              <a:solidFill>
                <a:srgbClr val="002060"/>
              </a:solidFill>
            </a:rPr>
            <a:t>Total</a:t>
          </a:r>
          <a:r>
            <a:rPr lang="en-IN" sz="1200" b="1" baseline="0">
              <a:solidFill>
                <a:srgbClr val="002060"/>
              </a:solidFill>
            </a:rPr>
            <a:t> Sales by Product</a:t>
          </a:r>
          <a:endParaRPr lang="en-IN" sz="1200" b="1">
            <a:solidFill>
              <a:srgbClr val="002060"/>
            </a:solidFill>
          </a:endParaRPr>
        </a:p>
      </xdr:txBody>
    </xdr:sp>
    <xdr:clientData/>
  </xdr:oneCellAnchor>
  <xdr:twoCellAnchor>
    <xdr:from>
      <xdr:col>13</xdr:col>
      <xdr:colOff>313267</xdr:colOff>
      <xdr:row>27</xdr:row>
      <xdr:rowOff>33868</xdr:rowOff>
    </xdr:from>
    <xdr:to>
      <xdr:col>17</xdr:col>
      <xdr:colOff>110067</xdr:colOff>
      <xdr:row>28</xdr:row>
      <xdr:rowOff>169334</xdr:rowOff>
    </xdr:to>
    <xdr:sp macro="" textlink="">
      <xdr:nvSpPr>
        <xdr:cNvPr id="82" name="TextBox 81">
          <a:extLst>
            <a:ext uri="{FF2B5EF4-FFF2-40B4-BE49-F238E27FC236}">
              <a16:creationId xmlns:a16="http://schemas.microsoft.com/office/drawing/2014/main" id="{EF42DFF9-8CFA-1189-937E-CC0B76BA8BDD}"/>
            </a:ext>
          </a:extLst>
        </xdr:cNvPr>
        <xdr:cNvSpPr txBox="1"/>
      </xdr:nvSpPr>
      <xdr:spPr>
        <a:xfrm>
          <a:off x="8238067" y="5063068"/>
          <a:ext cx="2235200" cy="321733"/>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rgbClr val="002060"/>
              </a:solidFill>
            </a:rPr>
            <a:t>Total</a:t>
          </a:r>
          <a:r>
            <a:rPr lang="en-IN" sz="1200" b="1" baseline="0">
              <a:solidFill>
                <a:srgbClr val="002060"/>
              </a:solidFill>
            </a:rPr>
            <a:t> Sales by Sales Person</a:t>
          </a:r>
          <a:endParaRPr lang="en-IN" sz="1200" b="1">
            <a:solidFill>
              <a:srgbClr val="002060"/>
            </a:solidFill>
          </a:endParaRPr>
        </a:p>
      </xdr:txBody>
    </xdr:sp>
    <xdr:clientData/>
  </xdr:twoCellAnchor>
  <xdr:twoCellAnchor>
    <xdr:from>
      <xdr:col>13</xdr:col>
      <xdr:colOff>541867</xdr:colOff>
      <xdr:row>12</xdr:row>
      <xdr:rowOff>152400</xdr:rowOff>
    </xdr:from>
    <xdr:to>
      <xdr:col>20</xdr:col>
      <xdr:colOff>101600</xdr:colOff>
      <xdr:row>26</xdr:row>
      <xdr:rowOff>93134</xdr:rowOff>
    </xdr:to>
    <xdr:graphicFrame macro="">
      <xdr:nvGraphicFramePr>
        <xdr:cNvPr id="83" name="Chart 82">
          <a:extLst>
            <a:ext uri="{FF2B5EF4-FFF2-40B4-BE49-F238E27FC236}">
              <a16:creationId xmlns:a16="http://schemas.microsoft.com/office/drawing/2014/main" id="{F7C84A4F-B248-4B76-9E49-D5D35D0375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3</xdr:col>
      <xdr:colOff>550334</xdr:colOff>
      <xdr:row>29</xdr:row>
      <xdr:rowOff>84669</xdr:rowOff>
    </xdr:from>
    <xdr:to>
      <xdr:col>11</xdr:col>
      <xdr:colOff>304800</xdr:colOff>
      <xdr:row>43</xdr:row>
      <xdr:rowOff>8467</xdr:rowOff>
    </xdr:to>
    <xdr:graphicFrame macro="">
      <xdr:nvGraphicFramePr>
        <xdr:cNvPr id="84" name="Chart 83">
          <a:extLst>
            <a:ext uri="{FF2B5EF4-FFF2-40B4-BE49-F238E27FC236}">
              <a16:creationId xmlns:a16="http://schemas.microsoft.com/office/drawing/2014/main" id="{C792E6AE-FA95-4700-B602-F470D90654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13</xdr:col>
      <xdr:colOff>57354</xdr:colOff>
      <xdr:row>29</xdr:row>
      <xdr:rowOff>42335</xdr:rowOff>
    </xdr:from>
    <xdr:to>
      <xdr:col>21</xdr:col>
      <xdr:colOff>347134</xdr:colOff>
      <xdr:row>42</xdr:row>
      <xdr:rowOff>42334</xdr:rowOff>
    </xdr:to>
    <xdr:graphicFrame macro="">
      <xdr:nvGraphicFramePr>
        <xdr:cNvPr id="85" name="Chart 84">
          <a:extLst>
            <a:ext uri="{FF2B5EF4-FFF2-40B4-BE49-F238E27FC236}">
              <a16:creationId xmlns:a16="http://schemas.microsoft.com/office/drawing/2014/main" id="{CDDE84F2-27F1-4E68-A9C2-DCEB353181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9</xdr:row>
      <xdr:rowOff>3810</xdr:rowOff>
    </xdr:from>
    <xdr:to>
      <xdr:col>2</xdr:col>
      <xdr:colOff>472440</xdr:colOff>
      <xdr:row>17</xdr:row>
      <xdr:rowOff>22860</xdr:rowOff>
    </xdr:to>
    <xdr:graphicFrame macro="">
      <xdr:nvGraphicFramePr>
        <xdr:cNvPr id="2" name="Chart 1">
          <a:extLst>
            <a:ext uri="{FF2B5EF4-FFF2-40B4-BE49-F238E27FC236}">
              <a16:creationId xmlns:a16="http://schemas.microsoft.com/office/drawing/2014/main" id="{8E907E4B-6662-2B69-C815-D606E8DDB4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518160</xdr:colOff>
      <xdr:row>10</xdr:row>
      <xdr:rowOff>87630</xdr:rowOff>
    </xdr:from>
    <xdr:to>
      <xdr:col>6</xdr:col>
      <xdr:colOff>464820</xdr:colOff>
      <xdr:row>22</xdr:row>
      <xdr:rowOff>91440</xdr:rowOff>
    </xdr:to>
    <xdr:graphicFrame macro="">
      <xdr:nvGraphicFramePr>
        <xdr:cNvPr id="3" name="Chart 2">
          <a:extLst>
            <a:ext uri="{FF2B5EF4-FFF2-40B4-BE49-F238E27FC236}">
              <a16:creationId xmlns:a16="http://schemas.microsoft.com/office/drawing/2014/main" id="{5079FAC4-87B0-F57F-B9F6-6F87719196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533400</xdr:colOff>
      <xdr:row>17</xdr:row>
      <xdr:rowOff>83820</xdr:rowOff>
    </xdr:from>
    <xdr:to>
      <xdr:col>12</xdr:col>
      <xdr:colOff>487680</xdr:colOff>
      <xdr:row>26</xdr:row>
      <xdr:rowOff>160020</xdr:rowOff>
    </xdr:to>
    <xdr:graphicFrame macro="">
      <xdr:nvGraphicFramePr>
        <xdr:cNvPr id="4" name="Chart 3">
          <a:extLst>
            <a:ext uri="{FF2B5EF4-FFF2-40B4-BE49-F238E27FC236}">
              <a16:creationId xmlns:a16="http://schemas.microsoft.com/office/drawing/2014/main" id="{C17C2D85-8BCA-E3D9-8E3C-F44D06C37A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69850</xdr:colOff>
      <xdr:row>12</xdr:row>
      <xdr:rowOff>90170</xdr:rowOff>
    </xdr:from>
    <xdr:to>
      <xdr:col>19</xdr:col>
      <xdr:colOff>290830</xdr:colOff>
      <xdr:row>27</xdr:row>
      <xdr:rowOff>90170</xdr:rowOff>
    </xdr:to>
    <xdr:graphicFrame macro="">
      <xdr:nvGraphicFramePr>
        <xdr:cNvPr id="5" name="Chart 4">
          <a:extLst>
            <a:ext uri="{FF2B5EF4-FFF2-40B4-BE49-F238E27FC236}">
              <a16:creationId xmlns:a16="http://schemas.microsoft.com/office/drawing/2014/main" id="{1177878F-BBC3-4834-3000-7F1547B193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195580</xdr:colOff>
      <xdr:row>18</xdr:row>
      <xdr:rowOff>40640</xdr:rowOff>
    </xdr:from>
    <xdr:to>
      <xdr:col>1</xdr:col>
      <xdr:colOff>1099820</xdr:colOff>
      <xdr:row>32</xdr:row>
      <xdr:rowOff>61595</xdr:rowOff>
    </xdr:to>
    <mc:AlternateContent xmlns:mc="http://schemas.openxmlformats.org/markup-compatibility/2006" xmlns:a14="http://schemas.microsoft.com/office/drawing/2010/main">
      <mc:Choice Requires="a14">
        <xdr:graphicFrame macro="">
          <xdr:nvGraphicFramePr>
            <xdr:cNvPr id="6" name="Sales Person">
              <a:extLst>
                <a:ext uri="{FF2B5EF4-FFF2-40B4-BE49-F238E27FC236}">
                  <a16:creationId xmlns:a16="http://schemas.microsoft.com/office/drawing/2014/main" id="{CD177E56-8009-776D-B479-AB974699158E}"/>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195580" y="3332480"/>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421640</xdr:colOff>
      <xdr:row>1</xdr:row>
      <xdr:rowOff>20320</xdr:rowOff>
    </xdr:from>
    <xdr:to>
      <xdr:col>15</xdr:col>
      <xdr:colOff>497840</xdr:colOff>
      <xdr:row>7</xdr:row>
      <xdr:rowOff>119379</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A26A5BE0-E525-5980-0FF2-1288040E0C3E}"/>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1363960" y="203200"/>
              <a:ext cx="2606040" cy="11963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190500</xdr:colOff>
      <xdr:row>2</xdr:row>
      <xdr:rowOff>15240</xdr:rowOff>
    </xdr:from>
    <xdr:to>
      <xdr:col>23</xdr:col>
      <xdr:colOff>190500</xdr:colOff>
      <xdr:row>16</xdr:row>
      <xdr:rowOff>36195</xdr:rowOff>
    </xdr:to>
    <mc:AlternateContent xmlns:mc="http://schemas.openxmlformats.org/markup-compatibility/2006" xmlns:a14="http://schemas.microsoft.com/office/drawing/2010/main">
      <mc:Choice Requires="a14">
        <xdr:graphicFrame macro="">
          <xdr:nvGraphicFramePr>
            <xdr:cNvPr id="8" name="Product">
              <a:extLst>
                <a:ext uri="{FF2B5EF4-FFF2-40B4-BE49-F238E27FC236}">
                  <a16:creationId xmlns:a16="http://schemas.microsoft.com/office/drawing/2014/main" id="{B5E97B05-D0AE-2C21-40D7-CF12E26F10E4}"/>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16710660" y="381000"/>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515.407640740741" createdVersion="8" refreshedVersion="8" minRefreshableVersion="3" recordCount="50" xr:uid="{87410699-DA2C-4047-8247-9E3CB012E508}">
  <cacheSource type="worksheet">
    <worksheetSource name="Table2"/>
  </cacheSource>
  <cacheFields count="9">
    <cacheField name="Date" numFmtId="14">
      <sharedItems containsSemiMixedTypes="0" containsNonDate="0" containsDate="1" containsString="0" minDate="2020-05-07T00:00:00" maxDate="2021-12-22T00:00:00"/>
    </cacheField>
    <cacheField name="Sales Person" numFmtId="0">
      <sharedItems count="10">
        <s v="Andrew"/>
        <s v="Grace"/>
        <s v="Ella"/>
        <s v="Cameron"/>
        <s v="Megan"/>
        <s v="Carolyn"/>
        <s v="Virginia"/>
        <s v="Connor"/>
        <s v="Anna"/>
        <s v="Nicholas"/>
      </sharedItems>
    </cacheField>
    <cacheField name="Region" numFmtId="0">
      <sharedItems count="4">
        <s v="West"/>
        <s v="East"/>
        <s v="South"/>
        <s v="North"/>
      </sharedItems>
    </cacheField>
    <cacheField name="Product" numFmtId="0">
      <sharedItems count="7">
        <s v="Tent"/>
        <s v="Blender"/>
        <s v="Action Figure"/>
        <s v="Novel"/>
        <s v="Sneakers"/>
        <s v="Moisturizer"/>
        <s v="Smartphone"/>
      </sharedItems>
    </cacheField>
    <cacheField name="Units Sold" numFmtId="0">
      <sharedItems containsSemiMixedTypes="0" containsString="0" containsNumber="1" containsInteger="1" minValue="51" maxValue="149"/>
    </cacheField>
    <cacheField name="Unit Price" numFmtId="164">
      <sharedItems containsSemiMixedTypes="0" containsString="0" containsNumber="1" containsInteger="1" minValue="600" maxValue="10000"/>
    </cacheField>
    <cacheField name="Cost of Goods" numFmtId="164">
      <sharedItems containsSemiMixedTypes="0" containsString="0" containsNumber="1" containsInteger="1" minValue="400" maxValue="7000"/>
    </cacheField>
    <cacheField name="Total Sales" numFmtId="164">
      <sharedItems containsSemiMixedTypes="0" containsString="0" containsNumber="1" containsInteger="1" minValue="34200" maxValue="1270000"/>
    </cacheField>
    <cacheField name="Profit" numFmtId="164">
      <sharedItems containsSemiMixedTypes="0" containsString="0" containsNumber="1" containsInteger="1" minValue="11400" maxValue="381000"/>
    </cacheField>
  </cacheFields>
  <extLst>
    <ext xmlns:x14="http://schemas.microsoft.com/office/spreadsheetml/2009/9/main" uri="{725AE2AE-9491-48be-B2B4-4EB974FC3084}">
      <x14:pivotCacheDefinition pivotCacheId="34243923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d v="2021-02-19T00:00:00"/>
    <x v="0"/>
    <x v="0"/>
    <x v="0"/>
    <n v="84"/>
    <n v="6000"/>
    <n v="4000"/>
    <n v="504000"/>
    <n v="168000"/>
  </r>
  <r>
    <d v="2021-09-07T00:00:00"/>
    <x v="1"/>
    <x v="1"/>
    <x v="1"/>
    <n v="128"/>
    <n v="3500"/>
    <n v="2500"/>
    <n v="448000"/>
    <n v="128000"/>
  </r>
  <r>
    <d v="2021-02-03T00:00:00"/>
    <x v="2"/>
    <x v="2"/>
    <x v="2"/>
    <n v="136"/>
    <n v="1200"/>
    <n v="800"/>
    <n v="163200"/>
    <n v="54400"/>
  </r>
  <r>
    <d v="2020-09-11T00:00:00"/>
    <x v="3"/>
    <x v="3"/>
    <x v="3"/>
    <n v="91"/>
    <n v="1000"/>
    <n v="700"/>
    <n v="91000"/>
    <n v="27300"/>
  </r>
  <r>
    <d v="2021-09-23T00:00:00"/>
    <x v="4"/>
    <x v="0"/>
    <x v="4"/>
    <n v="110"/>
    <n v="4000"/>
    <n v="3000"/>
    <n v="440000"/>
    <n v="110000"/>
  </r>
  <r>
    <d v="2020-10-01T00:00:00"/>
    <x v="5"/>
    <x v="1"/>
    <x v="2"/>
    <n v="51"/>
    <n v="1200"/>
    <n v="800"/>
    <n v="61200"/>
    <n v="20400"/>
  </r>
  <r>
    <d v="2021-08-05T00:00:00"/>
    <x v="6"/>
    <x v="3"/>
    <x v="3"/>
    <n v="78"/>
    <n v="1000"/>
    <n v="700"/>
    <n v="78000"/>
    <n v="23400"/>
  </r>
  <r>
    <d v="2020-11-06T00:00:00"/>
    <x v="7"/>
    <x v="2"/>
    <x v="0"/>
    <n v="146"/>
    <n v="6000"/>
    <n v="4000"/>
    <n v="876000"/>
    <n v="292000"/>
  </r>
  <r>
    <d v="2021-01-27T00:00:00"/>
    <x v="8"/>
    <x v="0"/>
    <x v="5"/>
    <n v="101"/>
    <n v="600"/>
    <n v="400"/>
    <n v="60600"/>
    <n v="20200"/>
  </r>
  <r>
    <d v="2021-09-03T00:00:00"/>
    <x v="9"/>
    <x v="2"/>
    <x v="0"/>
    <n v="52"/>
    <n v="6000"/>
    <n v="4000"/>
    <n v="312000"/>
    <n v="104000"/>
  </r>
  <r>
    <d v="2021-09-30T00:00:00"/>
    <x v="9"/>
    <x v="1"/>
    <x v="2"/>
    <n v="55"/>
    <n v="1200"/>
    <n v="800"/>
    <n v="66000"/>
    <n v="22000"/>
  </r>
  <r>
    <d v="2020-09-10T00:00:00"/>
    <x v="9"/>
    <x v="2"/>
    <x v="3"/>
    <n v="137"/>
    <n v="1000"/>
    <n v="700"/>
    <n v="137000"/>
    <n v="41100"/>
  </r>
  <r>
    <d v="2021-07-27T00:00:00"/>
    <x v="7"/>
    <x v="2"/>
    <x v="1"/>
    <n v="96"/>
    <n v="3500"/>
    <n v="2500"/>
    <n v="336000"/>
    <n v="96000"/>
  </r>
  <r>
    <d v="2020-10-09T00:00:00"/>
    <x v="8"/>
    <x v="1"/>
    <x v="4"/>
    <n v="52"/>
    <n v="4000"/>
    <n v="3000"/>
    <n v="208000"/>
    <n v="52000"/>
  </r>
  <r>
    <d v="2021-04-06T00:00:00"/>
    <x v="3"/>
    <x v="0"/>
    <x v="1"/>
    <n v="76"/>
    <n v="3500"/>
    <n v="2500"/>
    <n v="266000"/>
    <n v="76000"/>
  </r>
  <r>
    <d v="2021-06-15T00:00:00"/>
    <x v="1"/>
    <x v="3"/>
    <x v="4"/>
    <n v="145"/>
    <n v="4000"/>
    <n v="3000"/>
    <n v="580000"/>
    <n v="145000"/>
  </r>
  <r>
    <d v="2020-09-09T00:00:00"/>
    <x v="0"/>
    <x v="2"/>
    <x v="5"/>
    <n v="83"/>
    <n v="600"/>
    <n v="400"/>
    <n v="49800"/>
    <n v="16600"/>
  </r>
  <r>
    <d v="2021-08-13T00:00:00"/>
    <x v="4"/>
    <x v="2"/>
    <x v="3"/>
    <n v="91"/>
    <n v="1000"/>
    <n v="700"/>
    <n v="91000"/>
    <n v="27300"/>
  </r>
  <r>
    <d v="2020-08-27T00:00:00"/>
    <x v="5"/>
    <x v="0"/>
    <x v="6"/>
    <n v="108"/>
    <n v="10000"/>
    <n v="7000"/>
    <n v="1080000"/>
    <n v="324000"/>
  </r>
  <r>
    <d v="2021-04-07T00:00:00"/>
    <x v="2"/>
    <x v="3"/>
    <x v="4"/>
    <n v="144"/>
    <n v="4000"/>
    <n v="3000"/>
    <n v="576000"/>
    <n v="144000"/>
  </r>
  <r>
    <d v="2020-06-08T00:00:00"/>
    <x v="4"/>
    <x v="2"/>
    <x v="5"/>
    <n v="92"/>
    <n v="600"/>
    <n v="400"/>
    <n v="55200"/>
    <n v="18400"/>
  </r>
  <r>
    <d v="2021-12-21T00:00:00"/>
    <x v="7"/>
    <x v="0"/>
    <x v="0"/>
    <n v="71"/>
    <n v="6000"/>
    <n v="4000"/>
    <n v="426000"/>
    <n v="142000"/>
  </r>
  <r>
    <d v="2021-08-10T00:00:00"/>
    <x v="0"/>
    <x v="1"/>
    <x v="5"/>
    <n v="103"/>
    <n v="600"/>
    <n v="400"/>
    <n v="61800"/>
    <n v="20600"/>
  </r>
  <r>
    <d v="2021-12-02T00:00:00"/>
    <x v="9"/>
    <x v="3"/>
    <x v="3"/>
    <n v="55"/>
    <n v="1000"/>
    <n v="700"/>
    <n v="55000"/>
    <n v="16500"/>
  </r>
  <r>
    <d v="2021-08-30T00:00:00"/>
    <x v="5"/>
    <x v="1"/>
    <x v="4"/>
    <n v="93"/>
    <n v="4000"/>
    <n v="3000"/>
    <n v="372000"/>
    <n v="93000"/>
  </r>
  <r>
    <d v="2020-05-20T00:00:00"/>
    <x v="2"/>
    <x v="2"/>
    <x v="5"/>
    <n v="143"/>
    <n v="600"/>
    <n v="400"/>
    <n v="85800"/>
    <n v="28600"/>
  </r>
  <r>
    <d v="2021-09-13T00:00:00"/>
    <x v="6"/>
    <x v="0"/>
    <x v="1"/>
    <n v="143"/>
    <n v="3500"/>
    <n v="2500"/>
    <n v="500500"/>
    <n v="143000"/>
  </r>
  <r>
    <d v="2021-10-27T00:00:00"/>
    <x v="8"/>
    <x v="3"/>
    <x v="5"/>
    <n v="99"/>
    <n v="600"/>
    <n v="400"/>
    <n v="59400"/>
    <n v="19800"/>
  </r>
  <r>
    <d v="2020-12-22T00:00:00"/>
    <x v="3"/>
    <x v="0"/>
    <x v="3"/>
    <n v="120"/>
    <n v="1000"/>
    <n v="700"/>
    <n v="120000"/>
    <n v="36000"/>
  </r>
  <r>
    <d v="2021-07-28T00:00:00"/>
    <x v="1"/>
    <x v="2"/>
    <x v="1"/>
    <n v="66"/>
    <n v="3500"/>
    <n v="2500"/>
    <n v="231000"/>
    <n v="66000"/>
  </r>
  <r>
    <d v="2020-09-29T00:00:00"/>
    <x v="8"/>
    <x v="3"/>
    <x v="2"/>
    <n v="88"/>
    <n v="1200"/>
    <n v="800"/>
    <n v="105600"/>
    <n v="35200"/>
  </r>
  <r>
    <d v="2020-10-22T00:00:00"/>
    <x v="3"/>
    <x v="1"/>
    <x v="6"/>
    <n v="127"/>
    <n v="10000"/>
    <n v="7000"/>
    <n v="1270000"/>
    <n v="381000"/>
  </r>
  <r>
    <d v="2020-05-19T00:00:00"/>
    <x v="4"/>
    <x v="0"/>
    <x v="4"/>
    <n v="67"/>
    <n v="4000"/>
    <n v="3000"/>
    <n v="268000"/>
    <n v="67000"/>
  </r>
  <r>
    <d v="2021-12-06T00:00:00"/>
    <x v="1"/>
    <x v="1"/>
    <x v="2"/>
    <n v="67"/>
    <n v="1200"/>
    <n v="800"/>
    <n v="80400"/>
    <n v="26800"/>
  </r>
  <r>
    <d v="2020-08-26T00:00:00"/>
    <x v="9"/>
    <x v="2"/>
    <x v="3"/>
    <n v="149"/>
    <n v="1000"/>
    <n v="700"/>
    <n v="149000"/>
    <n v="44700"/>
  </r>
  <r>
    <d v="2021-07-01T00:00:00"/>
    <x v="4"/>
    <x v="3"/>
    <x v="5"/>
    <n v="104"/>
    <n v="600"/>
    <n v="400"/>
    <n v="62400"/>
    <n v="20800"/>
  </r>
  <r>
    <d v="2021-07-27T00:00:00"/>
    <x v="7"/>
    <x v="0"/>
    <x v="5"/>
    <n v="57"/>
    <n v="600"/>
    <n v="400"/>
    <n v="34200"/>
    <n v="11400"/>
  </r>
  <r>
    <d v="2020-10-05T00:00:00"/>
    <x v="2"/>
    <x v="1"/>
    <x v="5"/>
    <n v="90"/>
    <n v="600"/>
    <n v="400"/>
    <n v="54000"/>
    <n v="18000"/>
  </r>
  <r>
    <d v="2020-09-02T00:00:00"/>
    <x v="5"/>
    <x v="2"/>
    <x v="5"/>
    <n v="67"/>
    <n v="600"/>
    <n v="400"/>
    <n v="40200"/>
    <n v="13400"/>
  </r>
  <r>
    <d v="2021-09-02T00:00:00"/>
    <x v="0"/>
    <x v="3"/>
    <x v="4"/>
    <n v="127"/>
    <n v="4000"/>
    <n v="3000"/>
    <n v="508000"/>
    <n v="127000"/>
  </r>
  <r>
    <d v="2021-04-13T00:00:00"/>
    <x v="5"/>
    <x v="0"/>
    <x v="3"/>
    <n v="108"/>
    <n v="1000"/>
    <n v="700"/>
    <n v="108000"/>
    <n v="32400"/>
  </r>
  <r>
    <d v="2021-05-06T00:00:00"/>
    <x v="2"/>
    <x v="1"/>
    <x v="1"/>
    <n v="66"/>
    <n v="3500"/>
    <n v="2500"/>
    <n v="231000"/>
    <n v="66000"/>
  </r>
  <r>
    <d v="2021-01-15T00:00:00"/>
    <x v="0"/>
    <x v="3"/>
    <x v="0"/>
    <n v="78"/>
    <n v="6000"/>
    <n v="4000"/>
    <n v="468000"/>
    <n v="156000"/>
  </r>
  <r>
    <d v="2020-08-27T00:00:00"/>
    <x v="7"/>
    <x v="2"/>
    <x v="3"/>
    <n v="69"/>
    <n v="1000"/>
    <n v="700"/>
    <n v="69000"/>
    <n v="20700"/>
  </r>
  <r>
    <d v="2021-02-05T00:00:00"/>
    <x v="4"/>
    <x v="0"/>
    <x v="2"/>
    <n v="59"/>
    <n v="1200"/>
    <n v="800"/>
    <n v="70800"/>
    <n v="23600"/>
  </r>
  <r>
    <d v="2021-11-17T00:00:00"/>
    <x v="9"/>
    <x v="2"/>
    <x v="5"/>
    <n v="109"/>
    <n v="600"/>
    <n v="400"/>
    <n v="65400"/>
    <n v="21800"/>
  </r>
  <r>
    <d v="2020-12-28T00:00:00"/>
    <x v="8"/>
    <x v="1"/>
    <x v="4"/>
    <n v="61"/>
    <n v="4000"/>
    <n v="3000"/>
    <n v="244000"/>
    <n v="61000"/>
  </r>
  <r>
    <d v="2021-10-27T00:00:00"/>
    <x v="4"/>
    <x v="3"/>
    <x v="5"/>
    <n v="130"/>
    <n v="600"/>
    <n v="400"/>
    <n v="78000"/>
    <n v="26000"/>
  </r>
  <r>
    <d v="2021-11-02T00:00:00"/>
    <x v="3"/>
    <x v="2"/>
    <x v="1"/>
    <n v="60"/>
    <n v="3500"/>
    <n v="2500"/>
    <n v="210000"/>
    <n v="60000"/>
  </r>
  <r>
    <d v="2020-05-07T00:00:00"/>
    <x v="1"/>
    <x v="1"/>
    <x v="0"/>
    <n v="73"/>
    <n v="6000"/>
    <n v="4000"/>
    <n v="438000"/>
    <n v="146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76A9EF-FB1A-446A-8D76-3D8B040DBA5D}"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E2:F10" firstHeaderRow="1" firstDataRow="1" firstDataCol="1"/>
  <pivotFields count="9">
    <pivotField numFmtId="14" showAll="0"/>
    <pivotField showAll="0">
      <items count="11">
        <item x="0"/>
        <item x="8"/>
        <item x="3"/>
        <item x="5"/>
        <item x="7"/>
        <item x="2"/>
        <item x="1"/>
        <item x="4"/>
        <item x="9"/>
        <item x="6"/>
        <item t="default"/>
      </items>
    </pivotField>
    <pivotField showAll="0">
      <items count="5">
        <item x="1"/>
        <item x="3"/>
        <item x="2"/>
        <item x="0"/>
        <item t="default"/>
      </items>
    </pivotField>
    <pivotField axis="axisRow" showAll="0">
      <items count="8">
        <item x="2"/>
        <item x="1"/>
        <item x="5"/>
        <item x="3"/>
        <item x="6"/>
        <item x="4"/>
        <item x="0"/>
        <item t="default"/>
      </items>
    </pivotField>
    <pivotField showAll="0"/>
    <pivotField numFmtId="164" showAll="0"/>
    <pivotField numFmtId="164" showAll="0"/>
    <pivotField dataField="1" numFmtId="164" showAll="0"/>
    <pivotField numFmtId="164" showAll="0"/>
  </pivotFields>
  <rowFields count="1">
    <field x="3"/>
  </rowFields>
  <rowItems count="8">
    <i>
      <x/>
    </i>
    <i>
      <x v="1"/>
    </i>
    <i>
      <x v="2"/>
    </i>
    <i>
      <x v="3"/>
    </i>
    <i>
      <x v="4"/>
    </i>
    <i>
      <x v="5"/>
    </i>
    <i>
      <x v="6"/>
    </i>
    <i t="grand">
      <x/>
    </i>
  </rowItems>
  <colItems count="1">
    <i/>
  </colItems>
  <dataFields count="1">
    <dataField name="Sum of Total Sales" fld="7" baseField="3" baseItem="1" numFmtId="165"/>
  </dataFields>
  <chartFormats count="2">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BCA98AA-299A-41E9-BDA5-377D8457BF0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8" firstHeaderRow="1" firstDataRow="1" firstDataCol="1"/>
  <pivotFields count="9">
    <pivotField numFmtId="14" showAll="0"/>
    <pivotField showAll="0">
      <items count="11">
        <item x="0"/>
        <item x="8"/>
        <item x="3"/>
        <item x="5"/>
        <item x="7"/>
        <item x="2"/>
        <item x="1"/>
        <item x="4"/>
        <item x="9"/>
        <item x="6"/>
        <item t="default"/>
      </items>
    </pivotField>
    <pivotField axis="axisRow" showAll="0">
      <items count="5">
        <item x="1"/>
        <item x="3"/>
        <item x="2"/>
        <item x="0"/>
        <item t="default"/>
      </items>
    </pivotField>
    <pivotField showAll="0">
      <items count="8">
        <item x="2"/>
        <item x="1"/>
        <item x="5"/>
        <item x="3"/>
        <item x="6"/>
        <item x="4"/>
        <item x="0"/>
        <item t="default"/>
      </items>
    </pivotField>
    <pivotField showAll="0"/>
    <pivotField numFmtId="164" showAll="0"/>
    <pivotField numFmtId="164" showAll="0"/>
    <pivotField dataField="1" numFmtId="164" showAll="0"/>
    <pivotField numFmtId="164" showAll="0"/>
  </pivotFields>
  <rowFields count="1">
    <field x="2"/>
  </rowFields>
  <rowItems count="5">
    <i>
      <x/>
    </i>
    <i>
      <x v="1"/>
    </i>
    <i>
      <x v="2"/>
    </i>
    <i>
      <x v="3"/>
    </i>
    <i t="grand">
      <x/>
    </i>
  </rowItems>
  <colItems count="1">
    <i/>
  </colItems>
  <dataFields count="1">
    <dataField name="Sum of Total Sales" fld="7" baseField="2" baseItem="0" numFmtId="165"/>
  </dataFields>
  <formats count="2">
    <format dxfId="1">
      <pivotArea collapsedLevelsAreSubtotals="1" fieldPosition="0">
        <references count="1">
          <reference field="2" count="1">
            <x v="1"/>
          </reference>
        </references>
      </pivotArea>
    </format>
    <format dxfId="0">
      <pivotArea outline="0" fieldPosition="0">
        <references count="1">
          <reference field="4294967294" count="1">
            <x v="0"/>
          </reference>
        </references>
      </pivotArea>
    </format>
  </formats>
  <chartFormats count="1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1"/>
          </reference>
        </references>
      </pivotArea>
    </chartFormat>
    <chartFormat chart="0" format="2">
      <pivotArea type="data" outline="0" fieldPosition="0">
        <references count="2">
          <reference field="4294967294" count="1" selected="0">
            <x v="0"/>
          </reference>
          <reference field="2" count="1" selected="0">
            <x v="0"/>
          </reference>
        </references>
      </pivotArea>
    </chartFormat>
    <chartFormat chart="0" format="3">
      <pivotArea type="data" outline="0" fieldPosition="0">
        <references count="2">
          <reference field="4294967294" count="1" selected="0">
            <x v="0"/>
          </reference>
          <reference field="2" count="1" selected="0">
            <x v="2"/>
          </reference>
        </references>
      </pivotArea>
    </chartFormat>
    <chartFormat chart="0" format="4">
      <pivotArea type="data" outline="0" fieldPosition="0">
        <references count="2">
          <reference field="4294967294" count="1" selected="0">
            <x v="0"/>
          </reference>
          <reference field="2" count="1" selected="0">
            <x v="3"/>
          </reference>
        </references>
      </pivotArea>
    </chartFormat>
    <chartFormat chart="2" format="10" series="1">
      <pivotArea type="data" outline="0" fieldPosition="0">
        <references count="1">
          <reference field="4294967294" count="1" selected="0">
            <x v="0"/>
          </reference>
        </references>
      </pivotArea>
    </chartFormat>
    <chartFormat chart="2" format="11">
      <pivotArea type="data" outline="0" fieldPosition="0">
        <references count="2">
          <reference field="4294967294" count="1" selected="0">
            <x v="0"/>
          </reference>
          <reference field="2" count="1" selected="0">
            <x v="0"/>
          </reference>
        </references>
      </pivotArea>
    </chartFormat>
    <chartFormat chart="2" format="12">
      <pivotArea type="data" outline="0" fieldPosition="0">
        <references count="2">
          <reference field="4294967294" count="1" selected="0">
            <x v="0"/>
          </reference>
          <reference field="2" count="1" selected="0">
            <x v="1"/>
          </reference>
        </references>
      </pivotArea>
    </chartFormat>
    <chartFormat chart="2" format="13">
      <pivotArea type="data" outline="0" fieldPosition="0">
        <references count="2">
          <reference field="4294967294" count="1" selected="0">
            <x v="0"/>
          </reference>
          <reference field="2" count="1" selected="0">
            <x v="2"/>
          </reference>
        </references>
      </pivotArea>
    </chartFormat>
    <chartFormat chart="2" format="14">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AC217C3-7507-4CF4-BAF1-CB249C567B84}"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K2:L10" firstHeaderRow="1" firstDataRow="1" firstDataCol="1"/>
  <pivotFields count="9">
    <pivotField numFmtId="14" showAll="0"/>
    <pivotField showAll="0">
      <items count="11">
        <item x="0"/>
        <item x="8"/>
        <item x="3"/>
        <item x="5"/>
        <item x="7"/>
        <item x="2"/>
        <item x="1"/>
        <item x="4"/>
        <item x="9"/>
        <item x="6"/>
        <item t="default"/>
      </items>
    </pivotField>
    <pivotField showAll="0">
      <items count="5">
        <item x="1"/>
        <item x="3"/>
        <item x="2"/>
        <item x="0"/>
        <item t="default"/>
      </items>
    </pivotField>
    <pivotField axis="axisRow" showAll="0">
      <items count="8">
        <item x="2"/>
        <item x="1"/>
        <item x="5"/>
        <item x="3"/>
        <item x="6"/>
        <item x="4"/>
        <item x="0"/>
        <item t="default"/>
      </items>
    </pivotField>
    <pivotField dataField="1" showAll="0"/>
    <pivotField numFmtId="164" showAll="0"/>
    <pivotField numFmtId="164" showAll="0"/>
    <pivotField numFmtId="164" showAll="0"/>
    <pivotField numFmtId="164" showAll="0"/>
  </pivotFields>
  <rowFields count="1">
    <field x="3"/>
  </rowFields>
  <rowItems count="8">
    <i>
      <x/>
    </i>
    <i>
      <x v="1"/>
    </i>
    <i>
      <x v="2"/>
    </i>
    <i>
      <x v="3"/>
    </i>
    <i>
      <x v="4"/>
    </i>
    <i>
      <x v="5"/>
    </i>
    <i>
      <x v="6"/>
    </i>
    <i t="grand">
      <x/>
    </i>
  </rowItems>
  <colItems count="1">
    <i/>
  </colItems>
  <dataFields count="1">
    <dataField name="Sum of Units Sold" fld="4" baseField="0" baseItem="0"/>
  </dataFields>
  <chartFormats count="4">
    <chartFormat chart="1"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5" format="3">
      <pivotArea type="data" outline="0" fieldPosition="0">
        <references count="2">
          <reference field="4294967294" count="1" selected="0">
            <x v="0"/>
          </reference>
          <reference field="3" count="1" selected="0">
            <x v="6"/>
          </reference>
        </references>
      </pivotArea>
    </chartFormat>
    <chartFormat chart="5" format="4">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4007793-605E-45FE-9805-839AC92610A6}"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H2:I13" firstHeaderRow="1" firstDataRow="1" firstDataCol="1"/>
  <pivotFields count="9">
    <pivotField numFmtId="14" showAll="0"/>
    <pivotField axis="axisRow" showAll="0">
      <items count="11">
        <item x="0"/>
        <item x="8"/>
        <item x="3"/>
        <item x="5"/>
        <item x="7"/>
        <item x="2"/>
        <item x="1"/>
        <item x="4"/>
        <item x="9"/>
        <item x="6"/>
        <item t="default"/>
      </items>
    </pivotField>
    <pivotField showAll="0">
      <items count="5">
        <item x="1"/>
        <item x="3"/>
        <item x="2"/>
        <item x="0"/>
        <item t="default"/>
      </items>
    </pivotField>
    <pivotField showAll="0">
      <items count="8">
        <item x="2"/>
        <item x="1"/>
        <item x="5"/>
        <item x="3"/>
        <item x="6"/>
        <item x="4"/>
        <item x="0"/>
        <item t="default"/>
      </items>
    </pivotField>
    <pivotField showAll="0"/>
    <pivotField numFmtId="164" showAll="0"/>
    <pivotField numFmtId="164" showAll="0"/>
    <pivotField dataField="1" numFmtId="164" showAll="0"/>
    <pivotField numFmtId="164" showAll="0"/>
  </pivotFields>
  <rowFields count="1">
    <field x="1"/>
  </rowFields>
  <rowItems count="11">
    <i>
      <x/>
    </i>
    <i>
      <x v="1"/>
    </i>
    <i>
      <x v="2"/>
    </i>
    <i>
      <x v="3"/>
    </i>
    <i>
      <x v="4"/>
    </i>
    <i>
      <x v="5"/>
    </i>
    <i>
      <x v="6"/>
    </i>
    <i>
      <x v="7"/>
    </i>
    <i>
      <x v="8"/>
    </i>
    <i>
      <x v="9"/>
    </i>
    <i t="grand">
      <x/>
    </i>
  </rowItems>
  <colItems count="1">
    <i/>
  </colItems>
  <dataFields count="1">
    <dataField name="Sum of Total Sales" fld="7" baseField="1" baseItem="0" numFmtId="165"/>
  </dataFields>
  <chartFormats count="3">
    <chartFormat chart="7"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51C43661-5B43-481A-9413-8AA4BFFDA0DB}" sourceName="Sales Person">
  <pivotTables>
    <pivotTable tabId="4" name="PivotTable1"/>
    <pivotTable tabId="4" name="PivotTable2"/>
    <pivotTable tabId="4" name="PivotTable6"/>
    <pivotTable tabId="4" name="PivotTable7"/>
  </pivotTables>
  <data>
    <tabular pivotCacheId="342439239">
      <items count="10">
        <i x="0" s="1"/>
        <i x="8" s="1"/>
        <i x="3" s="1"/>
        <i x="5" s="1"/>
        <i x="7" s="1"/>
        <i x="2" s="1"/>
        <i x="1" s="1"/>
        <i x="4" s="1"/>
        <i x="9" s="1"/>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769B095E-0330-407D-AD94-AA61D58E4A0B}" sourceName="Region">
  <pivotTables>
    <pivotTable tabId="4" name="PivotTable1"/>
    <pivotTable tabId="4" name="PivotTable2"/>
    <pivotTable tabId="4" name="PivotTable6"/>
    <pivotTable tabId="4" name="PivotTable7"/>
  </pivotTables>
  <data>
    <tabular pivotCacheId="342439239">
      <items count="4">
        <i x="1" s="1"/>
        <i x="3" s="1"/>
        <i x="2" s="1"/>
        <i x="0"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231AC913-C252-4B07-A7B5-DFA9A23174A0}" sourceName="Product">
  <pivotTables>
    <pivotTable tabId="4" name="PivotTable1"/>
    <pivotTable tabId="4" name="PivotTable2"/>
    <pivotTable tabId="4" name="PivotTable6"/>
    <pivotTable tabId="4" name="PivotTable7"/>
  </pivotTables>
  <data>
    <tabular pivotCacheId="342439239">
      <items count="7">
        <i x="2" s="1"/>
        <i x="1" s="1"/>
        <i x="5" s="1"/>
        <i x="3" s="1"/>
        <i x="6" s="1"/>
        <i x="4"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1" xr10:uid="{4BA77F0A-E7FB-4ADF-87AC-57A21D186FD4}" cache="Slicer_Sales_Person" caption="Sales Person" style="SlicerStyleDark6" rowHeight="247650"/>
  <slicer name="Region 1" xr10:uid="{07B0A9AF-E8D1-46D2-B1FB-EAEB062D014A}" cache="Slicer_Region" caption="Region" columnCount="2" showCaption="0" style="SlicerStyleDark6" rowHeight="360000"/>
  <slicer name="Product 1" xr10:uid="{1E8EFE68-BD6E-4F3A-9929-10705C728C1E}" cache="Slicer_Product" caption="Product" style="SlicerStyleDark6"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2E601C03-4C23-4A54-BD55-01BEB5776736}" cache="Slicer_Sales_Person" caption="Sales Person" rowHeight="247650"/>
  <slicer name="Region" xr10:uid="{3DF27965-EC64-4728-9D49-4CA6A4BA4CDF}" cache="Slicer_Region" caption="Region" columnCount="2" showCaption="0" rowHeight="360000"/>
  <slicer name="Product" xr10:uid="{6E12C8AE-1D6B-49BB-96E0-72F3C54A1CB9}" cache="Slicer_Product" caption="Product"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6BE055E-E64B-4E36-A0A9-6DD63351B164}" name="Table2" displayName="Table2" ref="A1:I51" totalsRowShown="0" headerRowDxfId="9" dataDxfId="8" dataCellStyle="Currency [0]">
  <autoFilter ref="A1:I51" xr:uid="{86BE055E-E64B-4E36-A0A9-6DD63351B164}"/>
  <tableColumns count="9">
    <tableColumn id="1" xr3:uid="{22B6E07B-3959-4D3C-A425-B04D91AAE8E5}" name="Date" dataDxfId="7"/>
    <tableColumn id="2" xr3:uid="{CAEAF263-1328-40B7-818A-6530F8648204}" name="Sales Person"/>
    <tableColumn id="3" xr3:uid="{073F7975-057E-40A7-BA2E-5DE3BD39204B}" name="Region"/>
    <tableColumn id="4" xr3:uid="{256EF085-BE9E-4FBE-866C-805E4082B603}" name="Product"/>
    <tableColumn id="5" xr3:uid="{42B607DB-A166-4C68-A15E-B90FBFE50D63}" name="Units Sold" dataDxfId="6"/>
    <tableColumn id="6" xr3:uid="{50DE9F3D-7A03-493D-BE58-7AE97BC62107}" name="Unit Price" dataDxfId="5" dataCellStyle="Currency [0]">
      <calculatedColumnFormula>IF(D2="Tent",6000,IF(D2="Blender",3500,IF(D2="Action Figure",1200,IF(D2="Novel",1000,IF(D2="Sneakers",4000,IF(D2="Smartphone",10000,IF(D2="moisturizer",600,"No Product Found")))))))</calculatedColumnFormula>
    </tableColumn>
    <tableColumn id="7" xr3:uid="{E770A3FC-E593-44D5-A1B3-F40FFD3237FC}" name="Cost of Goods" dataDxfId="4" dataCellStyle="Currency [0]">
      <calculatedColumnFormula>IF(D2="Tent",4000,IF(D2="Blender",2500,IF(D2="Action Figure",800,IF(D2="Novel",700,IF(D2="Sneakers",3000,IF(D2="Smartphone",7000,IF(D2="moisturizer",400,"No Product Found")))))))</calculatedColumnFormula>
    </tableColumn>
    <tableColumn id="8" xr3:uid="{172FEDBE-8F4E-42FD-88DA-E5B750609C76}" name="Total Sales" dataDxfId="3" dataCellStyle="Currency [0]">
      <calculatedColumnFormula>F2*E2</calculatedColumnFormula>
    </tableColumn>
    <tableColumn id="9" xr3:uid="{16C4A980-0358-4E43-AEB1-00048584E561}" name="Profit" dataDxfId="2">
      <calculatedColumnFormula>H2-(G2*E2)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Blue II">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EAC1C"/>
      </a:hlink>
      <a:folHlink>
        <a:srgbClr val="B26B0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2.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8B1A2-FEDA-4FB7-B7F4-D8AB985D092A}">
  <dimension ref="A1"/>
  <sheetViews>
    <sheetView tabSelected="1" zoomScale="90" zoomScaleNormal="90" workbookViewId="0">
      <selection activeCell="T8" sqref="T8"/>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CB3DF-9E1D-4E87-B39C-21F41FB7A8AD}">
  <dimension ref="A1:K52"/>
  <sheetViews>
    <sheetView workbookViewId="0">
      <selection activeCell="K8" sqref="K8"/>
    </sheetView>
  </sheetViews>
  <sheetFormatPr defaultRowHeight="14.4" x14ac:dyDescent="0.3"/>
  <cols>
    <col min="1" max="1" width="12.88671875" customWidth="1"/>
    <col min="2" max="2" width="13.44140625" customWidth="1"/>
    <col min="4" max="4" width="15.6640625" customWidth="1"/>
    <col min="5" max="5" width="11.33203125" customWidth="1"/>
    <col min="6" max="6" width="11" customWidth="1"/>
    <col min="7" max="7" width="14.21875" customWidth="1"/>
    <col min="8" max="9" width="13.5546875" customWidth="1"/>
    <col min="10" max="10" width="12.21875" bestFit="1" customWidth="1"/>
    <col min="11" max="11" width="14.21875" customWidth="1"/>
  </cols>
  <sheetData>
    <row r="1" spans="1:11" ht="20.100000000000001" customHeight="1" thickBot="1" x14ac:dyDescent="0.35">
      <c r="A1" s="1" t="s">
        <v>0</v>
      </c>
      <c r="B1" s="1" t="s">
        <v>1</v>
      </c>
      <c r="C1" s="1" t="s">
        <v>2</v>
      </c>
      <c r="D1" s="1" t="s">
        <v>3</v>
      </c>
      <c r="E1" s="1" t="s">
        <v>4</v>
      </c>
      <c r="F1" s="1" t="s">
        <v>5</v>
      </c>
      <c r="G1" s="1" t="s">
        <v>6</v>
      </c>
      <c r="H1" s="1" t="s">
        <v>7</v>
      </c>
      <c r="I1" s="5" t="s">
        <v>32</v>
      </c>
      <c r="K1" s="5" t="s">
        <v>29</v>
      </c>
    </row>
    <row r="2" spans="1:11" ht="15" thickTop="1" x14ac:dyDescent="0.3">
      <c r="A2" s="2">
        <v>44246</v>
      </c>
      <c r="B2" t="s">
        <v>8</v>
      </c>
      <c r="C2" t="s">
        <v>9</v>
      </c>
      <c r="D2" t="s">
        <v>10</v>
      </c>
      <c r="E2" s="3">
        <v>84</v>
      </c>
      <c r="F2" s="4">
        <f>IF(D2="Tent",6000,IF(D2="Blender",3500,IF(D2="Action Figure",1200,IF(D2="Novel",1000,IF(D2="Sneakers",4000,IF(D2="Smartphone",10000,IF(D2="moisturizer",600,"No Product Found")))))))</f>
        <v>6000</v>
      </c>
      <c r="G2" s="4">
        <f>IF(D2="Tent",4000,IF(D2="Blender",2500,IF(D2="Action Figure",800,IF(D2="Novel",700,IF(D2="Sneakers",3000,IF(D2="Smartphone",7000,IF(D2="moisturizer",400,"No Product Found")))))))</f>
        <v>4000</v>
      </c>
      <c r="H2" s="4">
        <f>F2*E2</f>
        <v>504000</v>
      </c>
      <c r="I2" s="6">
        <f>H2-(G2*E2)</f>
        <v>168000</v>
      </c>
      <c r="K2" s="9">
        <f>SUM(H2:H51)</f>
        <v>12944500</v>
      </c>
    </row>
    <row r="3" spans="1:11" x14ac:dyDescent="0.3">
      <c r="A3" s="2">
        <v>44446</v>
      </c>
      <c r="B3" t="s">
        <v>11</v>
      </c>
      <c r="C3" t="s">
        <v>12</v>
      </c>
      <c r="D3" t="s">
        <v>13</v>
      </c>
      <c r="E3" s="3">
        <v>128</v>
      </c>
      <c r="F3" s="4">
        <f t="shared" ref="F3:F51" si="0">IF(D3="Tent",6000,IF(D3="Blender",3500,IF(D3="Action Figure",1200,IF(D3="Novel",1000,IF(D3="Sneakers",4000,IF(D3="Smartphone",10000,IF(D3="moisturizer",600,"No Product Found")))))))</f>
        <v>3500</v>
      </c>
      <c r="G3" s="4">
        <f t="shared" ref="G3:G51" si="1">IF(D3="Tent",4000,IF(D3="Blender",2500,IF(D3="Action Figure",800,IF(D3="Novel",700,IF(D3="Sneakers",3000,IF(D3="Smartphone",7000,IF(D3="moisturizer",400,"No Product Found")))))))</f>
        <v>2500</v>
      </c>
      <c r="H3" s="4">
        <f t="shared" ref="H3:H51" si="2">F3*E3</f>
        <v>448000</v>
      </c>
      <c r="I3" s="6">
        <f t="shared" ref="I3:I51" si="3">H3-(G3*E3)</f>
        <v>128000</v>
      </c>
      <c r="K3" s="5" t="s">
        <v>30</v>
      </c>
    </row>
    <row r="4" spans="1:11" x14ac:dyDescent="0.3">
      <c r="A4" s="2">
        <v>44230</v>
      </c>
      <c r="B4" t="s">
        <v>14</v>
      </c>
      <c r="C4" t="s">
        <v>15</v>
      </c>
      <c r="D4" t="s">
        <v>16</v>
      </c>
      <c r="E4" s="3">
        <v>136</v>
      </c>
      <c r="F4" s="4">
        <f t="shared" si="0"/>
        <v>1200</v>
      </c>
      <c r="G4" s="4">
        <f t="shared" si="1"/>
        <v>800</v>
      </c>
      <c r="H4" s="4">
        <f t="shared" si="2"/>
        <v>163200</v>
      </c>
      <c r="I4" s="6">
        <f t="shared" si="3"/>
        <v>54400</v>
      </c>
      <c r="K4">
        <f>SUM(E2:E51)</f>
        <v>4705</v>
      </c>
    </row>
    <row r="5" spans="1:11" x14ac:dyDescent="0.3">
      <c r="A5" s="2">
        <v>44085</v>
      </c>
      <c r="B5" t="s">
        <v>17</v>
      </c>
      <c r="C5" t="s">
        <v>18</v>
      </c>
      <c r="D5" t="s">
        <v>19</v>
      </c>
      <c r="E5" s="3">
        <v>91</v>
      </c>
      <c r="F5" s="4">
        <f t="shared" si="0"/>
        <v>1000</v>
      </c>
      <c r="G5" s="4">
        <f t="shared" si="1"/>
        <v>700</v>
      </c>
      <c r="H5" s="4">
        <f t="shared" si="2"/>
        <v>91000</v>
      </c>
      <c r="I5" s="6">
        <f t="shared" si="3"/>
        <v>27300</v>
      </c>
      <c r="K5" s="5" t="s">
        <v>31</v>
      </c>
    </row>
    <row r="6" spans="1:11" x14ac:dyDescent="0.3">
      <c r="A6" s="2">
        <v>44462</v>
      </c>
      <c r="B6" t="s">
        <v>20</v>
      </c>
      <c r="C6" t="s">
        <v>9</v>
      </c>
      <c r="D6" t="s">
        <v>21</v>
      </c>
      <c r="E6" s="3">
        <v>110</v>
      </c>
      <c r="F6" s="4">
        <f t="shared" si="0"/>
        <v>4000</v>
      </c>
      <c r="G6" s="4">
        <f t="shared" si="1"/>
        <v>3000</v>
      </c>
      <c r="H6" s="4">
        <f t="shared" si="2"/>
        <v>440000</v>
      </c>
      <c r="I6" s="6">
        <f t="shared" si="3"/>
        <v>110000</v>
      </c>
      <c r="K6" s="9">
        <f>SUM(I2:I51)</f>
        <v>3834400</v>
      </c>
    </row>
    <row r="7" spans="1:11" x14ac:dyDescent="0.3">
      <c r="A7" s="2">
        <v>44105</v>
      </c>
      <c r="B7" t="s">
        <v>22</v>
      </c>
      <c r="C7" t="s">
        <v>12</v>
      </c>
      <c r="D7" t="s">
        <v>16</v>
      </c>
      <c r="E7" s="3">
        <v>51</v>
      </c>
      <c r="F7" s="4">
        <f t="shared" si="0"/>
        <v>1200</v>
      </c>
      <c r="G7" s="4">
        <f t="shared" si="1"/>
        <v>800</v>
      </c>
      <c r="H7" s="4">
        <f t="shared" si="2"/>
        <v>61200</v>
      </c>
      <c r="I7" s="6">
        <f t="shared" si="3"/>
        <v>20400</v>
      </c>
      <c r="K7" s="5" t="s">
        <v>33</v>
      </c>
    </row>
    <row r="8" spans="1:11" x14ac:dyDescent="0.3">
      <c r="A8" s="2">
        <v>44413</v>
      </c>
      <c r="B8" t="s">
        <v>23</v>
      </c>
      <c r="C8" t="s">
        <v>18</v>
      </c>
      <c r="D8" t="s">
        <v>19</v>
      </c>
      <c r="E8" s="3">
        <v>78</v>
      </c>
      <c r="F8" s="4">
        <f t="shared" si="0"/>
        <v>1000</v>
      </c>
      <c r="G8" s="4">
        <f t="shared" si="1"/>
        <v>700</v>
      </c>
      <c r="H8" s="4">
        <f t="shared" si="2"/>
        <v>78000</v>
      </c>
      <c r="I8" s="6">
        <f t="shared" si="3"/>
        <v>23400</v>
      </c>
      <c r="K8" s="9">
        <f>AVERAGE(H2:H51)</f>
        <v>258890</v>
      </c>
    </row>
    <row r="9" spans="1:11" x14ac:dyDescent="0.3">
      <c r="A9" s="2">
        <v>44141</v>
      </c>
      <c r="B9" t="s">
        <v>24</v>
      </c>
      <c r="C9" t="s">
        <v>15</v>
      </c>
      <c r="D9" t="s">
        <v>10</v>
      </c>
      <c r="E9" s="3">
        <v>146</v>
      </c>
      <c r="F9" s="4">
        <f t="shared" si="0"/>
        <v>6000</v>
      </c>
      <c r="G9" s="4">
        <f t="shared" si="1"/>
        <v>4000</v>
      </c>
      <c r="H9" s="4">
        <f t="shared" si="2"/>
        <v>876000</v>
      </c>
      <c r="I9" s="6">
        <f t="shared" si="3"/>
        <v>292000</v>
      </c>
    </row>
    <row r="10" spans="1:11" x14ac:dyDescent="0.3">
      <c r="A10" s="2">
        <v>44223</v>
      </c>
      <c r="B10" t="s">
        <v>25</v>
      </c>
      <c r="C10" t="s">
        <v>9</v>
      </c>
      <c r="D10" t="s">
        <v>26</v>
      </c>
      <c r="E10" s="3">
        <v>101</v>
      </c>
      <c r="F10" s="4">
        <f t="shared" si="0"/>
        <v>600</v>
      </c>
      <c r="G10" s="4">
        <f t="shared" si="1"/>
        <v>400</v>
      </c>
      <c r="H10" s="4">
        <f t="shared" si="2"/>
        <v>60600</v>
      </c>
      <c r="I10" s="6">
        <f t="shared" si="3"/>
        <v>20200</v>
      </c>
    </row>
    <row r="11" spans="1:11" x14ac:dyDescent="0.3">
      <c r="A11" s="2">
        <v>44442</v>
      </c>
      <c r="B11" t="s">
        <v>27</v>
      </c>
      <c r="C11" t="s">
        <v>15</v>
      </c>
      <c r="D11" t="s">
        <v>10</v>
      </c>
      <c r="E11" s="3">
        <v>52</v>
      </c>
      <c r="F11" s="4">
        <f t="shared" si="0"/>
        <v>6000</v>
      </c>
      <c r="G11" s="4">
        <f t="shared" si="1"/>
        <v>4000</v>
      </c>
      <c r="H11" s="4">
        <f t="shared" si="2"/>
        <v>312000</v>
      </c>
      <c r="I11" s="6">
        <f t="shared" si="3"/>
        <v>104000</v>
      </c>
    </row>
    <row r="12" spans="1:11" x14ac:dyDescent="0.3">
      <c r="A12" s="2">
        <v>44469</v>
      </c>
      <c r="B12" t="s">
        <v>27</v>
      </c>
      <c r="C12" t="s">
        <v>12</v>
      </c>
      <c r="D12" t="s">
        <v>16</v>
      </c>
      <c r="E12" s="3">
        <v>55</v>
      </c>
      <c r="F12" s="4">
        <f t="shared" si="0"/>
        <v>1200</v>
      </c>
      <c r="G12" s="4">
        <f t="shared" si="1"/>
        <v>800</v>
      </c>
      <c r="H12" s="4">
        <f t="shared" si="2"/>
        <v>66000</v>
      </c>
      <c r="I12" s="6">
        <f t="shared" si="3"/>
        <v>22000</v>
      </c>
    </row>
    <row r="13" spans="1:11" x14ac:dyDescent="0.3">
      <c r="A13" s="2">
        <v>44084</v>
      </c>
      <c r="B13" t="s">
        <v>27</v>
      </c>
      <c r="C13" t="s">
        <v>15</v>
      </c>
      <c r="D13" t="s">
        <v>19</v>
      </c>
      <c r="E13" s="3">
        <v>137</v>
      </c>
      <c r="F13" s="4">
        <f t="shared" si="0"/>
        <v>1000</v>
      </c>
      <c r="G13" s="4">
        <f t="shared" si="1"/>
        <v>700</v>
      </c>
      <c r="H13" s="4">
        <f t="shared" si="2"/>
        <v>137000</v>
      </c>
      <c r="I13" s="6">
        <f t="shared" si="3"/>
        <v>41100</v>
      </c>
    </row>
    <row r="14" spans="1:11" x14ac:dyDescent="0.3">
      <c r="A14" s="2">
        <v>44404</v>
      </c>
      <c r="B14" t="s">
        <v>24</v>
      </c>
      <c r="C14" t="s">
        <v>15</v>
      </c>
      <c r="D14" t="s">
        <v>13</v>
      </c>
      <c r="E14" s="3">
        <v>96</v>
      </c>
      <c r="F14" s="4">
        <f t="shared" si="0"/>
        <v>3500</v>
      </c>
      <c r="G14" s="4">
        <f t="shared" si="1"/>
        <v>2500</v>
      </c>
      <c r="H14" s="4">
        <f t="shared" si="2"/>
        <v>336000</v>
      </c>
      <c r="I14" s="6">
        <f t="shared" si="3"/>
        <v>96000</v>
      </c>
    </row>
    <row r="15" spans="1:11" x14ac:dyDescent="0.3">
      <c r="A15" s="2">
        <v>44113</v>
      </c>
      <c r="B15" t="s">
        <v>25</v>
      </c>
      <c r="C15" t="s">
        <v>12</v>
      </c>
      <c r="D15" t="s">
        <v>21</v>
      </c>
      <c r="E15" s="3">
        <v>52</v>
      </c>
      <c r="F15" s="4">
        <f t="shared" si="0"/>
        <v>4000</v>
      </c>
      <c r="G15" s="4">
        <f t="shared" si="1"/>
        <v>3000</v>
      </c>
      <c r="H15" s="4">
        <f t="shared" si="2"/>
        <v>208000</v>
      </c>
      <c r="I15" s="6">
        <f t="shared" si="3"/>
        <v>52000</v>
      </c>
    </row>
    <row r="16" spans="1:11" x14ac:dyDescent="0.3">
      <c r="A16" s="2">
        <v>44292</v>
      </c>
      <c r="B16" t="s">
        <v>17</v>
      </c>
      <c r="C16" t="s">
        <v>9</v>
      </c>
      <c r="D16" t="s">
        <v>13</v>
      </c>
      <c r="E16" s="3">
        <v>76</v>
      </c>
      <c r="F16" s="4">
        <f t="shared" si="0"/>
        <v>3500</v>
      </c>
      <c r="G16" s="4">
        <f t="shared" si="1"/>
        <v>2500</v>
      </c>
      <c r="H16" s="4">
        <f t="shared" si="2"/>
        <v>266000</v>
      </c>
      <c r="I16" s="6">
        <f t="shared" si="3"/>
        <v>76000</v>
      </c>
    </row>
    <row r="17" spans="1:9" x14ac:dyDescent="0.3">
      <c r="A17" s="2">
        <v>44362</v>
      </c>
      <c r="B17" t="s">
        <v>11</v>
      </c>
      <c r="C17" t="s">
        <v>18</v>
      </c>
      <c r="D17" t="s">
        <v>21</v>
      </c>
      <c r="E17" s="3">
        <v>145</v>
      </c>
      <c r="F17" s="4">
        <f t="shared" si="0"/>
        <v>4000</v>
      </c>
      <c r="G17" s="4">
        <f t="shared" si="1"/>
        <v>3000</v>
      </c>
      <c r="H17" s="4">
        <f t="shared" si="2"/>
        <v>580000</v>
      </c>
      <c r="I17" s="6">
        <f t="shared" si="3"/>
        <v>145000</v>
      </c>
    </row>
    <row r="18" spans="1:9" x14ac:dyDescent="0.3">
      <c r="A18" s="2">
        <v>44083</v>
      </c>
      <c r="B18" t="s">
        <v>8</v>
      </c>
      <c r="C18" t="s">
        <v>15</v>
      </c>
      <c r="D18" t="s">
        <v>26</v>
      </c>
      <c r="E18" s="3">
        <v>83</v>
      </c>
      <c r="F18" s="4">
        <f t="shared" si="0"/>
        <v>600</v>
      </c>
      <c r="G18" s="4">
        <f t="shared" si="1"/>
        <v>400</v>
      </c>
      <c r="H18" s="4">
        <f t="shared" si="2"/>
        <v>49800</v>
      </c>
      <c r="I18" s="6">
        <f t="shared" si="3"/>
        <v>16600</v>
      </c>
    </row>
    <row r="19" spans="1:9" x14ac:dyDescent="0.3">
      <c r="A19" s="2">
        <v>44421</v>
      </c>
      <c r="B19" t="s">
        <v>20</v>
      </c>
      <c r="C19" t="s">
        <v>15</v>
      </c>
      <c r="D19" t="s">
        <v>19</v>
      </c>
      <c r="E19" s="3">
        <v>91</v>
      </c>
      <c r="F19" s="4">
        <f t="shared" si="0"/>
        <v>1000</v>
      </c>
      <c r="G19" s="4">
        <f t="shared" si="1"/>
        <v>700</v>
      </c>
      <c r="H19" s="4">
        <f t="shared" si="2"/>
        <v>91000</v>
      </c>
      <c r="I19" s="6">
        <f t="shared" si="3"/>
        <v>27300</v>
      </c>
    </row>
    <row r="20" spans="1:9" x14ac:dyDescent="0.3">
      <c r="A20" s="2">
        <v>44070</v>
      </c>
      <c r="B20" t="s">
        <v>22</v>
      </c>
      <c r="C20" t="s">
        <v>9</v>
      </c>
      <c r="D20" t="s">
        <v>28</v>
      </c>
      <c r="E20" s="3">
        <v>108</v>
      </c>
      <c r="F20" s="4">
        <f t="shared" si="0"/>
        <v>10000</v>
      </c>
      <c r="G20" s="4">
        <f t="shared" si="1"/>
        <v>7000</v>
      </c>
      <c r="H20" s="4">
        <f t="shared" si="2"/>
        <v>1080000</v>
      </c>
      <c r="I20" s="6">
        <f t="shared" si="3"/>
        <v>324000</v>
      </c>
    </row>
    <row r="21" spans="1:9" x14ac:dyDescent="0.3">
      <c r="A21" s="2">
        <v>44293</v>
      </c>
      <c r="B21" t="s">
        <v>14</v>
      </c>
      <c r="C21" t="s">
        <v>18</v>
      </c>
      <c r="D21" t="s">
        <v>21</v>
      </c>
      <c r="E21" s="3">
        <v>144</v>
      </c>
      <c r="F21" s="4">
        <f t="shared" si="0"/>
        <v>4000</v>
      </c>
      <c r="G21" s="4">
        <f t="shared" si="1"/>
        <v>3000</v>
      </c>
      <c r="H21" s="4">
        <f t="shared" si="2"/>
        <v>576000</v>
      </c>
      <c r="I21" s="6">
        <f t="shared" si="3"/>
        <v>144000</v>
      </c>
    </row>
    <row r="22" spans="1:9" x14ac:dyDescent="0.3">
      <c r="A22" s="2">
        <v>43990</v>
      </c>
      <c r="B22" t="s">
        <v>20</v>
      </c>
      <c r="C22" t="s">
        <v>15</v>
      </c>
      <c r="D22" t="s">
        <v>26</v>
      </c>
      <c r="E22" s="3">
        <v>92</v>
      </c>
      <c r="F22" s="4">
        <f t="shared" si="0"/>
        <v>600</v>
      </c>
      <c r="G22" s="4">
        <f t="shared" si="1"/>
        <v>400</v>
      </c>
      <c r="H22" s="4">
        <f t="shared" si="2"/>
        <v>55200</v>
      </c>
      <c r="I22" s="6">
        <f t="shared" si="3"/>
        <v>18400</v>
      </c>
    </row>
    <row r="23" spans="1:9" x14ac:dyDescent="0.3">
      <c r="A23" s="2">
        <v>44551</v>
      </c>
      <c r="B23" t="s">
        <v>24</v>
      </c>
      <c r="C23" t="s">
        <v>9</v>
      </c>
      <c r="D23" t="s">
        <v>10</v>
      </c>
      <c r="E23" s="3">
        <v>71</v>
      </c>
      <c r="F23" s="4">
        <f t="shared" si="0"/>
        <v>6000</v>
      </c>
      <c r="G23" s="4">
        <f t="shared" si="1"/>
        <v>4000</v>
      </c>
      <c r="H23" s="4">
        <f t="shared" si="2"/>
        <v>426000</v>
      </c>
      <c r="I23" s="6">
        <f t="shared" si="3"/>
        <v>142000</v>
      </c>
    </row>
    <row r="24" spans="1:9" x14ac:dyDescent="0.3">
      <c r="A24" s="2">
        <v>44418</v>
      </c>
      <c r="B24" t="s">
        <v>8</v>
      </c>
      <c r="C24" t="s">
        <v>12</v>
      </c>
      <c r="D24" t="s">
        <v>26</v>
      </c>
      <c r="E24" s="3">
        <v>103</v>
      </c>
      <c r="F24" s="4">
        <f t="shared" si="0"/>
        <v>600</v>
      </c>
      <c r="G24" s="4">
        <f t="shared" si="1"/>
        <v>400</v>
      </c>
      <c r="H24" s="4">
        <f t="shared" si="2"/>
        <v>61800</v>
      </c>
      <c r="I24" s="6">
        <f t="shared" si="3"/>
        <v>20600</v>
      </c>
    </row>
    <row r="25" spans="1:9" x14ac:dyDescent="0.3">
      <c r="A25" s="2">
        <v>44532</v>
      </c>
      <c r="B25" t="s">
        <v>27</v>
      </c>
      <c r="C25" t="s">
        <v>18</v>
      </c>
      <c r="D25" t="s">
        <v>19</v>
      </c>
      <c r="E25" s="3">
        <v>55</v>
      </c>
      <c r="F25" s="4">
        <f t="shared" si="0"/>
        <v>1000</v>
      </c>
      <c r="G25" s="4">
        <f t="shared" si="1"/>
        <v>700</v>
      </c>
      <c r="H25" s="4">
        <f t="shared" si="2"/>
        <v>55000</v>
      </c>
      <c r="I25" s="6">
        <f t="shared" si="3"/>
        <v>16500</v>
      </c>
    </row>
    <row r="26" spans="1:9" x14ac:dyDescent="0.3">
      <c r="A26" s="2">
        <v>44438</v>
      </c>
      <c r="B26" t="s">
        <v>22</v>
      </c>
      <c r="C26" t="s">
        <v>12</v>
      </c>
      <c r="D26" t="s">
        <v>21</v>
      </c>
      <c r="E26" s="3">
        <v>93</v>
      </c>
      <c r="F26" s="4">
        <f t="shared" si="0"/>
        <v>4000</v>
      </c>
      <c r="G26" s="4">
        <f t="shared" si="1"/>
        <v>3000</v>
      </c>
      <c r="H26" s="4">
        <f t="shared" si="2"/>
        <v>372000</v>
      </c>
      <c r="I26" s="6">
        <f t="shared" si="3"/>
        <v>93000</v>
      </c>
    </row>
    <row r="27" spans="1:9" x14ac:dyDescent="0.3">
      <c r="A27" s="2">
        <v>43971</v>
      </c>
      <c r="B27" t="s">
        <v>14</v>
      </c>
      <c r="C27" t="s">
        <v>15</v>
      </c>
      <c r="D27" t="s">
        <v>26</v>
      </c>
      <c r="E27" s="3">
        <v>143</v>
      </c>
      <c r="F27" s="4">
        <f t="shared" si="0"/>
        <v>600</v>
      </c>
      <c r="G27" s="4">
        <f t="shared" si="1"/>
        <v>400</v>
      </c>
      <c r="H27" s="4">
        <f t="shared" si="2"/>
        <v>85800</v>
      </c>
      <c r="I27" s="6">
        <f t="shared" si="3"/>
        <v>28600</v>
      </c>
    </row>
    <row r="28" spans="1:9" x14ac:dyDescent="0.3">
      <c r="A28" s="2">
        <v>44452</v>
      </c>
      <c r="B28" t="s">
        <v>23</v>
      </c>
      <c r="C28" t="s">
        <v>9</v>
      </c>
      <c r="D28" t="s">
        <v>13</v>
      </c>
      <c r="E28" s="3">
        <v>143</v>
      </c>
      <c r="F28" s="4">
        <f t="shared" si="0"/>
        <v>3500</v>
      </c>
      <c r="G28" s="4">
        <f t="shared" si="1"/>
        <v>2500</v>
      </c>
      <c r="H28" s="4">
        <f t="shared" si="2"/>
        <v>500500</v>
      </c>
      <c r="I28" s="6">
        <f t="shared" si="3"/>
        <v>143000</v>
      </c>
    </row>
    <row r="29" spans="1:9" x14ac:dyDescent="0.3">
      <c r="A29" s="2">
        <v>44496</v>
      </c>
      <c r="B29" t="s">
        <v>25</v>
      </c>
      <c r="C29" t="s">
        <v>18</v>
      </c>
      <c r="D29" t="s">
        <v>26</v>
      </c>
      <c r="E29" s="3">
        <v>99</v>
      </c>
      <c r="F29" s="4">
        <f t="shared" si="0"/>
        <v>600</v>
      </c>
      <c r="G29" s="4">
        <f t="shared" si="1"/>
        <v>400</v>
      </c>
      <c r="H29" s="4">
        <f t="shared" si="2"/>
        <v>59400</v>
      </c>
      <c r="I29" s="6">
        <f t="shared" si="3"/>
        <v>19800</v>
      </c>
    </row>
    <row r="30" spans="1:9" x14ac:dyDescent="0.3">
      <c r="A30" s="2">
        <v>44187</v>
      </c>
      <c r="B30" t="s">
        <v>17</v>
      </c>
      <c r="C30" t="s">
        <v>9</v>
      </c>
      <c r="D30" t="s">
        <v>19</v>
      </c>
      <c r="E30" s="3">
        <v>120</v>
      </c>
      <c r="F30" s="4">
        <f t="shared" si="0"/>
        <v>1000</v>
      </c>
      <c r="G30" s="4">
        <f t="shared" si="1"/>
        <v>700</v>
      </c>
      <c r="H30" s="4">
        <f t="shared" si="2"/>
        <v>120000</v>
      </c>
      <c r="I30" s="6">
        <f t="shared" si="3"/>
        <v>36000</v>
      </c>
    </row>
    <row r="31" spans="1:9" x14ac:dyDescent="0.3">
      <c r="A31" s="2">
        <v>44405</v>
      </c>
      <c r="B31" t="s">
        <v>11</v>
      </c>
      <c r="C31" t="s">
        <v>15</v>
      </c>
      <c r="D31" t="s">
        <v>13</v>
      </c>
      <c r="E31" s="3">
        <v>66</v>
      </c>
      <c r="F31" s="4">
        <f t="shared" si="0"/>
        <v>3500</v>
      </c>
      <c r="G31" s="4">
        <f t="shared" si="1"/>
        <v>2500</v>
      </c>
      <c r="H31" s="4">
        <f t="shared" si="2"/>
        <v>231000</v>
      </c>
      <c r="I31" s="6">
        <f t="shared" si="3"/>
        <v>66000</v>
      </c>
    </row>
    <row r="32" spans="1:9" x14ac:dyDescent="0.3">
      <c r="A32" s="2">
        <v>44103</v>
      </c>
      <c r="B32" t="s">
        <v>25</v>
      </c>
      <c r="C32" t="s">
        <v>18</v>
      </c>
      <c r="D32" t="s">
        <v>16</v>
      </c>
      <c r="E32" s="3">
        <v>88</v>
      </c>
      <c r="F32" s="4">
        <f t="shared" si="0"/>
        <v>1200</v>
      </c>
      <c r="G32" s="4">
        <f t="shared" si="1"/>
        <v>800</v>
      </c>
      <c r="H32" s="4">
        <f t="shared" si="2"/>
        <v>105600</v>
      </c>
      <c r="I32" s="6">
        <f t="shared" si="3"/>
        <v>35200</v>
      </c>
    </row>
    <row r="33" spans="1:9" x14ac:dyDescent="0.3">
      <c r="A33" s="2">
        <v>44126</v>
      </c>
      <c r="B33" t="s">
        <v>17</v>
      </c>
      <c r="C33" t="s">
        <v>12</v>
      </c>
      <c r="D33" t="s">
        <v>28</v>
      </c>
      <c r="E33" s="3">
        <v>127</v>
      </c>
      <c r="F33" s="4">
        <f t="shared" si="0"/>
        <v>10000</v>
      </c>
      <c r="G33" s="4">
        <f t="shared" si="1"/>
        <v>7000</v>
      </c>
      <c r="H33" s="4">
        <f t="shared" si="2"/>
        <v>1270000</v>
      </c>
      <c r="I33" s="6">
        <f t="shared" si="3"/>
        <v>381000</v>
      </c>
    </row>
    <row r="34" spans="1:9" x14ac:dyDescent="0.3">
      <c r="A34" s="2">
        <v>43970</v>
      </c>
      <c r="B34" t="s">
        <v>20</v>
      </c>
      <c r="C34" t="s">
        <v>9</v>
      </c>
      <c r="D34" t="s">
        <v>21</v>
      </c>
      <c r="E34" s="3">
        <v>67</v>
      </c>
      <c r="F34" s="4">
        <f t="shared" si="0"/>
        <v>4000</v>
      </c>
      <c r="G34" s="4">
        <f t="shared" si="1"/>
        <v>3000</v>
      </c>
      <c r="H34" s="4">
        <f t="shared" si="2"/>
        <v>268000</v>
      </c>
      <c r="I34" s="6">
        <f t="shared" si="3"/>
        <v>67000</v>
      </c>
    </row>
    <row r="35" spans="1:9" x14ac:dyDescent="0.3">
      <c r="A35" s="2">
        <v>44536</v>
      </c>
      <c r="B35" t="s">
        <v>11</v>
      </c>
      <c r="C35" t="s">
        <v>12</v>
      </c>
      <c r="D35" t="s">
        <v>16</v>
      </c>
      <c r="E35" s="3">
        <v>67</v>
      </c>
      <c r="F35" s="4">
        <f t="shared" si="0"/>
        <v>1200</v>
      </c>
      <c r="G35" s="4">
        <f t="shared" si="1"/>
        <v>800</v>
      </c>
      <c r="H35" s="4">
        <f t="shared" si="2"/>
        <v>80400</v>
      </c>
      <c r="I35" s="6">
        <f t="shared" si="3"/>
        <v>26800</v>
      </c>
    </row>
    <row r="36" spans="1:9" x14ac:dyDescent="0.3">
      <c r="A36" s="2">
        <v>44069</v>
      </c>
      <c r="B36" t="s">
        <v>27</v>
      </c>
      <c r="C36" t="s">
        <v>15</v>
      </c>
      <c r="D36" t="s">
        <v>19</v>
      </c>
      <c r="E36" s="3">
        <v>149</v>
      </c>
      <c r="F36" s="4">
        <f t="shared" si="0"/>
        <v>1000</v>
      </c>
      <c r="G36" s="4">
        <f t="shared" si="1"/>
        <v>700</v>
      </c>
      <c r="H36" s="4">
        <f t="shared" si="2"/>
        <v>149000</v>
      </c>
      <c r="I36" s="6">
        <f t="shared" si="3"/>
        <v>44700</v>
      </c>
    </row>
    <row r="37" spans="1:9" x14ac:dyDescent="0.3">
      <c r="A37" s="2">
        <v>44378</v>
      </c>
      <c r="B37" t="s">
        <v>20</v>
      </c>
      <c r="C37" t="s">
        <v>18</v>
      </c>
      <c r="D37" t="s">
        <v>26</v>
      </c>
      <c r="E37" s="3">
        <v>104</v>
      </c>
      <c r="F37" s="4">
        <f t="shared" si="0"/>
        <v>600</v>
      </c>
      <c r="G37" s="4">
        <f t="shared" si="1"/>
        <v>400</v>
      </c>
      <c r="H37" s="4">
        <f t="shared" si="2"/>
        <v>62400</v>
      </c>
      <c r="I37" s="6">
        <f t="shared" si="3"/>
        <v>20800</v>
      </c>
    </row>
    <row r="38" spans="1:9" x14ac:dyDescent="0.3">
      <c r="A38" s="2">
        <v>44404</v>
      </c>
      <c r="B38" t="s">
        <v>24</v>
      </c>
      <c r="C38" t="s">
        <v>9</v>
      </c>
      <c r="D38" t="s">
        <v>26</v>
      </c>
      <c r="E38" s="3">
        <v>57</v>
      </c>
      <c r="F38" s="4">
        <f t="shared" si="0"/>
        <v>600</v>
      </c>
      <c r="G38" s="4">
        <f t="shared" si="1"/>
        <v>400</v>
      </c>
      <c r="H38" s="4">
        <f t="shared" si="2"/>
        <v>34200</v>
      </c>
      <c r="I38" s="6">
        <f t="shared" si="3"/>
        <v>11400</v>
      </c>
    </row>
    <row r="39" spans="1:9" x14ac:dyDescent="0.3">
      <c r="A39" s="2">
        <v>44109</v>
      </c>
      <c r="B39" t="s">
        <v>14</v>
      </c>
      <c r="C39" t="s">
        <v>12</v>
      </c>
      <c r="D39" t="s">
        <v>26</v>
      </c>
      <c r="E39" s="3">
        <v>90</v>
      </c>
      <c r="F39" s="4">
        <f t="shared" si="0"/>
        <v>600</v>
      </c>
      <c r="G39" s="4">
        <f t="shared" si="1"/>
        <v>400</v>
      </c>
      <c r="H39" s="4">
        <f t="shared" si="2"/>
        <v>54000</v>
      </c>
      <c r="I39" s="6">
        <f t="shared" si="3"/>
        <v>18000</v>
      </c>
    </row>
    <row r="40" spans="1:9" x14ac:dyDescent="0.3">
      <c r="A40" s="2">
        <v>44076</v>
      </c>
      <c r="B40" t="s">
        <v>22</v>
      </c>
      <c r="C40" t="s">
        <v>15</v>
      </c>
      <c r="D40" t="s">
        <v>26</v>
      </c>
      <c r="E40" s="3">
        <v>67</v>
      </c>
      <c r="F40" s="4">
        <f t="shared" si="0"/>
        <v>600</v>
      </c>
      <c r="G40" s="4">
        <f t="shared" si="1"/>
        <v>400</v>
      </c>
      <c r="H40" s="4">
        <f t="shared" si="2"/>
        <v>40200</v>
      </c>
      <c r="I40" s="6">
        <f t="shared" si="3"/>
        <v>13400</v>
      </c>
    </row>
    <row r="41" spans="1:9" x14ac:dyDescent="0.3">
      <c r="A41" s="2">
        <v>44441</v>
      </c>
      <c r="B41" t="s">
        <v>8</v>
      </c>
      <c r="C41" t="s">
        <v>18</v>
      </c>
      <c r="D41" t="s">
        <v>21</v>
      </c>
      <c r="E41" s="3">
        <v>127</v>
      </c>
      <c r="F41" s="4">
        <f t="shared" si="0"/>
        <v>4000</v>
      </c>
      <c r="G41" s="4">
        <f t="shared" si="1"/>
        <v>3000</v>
      </c>
      <c r="H41" s="4">
        <f t="shared" si="2"/>
        <v>508000</v>
      </c>
      <c r="I41" s="6">
        <f t="shared" si="3"/>
        <v>127000</v>
      </c>
    </row>
    <row r="42" spans="1:9" x14ac:dyDescent="0.3">
      <c r="A42" s="2">
        <v>44299</v>
      </c>
      <c r="B42" t="s">
        <v>22</v>
      </c>
      <c r="C42" t="s">
        <v>9</v>
      </c>
      <c r="D42" t="s">
        <v>19</v>
      </c>
      <c r="E42" s="3">
        <v>108</v>
      </c>
      <c r="F42" s="4">
        <f t="shared" si="0"/>
        <v>1000</v>
      </c>
      <c r="G42" s="4">
        <f t="shared" si="1"/>
        <v>700</v>
      </c>
      <c r="H42" s="4">
        <f t="shared" si="2"/>
        <v>108000</v>
      </c>
      <c r="I42" s="6">
        <f t="shared" si="3"/>
        <v>32400</v>
      </c>
    </row>
    <row r="43" spans="1:9" x14ac:dyDescent="0.3">
      <c r="A43" s="2">
        <v>44322</v>
      </c>
      <c r="B43" t="s">
        <v>14</v>
      </c>
      <c r="C43" t="s">
        <v>12</v>
      </c>
      <c r="D43" t="s">
        <v>13</v>
      </c>
      <c r="E43" s="3">
        <v>66</v>
      </c>
      <c r="F43" s="4">
        <f t="shared" si="0"/>
        <v>3500</v>
      </c>
      <c r="G43" s="4">
        <f t="shared" si="1"/>
        <v>2500</v>
      </c>
      <c r="H43" s="4">
        <f t="shared" si="2"/>
        <v>231000</v>
      </c>
      <c r="I43" s="6">
        <f t="shared" si="3"/>
        <v>66000</v>
      </c>
    </row>
    <row r="44" spans="1:9" x14ac:dyDescent="0.3">
      <c r="A44" s="2">
        <v>44211</v>
      </c>
      <c r="B44" t="s">
        <v>8</v>
      </c>
      <c r="C44" t="s">
        <v>18</v>
      </c>
      <c r="D44" t="s">
        <v>10</v>
      </c>
      <c r="E44" s="3">
        <v>78</v>
      </c>
      <c r="F44" s="4">
        <f t="shared" si="0"/>
        <v>6000</v>
      </c>
      <c r="G44" s="4">
        <f t="shared" si="1"/>
        <v>4000</v>
      </c>
      <c r="H44" s="4">
        <f t="shared" si="2"/>
        <v>468000</v>
      </c>
      <c r="I44" s="6">
        <f t="shared" si="3"/>
        <v>156000</v>
      </c>
    </row>
    <row r="45" spans="1:9" x14ac:dyDescent="0.3">
      <c r="A45" s="2">
        <v>44070</v>
      </c>
      <c r="B45" t="s">
        <v>24</v>
      </c>
      <c r="C45" t="s">
        <v>15</v>
      </c>
      <c r="D45" t="s">
        <v>19</v>
      </c>
      <c r="E45" s="3">
        <v>69</v>
      </c>
      <c r="F45" s="4">
        <f t="shared" si="0"/>
        <v>1000</v>
      </c>
      <c r="G45" s="4">
        <f t="shared" si="1"/>
        <v>700</v>
      </c>
      <c r="H45" s="4">
        <f t="shared" si="2"/>
        <v>69000</v>
      </c>
      <c r="I45" s="6">
        <f t="shared" si="3"/>
        <v>20700</v>
      </c>
    </row>
    <row r="46" spans="1:9" x14ac:dyDescent="0.3">
      <c r="A46" s="2">
        <v>44232</v>
      </c>
      <c r="B46" t="s">
        <v>20</v>
      </c>
      <c r="C46" t="s">
        <v>9</v>
      </c>
      <c r="D46" t="s">
        <v>16</v>
      </c>
      <c r="E46" s="3">
        <v>59</v>
      </c>
      <c r="F46" s="4">
        <f t="shared" si="0"/>
        <v>1200</v>
      </c>
      <c r="G46" s="4">
        <f t="shared" si="1"/>
        <v>800</v>
      </c>
      <c r="H46" s="4">
        <f t="shared" si="2"/>
        <v>70800</v>
      </c>
      <c r="I46" s="6">
        <f t="shared" si="3"/>
        <v>23600</v>
      </c>
    </row>
    <row r="47" spans="1:9" x14ac:dyDescent="0.3">
      <c r="A47" s="2">
        <v>44517</v>
      </c>
      <c r="B47" t="s">
        <v>27</v>
      </c>
      <c r="C47" t="s">
        <v>15</v>
      </c>
      <c r="D47" t="s">
        <v>26</v>
      </c>
      <c r="E47" s="3">
        <v>109</v>
      </c>
      <c r="F47" s="4">
        <f t="shared" si="0"/>
        <v>600</v>
      </c>
      <c r="G47" s="4">
        <f t="shared" si="1"/>
        <v>400</v>
      </c>
      <c r="H47" s="4">
        <f t="shared" si="2"/>
        <v>65400</v>
      </c>
      <c r="I47" s="6">
        <f t="shared" si="3"/>
        <v>21800</v>
      </c>
    </row>
    <row r="48" spans="1:9" x14ac:dyDescent="0.3">
      <c r="A48" s="2">
        <v>44193</v>
      </c>
      <c r="B48" t="s">
        <v>25</v>
      </c>
      <c r="C48" t="s">
        <v>12</v>
      </c>
      <c r="D48" t="s">
        <v>21</v>
      </c>
      <c r="E48" s="3">
        <v>61</v>
      </c>
      <c r="F48" s="4">
        <f t="shared" si="0"/>
        <v>4000</v>
      </c>
      <c r="G48" s="4">
        <f t="shared" si="1"/>
        <v>3000</v>
      </c>
      <c r="H48" s="4">
        <f t="shared" si="2"/>
        <v>244000</v>
      </c>
      <c r="I48" s="6">
        <f t="shared" si="3"/>
        <v>61000</v>
      </c>
    </row>
    <row r="49" spans="1:9" x14ac:dyDescent="0.3">
      <c r="A49" s="2">
        <v>44496</v>
      </c>
      <c r="B49" t="s">
        <v>20</v>
      </c>
      <c r="C49" t="s">
        <v>18</v>
      </c>
      <c r="D49" t="s">
        <v>26</v>
      </c>
      <c r="E49" s="3">
        <v>130</v>
      </c>
      <c r="F49" s="4">
        <f t="shared" si="0"/>
        <v>600</v>
      </c>
      <c r="G49" s="4">
        <f t="shared" si="1"/>
        <v>400</v>
      </c>
      <c r="H49" s="4">
        <f t="shared" si="2"/>
        <v>78000</v>
      </c>
      <c r="I49" s="6">
        <f t="shared" si="3"/>
        <v>26000</v>
      </c>
    </row>
    <row r="50" spans="1:9" x14ac:dyDescent="0.3">
      <c r="A50" s="2">
        <v>44502</v>
      </c>
      <c r="B50" t="s">
        <v>17</v>
      </c>
      <c r="C50" t="s">
        <v>15</v>
      </c>
      <c r="D50" t="s">
        <v>13</v>
      </c>
      <c r="E50" s="3">
        <v>60</v>
      </c>
      <c r="F50" s="4">
        <f t="shared" si="0"/>
        <v>3500</v>
      </c>
      <c r="G50" s="4">
        <f t="shared" si="1"/>
        <v>2500</v>
      </c>
      <c r="H50" s="4">
        <f t="shared" si="2"/>
        <v>210000</v>
      </c>
      <c r="I50" s="6">
        <f t="shared" si="3"/>
        <v>60000</v>
      </c>
    </row>
    <row r="51" spans="1:9" x14ac:dyDescent="0.3">
      <c r="A51" s="2">
        <v>43958</v>
      </c>
      <c r="B51" t="s">
        <v>11</v>
      </c>
      <c r="C51" t="s">
        <v>12</v>
      </c>
      <c r="D51" t="s">
        <v>10</v>
      </c>
      <c r="E51" s="3">
        <v>73</v>
      </c>
      <c r="F51" s="4">
        <f t="shared" si="0"/>
        <v>6000</v>
      </c>
      <c r="G51" s="4">
        <f t="shared" si="1"/>
        <v>4000</v>
      </c>
      <c r="H51" s="4">
        <f t="shared" si="2"/>
        <v>438000</v>
      </c>
      <c r="I51" s="6">
        <f t="shared" si="3"/>
        <v>146000</v>
      </c>
    </row>
    <row r="52" spans="1:9" x14ac:dyDescent="0.3">
      <c r="I52" s="6"/>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748CF-6F17-41F4-A310-DD13DBFFB0E0}">
  <dimension ref="A2:L13"/>
  <sheetViews>
    <sheetView topLeftCell="A3" zoomScale="75" zoomScaleNormal="75" workbookViewId="0">
      <selection activeCell="P9" sqref="P9"/>
    </sheetView>
  </sheetViews>
  <sheetFormatPr defaultRowHeight="14.4" x14ac:dyDescent="0.3"/>
  <cols>
    <col min="1" max="1" width="13.44140625" bestFit="1" customWidth="1"/>
    <col min="2" max="2" width="16.88671875" bestFit="1" customWidth="1"/>
    <col min="5" max="5" width="13.44140625" bestFit="1" customWidth="1"/>
    <col min="6" max="6" width="16.88671875" bestFit="1" customWidth="1"/>
    <col min="8" max="8" width="13.44140625" bestFit="1" customWidth="1"/>
    <col min="9" max="9" width="16.88671875" bestFit="1" customWidth="1"/>
    <col min="10" max="10" width="12" customWidth="1"/>
    <col min="11" max="11" width="13.44140625" bestFit="1" customWidth="1"/>
    <col min="12" max="12" width="16.21875" bestFit="1" customWidth="1"/>
    <col min="14" max="14" width="12.44140625" bestFit="1" customWidth="1"/>
    <col min="15" max="15" width="15.5546875" bestFit="1" customWidth="1"/>
  </cols>
  <sheetData>
    <row r="2" spans="1:12" x14ac:dyDescent="0.3">
      <c r="E2" s="7" t="s">
        <v>34</v>
      </c>
      <c r="F2" t="s">
        <v>35</v>
      </c>
      <c r="H2" s="7" t="s">
        <v>34</v>
      </c>
      <c r="I2" t="s">
        <v>35</v>
      </c>
      <c r="K2" s="7" t="s">
        <v>34</v>
      </c>
      <c r="L2" t="s">
        <v>36</v>
      </c>
    </row>
    <row r="3" spans="1:12" x14ac:dyDescent="0.3">
      <c r="A3" s="7" t="s">
        <v>34</v>
      </c>
      <c r="B3" t="s">
        <v>35</v>
      </c>
      <c r="E3" s="3" t="s">
        <v>16</v>
      </c>
      <c r="F3" s="8">
        <v>547200</v>
      </c>
      <c r="H3" s="3" t="s">
        <v>8</v>
      </c>
      <c r="I3" s="8">
        <v>1591600</v>
      </c>
      <c r="K3" s="3" t="s">
        <v>16</v>
      </c>
      <c r="L3">
        <v>456</v>
      </c>
    </row>
    <row r="4" spans="1:12" x14ac:dyDescent="0.3">
      <c r="A4" s="3" t="s">
        <v>12</v>
      </c>
      <c r="B4" s="8">
        <v>3534400</v>
      </c>
      <c r="E4" s="3" t="s">
        <v>13</v>
      </c>
      <c r="F4" s="8">
        <v>2222500</v>
      </c>
      <c r="H4" s="3" t="s">
        <v>25</v>
      </c>
      <c r="I4" s="8">
        <v>677600</v>
      </c>
      <c r="K4" s="3" t="s">
        <v>13</v>
      </c>
      <c r="L4">
        <v>635</v>
      </c>
    </row>
    <row r="5" spans="1:12" x14ac:dyDescent="0.3">
      <c r="A5" s="3" t="s">
        <v>18</v>
      </c>
      <c r="B5" s="8">
        <v>2661400</v>
      </c>
      <c r="E5" s="3" t="s">
        <v>26</v>
      </c>
      <c r="F5" s="8">
        <v>706800</v>
      </c>
      <c r="H5" s="3" t="s">
        <v>17</v>
      </c>
      <c r="I5" s="8">
        <v>1957000</v>
      </c>
      <c r="K5" s="3" t="s">
        <v>26</v>
      </c>
      <c r="L5">
        <v>1178</v>
      </c>
    </row>
    <row r="6" spans="1:12" x14ac:dyDescent="0.3">
      <c r="A6" s="3" t="s">
        <v>15</v>
      </c>
      <c r="B6" s="8">
        <v>2870600</v>
      </c>
      <c r="E6" s="3" t="s">
        <v>19</v>
      </c>
      <c r="F6" s="8">
        <v>898000</v>
      </c>
      <c r="H6" s="3" t="s">
        <v>22</v>
      </c>
      <c r="I6" s="8">
        <v>1661400</v>
      </c>
      <c r="K6" s="3" t="s">
        <v>19</v>
      </c>
      <c r="L6">
        <v>898</v>
      </c>
    </row>
    <row r="7" spans="1:12" x14ac:dyDescent="0.3">
      <c r="A7" s="3" t="s">
        <v>9</v>
      </c>
      <c r="B7" s="8">
        <v>3878100</v>
      </c>
      <c r="E7" s="3" t="s">
        <v>28</v>
      </c>
      <c r="F7" s="8">
        <v>2350000</v>
      </c>
      <c r="H7" s="3" t="s">
        <v>24</v>
      </c>
      <c r="I7" s="8">
        <v>1741200</v>
      </c>
      <c r="K7" s="3" t="s">
        <v>28</v>
      </c>
      <c r="L7">
        <v>235</v>
      </c>
    </row>
    <row r="8" spans="1:12" x14ac:dyDescent="0.3">
      <c r="A8" s="3" t="s">
        <v>29</v>
      </c>
      <c r="B8" s="8">
        <v>12944500</v>
      </c>
      <c r="E8" s="3" t="s">
        <v>21</v>
      </c>
      <c r="F8" s="8">
        <v>3196000</v>
      </c>
      <c r="H8" s="3" t="s">
        <v>14</v>
      </c>
      <c r="I8" s="8">
        <v>1110000</v>
      </c>
      <c r="K8" s="3" t="s">
        <v>21</v>
      </c>
      <c r="L8">
        <v>799</v>
      </c>
    </row>
    <row r="9" spans="1:12" x14ac:dyDescent="0.3">
      <c r="E9" s="3" t="s">
        <v>10</v>
      </c>
      <c r="F9" s="8">
        <v>3024000</v>
      </c>
      <c r="H9" s="3" t="s">
        <v>11</v>
      </c>
      <c r="I9" s="8">
        <v>1777400</v>
      </c>
      <c r="K9" s="3" t="s">
        <v>10</v>
      </c>
      <c r="L9">
        <v>504</v>
      </c>
    </row>
    <row r="10" spans="1:12" x14ac:dyDescent="0.3">
      <c r="E10" s="3" t="s">
        <v>29</v>
      </c>
      <c r="F10" s="8">
        <v>12944500</v>
      </c>
      <c r="H10" s="3" t="s">
        <v>20</v>
      </c>
      <c r="I10" s="8">
        <v>1065400</v>
      </c>
      <c r="K10" s="3" t="s">
        <v>29</v>
      </c>
      <c r="L10">
        <v>4705</v>
      </c>
    </row>
    <row r="11" spans="1:12" x14ac:dyDescent="0.3">
      <c r="H11" s="3" t="s">
        <v>27</v>
      </c>
      <c r="I11" s="8">
        <v>784400</v>
      </c>
    </row>
    <row r="12" spans="1:12" x14ac:dyDescent="0.3">
      <c r="H12" s="3" t="s">
        <v>23</v>
      </c>
      <c r="I12" s="8">
        <v>578500</v>
      </c>
    </row>
    <row r="13" spans="1:12" x14ac:dyDescent="0.3">
      <c r="H13" s="3" t="s">
        <v>29</v>
      </c>
      <c r="I13" s="8">
        <v>12944500</v>
      </c>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SalesData</vt:lpstr>
      <vt:lpstr>Pivot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Williams</dc:creator>
  <cp:lastModifiedBy>SUBIN T</cp:lastModifiedBy>
  <dcterms:created xsi:type="dcterms:W3CDTF">2024-05-30T14:35:02Z</dcterms:created>
  <dcterms:modified xsi:type="dcterms:W3CDTF">2024-08-16T10:24:40Z</dcterms:modified>
</cp:coreProperties>
</file>