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0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r\Downloads\"/>
    </mc:Choice>
  </mc:AlternateContent>
  <xr:revisionPtr revIDLastSave="0" documentId="13_ncr:1_{3EA5FDCA-4D8E-4A44-8826-E5F7C73532FE}" xr6:coauthVersionLast="47" xr6:coauthVersionMax="47" xr10:uidLastSave="{00000000-0000-0000-0000-000000000000}"/>
  <bookViews>
    <workbookView xWindow="28680" yWindow="-120" windowWidth="38640" windowHeight="21120" tabRatio="500" firstSheet="10" activeTab="15" xr2:uid="{00000000-000D-0000-FFFF-FFFF00000000}"/>
  </bookViews>
  <sheets>
    <sheet name="Sheet1(no use)" sheetId="1" r:id="rId1"/>
    <sheet name="Sheet2(no use)" sheetId="2" r:id="rId2"/>
    <sheet name="ResNet50_Softmax_15" sheetId="3" r:id="rId3"/>
    <sheet name="ResNet50_Softmax_18" sheetId="4" r:id="rId4"/>
    <sheet name="Sheet3" sheetId="5" r:id="rId5"/>
    <sheet name="ResNet50_Softmax_37" sheetId="6" r:id="rId6"/>
    <sheet name="ResNet50_Softmax_104" sheetId="7" r:id="rId7"/>
    <sheet name="ResNet50_CosFacev1" sheetId="8" r:id="rId8"/>
    <sheet name="ResNet50_Softmax_22" sheetId="9" r:id="rId9"/>
    <sheet name="ResNet50_CosFacev2" sheetId="10" r:id="rId10"/>
    <sheet name="ResNet101_EAF" sheetId="11" r:id="rId11"/>
    <sheet name="ResNet152_CosFace" sheetId="12" r:id="rId12"/>
    <sheet name="ResNet50_CosFacev2_new" sheetId="13" r:id="rId13"/>
    <sheet name="ResNet50_CosFacev2_new_2" sheetId="14" r:id="rId14"/>
    <sheet name="ResNet101_CosFace" sheetId="15" r:id="rId15"/>
    <sheet name="ResNet101_CosFace_48ep" sheetId="16" r:id="rId1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9" i="16" l="1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B29" i="16"/>
  <c r="B30" i="16" s="1"/>
  <c r="B31" i="16" s="1"/>
  <c r="B32" i="16" s="1"/>
  <c r="B33" i="16" s="1"/>
  <c r="B34" i="16" s="1"/>
  <c r="B35" i="16" s="1"/>
  <c r="B36" i="16" s="1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J2" i="16"/>
  <c r="J37" i="15"/>
  <c r="J36" i="15"/>
  <c r="J35" i="15"/>
  <c r="J34" i="15"/>
  <c r="J33" i="15"/>
  <c r="J32" i="15"/>
  <c r="J31" i="15"/>
  <c r="J30" i="15"/>
  <c r="J29" i="15"/>
  <c r="B29" i="15"/>
  <c r="B30" i="15" s="1"/>
  <c r="B31" i="15" s="1"/>
  <c r="B32" i="15" s="1"/>
  <c r="B33" i="15" s="1"/>
  <c r="J28" i="15"/>
  <c r="J27" i="15"/>
  <c r="J26" i="15"/>
  <c r="J25" i="15"/>
  <c r="J24" i="15"/>
  <c r="J23" i="15"/>
  <c r="J22" i="15"/>
  <c r="J21" i="15"/>
  <c r="J20" i="15"/>
  <c r="J19" i="15"/>
  <c r="J18" i="15"/>
  <c r="J17" i="15"/>
  <c r="J16" i="15"/>
  <c r="J15" i="15"/>
  <c r="J14" i="15"/>
  <c r="J13" i="15"/>
  <c r="J12" i="15"/>
  <c r="J11" i="15"/>
  <c r="J10" i="15"/>
  <c r="J9" i="15"/>
  <c r="J39" i="15" s="1"/>
  <c r="J8" i="15"/>
  <c r="J7" i="15"/>
  <c r="J6" i="15"/>
  <c r="J5" i="15"/>
  <c r="J4" i="15"/>
  <c r="J3" i="15"/>
  <c r="J2" i="15"/>
  <c r="J37" i="14"/>
  <c r="J36" i="14"/>
  <c r="J35" i="14"/>
  <c r="J34" i="14"/>
  <c r="J33" i="14"/>
  <c r="J32" i="14"/>
  <c r="J31" i="14"/>
  <c r="J30" i="14"/>
  <c r="B30" i="14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J29" i="14"/>
  <c r="B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39" i="14" s="1"/>
  <c r="J14" i="14"/>
  <c r="J13" i="14"/>
  <c r="J12" i="14"/>
  <c r="J11" i="14"/>
  <c r="J10" i="14"/>
  <c r="J9" i="14"/>
  <c r="J8" i="14"/>
  <c r="J7" i="14"/>
  <c r="J6" i="14"/>
  <c r="J5" i="14"/>
  <c r="J4" i="14"/>
  <c r="J3" i="14"/>
  <c r="J2" i="14"/>
  <c r="J31" i="13"/>
  <c r="J30" i="13"/>
  <c r="J29" i="13"/>
  <c r="B29" i="13"/>
  <c r="B30" i="13" s="1"/>
  <c r="B31" i="13" s="1"/>
  <c r="B32" i="13" s="1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33" i="13" s="1"/>
  <c r="B33" i="12"/>
  <c r="B32" i="12"/>
  <c r="B27" i="12"/>
  <c r="B28" i="12" s="1"/>
  <c r="B29" i="12" s="1"/>
  <c r="B30" i="12" s="1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28" i="12" s="1"/>
  <c r="J8" i="12"/>
  <c r="J7" i="12"/>
  <c r="J6" i="12"/>
  <c r="J5" i="12"/>
  <c r="J4" i="12"/>
  <c r="J3" i="12"/>
  <c r="J2" i="12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J29" i="11" s="1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35" i="10" s="1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25" i="9" s="1"/>
  <c r="I6" i="9"/>
  <c r="I5" i="9"/>
  <c r="I4" i="9"/>
  <c r="I3" i="9"/>
  <c r="I2" i="9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23" i="8" s="1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107" i="7" s="1"/>
  <c r="I4" i="7"/>
  <c r="I3" i="7"/>
  <c r="I2" i="7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40" i="6" s="1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21" i="4" s="1"/>
  <c r="I16" i="3"/>
  <c r="I15" i="3"/>
  <c r="I14" i="3"/>
  <c r="I18" i="3" s="1"/>
  <c r="I13" i="3"/>
  <c r="I12" i="3"/>
  <c r="I11" i="3"/>
  <c r="I10" i="3"/>
  <c r="I9" i="3"/>
  <c r="I8" i="3"/>
  <c r="I7" i="3"/>
  <c r="I6" i="3"/>
  <c r="I5" i="3"/>
  <c r="I4" i="3"/>
  <c r="I3" i="3"/>
  <c r="I2" i="3"/>
  <c r="J51" i="16" l="1"/>
  <c r="B33" i="13"/>
  <c r="B34" i="13"/>
  <c r="B35" i="13" s="1"/>
  <c r="B36" i="13" s="1"/>
  <c r="B37" i="13" s="1"/>
  <c r="B38" i="13" s="1"/>
  <c r="B39" i="13" s="1"/>
</calcChain>
</file>

<file path=xl/sharedStrings.xml><?xml version="1.0" encoding="utf-8"?>
<sst xmlns="http://schemas.openxmlformats.org/spreadsheetml/2006/main" count="745" uniqueCount="302">
  <si>
    <t>Dataset</t>
  </si>
  <si>
    <t>MS1MV2</t>
  </si>
  <si>
    <t>Epoch</t>
  </si>
  <si>
    <t>Train Loss</t>
  </si>
  <si>
    <t>Val Loss</t>
  </si>
  <si>
    <t>Accuracy</t>
  </si>
  <si>
    <t>Time for execution</t>
  </si>
  <si>
    <t>Size of training dataset</t>
  </si>
  <si>
    <t>15.04 secs</t>
  </si>
  <si>
    <t>Size of validation dataset</t>
  </si>
  <si>
    <t>15.25 secs</t>
  </si>
  <si>
    <t>Size of test dataset</t>
  </si>
  <si>
    <t>14.98 secs</t>
  </si>
  <si>
    <t>14.91 secs</t>
  </si>
  <si>
    <t>Dataset factor</t>
  </si>
  <si>
    <t>15.06 secs</t>
  </si>
  <si>
    <t>14.9 secs</t>
  </si>
  <si>
    <t>No. of epochs</t>
  </si>
  <si>
    <t>15.03 secs</t>
  </si>
  <si>
    <t>Loss</t>
  </si>
  <si>
    <t>CE + Softmax</t>
  </si>
  <si>
    <t>14.94 secs</t>
  </si>
  <si>
    <t>14.8 secs</t>
  </si>
  <si>
    <t>14.81 secs</t>
  </si>
  <si>
    <t>14.87 secs</t>
  </si>
  <si>
    <t>14.83 secs</t>
  </si>
  <si>
    <t>14.84 secs</t>
  </si>
  <si>
    <t>14.75 secs</t>
  </si>
  <si>
    <t>14.56 secs</t>
  </si>
  <si>
    <t>14.88 secs</t>
  </si>
  <si>
    <t>14.73 secs</t>
  </si>
  <si>
    <t>14.69 secs</t>
  </si>
  <si>
    <t>14.78 secs</t>
  </si>
  <si>
    <t>14.62 secs</t>
  </si>
  <si>
    <t>14.71 secs</t>
  </si>
  <si>
    <t>14.7 secs</t>
  </si>
  <si>
    <t>14.96 secs</t>
  </si>
  <si>
    <t>14.76 secs</t>
  </si>
  <si>
    <t>14.61 secs</t>
  </si>
  <si>
    <t>14.93 secs</t>
  </si>
  <si>
    <t>14.52 secs</t>
  </si>
  <si>
    <t>13.63 secs</t>
  </si>
  <si>
    <t>13.62 secs</t>
  </si>
  <si>
    <t>13.56 secs</t>
  </si>
  <si>
    <t>13.51 secs</t>
  </si>
  <si>
    <t>13.7 secs</t>
  </si>
  <si>
    <t>13.57 secs</t>
  </si>
  <si>
    <t>13.65 secs</t>
  </si>
  <si>
    <t>13.45 secs</t>
  </si>
  <si>
    <t>13.58 secs</t>
  </si>
  <si>
    <t>13.72 secs</t>
  </si>
  <si>
    <t>14.23 secs</t>
  </si>
  <si>
    <t>NA</t>
  </si>
  <si>
    <t>4086.8 secs</t>
  </si>
  <si>
    <t>4083.88 secs</t>
  </si>
  <si>
    <t>4086.06 secs</t>
  </si>
  <si>
    <t>4081.44 secs</t>
  </si>
  <si>
    <t>4078.7 secs</t>
  </si>
  <si>
    <t>4079.71 secs</t>
  </si>
  <si>
    <t>4085.73 secs</t>
  </si>
  <si>
    <t>4075.63 secs</t>
  </si>
  <si>
    <t>4087.82 secs</t>
  </si>
  <si>
    <t>4082.99 secs</t>
  </si>
  <si>
    <t>4087.45 secs</t>
  </si>
  <si>
    <t>4083.49 secs</t>
  </si>
  <si>
    <t>Accuracy (in %)</t>
  </si>
  <si>
    <t>3978.88 secs</t>
  </si>
  <si>
    <t>3973.64 secs</t>
  </si>
  <si>
    <t>Max acc.</t>
  </si>
  <si>
    <t>3969.49 secs</t>
  </si>
  <si>
    <t>3974.22 secs</t>
  </si>
  <si>
    <t>3976.56 secs</t>
  </si>
  <si>
    <t>3979.67 secs</t>
  </si>
  <si>
    <t>3979.18 secs</t>
  </si>
  <si>
    <t>3976.86 secs</t>
  </si>
  <si>
    <t>3975.74 secs</t>
  </si>
  <si>
    <t>3976.72 secs</t>
  </si>
  <si>
    <t>3975.5 secs</t>
  </si>
  <si>
    <t>3978.08 secs</t>
  </si>
  <si>
    <t>3981.73 secs</t>
  </si>
  <si>
    <t>3974.27 secs</t>
  </si>
  <si>
    <t>3975.45 secs</t>
  </si>
  <si>
    <t>3977.2 secs</t>
  </si>
  <si>
    <t>3975.91 secs</t>
  </si>
  <si>
    <t>3977.44 secs</t>
  </si>
  <si>
    <t>3978.23 secs</t>
  </si>
  <si>
    <t>3976.22 secs</t>
  </si>
  <si>
    <t>3976.64 secs</t>
  </si>
  <si>
    <t>3976.34 secs</t>
  </si>
  <si>
    <t>3977.4 secs</t>
  </si>
  <si>
    <t>4076.65 secs</t>
  </si>
  <si>
    <t>3960.96 secs</t>
  </si>
  <si>
    <t>3959.45 secs</t>
  </si>
  <si>
    <t>3963.02 secs</t>
  </si>
  <si>
    <t>3959.76 secs</t>
  </si>
  <si>
    <t>3961.1 secs</t>
  </si>
  <si>
    <t>3961.46 secs</t>
  </si>
  <si>
    <t>3965.14 secs</t>
  </si>
  <si>
    <t>3958.51 secs</t>
  </si>
  <si>
    <t>3959.9 secs</t>
  </si>
  <si>
    <t>3963.6 secs</t>
  </si>
  <si>
    <t>3960.85 secs</t>
  </si>
  <si>
    <t>3960.95 secs</t>
  </si>
  <si>
    <t>3963.03 secs</t>
  </si>
  <si>
    <t>3956.64 secs</t>
  </si>
  <si>
    <t>3948.15 secs</t>
  </si>
  <si>
    <t>3956.81 secs</t>
  </si>
  <si>
    <t>3959.22 secs</t>
  </si>
  <si>
    <t>3961.12 secs</t>
  </si>
  <si>
    <t>3953.9 secs</t>
  </si>
  <si>
    <t>3959.08 secs</t>
  </si>
  <si>
    <t>3958.49 secs</t>
  </si>
  <si>
    <t>3958.34 secs</t>
  </si>
  <si>
    <t>3958.64 secs</t>
  </si>
  <si>
    <t>3957.28 secs</t>
  </si>
  <si>
    <t>3956.32 secs</t>
  </si>
  <si>
    <t>3956.95 secs</t>
  </si>
  <si>
    <t>3956.6 secs</t>
  </si>
  <si>
    <t>3957.11 secs</t>
  </si>
  <si>
    <t>3957.1 secs</t>
  </si>
  <si>
    <t>3958.71 secs</t>
  </si>
  <si>
    <t>3955.17 secs</t>
  </si>
  <si>
    <t>3957.77 secs</t>
  </si>
  <si>
    <t>3956.85 secs</t>
  </si>
  <si>
    <t>3957.69 secs</t>
  </si>
  <si>
    <t>3957.14 secs</t>
  </si>
  <si>
    <t>3970.29 secs</t>
  </si>
  <si>
    <t>Dataset transformations:</t>
  </si>
  <si>
    <t>1- Random horizontal flip</t>
  </si>
  <si>
    <t>2- Mean (0.5, 0.5, 0.5)</t>
  </si>
  <si>
    <t>3- Std (0.5, 0.5, 0.5)</t>
  </si>
  <si>
    <t>Batch size</t>
  </si>
  <si>
    <t>Input image size</t>
  </si>
  <si>
    <t>112x112x3</t>
  </si>
  <si>
    <t>Model</t>
  </si>
  <si>
    <t>ResNet-50</t>
  </si>
  <si>
    <t>CE + CosFace (v1)</t>
  </si>
  <si>
    <t>Cosface parameters:</t>
  </si>
  <si>
    <t>s</t>
  </si>
  <si>
    <t>m</t>
  </si>
  <si>
    <t>LR</t>
  </si>
  <si>
    <t>Backpropagation parameters:</t>
  </si>
  <si>
    <t>Model parameters</t>
  </si>
  <si>
    <t>SGD</t>
  </si>
  <si>
    <t>Last layer parameters</t>
  </si>
  <si>
    <t>Not implemented</t>
  </si>
  <si>
    <t>Momentum</t>
  </si>
  <si>
    <t>Weight decay</t>
  </si>
  <si>
    <t>5350 secs</t>
  </si>
  <si>
    <t>5084 secs</t>
  </si>
  <si>
    <t>CE + CosFace (v2)</t>
  </si>
  <si>
    <t>[Hoax: actually it is just softmax)</t>
  </si>
  <si>
    <t>ResNet50_Softmax_27_Feb_features_91acc.pth</t>
  </si>
  <si>
    <t>LR (1-20 epochs)</t>
  </si>
  <si>
    <t>LR (21-22 epochs)</t>
  </si>
  <si>
    <t>Train Acc.</t>
  </si>
  <si>
    <t>Val Acc.</t>
  </si>
  <si>
    <t>5665 secs</t>
  </si>
  <si>
    <t>5556 secs</t>
  </si>
  <si>
    <t>ResNet50_CosFace_01_Mar_11.pt</t>
  </si>
  <si>
    <t>LR (1-5 epochs)</t>
  </si>
  <si>
    <t>another graph</t>
  </si>
  <si>
    <t>LR (6 epochs)</t>
  </si>
  <si>
    <t>LR (7-11 epochs)</t>
  </si>
  <si>
    <t>LR (12-15 epochs)</t>
  </si>
  <si>
    <t>LR (16 epoch)</t>
  </si>
  <si>
    <t>LR (17 epoch)</t>
  </si>
  <si>
    <t>LR(18-20 epochs)</t>
  </si>
  <si>
    <t>ResNet50_CosFace_02_Mar_15.pt</t>
  </si>
  <si>
    <t>LR(21-30 epochs)</t>
  </si>
  <si>
    <t>LR(31-32 epochs)</t>
  </si>
  <si>
    <t>Try 0.005 for 5 epochs and observe</t>
  </si>
  <si>
    <t>6358 secs</t>
  </si>
  <si>
    <t>6220.36 secs</t>
  </si>
  <si>
    <t>1- Random horizontal flip (prob=0.5)</t>
  </si>
  <si>
    <t>ResNet-101</t>
  </si>
  <si>
    <t>CE + ElasticArcFace</t>
  </si>
  <si>
    <t>Loss parameters:</t>
  </si>
  <si>
    <t>sigma</t>
  </si>
  <si>
    <t>2 epochs</t>
  </si>
  <si>
    <t>9139.79 secs</t>
  </si>
  <si>
    <t>9091.72 secs</t>
  </si>
  <si>
    <t>9090.64 secs</t>
  </si>
  <si>
    <t>9104.2 secs</t>
  </si>
  <si>
    <t>9092.04 secs</t>
  </si>
  <si>
    <t>9096.46 secs</t>
  </si>
  <si>
    <t>9785.52 secs</t>
  </si>
  <si>
    <t>9511.74 secs</t>
  </si>
  <si>
    <t>9108.32 secs</t>
  </si>
  <si>
    <t>9098.64 secs</t>
  </si>
  <si>
    <t>9100.4 secs</t>
  </si>
  <si>
    <t>9103.62 secs</t>
  </si>
  <si>
    <t>9112.3 secs</t>
  </si>
  <si>
    <t>9102.93 secs</t>
  </si>
  <si>
    <t>9104.27 secs</t>
  </si>
  <si>
    <t>ResNet-152</t>
  </si>
  <si>
    <t>9159 secs</t>
  </si>
  <si>
    <t>9337 secs</t>
  </si>
  <si>
    <t>9489 secs</t>
  </si>
  <si>
    <t>ResNet152_CosFacev2_06_Mar_20.pt</t>
  </si>
  <si>
    <t>8934.39 secs</t>
  </si>
  <si>
    <t>8925.35 secs</t>
  </si>
  <si>
    <t>8824.84 secs</t>
  </si>
  <si>
    <t>8835.95 secs</t>
  </si>
  <si>
    <t>ResNet152_CosFacev2_06_Mar_24.pt</t>
  </si>
  <si>
    <t>LR (1-3 epochs)</t>
  </si>
  <si>
    <t>8921.07 secs</t>
  </si>
  <si>
    <t>ResNet152_CosFacev2_06_Mar_25.pt</t>
  </si>
  <si>
    <t>LR (4-9 epochs)</t>
  </si>
  <si>
    <t>LR (10-14 epochs)</t>
  </si>
  <si>
    <t>LR (15-18 epochs)</t>
  </si>
  <si>
    <t>LR (19 - 20 epochs)</t>
  </si>
  <si>
    <t>21-22 epochs</t>
  </si>
  <si>
    <t>23-24 epochs</t>
  </si>
  <si>
    <t>25 epochs</t>
  </si>
  <si>
    <t>4408.43 secs</t>
  </si>
  <si>
    <t>4226.76 secs</t>
  </si>
  <si>
    <t>ResNet50_CosFace_14_Mar_10.pt</t>
  </si>
  <si>
    <t>ResNet50_CosFace_14_Mar_12.pt</t>
  </si>
  <si>
    <t>Feature embedding size</t>
  </si>
  <si>
    <t>512-d</t>
  </si>
  <si>
    <t>ResNet50_CosFace_14_Mar_15.pt</t>
  </si>
  <si>
    <t>5138.47 secs</t>
  </si>
  <si>
    <t>5421.49 secs</t>
  </si>
  <si>
    <t>4778.72 secs</t>
  </si>
  <si>
    <t>CE + CosFace</t>
  </si>
  <si>
    <t>4695.14 secs</t>
  </si>
  <si>
    <t>ResNet50_CosFace_15_Mar_20.pt</t>
  </si>
  <si>
    <t>1-2 epochs</t>
  </si>
  <si>
    <t>3-5 epochs</t>
  </si>
  <si>
    <t>6-8 epochs</t>
  </si>
  <si>
    <t>9-11 epochs</t>
  </si>
  <si>
    <t>ResNet50_CosFace_15_Mar_30.pt</t>
  </si>
  <si>
    <t>12-14 epochs</t>
  </si>
  <si>
    <t>15 epoch</t>
  </si>
  <si>
    <t>16-17 epochs</t>
  </si>
  <si>
    <t>18-20 ep</t>
  </si>
  <si>
    <t>21-23 ep</t>
  </si>
  <si>
    <t>24-26 ep</t>
  </si>
  <si>
    <t>27-29 ep</t>
  </si>
  <si>
    <t>30 epoch</t>
  </si>
  <si>
    <t>1-2 ep</t>
  </si>
  <si>
    <t>3-5 ep</t>
  </si>
  <si>
    <t>6, 7</t>
  </si>
  <si>
    <t>8, 9</t>
  </si>
  <si>
    <t>10, 11</t>
  </si>
  <si>
    <t>12, 13</t>
  </si>
  <si>
    <t>14, 15</t>
  </si>
  <si>
    <t>16, 17</t>
  </si>
  <si>
    <t>18, 19</t>
  </si>
  <si>
    <t>20, 21</t>
  </si>
  <si>
    <t>ResNet50_CosFace_20_Mar_36</t>
  </si>
  <si>
    <t>22, 23</t>
  </si>
  <si>
    <t>24, 25</t>
  </si>
  <si>
    <t>26, 27</t>
  </si>
  <si>
    <t>28, 29</t>
  </si>
  <si>
    <t>30, 31</t>
  </si>
  <si>
    <t>32, 33</t>
  </si>
  <si>
    <t>34, 35</t>
  </si>
  <si>
    <t>36 ep</t>
  </si>
  <si>
    <t>512-d_24Mar</t>
  </si>
  <si>
    <t>ResNet100_CosFace_24_Mar_3</t>
  </si>
  <si>
    <t>ResNet100_CosFace_24_Mar_6</t>
  </si>
  <si>
    <t>ResNet100_CosFace_24_Mar_9</t>
  </si>
  <si>
    <t>ResNet100_CosFace_24_Mar_12</t>
  </si>
  <si>
    <t>ResNet100_CosFace_24_Mar_15</t>
  </si>
  <si>
    <t>ResNet100_CosFace_24_Mar_18</t>
  </si>
  <si>
    <t>ResNet100_CosFace_24_Mar_21</t>
  </si>
  <si>
    <t>ResNet100_CosFace_24_Mar_24</t>
  </si>
  <si>
    <t>ResNet100_CosFace_24_Mar_27</t>
  </si>
  <si>
    <t>3-7 ep</t>
  </si>
  <si>
    <t>8-14 ep</t>
  </si>
  <si>
    <t>15-24 ep</t>
  </si>
  <si>
    <t>ResNet100_CosFace_24_Mar_30</t>
  </si>
  <si>
    <t>25-34 ep</t>
  </si>
  <si>
    <t>35 epoch</t>
  </si>
  <si>
    <t>ResNet100_CosFace_24_Mar_33</t>
  </si>
  <si>
    <t>ResNet100_CosFace_24_Mar_36</t>
  </si>
  <si>
    <t>LFW Verification Acc.</t>
  </si>
  <si>
    <t>512-d_04May</t>
  </si>
  <si>
    <t>ResNet100_CosFace_04_May_3</t>
  </si>
  <si>
    <t>ResNet100_CosFace_04_May_6</t>
  </si>
  <si>
    <t>ResNet100_CosFace_04_May_9</t>
  </si>
  <si>
    <t>ResNet100_CosFace_04_May_12</t>
  </si>
  <si>
    <t>ResNet100_CosFace_04_May_15</t>
  </si>
  <si>
    <t>ResNet100_CosFace_04_May_18</t>
  </si>
  <si>
    <t>ResNet100_CosFace_04_May_21</t>
  </si>
  <si>
    <t>ResNet100_CosFace_04_May_24</t>
  </si>
  <si>
    <t>ResNet100_CosFace_04_May_27</t>
  </si>
  <si>
    <t>15-19 ep</t>
  </si>
  <si>
    <t>ResNet100_CosFace_04_May_30</t>
  </si>
  <si>
    <t>20-26 ep</t>
  </si>
  <si>
    <t>27-34 epoch</t>
  </si>
  <si>
    <t>35-42 epoch</t>
  </si>
  <si>
    <t>ResNet100_CosFace_04_May_33</t>
  </si>
  <si>
    <t>43-47 epoch</t>
  </si>
  <si>
    <t>48 epoch</t>
  </si>
  <si>
    <t>ResNet100_CosFace_04_May_36</t>
  </si>
  <si>
    <t>ResNet100_CosFace_04_May_39</t>
  </si>
  <si>
    <t>ResNet100_CosFace_04_May_42</t>
  </si>
  <si>
    <t>ResNet100_CosFace_04_May_45</t>
  </si>
  <si>
    <t>ResNet100_CosFace_04_May_48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</si>
</sst>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right"/>
    </xf>
    <xf numFmtId="1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20E"/>
      <rgbColor rgb="FF5983B0"/>
      <rgbColor rgb="FF92D050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ResNet50_Softmax_22!$F$1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ResNet50_Softmax_22!$F$2:$F$23</c:f>
              <c:numCache>
                <c:formatCode>General</c:formatCode>
                <c:ptCount val="22"/>
                <c:pt idx="0">
                  <c:v>3.52741575241089</c:v>
                </c:pt>
                <c:pt idx="1">
                  <c:v>2.3277962207794198</c:v>
                </c:pt>
                <c:pt idx="2">
                  <c:v>1.91621661186218</c:v>
                </c:pt>
                <c:pt idx="3">
                  <c:v>1.52889657020569</c:v>
                </c:pt>
                <c:pt idx="4">
                  <c:v>1.20801985263825</c:v>
                </c:pt>
                <c:pt idx="5">
                  <c:v>1.6732441186904901</c:v>
                </c:pt>
                <c:pt idx="6">
                  <c:v>1.32672226428986</c:v>
                </c:pt>
                <c:pt idx="7">
                  <c:v>1.2505850791931199</c:v>
                </c:pt>
                <c:pt idx="8">
                  <c:v>1.53638875484467</c:v>
                </c:pt>
                <c:pt idx="9">
                  <c:v>1.97244584560394</c:v>
                </c:pt>
                <c:pt idx="10">
                  <c:v>1.32936692237854</c:v>
                </c:pt>
                <c:pt idx="11">
                  <c:v>1.85197794437408</c:v>
                </c:pt>
                <c:pt idx="12">
                  <c:v>1.0808795690536499</c:v>
                </c:pt>
                <c:pt idx="13">
                  <c:v>1.5445855855941799</c:v>
                </c:pt>
                <c:pt idx="14">
                  <c:v>1.4356436729431199</c:v>
                </c:pt>
                <c:pt idx="15">
                  <c:v>1.1383484601974501</c:v>
                </c:pt>
                <c:pt idx="16">
                  <c:v>1.80322325229645</c:v>
                </c:pt>
                <c:pt idx="17">
                  <c:v>1.2669438123703001</c:v>
                </c:pt>
                <c:pt idx="18">
                  <c:v>1.60611796379089</c:v>
                </c:pt>
                <c:pt idx="19">
                  <c:v>1.7415032386779801</c:v>
                </c:pt>
                <c:pt idx="20">
                  <c:v>0.43099999999999999</c:v>
                </c:pt>
                <c:pt idx="21">
                  <c:v>0.31080000000000002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8-403D-A9F5-47AB995EA398}"/>
            </c:ext>
          </c:extLst>
        </c:ser>
        <c:ser>
          <c:idx val="1"/>
          <c:order val="1"/>
          <c:tx>
            <c:strRef>
              <c:f>ResNet50_Softmax_22!$G$1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ResNet50_Softmax_22!$G$2:$G$23</c:f>
              <c:numCache>
                <c:formatCode>General</c:formatCode>
                <c:ptCount val="22"/>
                <c:pt idx="0">
                  <c:v>3.6578460073450199</c:v>
                </c:pt>
                <c:pt idx="1">
                  <c:v>2.3479850929652502</c:v>
                </c:pt>
                <c:pt idx="2">
                  <c:v>1.9162305735502101</c:v>
                </c:pt>
                <c:pt idx="3">
                  <c:v>1.86732691571567</c:v>
                </c:pt>
                <c:pt idx="4">
                  <c:v>1.7998027067459299</c:v>
                </c:pt>
                <c:pt idx="5">
                  <c:v>1.7972273515778501</c:v>
                </c:pt>
                <c:pt idx="6">
                  <c:v>1.87632078376476</c:v>
                </c:pt>
                <c:pt idx="7">
                  <c:v>1.6645716724889701</c:v>
                </c:pt>
                <c:pt idx="8">
                  <c:v>1.7434489934608</c:v>
                </c:pt>
                <c:pt idx="9">
                  <c:v>1.5720281543856001</c:v>
                </c:pt>
                <c:pt idx="10">
                  <c:v>1.57805440861649</c:v>
                </c:pt>
                <c:pt idx="11">
                  <c:v>1.6164126811541</c:v>
                </c:pt>
                <c:pt idx="12">
                  <c:v>1.5195019017676199</c:v>
                </c:pt>
                <c:pt idx="13">
                  <c:v>1.49410962736876</c:v>
                </c:pt>
                <c:pt idx="14">
                  <c:v>1.59949128985447</c:v>
                </c:pt>
                <c:pt idx="15">
                  <c:v>1.58882880315741</c:v>
                </c:pt>
                <c:pt idx="16">
                  <c:v>1.5247938343893299</c:v>
                </c:pt>
                <c:pt idx="17">
                  <c:v>1.53676701896052</c:v>
                </c:pt>
                <c:pt idx="18">
                  <c:v>1.6223379692447799</c:v>
                </c:pt>
                <c:pt idx="19">
                  <c:v>1.57105436207597</c:v>
                </c:pt>
                <c:pt idx="20">
                  <c:v>0.4093</c:v>
                </c:pt>
                <c:pt idx="21">
                  <c:v>0.3579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8-403D-A9F5-47AB995EA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4621882"/>
        <c:axId val="54821484"/>
      </c:lineChart>
      <c:catAx>
        <c:axId val="946218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4821484"/>
        <c:crosses val="autoZero"/>
        <c:auto val="1"/>
        <c:lblAlgn val="ctr"/>
        <c:lblOffset val="100"/>
        <c:noMultiLvlLbl val="0"/>
      </c:catAx>
      <c:valAx>
        <c:axId val="548214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46218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ResNet50_Softmax_22!$H$1</c:f>
              <c:strCache>
                <c:ptCount val="1"/>
                <c:pt idx="0">
                  <c:v>Accuracy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ResNet50_Softmax_22!$H$2:$H$23</c:f>
              <c:numCache>
                <c:formatCode>General</c:formatCode>
                <c:ptCount val="22"/>
                <c:pt idx="0">
                  <c:v>0.442767468420736</c:v>
                </c:pt>
                <c:pt idx="1">
                  <c:v>0.62248117266193204</c:v>
                </c:pt>
                <c:pt idx="2">
                  <c:v>0.68942491820734497</c:v>
                </c:pt>
                <c:pt idx="3">
                  <c:v>0.69539642602594998</c:v>
                </c:pt>
                <c:pt idx="4">
                  <c:v>0.70548118124908799</c:v>
                </c:pt>
                <c:pt idx="5">
                  <c:v>0.70695645453530598</c:v>
                </c:pt>
                <c:pt idx="6">
                  <c:v>0.692562664766043</c:v>
                </c:pt>
                <c:pt idx="7">
                  <c:v>0.72734923102023996</c:v>
                </c:pt>
                <c:pt idx="8">
                  <c:v>0.71288674400831198</c:v>
                </c:pt>
                <c:pt idx="9">
                  <c:v>0.74171725932350396</c:v>
                </c:pt>
                <c:pt idx="10">
                  <c:v>0.73960138424944</c:v>
                </c:pt>
                <c:pt idx="11">
                  <c:v>0.73332760856311097</c:v>
                </c:pt>
                <c:pt idx="12">
                  <c:v>0.75158218337011495</c:v>
                </c:pt>
                <c:pt idx="13">
                  <c:v>0.75519565833426405</c:v>
                </c:pt>
                <c:pt idx="14">
                  <c:v>0.73740994220844502</c:v>
                </c:pt>
                <c:pt idx="15">
                  <c:v>0.738419791675612</c:v>
                </c:pt>
                <c:pt idx="16">
                  <c:v>0.74910736520312904</c:v>
                </c:pt>
                <c:pt idx="17">
                  <c:v>0.74834826067168703</c:v>
                </c:pt>
                <c:pt idx="18">
                  <c:v>0.73292401226245796</c:v>
                </c:pt>
                <c:pt idx="19">
                  <c:v>0.74105261350072604</c:v>
                </c:pt>
                <c:pt idx="20">
                  <c:v>0.93940000000000001</c:v>
                </c:pt>
                <c:pt idx="21">
                  <c:v>0.94740000000000002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A-449C-BB73-6F921DC40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3004280"/>
        <c:axId val="60118191"/>
      </c:lineChart>
      <c:catAx>
        <c:axId val="33004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0118191"/>
        <c:crosses val="autoZero"/>
        <c:auto val="1"/>
        <c:lblAlgn val="ctr"/>
        <c:lblOffset val="100"/>
        <c:noMultiLvlLbl val="0"/>
      </c:catAx>
      <c:valAx>
        <c:axId val="601181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0042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ResNet50_CosFacev2!$F$1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ResNet50_CosFacev2!$F$2:$F$33</c:f>
              <c:numCache>
                <c:formatCode>General</c:formatCode>
                <c:ptCount val="32"/>
                <c:pt idx="5">
                  <c:v>12.177018357744201</c:v>
                </c:pt>
                <c:pt idx="6">
                  <c:v>6.4653361245543897</c:v>
                </c:pt>
                <c:pt idx="7">
                  <c:v>5.04278930845296</c:v>
                </c:pt>
                <c:pt idx="8">
                  <c:v>4.7583720792585904</c:v>
                </c:pt>
                <c:pt idx="9">
                  <c:v>4.7770962131913004</c:v>
                </c:pt>
                <c:pt idx="10">
                  <c:v>4.8446249993506898</c:v>
                </c:pt>
                <c:pt idx="11">
                  <c:v>3.2473621475101502</c:v>
                </c:pt>
                <c:pt idx="12">
                  <c:v>2.89338007572037</c:v>
                </c:pt>
                <c:pt idx="13">
                  <c:v>2.72316956661244</c:v>
                </c:pt>
                <c:pt idx="14">
                  <c:v>2.5984480422198701</c:v>
                </c:pt>
                <c:pt idx="15">
                  <c:v>2.3521167334037298</c:v>
                </c:pt>
                <c:pt idx="16">
                  <c:v>2.4772224680791801</c:v>
                </c:pt>
                <c:pt idx="17">
                  <c:v>2.30535496922356</c:v>
                </c:pt>
                <c:pt idx="18">
                  <c:v>2.3452037985874701</c:v>
                </c:pt>
                <c:pt idx="19">
                  <c:v>2.2686048039390099</c:v>
                </c:pt>
                <c:pt idx="20">
                  <c:v>1.99841693977919</c:v>
                </c:pt>
                <c:pt idx="21">
                  <c:v>1.9457812888933801</c:v>
                </c:pt>
                <c:pt idx="22">
                  <c:v>1.8931339184873199</c:v>
                </c:pt>
                <c:pt idx="23">
                  <c:v>1.9332768230605799</c:v>
                </c:pt>
                <c:pt idx="24">
                  <c:v>1.91540093547538</c:v>
                </c:pt>
                <c:pt idx="25">
                  <c:v>1.8992670660248701</c:v>
                </c:pt>
                <c:pt idx="26">
                  <c:v>1.88317167506195</c:v>
                </c:pt>
                <c:pt idx="27">
                  <c:v>1.90243711625503</c:v>
                </c:pt>
                <c:pt idx="28">
                  <c:v>1.8965545848332499</c:v>
                </c:pt>
                <c:pt idx="29">
                  <c:v>1.8861149611972301</c:v>
                </c:pt>
                <c:pt idx="30">
                  <c:v>1.8554680936461201</c:v>
                </c:pt>
                <c:pt idx="31">
                  <c:v>1.8517061363470499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9-4A6A-940C-8A4AC73CAF41}"/>
            </c:ext>
          </c:extLst>
        </c:ser>
        <c:ser>
          <c:idx val="1"/>
          <c:order val="1"/>
          <c:tx>
            <c:strRef>
              <c:f>ResNet50_CosFacev2!$G$1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ResNet50_CosFacev2!$G$2:$G$33</c:f>
              <c:numCache>
                <c:formatCode>General</c:formatCode>
                <c:ptCount val="32"/>
                <c:pt idx="5">
                  <c:v>12.441288226238401</c:v>
                </c:pt>
                <c:pt idx="6">
                  <c:v>6.0436672975521297</c:v>
                </c:pt>
                <c:pt idx="7">
                  <c:v>5.6123099295558401</c:v>
                </c:pt>
                <c:pt idx="8">
                  <c:v>5.5706943902070698</c:v>
                </c:pt>
                <c:pt idx="9">
                  <c:v>5.5972402721456902</c:v>
                </c:pt>
                <c:pt idx="10">
                  <c:v>5.7754349441723596</c:v>
                </c:pt>
                <c:pt idx="11">
                  <c:v>4.1229576065331601</c:v>
                </c:pt>
                <c:pt idx="12">
                  <c:v>3.9679035658781201</c:v>
                </c:pt>
                <c:pt idx="13">
                  <c:v>3.8716752542529802</c:v>
                </c:pt>
                <c:pt idx="14">
                  <c:v>3.80911507785444</c:v>
                </c:pt>
                <c:pt idx="15">
                  <c:v>3.71208068093327</c:v>
                </c:pt>
                <c:pt idx="16">
                  <c:v>3.7568913862272102</c:v>
                </c:pt>
                <c:pt idx="17">
                  <c:v>3.7356628264287401</c:v>
                </c:pt>
                <c:pt idx="18">
                  <c:v>3.67980655837827</c:v>
                </c:pt>
                <c:pt idx="19">
                  <c:v>3.65064623549892</c:v>
                </c:pt>
                <c:pt idx="20">
                  <c:v>3.5223558308230598</c:v>
                </c:pt>
                <c:pt idx="21">
                  <c:v>3.51130148552026</c:v>
                </c:pt>
                <c:pt idx="22">
                  <c:v>3.5051533692774899</c:v>
                </c:pt>
                <c:pt idx="23">
                  <c:v>3.4993540087058501</c:v>
                </c:pt>
                <c:pt idx="24">
                  <c:v>3.4940650777767699</c:v>
                </c:pt>
                <c:pt idx="25">
                  <c:v>3.4891573089790202</c:v>
                </c:pt>
                <c:pt idx="26">
                  <c:v>3.4883412296735798</c:v>
                </c:pt>
                <c:pt idx="27">
                  <c:v>3.4813744684844701</c:v>
                </c:pt>
                <c:pt idx="28">
                  <c:v>3.4769146138166702</c:v>
                </c:pt>
                <c:pt idx="29">
                  <c:v>3.4706962898151299</c:v>
                </c:pt>
                <c:pt idx="30">
                  <c:v>3.4672660494817502</c:v>
                </c:pt>
                <c:pt idx="31">
                  <c:v>3.4621152659880798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09-4A6A-940C-8A4AC73CA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7488404"/>
        <c:axId val="44611553"/>
      </c:lineChart>
      <c:catAx>
        <c:axId val="174884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44611553"/>
        <c:crosses val="autoZero"/>
        <c:auto val="1"/>
        <c:lblAlgn val="ctr"/>
        <c:lblOffset val="100"/>
        <c:noMultiLvlLbl val="0"/>
      </c:catAx>
      <c:valAx>
        <c:axId val="4461155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74884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ResNet50_CosFacev2!$H$1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ResNet50_CosFacev2!$H$2:$H$33</c:f>
              <c:numCache>
                <c:formatCode>General</c:formatCode>
                <c:ptCount val="32"/>
                <c:pt idx="5">
                  <c:v>8.0483061524996194E-2</c:v>
                </c:pt>
                <c:pt idx="6">
                  <c:v>0.33184804265580797</c:v>
                </c:pt>
                <c:pt idx="7">
                  <c:v>0.42562122125156399</c:v>
                </c:pt>
                <c:pt idx="8">
                  <c:v>0.44148318968820699</c:v>
                </c:pt>
                <c:pt idx="9">
                  <c:v>0.43646614741603001</c:v>
                </c:pt>
                <c:pt idx="10">
                  <c:v>0.43141239507844698</c:v>
                </c:pt>
                <c:pt idx="11">
                  <c:v>0.599147553639095</c:v>
                </c:pt>
                <c:pt idx="12">
                  <c:v>0.63812033301825599</c:v>
                </c:pt>
                <c:pt idx="13">
                  <c:v>0.65599620276235704</c:v>
                </c:pt>
                <c:pt idx="14">
                  <c:v>0.66850252773488394</c:v>
                </c:pt>
                <c:pt idx="15">
                  <c:v>0.69991518042782497</c:v>
                </c:pt>
                <c:pt idx="16">
                  <c:v>0.68062393371750796</c:v>
                </c:pt>
                <c:pt idx="17">
                  <c:v>0.70301879104523401</c:v>
                </c:pt>
                <c:pt idx="18">
                  <c:v>0.69239004637704904</c:v>
                </c:pt>
                <c:pt idx="19">
                  <c:v>0.70089025128791105</c:v>
                </c:pt>
                <c:pt idx="20">
                  <c:v>0.74101607020681903</c:v>
                </c:pt>
                <c:pt idx="21">
                  <c:v>0.74879130499559599</c:v>
                </c:pt>
                <c:pt idx="22">
                  <c:v>0.75598669249395101</c:v>
                </c:pt>
                <c:pt idx="23">
                  <c:v>0.75027172962156596</c:v>
                </c:pt>
                <c:pt idx="24">
                  <c:v>0.75260099400552505</c:v>
                </c:pt>
                <c:pt idx="25">
                  <c:v>0.75470999799704697</c:v>
                </c:pt>
                <c:pt idx="26">
                  <c:v>0.75683467353695899</c:v>
                </c:pt>
                <c:pt idx="27">
                  <c:v>0.75315679727649998</c:v>
                </c:pt>
                <c:pt idx="28">
                  <c:v>0.75389958573442595</c:v>
                </c:pt>
                <c:pt idx="29">
                  <c:v>0.75515030410317596</c:v>
                </c:pt>
                <c:pt idx="30">
                  <c:v>0.75969054488256305</c:v>
                </c:pt>
                <c:pt idx="31">
                  <c:v>0.760143731713396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8E-4328-AAB9-FAC11EC9B4FC}"/>
            </c:ext>
          </c:extLst>
        </c:ser>
        <c:ser>
          <c:idx val="1"/>
          <c:order val="1"/>
          <c:tx>
            <c:strRef>
              <c:f>ResNet50_CosFacev2!$I$1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ResNet50_CosFacev2!$I$2:$I$33</c:f>
              <c:numCache>
                <c:formatCode>General</c:formatCode>
                <c:ptCount val="32"/>
                <c:pt idx="5">
                  <c:v>7.1424523198200099E-2</c:v>
                </c:pt>
                <c:pt idx="6">
                  <c:v>0.37046533794749797</c:v>
                </c:pt>
                <c:pt idx="7">
                  <c:v>0.39452826462177898</c:v>
                </c:pt>
                <c:pt idx="8">
                  <c:v>0.39313199316462399</c:v>
                </c:pt>
                <c:pt idx="9">
                  <c:v>0.39538526272401697</c:v>
                </c:pt>
                <c:pt idx="10">
                  <c:v>0.38028389135531099</c:v>
                </c:pt>
                <c:pt idx="11">
                  <c:v>0.54269276016933898</c:v>
                </c:pt>
                <c:pt idx="12">
                  <c:v>0.55675852060487896</c:v>
                </c:pt>
                <c:pt idx="13">
                  <c:v>0.56594162451804597</c:v>
                </c:pt>
                <c:pt idx="14">
                  <c:v>0.57188565343958497</c:v>
                </c:pt>
                <c:pt idx="15">
                  <c:v>0.58301632418228799</c:v>
                </c:pt>
                <c:pt idx="16">
                  <c:v>0.57572239444239304</c:v>
                </c:pt>
                <c:pt idx="17">
                  <c:v>0.57676487509982599</c:v>
                </c:pt>
                <c:pt idx="18">
                  <c:v>0.58357448927893696</c:v>
                </c:pt>
                <c:pt idx="19">
                  <c:v>0.58554781757447205</c:v>
                </c:pt>
                <c:pt idx="20">
                  <c:v>0.60296943831417005</c:v>
                </c:pt>
                <c:pt idx="21">
                  <c:v>0.60374399972521098</c:v>
                </c:pt>
                <c:pt idx="22">
                  <c:v>0.60464393360411495</c:v>
                </c:pt>
                <c:pt idx="23">
                  <c:v>0.60485002533210797</c:v>
                </c:pt>
                <c:pt idx="24">
                  <c:v>0.60533090603075901</c:v>
                </c:pt>
                <c:pt idx="25">
                  <c:v>0.60583754819540903</c:v>
                </c:pt>
                <c:pt idx="26">
                  <c:v>0.60611233716606705</c:v>
                </c:pt>
                <c:pt idx="27">
                  <c:v>0.60626690596206201</c:v>
                </c:pt>
                <c:pt idx="28">
                  <c:v>0.606764960971379</c:v>
                </c:pt>
                <c:pt idx="29">
                  <c:v>0.607700960902682</c:v>
                </c:pt>
                <c:pt idx="30">
                  <c:v>0.60794311868307405</c:v>
                </c:pt>
                <c:pt idx="31">
                  <c:v>0.60878981219891304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E-4328-AAB9-FAC11EC9B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80030547"/>
        <c:axId val="70372123"/>
      </c:lineChart>
      <c:catAx>
        <c:axId val="800305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0372123"/>
        <c:crosses val="autoZero"/>
        <c:auto val="1"/>
        <c:lblAlgn val="ctr"/>
        <c:lblOffset val="100"/>
        <c:noMultiLvlLbl val="0"/>
      </c:catAx>
      <c:valAx>
        <c:axId val="7037212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800305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ResNet101_EAF!$F$1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ResNet101_EAF!$F$2:$F$27</c:f>
              <c:numCache>
                <c:formatCode>General</c:formatCode>
                <c:ptCount val="26"/>
                <c:pt idx="0">
                  <c:v>28.004200000000001</c:v>
                </c:pt>
                <c:pt idx="1">
                  <c:v>26.094899999999999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C-4554-8AED-E53DABF488EF}"/>
            </c:ext>
          </c:extLst>
        </c:ser>
        <c:ser>
          <c:idx val="1"/>
          <c:order val="1"/>
          <c:tx>
            <c:strRef>
              <c:f>ResNet101_EAF!$G$1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ResNet101_EAF!$G$2:$G$27</c:f>
              <c:numCache>
                <c:formatCode>General</c:formatCode>
                <c:ptCount val="26"/>
                <c:pt idx="0">
                  <c:v>26.122900000000001</c:v>
                </c:pt>
                <c:pt idx="1">
                  <c:v>26.0989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C-4554-8AED-E53DABF48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7957428"/>
        <c:axId val="19162978"/>
      </c:lineChart>
      <c:catAx>
        <c:axId val="779574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9162978"/>
        <c:crosses val="autoZero"/>
        <c:auto val="1"/>
        <c:lblAlgn val="ctr"/>
        <c:lblOffset val="100"/>
        <c:noMultiLvlLbl val="0"/>
      </c:catAx>
      <c:valAx>
        <c:axId val="1916297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79574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ResNet101_EAF!$H$1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ResNet101_EAF!$H$2:$H$27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1-4093-94EF-D1F6CB0AE5A0}"/>
            </c:ext>
          </c:extLst>
        </c:ser>
        <c:ser>
          <c:idx val="1"/>
          <c:order val="1"/>
          <c:tx>
            <c:strRef>
              <c:f>ResNet101_EAF!$I$1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ResNet101_EAF!$I$2:$I$27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1-4093-94EF-D1F6CB0AE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2299059"/>
        <c:axId val="11277854"/>
      </c:lineChart>
      <c:catAx>
        <c:axId val="922990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1277854"/>
        <c:crosses val="autoZero"/>
        <c:auto val="1"/>
        <c:lblAlgn val="ctr"/>
        <c:lblOffset val="100"/>
        <c:noMultiLvlLbl val="0"/>
      </c:catAx>
      <c:valAx>
        <c:axId val="11277854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22990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ResNet152_CosFace!$F$1:$F$1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ResNet152_CosFace!$F$2:$F$26</c:f>
              <c:numCache>
                <c:formatCode>General</c:formatCode>
                <c:ptCount val="25"/>
                <c:pt idx="0">
                  <c:v>32.689</c:v>
                </c:pt>
                <c:pt idx="1">
                  <c:v>23.2089</c:v>
                </c:pt>
                <c:pt idx="2">
                  <c:v>13.585800000000001</c:v>
                </c:pt>
                <c:pt idx="3">
                  <c:v>8.7196999999999996</c:v>
                </c:pt>
                <c:pt idx="4">
                  <c:v>7.2196999999999996</c:v>
                </c:pt>
                <c:pt idx="5">
                  <c:v>6.2492000000000001</c:v>
                </c:pt>
                <c:pt idx="6">
                  <c:v>5.5244</c:v>
                </c:pt>
                <c:pt idx="7">
                  <c:v>4.9640000000000004</c:v>
                </c:pt>
                <c:pt idx="8">
                  <c:v>4.5199999999999996</c:v>
                </c:pt>
                <c:pt idx="9">
                  <c:v>3.4401000000000002</c:v>
                </c:pt>
                <c:pt idx="10">
                  <c:v>3.1292</c:v>
                </c:pt>
                <c:pt idx="11">
                  <c:v>2.9561999999999999</c:v>
                </c:pt>
                <c:pt idx="12">
                  <c:v>2.8180999999999998</c:v>
                </c:pt>
                <c:pt idx="13">
                  <c:v>2.6966999999999999</c:v>
                </c:pt>
                <c:pt idx="14">
                  <c:v>2.0868000000000002</c:v>
                </c:pt>
                <c:pt idx="15">
                  <c:v>1.9185000000000001</c:v>
                </c:pt>
                <c:pt idx="16">
                  <c:v>1.8234999999999999</c:v>
                </c:pt>
                <c:pt idx="17">
                  <c:v>1.7483</c:v>
                </c:pt>
                <c:pt idx="18">
                  <c:v>1.40551998009533</c:v>
                </c:pt>
                <c:pt idx="19">
                  <c:v>1.30910996942457</c:v>
                </c:pt>
                <c:pt idx="20">
                  <c:v>2.4209999999999998</c:v>
                </c:pt>
                <c:pt idx="21">
                  <c:v>2.3925000000000001</c:v>
                </c:pt>
                <c:pt idx="22">
                  <c:v>1.6658999999999999</c:v>
                </c:pt>
                <c:pt idx="23">
                  <c:v>1.4746999999999999</c:v>
                </c:pt>
                <c:pt idx="24">
                  <c:v>1.1183000000000001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C-40A0-904E-DE8105AC91FB}"/>
            </c:ext>
          </c:extLst>
        </c:ser>
        <c:ser>
          <c:idx val="1"/>
          <c:order val="1"/>
          <c:tx>
            <c:strRef>
              <c:f>ResNet152_CosFace!$G$1:$G$1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ResNet152_CosFace!$G$2:$G$26</c:f>
              <c:numCache>
                <c:formatCode>General</c:formatCode>
                <c:ptCount val="25"/>
                <c:pt idx="0">
                  <c:v>28.893799999999999</c:v>
                </c:pt>
                <c:pt idx="1">
                  <c:v>17.584599999999998</c:v>
                </c:pt>
                <c:pt idx="2">
                  <c:v>11.073</c:v>
                </c:pt>
                <c:pt idx="3">
                  <c:v>8.2521000000000004</c:v>
                </c:pt>
                <c:pt idx="4">
                  <c:v>7.2054</c:v>
                </c:pt>
                <c:pt idx="5">
                  <c:v>6.4413999999999998</c:v>
                </c:pt>
                <c:pt idx="6">
                  <c:v>5.7916999999999996</c:v>
                </c:pt>
                <c:pt idx="7">
                  <c:v>5.3700999999999999</c:v>
                </c:pt>
                <c:pt idx="8">
                  <c:v>4.9878</c:v>
                </c:pt>
                <c:pt idx="9">
                  <c:v>4.1680000000000001</c:v>
                </c:pt>
                <c:pt idx="10">
                  <c:v>4.0109000000000004</c:v>
                </c:pt>
                <c:pt idx="11">
                  <c:v>3.9137</c:v>
                </c:pt>
                <c:pt idx="12">
                  <c:v>3.8822000000000001</c:v>
                </c:pt>
                <c:pt idx="13">
                  <c:v>3.7382</c:v>
                </c:pt>
                <c:pt idx="14">
                  <c:v>3.3001999999999998</c:v>
                </c:pt>
                <c:pt idx="15">
                  <c:v>3.2490000000000001</c:v>
                </c:pt>
                <c:pt idx="16">
                  <c:v>3.2254</c:v>
                </c:pt>
                <c:pt idx="17">
                  <c:v>3.2027999999999999</c:v>
                </c:pt>
                <c:pt idx="18">
                  <c:v>2.9821978046464301</c:v>
                </c:pt>
                <c:pt idx="19">
                  <c:v>2.9844279691436801</c:v>
                </c:pt>
                <c:pt idx="20">
                  <c:v>3.7345999999999999</c:v>
                </c:pt>
                <c:pt idx="21">
                  <c:v>3.6072000000000002</c:v>
                </c:pt>
                <c:pt idx="22">
                  <c:v>3.028</c:v>
                </c:pt>
                <c:pt idx="23">
                  <c:v>3.0084</c:v>
                </c:pt>
                <c:pt idx="24">
                  <c:v>2.7759999999999998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C-40A0-904E-DE8105AC9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4627102"/>
        <c:axId val="70995161"/>
      </c:lineChart>
      <c:catAx>
        <c:axId val="946271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0995161"/>
        <c:crosses val="autoZero"/>
        <c:auto val="1"/>
        <c:lblAlgn val="ctr"/>
        <c:lblOffset val="100"/>
        <c:noMultiLvlLbl val="0"/>
      </c:catAx>
      <c:valAx>
        <c:axId val="7099516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46271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ResNet152_CosFace!$H$1:$H$1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ResNet152_CosFace!$H$2:$H$26</c:f>
              <c:numCache>
                <c:formatCode>General</c:formatCode>
                <c:ptCount val="25"/>
                <c:pt idx="0">
                  <c:v>0</c:v>
                </c:pt>
                <c:pt idx="1">
                  <c:v>6.9999999999999999E-4</c:v>
                </c:pt>
                <c:pt idx="2">
                  <c:v>4.2799999999999998E-2</c:v>
                </c:pt>
                <c:pt idx="3">
                  <c:v>0.16850000000000001</c:v>
                </c:pt>
                <c:pt idx="4">
                  <c:v>0.2412</c:v>
                </c:pt>
                <c:pt idx="5">
                  <c:v>0.30270000000000002</c:v>
                </c:pt>
                <c:pt idx="6">
                  <c:v>0.35630000000000001</c:v>
                </c:pt>
                <c:pt idx="7">
                  <c:v>0.4022</c:v>
                </c:pt>
                <c:pt idx="8">
                  <c:v>0.44119999999999998</c:v>
                </c:pt>
                <c:pt idx="9">
                  <c:v>0.55210000000000004</c:v>
                </c:pt>
                <c:pt idx="10">
                  <c:v>0.57979999999999998</c:v>
                </c:pt>
                <c:pt idx="11">
                  <c:v>0.59509999999999996</c:v>
                </c:pt>
                <c:pt idx="12">
                  <c:v>0.60850000000000004</c:v>
                </c:pt>
                <c:pt idx="13">
                  <c:v>0.62070000000000003</c:v>
                </c:pt>
                <c:pt idx="14">
                  <c:v>0.70509999999999995</c:v>
                </c:pt>
                <c:pt idx="15">
                  <c:v>0.72419999999999995</c:v>
                </c:pt>
                <c:pt idx="16">
                  <c:v>0.73319999999999996</c:v>
                </c:pt>
                <c:pt idx="17">
                  <c:v>0.74050000000000005</c:v>
                </c:pt>
                <c:pt idx="18">
                  <c:v>0.79728938029330698</c:v>
                </c:pt>
                <c:pt idx="19">
                  <c:v>0.81035880761414003</c:v>
                </c:pt>
                <c:pt idx="20">
                  <c:v>0.62760000000000005</c:v>
                </c:pt>
                <c:pt idx="21">
                  <c:v>0.64400000000000002</c:v>
                </c:pt>
                <c:pt idx="22">
                  <c:v>0.75480000000000003</c:v>
                </c:pt>
                <c:pt idx="23">
                  <c:v>0.77990000000000004</c:v>
                </c:pt>
                <c:pt idx="24">
                  <c:v>0.83909999999999996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E-476B-9B5F-A4D751AF8B6E}"/>
            </c:ext>
          </c:extLst>
        </c:ser>
        <c:ser>
          <c:idx val="1"/>
          <c:order val="1"/>
          <c:tx>
            <c:strRef>
              <c:f>ResNet152_CosFace!$I$1:$I$1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ResNet152_CosFace!$I$2:$I$26</c:f>
              <c:numCache>
                <c:formatCode>General</c:formatCode>
                <c:ptCount val="25"/>
                <c:pt idx="0">
                  <c:v>0</c:v>
                </c:pt>
                <c:pt idx="1">
                  <c:v>5.1000000000000004E-3</c:v>
                </c:pt>
                <c:pt idx="2">
                  <c:v>9.0300000000000005E-2</c:v>
                </c:pt>
                <c:pt idx="3">
                  <c:v>0.20180000000000001</c:v>
                </c:pt>
                <c:pt idx="4">
                  <c:v>0.26140000000000002</c:v>
                </c:pt>
                <c:pt idx="5">
                  <c:v>0.312</c:v>
                </c:pt>
                <c:pt idx="6">
                  <c:v>0.36259999999999998</c:v>
                </c:pt>
                <c:pt idx="7">
                  <c:v>0.39710000000000001</c:v>
                </c:pt>
                <c:pt idx="8">
                  <c:v>0.4289</c:v>
                </c:pt>
                <c:pt idx="9">
                  <c:v>0.51039999999999996</c:v>
                </c:pt>
                <c:pt idx="10">
                  <c:v>0.52410000000000001</c:v>
                </c:pt>
                <c:pt idx="11">
                  <c:v>0.53439999999999999</c:v>
                </c:pt>
                <c:pt idx="12">
                  <c:v>0.53580000000000005</c:v>
                </c:pt>
                <c:pt idx="13">
                  <c:v>0.55300000000000005</c:v>
                </c:pt>
                <c:pt idx="14">
                  <c:v>0.60519999999999996</c:v>
                </c:pt>
                <c:pt idx="15">
                  <c:v>0.61040000000000005</c:v>
                </c:pt>
                <c:pt idx="16">
                  <c:v>0.6129</c:v>
                </c:pt>
                <c:pt idx="17">
                  <c:v>0.61509999999999998</c:v>
                </c:pt>
                <c:pt idx="18">
                  <c:v>0.64462572883480895</c:v>
                </c:pt>
                <c:pt idx="19">
                  <c:v>0.64480434166573597</c:v>
                </c:pt>
                <c:pt idx="20">
                  <c:v>0.54859999999999998</c:v>
                </c:pt>
                <c:pt idx="21">
                  <c:v>0.56720000000000004</c:v>
                </c:pt>
                <c:pt idx="22">
                  <c:v>0.64080000000000004</c:v>
                </c:pt>
                <c:pt idx="23">
                  <c:v>0.6411</c:v>
                </c:pt>
                <c:pt idx="24">
                  <c:v>0.67359999999999998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E-476B-9B5F-A4D751AF8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64147309"/>
        <c:axId val="13459941"/>
      </c:lineChart>
      <c:catAx>
        <c:axId val="641473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3459941"/>
        <c:crosses val="autoZero"/>
        <c:auto val="1"/>
        <c:lblAlgn val="ctr"/>
        <c:lblOffset val="100"/>
        <c:noMultiLvlLbl val="0"/>
      </c:catAx>
      <c:valAx>
        <c:axId val="1345994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41473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ResNet50_CosFacev2_new!$F$1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ResNet50_CosFacev2_new!$F$2:$F$31</c:f>
              <c:numCache>
                <c:formatCode>General</c:formatCode>
                <c:ptCount val="30"/>
                <c:pt idx="0">
                  <c:v>28.0292617309346</c:v>
                </c:pt>
                <c:pt idx="1">
                  <c:v>13.3286808866283</c:v>
                </c:pt>
                <c:pt idx="2">
                  <c:v>8.1778275238348996</c:v>
                </c:pt>
                <c:pt idx="3">
                  <c:v>7.3929508342151999</c:v>
                </c:pt>
                <c:pt idx="4">
                  <c:v>6.8002634640543302</c:v>
                </c:pt>
                <c:pt idx="5">
                  <c:v>4.70920050291965</c:v>
                </c:pt>
                <c:pt idx="6">
                  <c:v>4.7113361208795004</c:v>
                </c:pt>
                <c:pt idx="7">
                  <c:v>4.6359844715945204</c:v>
                </c:pt>
                <c:pt idx="8">
                  <c:v>3.2137554960071002</c:v>
                </c:pt>
                <c:pt idx="9">
                  <c:v>3.14200128716972</c:v>
                </c:pt>
                <c:pt idx="10">
                  <c:v>3.2351239288299598</c:v>
                </c:pt>
                <c:pt idx="11">
                  <c:v>2.2990537086555598</c:v>
                </c:pt>
                <c:pt idx="12">
                  <c:v>2.14535850437878</c:v>
                </c:pt>
                <c:pt idx="13">
                  <c:v>2.1932888113046198</c:v>
                </c:pt>
                <c:pt idx="14">
                  <c:v>1.62144230049923</c:v>
                </c:pt>
                <c:pt idx="15">
                  <c:v>1.4921940092597401</c:v>
                </c:pt>
                <c:pt idx="16">
                  <c:v>1.4791226512509801</c:v>
                </c:pt>
                <c:pt idx="17">
                  <c:v>1.1418736608984701</c:v>
                </c:pt>
                <c:pt idx="18">
                  <c:v>1.06372539062105</c:v>
                </c:pt>
                <c:pt idx="19">
                  <c:v>1.03227956021901</c:v>
                </c:pt>
                <c:pt idx="20">
                  <c:v>0.84826749911453703</c:v>
                </c:pt>
                <c:pt idx="21">
                  <c:v>0.80537709273489499</c:v>
                </c:pt>
                <c:pt idx="22">
                  <c:v>0.78168951957535604</c:v>
                </c:pt>
                <c:pt idx="23">
                  <c:v>0.68686939716898898</c:v>
                </c:pt>
                <c:pt idx="24">
                  <c:v>0.66540242110297099</c:v>
                </c:pt>
                <c:pt idx="25">
                  <c:v>0.65056430811518395</c:v>
                </c:pt>
                <c:pt idx="26">
                  <c:v>0.60399100691933605</c:v>
                </c:pt>
                <c:pt idx="27">
                  <c:v>0.59347288583916602</c:v>
                </c:pt>
                <c:pt idx="28">
                  <c:v>0.58587084618668395</c:v>
                </c:pt>
                <c:pt idx="29">
                  <c:v>0.562587404039952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3-4392-B14A-EB6E2FBECE76}"/>
            </c:ext>
          </c:extLst>
        </c:ser>
        <c:ser>
          <c:idx val="1"/>
          <c:order val="1"/>
          <c:tx>
            <c:strRef>
              <c:f>ResNet50_CosFacev2_new!$G$1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ResNet50_CosFacev2_new!$G$2:$G$31</c:f>
              <c:numCache>
                <c:formatCode>General</c:formatCode>
                <c:ptCount val="30"/>
                <c:pt idx="0">
                  <c:v>17.5497417830003</c:v>
                </c:pt>
                <c:pt idx="1">
                  <c:v>12.1130031851241</c:v>
                </c:pt>
                <c:pt idx="2">
                  <c:v>8.3709292136306299</c:v>
                </c:pt>
                <c:pt idx="3">
                  <c:v>7.8839654319847501</c:v>
                </c:pt>
                <c:pt idx="4">
                  <c:v>7.2192672325699903</c:v>
                </c:pt>
                <c:pt idx="5">
                  <c:v>5.39767017944554</c:v>
                </c:pt>
                <c:pt idx="6">
                  <c:v>5.3933638403951303</c:v>
                </c:pt>
                <c:pt idx="7">
                  <c:v>5.3472033451756404</c:v>
                </c:pt>
                <c:pt idx="8">
                  <c:v>3.6707164767393401</c:v>
                </c:pt>
                <c:pt idx="9">
                  <c:v>3.7282158267211098</c:v>
                </c:pt>
                <c:pt idx="10">
                  <c:v>3.8445428250710201</c:v>
                </c:pt>
                <c:pt idx="11">
                  <c:v>2.8435764505300298</c:v>
                </c:pt>
                <c:pt idx="12">
                  <c:v>2.90338031414929</c:v>
                </c:pt>
                <c:pt idx="13">
                  <c:v>2.93039073827148</c:v>
                </c:pt>
                <c:pt idx="14">
                  <c:v>2.3950191222874002</c:v>
                </c:pt>
                <c:pt idx="15">
                  <c:v>2.4300678594497702</c:v>
                </c:pt>
                <c:pt idx="16">
                  <c:v>2.4472176421550902</c:v>
                </c:pt>
                <c:pt idx="17">
                  <c:v>2.1399175740463101</c:v>
                </c:pt>
                <c:pt idx="18">
                  <c:v>2.13895374657133</c:v>
                </c:pt>
                <c:pt idx="19">
                  <c:v>2.1365129839997001</c:v>
                </c:pt>
                <c:pt idx="20">
                  <c:v>2.00403541881832</c:v>
                </c:pt>
                <c:pt idx="21">
                  <c:v>2.0068864664814399</c:v>
                </c:pt>
                <c:pt idx="22">
                  <c:v>2.0041155644370399</c:v>
                </c:pt>
                <c:pt idx="23">
                  <c:v>1.94997389549014</c:v>
                </c:pt>
                <c:pt idx="24">
                  <c:v>1.95184851626458</c:v>
                </c:pt>
                <c:pt idx="25">
                  <c:v>1.949846658567</c:v>
                </c:pt>
                <c:pt idx="26">
                  <c:v>1.9327175313741201</c:v>
                </c:pt>
                <c:pt idx="27">
                  <c:v>1.9304872102422499</c:v>
                </c:pt>
                <c:pt idx="28">
                  <c:v>1.93121681639061</c:v>
                </c:pt>
                <c:pt idx="29">
                  <c:v>1.9224573686001201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3-4392-B14A-EB6E2FBE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5687466"/>
        <c:axId val="31593061"/>
      </c:lineChart>
      <c:catAx>
        <c:axId val="756874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1593061"/>
        <c:crosses val="autoZero"/>
        <c:auto val="1"/>
        <c:lblAlgn val="ctr"/>
        <c:lblOffset val="100"/>
        <c:noMultiLvlLbl val="0"/>
      </c:catAx>
      <c:valAx>
        <c:axId val="315930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56874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ResNet50_CosFacev2_new!$H$1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ResNet50_CosFacev2_new!$H$2:$H$31</c:f>
              <c:numCache>
                <c:formatCode>General</c:formatCode>
                <c:ptCount val="30"/>
                <c:pt idx="0">
                  <c:v>1.85589775108987E-3</c:v>
                </c:pt>
                <c:pt idx="1">
                  <c:v>5.4451975613353298E-2</c:v>
                </c:pt>
                <c:pt idx="2">
                  <c:v>0.208966143659152</c:v>
                </c:pt>
                <c:pt idx="3">
                  <c:v>0.25024328468784501</c:v>
                </c:pt>
                <c:pt idx="4">
                  <c:v>0.28719336093100201</c:v>
                </c:pt>
                <c:pt idx="5">
                  <c:v>0.444295910606053</c:v>
                </c:pt>
                <c:pt idx="6">
                  <c:v>0.43619887237842397</c:v>
                </c:pt>
                <c:pt idx="7">
                  <c:v>0.44398956403684497</c:v>
                </c:pt>
                <c:pt idx="8">
                  <c:v>0.58699115502102495</c:v>
                </c:pt>
                <c:pt idx="9">
                  <c:v>0.58477824651689103</c:v>
                </c:pt>
                <c:pt idx="10">
                  <c:v>0.57322187499127897</c:v>
                </c:pt>
                <c:pt idx="11">
                  <c:v>0.68801768437630395</c:v>
                </c:pt>
                <c:pt idx="12">
                  <c:v>0.69937869824390597</c:v>
                </c:pt>
                <c:pt idx="13">
                  <c:v>0.68902345429693501</c:v>
                </c:pt>
                <c:pt idx="14">
                  <c:v>0.771655879417525</c:v>
                </c:pt>
                <c:pt idx="15">
                  <c:v>0.78584743253881495</c:v>
                </c:pt>
                <c:pt idx="16">
                  <c:v>0.78340954070985203</c:v>
                </c:pt>
                <c:pt idx="17">
                  <c:v>0.83900081642326796</c:v>
                </c:pt>
                <c:pt idx="18">
                  <c:v>0.84956687489789295</c:v>
                </c:pt>
                <c:pt idx="19">
                  <c:v>0.85201034837422696</c:v>
                </c:pt>
                <c:pt idx="20">
                  <c:v>0.88489677065204198</c:v>
                </c:pt>
                <c:pt idx="21">
                  <c:v>0.89156254568631998</c:v>
                </c:pt>
                <c:pt idx="22">
                  <c:v>0.89443387390156903</c:v>
                </c:pt>
                <c:pt idx="23">
                  <c:v>0.91237972891656205</c:v>
                </c:pt>
                <c:pt idx="24">
                  <c:v>0.91575576686145899</c:v>
                </c:pt>
                <c:pt idx="25">
                  <c:v>0.91797833590912004</c:v>
                </c:pt>
                <c:pt idx="26">
                  <c:v>0.92684907633396496</c:v>
                </c:pt>
                <c:pt idx="27">
                  <c:v>0.92861566772710802</c:v>
                </c:pt>
                <c:pt idx="28">
                  <c:v>0.92979060449885098</c:v>
                </c:pt>
                <c:pt idx="29">
                  <c:v>0.93423531323668396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6-4AC6-99A3-0E370BA9DCCE}"/>
            </c:ext>
          </c:extLst>
        </c:ser>
        <c:ser>
          <c:idx val="1"/>
          <c:order val="1"/>
          <c:tx>
            <c:strRef>
              <c:f>ResNet50_CosFacev2_new!$I$1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ResNet50_CosFacev2_new!$I$2:$I$31</c:f>
              <c:numCache>
                <c:formatCode>General</c:formatCode>
                <c:ptCount val="30"/>
                <c:pt idx="0">
                  <c:v>8.4549131409238105E-3</c:v>
                </c:pt>
                <c:pt idx="1">
                  <c:v>6.7929550977647593E-2</c:v>
                </c:pt>
                <c:pt idx="2">
                  <c:v>0.19658231217744501</c:v>
                </c:pt>
                <c:pt idx="3">
                  <c:v>0.223259168935107</c:v>
                </c:pt>
                <c:pt idx="4">
                  <c:v>0.25894738649927401</c:v>
                </c:pt>
                <c:pt idx="5">
                  <c:v>0.38113401973328298</c:v>
                </c:pt>
                <c:pt idx="6">
                  <c:v>0.384786995611964</c:v>
                </c:pt>
                <c:pt idx="7">
                  <c:v>0.38840905773144502</c:v>
                </c:pt>
                <c:pt idx="8">
                  <c:v>0.55056718160974805</c:v>
                </c:pt>
                <c:pt idx="9">
                  <c:v>0.54423844812928801</c:v>
                </c:pt>
                <c:pt idx="10">
                  <c:v>0.52937923454097402</c:v>
                </c:pt>
                <c:pt idx="11">
                  <c:v>0.64598765167063099</c:v>
                </c:pt>
                <c:pt idx="12">
                  <c:v>0.63473676075326502</c:v>
                </c:pt>
                <c:pt idx="13">
                  <c:v>0.63178964904296198</c:v>
                </c:pt>
                <c:pt idx="14">
                  <c:v>0.70278481447450902</c:v>
                </c:pt>
                <c:pt idx="15">
                  <c:v>0.69512507191742601</c:v>
                </c:pt>
                <c:pt idx="16">
                  <c:v>0.69212128498192405</c:v>
                </c:pt>
                <c:pt idx="17">
                  <c:v>0.73597588726782504</c:v>
                </c:pt>
                <c:pt idx="18">
                  <c:v>0.73496603780065795</c:v>
                </c:pt>
                <c:pt idx="19">
                  <c:v>0.73505190935398801</c:v>
                </c:pt>
                <c:pt idx="20">
                  <c:v>0.75431976849029203</c:v>
                </c:pt>
                <c:pt idx="21">
                  <c:v>0.75349883644045201</c:v>
                </c:pt>
                <c:pt idx="22">
                  <c:v>0.75364997037431403</c:v>
                </c:pt>
                <c:pt idx="23">
                  <c:v>0.76134577898379596</c:v>
                </c:pt>
                <c:pt idx="24">
                  <c:v>0.76123414596446604</c:v>
                </c:pt>
                <c:pt idx="25">
                  <c:v>0.76117403587713495</c:v>
                </c:pt>
                <c:pt idx="26">
                  <c:v>0.76435643564356404</c:v>
                </c:pt>
                <c:pt idx="27">
                  <c:v>0.76411771272530504</c:v>
                </c:pt>
                <c:pt idx="28">
                  <c:v>0.76419327969223605</c:v>
                </c:pt>
                <c:pt idx="29">
                  <c:v>0.76569259701338699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36-4AC6-99A3-0E370BA9D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4018481"/>
        <c:axId val="19825510"/>
      </c:lineChart>
      <c:catAx>
        <c:axId val="740184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9825510"/>
        <c:crosses val="autoZero"/>
        <c:auto val="1"/>
        <c:lblAlgn val="ctr"/>
        <c:lblOffset val="100"/>
        <c:noMultiLvlLbl val="0"/>
      </c:catAx>
      <c:valAx>
        <c:axId val="198255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40184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ResNet50_CosFacev2_new_2!$F$1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ResNet50_CosFacev2_new_2!$F$3:$F$37</c:f>
              <c:numCache>
                <c:formatCode>General</c:formatCode>
                <c:ptCount val="35"/>
                <c:pt idx="0">
                  <c:v>13.291122087530599</c:v>
                </c:pt>
                <c:pt idx="1">
                  <c:v>8.1565739873095993</c:v>
                </c:pt>
                <c:pt idx="2">
                  <c:v>7.3801514629808604</c:v>
                </c:pt>
                <c:pt idx="3">
                  <c:v>6.7890977102064598</c:v>
                </c:pt>
                <c:pt idx="4">
                  <c:v>4.6905451906297602</c:v>
                </c:pt>
                <c:pt idx="5">
                  <c:v>4.6939093295860799</c:v>
                </c:pt>
                <c:pt idx="6">
                  <c:v>3.3363343825540199</c:v>
                </c:pt>
                <c:pt idx="7">
                  <c:v>3.2541406946692599</c:v>
                </c:pt>
                <c:pt idx="8">
                  <c:v>2.4173103446456801</c:v>
                </c:pt>
                <c:pt idx="9">
                  <c:v>2.27476635912415</c:v>
                </c:pt>
                <c:pt idx="10">
                  <c:v>1.74998132947662</c:v>
                </c:pt>
                <c:pt idx="11">
                  <c:v>1.6316555930312899</c:v>
                </c:pt>
                <c:pt idx="12">
                  <c:v>1.31384694383829</c:v>
                </c:pt>
                <c:pt idx="13">
                  <c:v>1.2388894591842401</c:v>
                </c:pt>
                <c:pt idx="14">
                  <c:v>1.0597151153312501</c:v>
                </c:pt>
                <c:pt idx="15">
                  <c:v>1.0167593026544299</c:v>
                </c:pt>
                <c:pt idx="16">
                  <c:v>0.92310970594310504</c:v>
                </c:pt>
                <c:pt idx="17">
                  <c:v>0.90000903206383198</c:v>
                </c:pt>
                <c:pt idx="18">
                  <c:v>0.85215136739860697</c:v>
                </c:pt>
                <c:pt idx="19">
                  <c:v>0.84011540621254099</c:v>
                </c:pt>
                <c:pt idx="20">
                  <c:v>0.81596425454828103</c:v>
                </c:pt>
                <c:pt idx="21">
                  <c:v>0.80970306874589004</c:v>
                </c:pt>
                <c:pt idx="22">
                  <c:v>0.79695546420224095</c:v>
                </c:pt>
                <c:pt idx="23">
                  <c:v>0.79405837425981196</c:v>
                </c:pt>
                <c:pt idx="24">
                  <c:v>0.78796187402521201</c:v>
                </c:pt>
                <c:pt idx="25">
                  <c:v>0.78607138624633899</c:v>
                </c:pt>
                <c:pt idx="26">
                  <c:v>0.78297261371865001</c:v>
                </c:pt>
                <c:pt idx="27">
                  <c:v>0.78231913477683501</c:v>
                </c:pt>
                <c:pt idx="28">
                  <c:v>0.78033566349200401</c:v>
                </c:pt>
                <c:pt idx="29">
                  <c:v>0.78008851112335298</c:v>
                </c:pt>
                <c:pt idx="30">
                  <c:v>0.77960219334944103</c:v>
                </c:pt>
                <c:pt idx="31">
                  <c:v>0.77926940295945102</c:v>
                </c:pt>
                <c:pt idx="32">
                  <c:v>0.77850799129312098</c:v>
                </c:pt>
                <c:pt idx="33">
                  <c:v>0.778189962887891</c:v>
                </c:pt>
                <c:pt idx="34">
                  <c:v>0.77863021997723803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9-4AF6-A482-EA4FA31EA751}"/>
            </c:ext>
          </c:extLst>
        </c:ser>
        <c:ser>
          <c:idx val="1"/>
          <c:order val="1"/>
          <c:tx>
            <c:strRef>
              <c:f>ResNet50_CosFacev2_new_2!$G$1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ResNet50_CosFacev2_new_2!$G$3:$G$37</c:f>
              <c:numCache>
                <c:formatCode>General</c:formatCode>
                <c:ptCount val="35"/>
                <c:pt idx="0">
                  <c:v>11.7456774833819</c:v>
                </c:pt>
                <c:pt idx="1">
                  <c:v>8.3983981468917595</c:v>
                </c:pt>
                <c:pt idx="2">
                  <c:v>7.5869007936876498</c:v>
                </c:pt>
                <c:pt idx="3">
                  <c:v>7.2459448873609302</c:v>
                </c:pt>
                <c:pt idx="4">
                  <c:v>5.2381363748870404</c:v>
                </c:pt>
                <c:pt idx="5">
                  <c:v>5.2389783332661404</c:v>
                </c:pt>
                <c:pt idx="6">
                  <c:v>3.8325024878067802</c:v>
                </c:pt>
                <c:pt idx="7">
                  <c:v>3.8821627690582399</c:v>
                </c:pt>
                <c:pt idx="8">
                  <c:v>2.9434700872068298</c:v>
                </c:pt>
                <c:pt idx="9">
                  <c:v>2.9850573557512998</c:v>
                </c:pt>
                <c:pt idx="10">
                  <c:v>2.5279645265208699</c:v>
                </c:pt>
                <c:pt idx="11">
                  <c:v>2.5336488031975999</c:v>
                </c:pt>
                <c:pt idx="12">
                  <c:v>2.2818209131040401</c:v>
                </c:pt>
                <c:pt idx="13">
                  <c:v>2.2656794580304802</c:v>
                </c:pt>
                <c:pt idx="14">
                  <c:v>2.1625007215685002</c:v>
                </c:pt>
                <c:pt idx="15">
                  <c:v>2.1494770177331799</c:v>
                </c:pt>
                <c:pt idx="16">
                  <c:v>2.1016307262920102</c:v>
                </c:pt>
                <c:pt idx="17">
                  <c:v>2.0971152692545698</c:v>
                </c:pt>
                <c:pt idx="18">
                  <c:v>2.0843565318886101</c:v>
                </c:pt>
                <c:pt idx="19">
                  <c:v>2.0764115652583501</c:v>
                </c:pt>
                <c:pt idx="20">
                  <c:v>2.0702047843211902</c:v>
                </c:pt>
                <c:pt idx="21">
                  <c:v>2.0709594447635302</c:v>
                </c:pt>
                <c:pt idx="22">
                  <c:v>2.0667946130068802</c:v>
                </c:pt>
                <c:pt idx="23">
                  <c:v>2.06628478329558</c:v>
                </c:pt>
                <c:pt idx="24">
                  <c:v>2.0633904951788402</c:v>
                </c:pt>
                <c:pt idx="25">
                  <c:v>2.0666663836324402</c:v>
                </c:pt>
                <c:pt idx="26">
                  <c:v>2.0651007890017499</c:v>
                </c:pt>
                <c:pt idx="27">
                  <c:v>2.0647299556596299</c:v>
                </c:pt>
                <c:pt idx="28">
                  <c:v>2.06642012585873</c:v>
                </c:pt>
                <c:pt idx="29">
                  <c:v>2.0636030898098601</c:v>
                </c:pt>
                <c:pt idx="30">
                  <c:v>2.0638177687372101</c:v>
                </c:pt>
                <c:pt idx="31">
                  <c:v>2.0655345582821201</c:v>
                </c:pt>
                <c:pt idx="32">
                  <c:v>2.0656562489591002</c:v>
                </c:pt>
                <c:pt idx="33">
                  <c:v>2.0618402166855798</c:v>
                </c:pt>
                <c:pt idx="34">
                  <c:v>2.0640361927920701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9-4AF6-A482-EA4FA31E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163091"/>
        <c:axId val="73546569"/>
      </c:lineChart>
      <c:catAx>
        <c:axId val="481630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3546569"/>
        <c:crosses val="autoZero"/>
        <c:auto val="1"/>
        <c:lblAlgn val="ctr"/>
        <c:lblOffset val="100"/>
        <c:noMultiLvlLbl val="0"/>
      </c:catAx>
      <c:valAx>
        <c:axId val="735465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630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ResNet50_CosFacev2_new_2!$H$1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ResNet50_CosFacev2_new_2!$H$4:$H$37</c:f>
              <c:numCache>
                <c:formatCode>General</c:formatCode>
                <c:ptCount val="34"/>
                <c:pt idx="0">
                  <c:v>0.210061434616475</c:v>
                </c:pt>
                <c:pt idx="1">
                  <c:v>0.25092038144978102</c:v>
                </c:pt>
                <c:pt idx="2">
                  <c:v>0.28829273078448098</c:v>
                </c:pt>
                <c:pt idx="3">
                  <c:v>0.44617799916404099</c:v>
                </c:pt>
                <c:pt idx="4">
                  <c:v>0.43791243812153502</c:v>
                </c:pt>
                <c:pt idx="5">
                  <c:v>0.57293764033281203</c:v>
                </c:pt>
                <c:pt idx="6">
                  <c:v>0.57191727225751698</c:v>
                </c:pt>
                <c:pt idx="7">
                  <c:v>0.67220895626843702</c:v>
                </c:pt>
                <c:pt idx="8">
                  <c:v>0.68246394524146303</c:v>
                </c:pt>
                <c:pt idx="9">
                  <c:v>0.75439914317419299</c:v>
                </c:pt>
                <c:pt idx="10">
                  <c:v>0.76661908670080203</c:v>
                </c:pt>
                <c:pt idx="11">
                  <c:v>0.81528632884962504</c:v>
                </c:pt>
                <c:pt idx="12">
                  <c:v>0.82451665617245395</c:v>
                </c:pt>
                <c:pt idx="13">
                  <c:v>0.85453969334858704</c:v>
                </c:pt>
                <c:pt idx="14">
                  <c:v>0.86029608921876899</c:v>
                </c:pt>
                <c:pt idx="15">
                  <c:v>0.87670377102536801</c:v>
                </c:pt>
                <c:pt idx="16">
                  <c:v>0.87995830080055804</c:v>
                </c:pt>
                <c:pt idx="17">
                  <c:v>0.88846129653510697</c:v>
                </c:pt>
                <c:pt idx="18">
                  <c:v>0.89029272090925904</c:v>
                </c:pt>
                <c:pt idx="19">
                  <c:v>0.89467753427721797</c:v>
                </c:pt>
                <c:pt idx="20">
                  <c:v>0.89565367853103095</c:v>
                </c:pt>
                <c:pt idx="21">
                  <c:v>0.89794129523844701</c:v>
                </c:pt>
                <c:pt idx="22">
                  <c:v>0.89826760693094598</c:v>
                </c:pt>
                <c:pt idx="23">
                  <c:v>0.89925942273314796</c:v>
                </c:pt>
                <c:pt idx="24">
                  <c:v>0.89972420221621396</c:v>
                </c:pt>
                <c:pt idx="25">
                  <c:v>0.90019263123794702</c:v>
                </c:pt>
                <c:pt idx="26">
                  <c:v>0.90029116878193205</c:v>
                </c:pt>
                <c:pt idx="27">
                  <c:v>0.90063036119913498</c:v>
                </c:pt>
                <c:pt idx="28">
                  <c:v>0.90068209877669603</c:v>
                </c:pt>
                <c:pt idx="29">
                  <c:v>0.90071387123096602</c:v>
                </c:pt>
                <c:pt idx="30">
                  <c:v>0.90090815549525005</c:v>
                </c:pt>
                <c:pt idx="31">
                  <c:v>0.90088625826325297</c:v>
                </c:pt>
                <c:pt idx="32">
                  <c:v>0.90089291330434995</c:v>
                </c:pt>
                <c:pt idx="33">
                  <c:v>0.90081970785228305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A-46E5-A390-681E125E20E1}"/>
            </c:ext>
          </c:extLst>
        </c:ser>
        <c:ser>
          <c:idx val="1"/>
          <c:order val="1"/>
          <c:tx>
            <c:strRef>
              <c:f>ResNet50_CosFacev2_new_2!$I$1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ResNet50_CosFacev2_new_2!$I$4:$I$37</c:f>
              <c:numCache>
                <c:formatCode>General</c:formatCode>
                <c:ptCount val="34"/>
                <c:pt idx="0">
                  <c:v>0.19214618773239001</c:v>
                </c:pt>
                <c:pt idx="1">
                  <c:v>0.241996341871828</c:v>
                </c:pt>
                <c:pt idx="2">
                  <c:v>0.257829338874911</c:v>
                </c:pt>
                <c:pt idx="3">
                  <c:v>0.39671627180064101</c:v>
                </c:pt>
                <c:pt idx="4">
                  <c:v>0.40173460537727701</c:v>
                </c:pt>
                <c:pt idx="5">
                  <c:v>0.53286390217512702</c:v>
                </c:pt>
                <c:pt idx="6">
                  <c:v>0.52542055593243597</c:v>
                </c:pt>
                <c:pt idx="7">
                  <c:v>0.63437781766034396</c:v>
                </c:pt>
                <c:pt idx="8">
                  <c:v>0.62511914678024605</c:v>
                </c:pt>
                <c:pt idx="9">
                  <c:v>0.68483422496629498</c:v>
                </c:pt>
                <c:pt idx="10">
                  <c:v>0.68095283075575597</c:v>
                </c:pt>
                <c:pt idx="11">
                  <c:v>0.71538388877916403</c:v>
                </c:pt>
                <c:pt idx="12">
                  <c:v>0.71729710698736804</c:v>
                </c:pt>
                <c:pt idx="13">
                  <c:v>0.73185920500115897</c:v>
                </c:pt>
                <c:pt idx="14">
                  <c:v>0.73269559393059902</c:v>
                </c:pt>
                <c:pt idx="15">
                  <c:v>0.73924415858758497</c:v>
                </c:pt>
                <c:pt idx="16">
                  <c:v>0.74015611448395502</c:v>
                </c:pt>
                <c:pt idx="17">
                  <c:v>0.74146136209457902</c:v>
                </c:pt>
                <c:pt idx="18">
                  <c:v>0.74244888495787997</c:v>
                </c:pt>
                <c:pt idx="19">
                  <c:v>0.74322001150678796</c:v>
                </c:pt>
                <c:pt idx="20">
                  <c:v>0.74296067941572996</c:v>
                </c:pt>
                <c:pt idx="21">
                  <c:v>0.74363391239384102</c:v>
                </c:pt>
                <c:pt idx="22">
                  <c:v>0.74374726284423798</c:v>
                </c:pt>
                <c:pt idx="23">
                  <c:v>0.743714631653972</c:v>
                </c:pt>
                <c:pt idx="24">
                  <c:v>0.74417662061088996</c:v>
                </c:pt>
                <c:pt idx="25">
                  <c:v>0.743742110551038</c:v>
                </c:pt>
                <c:pt idx="26">
                  <c:v>0.74393789769263097</c:v>
                </c:pt>
                <c:pt idx="27">
                  <c:v>0.74425218757782097</c:v>
                </c:pt>
                <c:pt idx="28">
                  <c:v>0.74399113805569606</c:v>
                </c:pt>
                <c:pt idx="29">
                  <c:v>0.74406842245369398</c:v>
                </c:pt>
                <c:pt idx="30">
                  <c:v>0.74356865001330996</c:v>
                </c:pt>
                <c:pt idx="31">
                  <c:v>0.74376443715490403</c:v>
                </c:pt>
                <c:pt idx="32">
                  <c:v>0.74430027564768597</c:v>
                </c:pt>
                <c:pt idx="33">
                  <c:v>0.74417833804195699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A-46E5-A390-681E125E2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8563186"/>
        <c:axId val="18066744"/>
      </c:lineChart>
      <c:catAx>
        <c:axId val="785631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8066744"/>
        <c:crosses val="autoZero"/>
        <c:auto val="1"/>
        <c:lblAlgn val="ctr"/>
        <c:lblOffset val="100"/>
        <c:noMultiLvlLbl val="0"/>
      </c:catAx>
      <c:valAx>
        <c:axId val="180667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85631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ResNet101_CosFace!$F$1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ResNet101_CosFace!$F$4:$F$37</c:f>
              <c:numCache>
                <c:formatCode>General</c:formatCode>
                <c:ptCount val="34"/>
                <c:pt idx="0">
                  <c:v>7.3605818248219803</c:v>
                </c:pt>
                <c:pt idx="1">
                  <c:v>6.3549056558776904</c:v>
                </c:pt>
                <c:pt idx="2">
                  <c:v>5.7129752122036104</c:v>
                </c:pt>
                <c:pt idx="3">
                  <c:v>5.2325575991727202</c:v>
                </c:pt>
                <c:pt idx="4">
                  <c:v>4.8831178997689202</c:v>
                </c:pt>
                <c:pt idx="5">
                  <c:v>3.2880295152504599</c:v>
                </c:pt>
                <c:pt idx="6">
                  <c:v>3.1487341702434799</c:v>
                </c:pt>
                <c:pt idx="7">
                  <c:v>3.2032749676885999</c:v>
                </c:pt>
                <c:pt idx="8">
                  <c:v>3.1688970675780901</c:v>
                </c:pt>
                <c:pt idx="9">
                  <c:v>3.0992472861785401</c:v>
                </c:pt>
                <c:pt idx="10">
                  <c:v>3.0209769051627502</c:v>
                </c:pt>
                <c:pt idx="11">
                  <c:v>2.9488991286745101</c:v>
                </c:pt>
                <c:pt idx="12">
                  <c:v>1.9093552608904001</c:v>
                </c:pt>
                <c:pt idx="13">
                  <c:v>1.7206366154492501</c:v>
                </c:pt>
                <c:pt idx="14">
                  <c:v>1.7692751016389701</c:v>
                </c:pt>
                <c:pt idx="15">
                  <c:v>1.8304691163278899</c:v>
                </c:pt>
                <c:pt idx="16">
                  <c:v>1.8690193935895401</c:v>
                </c:pt>
                <c:pt idx="17">
                  <c:v>1.88160604115438</c:v>
                </c:pt>
                <c:pt idx="18">
                  <c:v>1.87456260319551</c:v>
                </c:pt>
                <c:pt idx="19">
                  <c:v>1.85924075414108</c:v>
                </c:pt>
                <c:pt idx="20">
                  <c:v>1.84234105989901</c:v>
                </c:pt>
                <c:pt idx="21">
                  <c:v>1.8200907424038899</c:v>
                </c:pt>
                <c:pt idx="22">
                  <c:v>1.1140189268473999</c:v>
                </c:pt>
                <c:pt idx="23">
                  <c:v>0.92815589698727197</c:v>
                </c:pt>
                <c:pt idx="24">
                  <c:v>0.89717247996682803</c:v>
                </c:pt>
                <c:pt idx="25">
                  <c:v>0.91348123473032095</c:v>
                </c:pt>
                <c:pt idx="26">
                  <c:v>0.948732741421209</c:v>
                </c:pt>
                <c:pt idx="27">
                  <c:v>0.98531756990363595</c:v>
                </c:pt>
                <c:pt idx="28">
                  <c:v>1.0176797062798799</c:v>
                </c:pt>
                <c:pt idx="29">
                  <c:v>1.0430528819406399</c:v>
                </c:pt>
                <c:pt idx="30">
                  <c:v>1.0588626660662099</c:v>
                </c:pt>
                <c:pt idx="31">
                  <c:v>1.06652366254705</c:v>
                </c:pt>
                <c:pt idx="32">
                  <c:v>0.61875721697421504</c:v>
                </c:pt>
                <c:pt idx="33">
                  <c:v>0.38577806948200899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2-46E8-9ECB-824BACF92AE2}"/>
            </c:ext>
          </c:extLst>
        </c:ser>
        <c:ser>
          <c:idx val="1"/>
          <c:order val="1"/>
          <c:tx>
            <c:strRef>
              <c:f>ResNet101_CosFace!$G$1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ResNet101_CosFace!$G$4:$G$37</c:f>
              <c:numCache>
                <c:formatCode>General</c:formatCode>
                <c:ptCount val="34"/>
                <c:pt idx="0">
                  <c:v>7.8639958751696799</c:v>
                </c:pt>
                <c:pt idx="1">
                  <c:v>7.6899184394519304</c:v>
                </c:pt>
                <c:pt idx="2">
                  <c:v>7.2012139088598603</c:v>
                </c:pt>
                <c:pt idx="3">
                  <c:v>6.9147093697423303</c:v>
                </c:pt>
                <c:pt idx="4">
                  <c:v>6.0007326243337404</c:v>
                </c:pt>
                <c:pt idx="5">
                  <c:v>4.1781721215030601</c:v>
                </c:pt>
                <c:pt idx="6">
                  <c:v>4.4106291137169498</c:v>
                </c:pt>
                <c:pt idx="7">
                  <c:v>4.3794243320807</c:v>
                </c:pt>
                <c:pt idx="8">
                  <c:v>4.2880871621173098</c:v>
                </c:pt>
                <c:pt idx="9">
                  <c:v>4.4022595491419398</c:v>
                </c:pt>
                <c:pt idx="10">
                  <c:v>4.0596243296494796</c:v>
                </c:pt>
                <c:pt idx="11">
                  <c:v>3.9920473444464202</c:v>
                </c:pt>
                <c:pt idx="12">
                  <c:v>2.7425298322262899</c:v>
                </c:pt>
                <c:pt idx="13">
                  <c:v>2.8795309001212601</c:v>
                </c:pt>
                <c:pt idx="14">
                  <c:v>2.9623498021190202</c:v>
                </c:pt>
                <c:pt idx="15">
                  <c:v>3.01787419538709</c:v>
                </c:pt>
                <c:pt idx="16">
                  <c:v>2.9631175269558701</c:v>
                </c:pt>
                <c:pt idx="17">
                  <c:v>2.99835940675879</c:v>
                </c:pt>
                <c:pt idx="18">
                  <c:v>3.07845457453335</c:v>
                </c:pt>
                <c:pt idx="19">
                  <c:v>3.0679120024763602</c:v>
                </c:pt>
                <c:pt idx="20">
                  <c:v>2.9788458169865502</c:v>
                </c:pt>
                <c:pt idx="21">
                  <c:v>2.9336617630483102</c:v>
                </c:pt>
                <c:pt idx="22">
                  <c:v>2.0873289987992698</c:v>
                </c:pt>
                <c:pt idx="23">
                  <c:v>2.0982274294949801</c:v>
                </c:pt>
                <c:pt idx="24">
                  <c:v>2.1413579891475498</c:v>
                </c:pt>
                <c:pt idx="25">
                  <c:v>2.21644254957886</c:v>
                </c:pt>
                <c:pt idx="26">
                  <c:v>2.2963224883509601</c:v>
                </c:pt>
                <c:pt idx="27">
                  <c:v>2.29061553091642</c:v>
                </c:pt>
                <c:pt idx="28">
                  <c:v>2.32854925751964</c:v>
                </c:pt>
                <c:pt idx="29">
                  <c:v>2.4824760771133101</c:v>
                </c:pt>
                <c:pt idx="30">
                  <c:v>2.3599878824739999</c:v>
                </c:pt>
                <c:pt idx="31">
                  <c:v>2.4064802860438399</c:v>
                </c:pt>
                <c:pt idx="32">
                  <c:v>1.8150150689610101</c:v>
                </c:pt>
                <c:pt idx="33">
                  <c:v>1.65236569885661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2-46E8-9ECB-824BACF92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8772792"/>
        <c:axId val="40024144"/>
      </c:lineChart>
      <c:catAx>
        <c:axId val="8877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024144"/>
        <c:crosses val="autoZero"/>
        <c:auto val="1"/>
        <c:lblAlgn val="ctr"/>
        <c:lblOffset val="100"/>
        <c:noMultiLvlLbl val="0"/>
      </c:catAx>
      <c:valAx>
        <c:axId val="400241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87727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ResNet101_CosFace!$H$1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ResNet101_CosFace!$H$4:$H$37</c:f>
              <c:numCache>
                <c:formatCode>General</c:formatCode>
                <c:ptCount val="34"/>
                <c:pt idx="0">
                  <c:v>0.248457586886392</c:v>
                </c:pt>
                <c:pt idx="1">
                  <c:v>0.30831281183429499</c:v>
                </c:pt>
                <c:pt idx="2">
                  <c:v>0.35638517918054102</c:v>
                </c:pt>
                <c:pt idx="3">
                  <c:v>0.39527573660034299</c:v>
                </c:pt>
                <c:pt idx="4">
                  <c:v>0.42534729117286102</c:v>
                </c:pt>
                <c:pt idx="5">
                  <c:v>0.58136141961043097</c:v>
                </c:pt>
                <c:pt idx="6">
                  <c:v>0.58521898198051003</c:v>
                </c:pt>
                <c:pt idx="7">
                  <c:v>0.57734456561151304</c:v>
                </c:pt>
                <c:pt idx="8">
                  <c:v>0.58162654786058698</c:v>
                </c:pt>
                <c:pt idx="9">
                  <c:v>0.58952414953405097</c:v>
                </c:pt>
                <c:pt idx="10">
                  <c:v>0.59816561305916605</c:v>
                </c:pt>
                <c:pt idx="11">
                  <c:v>0.60658509876188305</c:v>
                </c:pt>
                <c:pt idx="12">
                  <c:v>0.73951997403245895</c:v>
                </c:pt>
                <c:pt idx="13">
                  <c:v>0.75601138054963302</c:v>
                </c:pt>
                <c:pt idx="14">
                  <c:v>0.74337732172379301</c:v>
                </c:pt>
                <c:pt idx="15">
                  <c:v>0.73278958069591504</c:v>
                </c:pt>
                <c:pt idx="16">
                  <c:v>0.72694216103782605</c:v>
                </c:pt>
                <c:pt idx="17">
                  <c:v>0.72516869992484101</c:v>
                </c:pt>
                <c:pt idx="18">
                  <c:v>0.72634041651540804</c:v>
                </c:pt>
                <c:pt idx="19">
                  <c:v>0.72816518584846301</c:v>
                </c:pt>
                <c:pt idx="20">
                  <c:v>0.73046804474677896</c:v>
                </c:pt>
                <c:pt idx="21">
                  <c:v>0.73338789035841301</c:v>
                </c:pt>
                <c:pt idx="22">
                  <c:v>0.84312350704350203</c:v>
                </c:pt>
                <c:pt idx="23">
                  <c:v>0.86862476581232395</c:v>
                </c:pt>
                <c:pt idx="24">
                  <c:v>0.86820292207826999</c:v>
                </c:pt>
                <c:pt idx="25">
                  <c:v>0.86133706645359098</c:v>
                </c:pt>
                <c:pt idx="26">
                  <c:v>0.85289224865895497</c:v>
                </c:pt>
                <c:pt idx="27">
                  <c:v>0.84519043400099103</c:v>
                </c:pt>
                <c:pt idx="28">
                  <c:v>0.83898836505605401</c:v>
                </c:pt>
                <c:pt idx="29">
                  <c:v>0.83413834284753796</c:v>
                </c:pt>
                <c:pt idx="30">
                  <c:v>0.83138809344450504</c:v>
                </c:pt>
                <c:pt idx="31">
                  <c:v>0.82976018452067501</c:v>
                </c:pt>
                <c:pt idx="32">
                  <c:v>0.91300787892462298</c:v>
                </c:pt>
                <c:pt idx="33">
                  <c:v>0.95518473857388497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7-4DDF-9020-0B41BAF6426C}"/>
            </c:ext>
          </c:extLst>
        </c:ser>
        <c:ser>
          <c:idx val="1"/>
          <c:order val="1"/>
          <c:tx>
            <c:strRef>
              <c:f>ResNet101_CosFace!$I$1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ResNet101_CosFace!$I$4:$I$37</c:f>
              <c:numCache>
                <c:formatCode>General</c:formatCode>
                <c:ptCount val="34"/>
                <c:pt idx="0">
                  <c:v>0.20697448756150499</c:v>
                </c:pt>
                <c:pt idx="1">
                  <c:v>0.20853563240105399</c:v>
                </c:pt>
                <c:pt idx="2">
                  <c:v>0.240371652082814</c:v>
                </c:pt>
                <c:pt idx="3">
                  <c:v>0.248529449649215</c:v>
                </c:pt>
                <c:pt idx="4">
                  <c:v>0.32836251534953997</c:v>
                </c:pt>
                <c:pt idx="5">
                  <c:v>0.487705769709668</c:v>
                </c:pt>
                <c:pt idx="6">
                  <c:v>0.45970133873751601</c:v>
                </c:pt>
                <c:pt idx="7">
                  <c:v>0.46513872549440599</c:v>
                </c:pt>
                <c:pt idx="8">
                  <c:v>0.47823241994624399</c:v>
                </c:pt>
                <c:pt idx="9">
                  <c:v>0.45901264887980597</c:v>
                </c:pt>
                <c:pt idx="10">
                  <c:v>0.502336564966124</c:v>
                </c:pt>
                <c:pt idx="11">
                  <c:v>0.50534035190162596</c:v>
                </c:pt>
                <c:pt idx="12">
                  <c:v>0.65697921049693897</c:v>
                </c:pt>
                <c:pt idx="13">
                  <c:v>0.63290254437412496</c:v>
                </c:pt>
                <c:pt idx="14">
                  <c:v>0.62114844615424203</c:v>
                </c:pt>
                <c:pt idx="15">
                  <c:v>0.61481456038058302</c:v>
                </c:pt>
                <c:pt idx="16">
                  <c:v>0.62430164959253998</c:v>
                </c:pt>
                <c:pt idx="17">
                  <c:v>0.61999433247748004</c:v>
                </c:pt>
                <c:pt idx="18">
                  <c:v>0.60826084343039699</c:v>
                </c:pt>
                <c:pt idx="19">
                  <c:v>0.61312289077997095</c:v>
                </c:pt>
                <c:pt idx="20">
                  <c:v>0.62072424068079002</c:v>
                </c:pt>
                <c:pt idx="21">
                  <c:v>0.62848015937760304</c:v>
                </c:pt>
                <c:pt idx="22">
                  <c:v>0.74569826453590704</c:v>
                </c:pt>
                <c:pt idx="23">
                  <c:v>0.74134801164418296</c:v>
                </c:pt>
                <c:pt idx="24">
                  <c:v>0.73411762685375204</c:v>
                </c:pt>
                <c:pt idx="25">
                  <c:v>0.72356744781156301</c:v>
                </c:pt>
                <c:pt idx="26">
                  <c:v>0.71173091290048296</c:v>
                </c:pt>
                <c:pt idx="27">
                  <c:v>0.71294857152670998</c:v>
                </c:pt>
                <c:pt idx="28">
                  <c:v>0.70798519574420604</c:v>
                </c:pt>
                <c:pt idx="29">
                  <c:v>0.68411633878045197</c:v>
                </c:pt>
                <c:pt idx="30">
                  <c:v>0.70415360703459795</c:v>
                </c:pt>
                <c:pt idx="31">
                  <c:v>0.698424256996385</c:v>
                </c:pt>
                <c:pt idx="32">
                  <c:v>0.78719483396735201</c:v>
                </c:pt>
                <c:pt idx="33">
                  <c:v>0.81209758443320501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07-4DDF-9020-0B41BAF64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5566237"/>
        <c:axId val="6710539"/>
      </c:lineChart>
      <c:catAx>
        <c:axId val="55662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6710539"/>
        <c:crosses val="autoZero"/>
        <c:auto val="1"/>
        <c:lblAlgn val="ctr"/>
        <c:lblOffset val="100"/>
        <c:noMultiLvlLbl val="0"/>
      </c:catAx>
      <c:valAx>
        <c:axId val="67105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5662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ResNet101_CosFace_48ep!$F$1</c:f>
              <c:strCache>
                <c:ptCount val="1"/>
                <c:pt idx="0">
                  <c:v>Train Loss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ResNet101_CosFace_48ep!$F$2:$F$49</c:f>
              <c:numCache>
                <c:formatCode>General</c:formatCode>
                <c:ptCount val="48"/>
                <c:pt idx="0">
                  <c:v>29.038601123785199</c:v>
                </c:pt>
                <c:pt idx="1">
                  <c:v>14.1793085069094</c:v>
                </c:pt>
                <c:pt idx="2">
                  <c:v>8.0832881714315494</c:v>
                </c:pt>
                <c:pt idx="3">
                  <c:v>6.5785538193188797</c:v>
                </c:pt>
                <c:pt idx="4">
                  <c:v>5.71115974481304</c:v>
                </c:pt>
                <c:pt idx="5">
                  <c:v>5.0950620477078399</c:v>
                </c:pt>
                <c:pt idx="6">
                  <c:v>4.6452773973317898</c:v>
                </c:pt>
                <c:pt idx="7">
                  <c:v>3.2650737639666798</c:v>
                </c:pt>
                <c:pt idx="8">
                  <c:v>2.9698967278061401</c:v>
                </c:pt>
                <c:pt idx="9">
                  <c:v>2.9012021764336202</c:v>
                </c:pt>
                <c:pt idx="10">
                  <c:v>2.8510586055681402</c:v>
                </c:pt>
                <c:pt idx="11">
                  <c:v>2.7940506009769801</c:v>
                </c:pt>
                <c:pt idx="12">
                  <c:v>2.7284079003834698</c:v>
                </c:pt>
                <c:pt idx="13">
                  <c:v>1.8730934499977701</c:v>
                </c:pt>
                <c:pt idx="14">
                  <c:v>1.6594297429968901</c:v>
                </c:pt>
                <c:pt idx="15">
                  <c:v>1.61143739212005</c:v>
                </c:pt>
                <c:pt idx="16">
                  <c:v>1.60037042255802</c:v>
                </c:pt>
                <c:pt idx="17">
                  <c:v>1.6002988851747599</c:v>
                </c:pt>
                <c:pt idx="18">
                  <c:v>1.6031121775364801</c:v>
                </c:pt>
                <c:pt idx="19">
                  <c:v>1.08633631881715</c:v>
                </c:pt>
                <c:pt idx="20">
                  <c:v>0.94268112165614804</c:v>
                </c:pt>
                <c:pt idx="21">
                  <c:v>0.88717498991619403</c:v>
                </c:pt>
                <c:pt idx="22">
                  <c:v>0.85704955781974901</c:v>
                </c:pt>
                <c:pt idx="23">
                  <c:v>0.84220098595294501</c:v>
                </c:pt>
                <c:pt idx="24">
                  <c:v>0.83849505913747902</c:v>
                </c:pt>
                <c:pt idx="25">
                  <c:v>0.83973833509804796</c:v>
                </c:pt>
                <c:pt idx="26">
                  <c:v>0.56614171983456896</c:v>
                </c:pt>
                <c:pt idx="27">
                  <c:v>0.485074987986784</c:v>
                </c:pt>
                <c:pt idx="28">
                  <c:v>0.44615177734776901</c:v>
                </c:pt>
                <c:pt idx="29">
                  <c:v>0.41834314330071098</c:v>
                </c:pt>
                <c:pt idx="30">
                  <c:v>0.396615608066618</c:v>
                </c:pt>
                <c:pt idx="31">
                  <c:v>0.380524665186457</c:v>
                </c:pt>
                <c:pt idx="32">
                  <c:v>0.36746891738126702</c:v>
                </c:pt>
                <c:pt idx="33">
                  <c:v>0.36253414163665199</c:v>
                </c:pt>
                <c:pt idx="34">
                  <c:v>0.263278889407841</c:v>
                </c:pt>
                <c:pt idx="35">
                  <c:v>0.234717582272292</c:v>
                </c:pt>
                <c:pt idx="36">
                  <c:v>0.21897352004456799</c:v>
                </c:pt>
                <c:pt idx="37">
                  <c:v>0.20680885165499399</c:v>
                </c:pt>
                <c:pt idx="38">
                  <c:v>0.197033390121712</c:v>
                </c:pt>
                <c:pt idx="39">
                  <c:v>0.18875064392587201</c:v>
                </c:pt>
                <c:pt idx="40">
                  <c:v>0.18182795122074299</c:v>
                </c:pt>
                <c:pt idx="41">
                  <c:v>0.175265040796803</c:v>
                </c:pt>
                <c:pt idx="42">
                  <c:v>0.149311843800226</c:v>
                </c:pt>
                <c:pt idx="43">
                  <c:v>0.14255691715934099</c:v>
                </c:pt>
                <c:pt idx="44">
                  <c:v>0.13780826036240401</c:v>
                </c:pt>
                <c:pt idx="45">
                  <c:v>0.134521707106494</c:v>
                </c:pt>
                <c:pt idx="46">
                  <c:v>0.13108070939404201</c:v>
                </c:pt>
                <c:pt idx="47">
                  <c:v>0.12115885519621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D-4886-AC40-8C1143AA7686}"/>
            </c:ext>
          </c:extLst>
        </c:ser>
        <c:ser>
          <c:idx val="1"/>
          <c:order val="1"/>
          <c:tx>
            <c:strRef>
              <c:f>ResNet101_CosFace_48ep!$G$1</c:f>
              <c:strCache>
                <c:ptCount val="1"/>
                <c:pt idx="0">
                  <c:v>Val Loss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ResNet101_CosFace_48ep!$G$2:$G$49</c:f>
              <c:numCache>
                <c:formatCode>General</c:formatCode>
                <c:ptCount val="48"/>
                <c:pt idx="0">
                  <c:v>20.5510916518474</c:v>
                </c:pt>
                <c:pt idx="1">
                  <c:v>11.423271988862201</c:v>
                </c:pt>
                <c:pt idx="2">
                  <c:v>7.7714020295299697</c:v>
                </c:pt>
                <c:pt idx="3">
                  <c:v>6.9073067392828804</c:v>
                </c:pt>
                <c:pt idx="4">
                  <c:v>6.5121316819436998</c:v>
                </c:pt>
                <c:pt idx="5">
                  <c:v>6.06076496113507</c:v>
                </c:pt>
                <c:pt idx="6">
                  <c:v>6.1068482949286498</c:v>
                </c:pt>
                <c:pt idx="7">
                  <c:v>4.2850743672969998</c:v>
                </c:pt>
                <c:pt idx="8">
                  <c:v>4.4578703431017797</c:v>
                </c:pt>
                <c:pt idx="9">
                  <c:v>4.9642116377643601</c:v>
                </c:pt>
                <c:pt idx="10">
                  <c:v>4.5339874597019296</c:v>
                </c:pt>
                <c:pt idx="11">
                  <c:v>4.7453316875680596</c:v>
                </c:pt>
                <c:pt idx="12">
                  <c:v>5.3541737228891702</c:v>
                </c:pt>
                <c:pt idx="13">
                  <c:v>3.32235793849464</c:v>
                </c:pt>
                <c:pt idx="14">
                  <c:v>3.1768373925217102</c:v>
                </c:pt>
                <c:pt idx="15">
                  <c:v>3.28474961792551</c:v>
                </c:pt>
                <c:pt idx="16">
                  <c:v>3.7107792075158001</c:v>
                </c:pt>
                <c:pt idx="17">
                  <c:v>3.64852175641543</c:v>
                </c:pt>
                <c:pt idx="18">
                  <c:v>3.9543769810309901</c:v>
                </c:pt>
                <c:pt idx="19">
                  <c:v>2.54430905609378</c:v>
                </c:pt>
                <c:pt idx="20">
                  <c:v>2.5900764840076702</c:v>
                </c:pt>
                <c:pt idx="21">
                  <c:v>2.6331872040598601</c:v>
                </c:pt>
                <c:pt idx="22">
                  <c:v>2.6095193224854198</c:v>
                </c:pt>
                <c:pt idx="23">
                  <c:v>2.7841295645811099</c:v>
                </c:pt>
                <c:pt idx="24">
                  <c:v>2.9032744683032998</c:v>
                </c:pt>
                <c:pt idx="25">
                  <c:v>2.8388503853608702</c:v>
                </c:pt>
                <c:pt idx="26">
                  <c:v>2.27485206754409</c:v>
                </c:pt>
                <c:pt idx="27">
                  <c:v>2.2714055644782301</c:v>
                </c:pt>
                <c:pt idx="28">
                  <c:v>2.3146077097889801</c:v>
                </c:pt>
                <c:pt idx="29">
                  <c:v>2.3402468362822999</c:v>
                </c:pt>
                <c:pt idx="30">
                  <c:v>2.3441732205322001</c:v>
                </c:pt>
                <c:pt idx="31">
                  <c:v>2.3463595176933998</c:v>
                </c:pt>
                <c:pt idx="32">
                  <c:v>2.40644213425605</c:v>
                </c:pt>
                <c:pt idx="33">
                  <c:v>2.3816056059407802</c:v>
                </c:pt>
                <c:pt idx="34">
                  <c:v>2.1831045536729099</c:v>
                </c:pt>
                <c:pt idx="35">
                  <c:v>2.1844531951764998</c:v>
                </c:pt>
                <c:pt idx="36">
                  <c:v>2.18420488300251</c:v>
                </c:pt>
                <c:pt idx="37">
                  <c:v>2.1844623052213898</c:v>
                </c:pt>
                <c:pt idx="38">
                  <c:v>2.18927394414023</c:v>
                </c:pt>
                <c:pt idx="39">
                  <c:v>2.2077724238504102</c:v>
                </c:pt>
                <c:pt idx="40">
                  <c:v>2.2156007557661801</c:v>
                </c:pt>
                <c:pt idx="41">
                  <c:v>2.2194495919300401</c:v>
                </c:pt>
                <c:pt idx="42">
                  <c:v>2.1677901383348299</c:v>
                </c:pt>
                <c:pt idx="43">
                  <c:v>2.1735593015994699</c:v>
                </c:pt>
                <c:pt idx="44">
                  <c:v>2.1795246950810401</c:v>
                </c:pt>
                <c:pt idx="45">
                  <c:v>2.1811524180224899</c:v>
                </c:pt>
                <c:pt idx="46">
                  <c:v>2.1818162184435699</c:v>
                </c:pt>
                <c:pt idx="47">
                  <c:v>2.1733374289888601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D-4886-AC40-8C1143AA7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2502750"/>
        <c:axId val="38024126"/>
      </c:lineChart>
      <c:catAx>
        <c:axId val="82502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epochs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802412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380241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Loss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25027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ResNet101_CosFace_48ep!$H$1</c:f>
              <c:strCache>
                <c:ptCount val="1"/>
                <c:pt idx="0">
                  <c:v>Train Acc.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ResNet101_CosFace_48ep!$H$2:$H$49</c:f>
              <c:numCache>
                <c:formatCode>General</c:formatCode>
                <c:ptCount val="48"/>
                <c:pt idx="0">
                  <c:v>1.12062304924108E-4</c:v>
                </c:pt>
                <c:pt idx="1">
                  <c:v>4.1099172349034201E-2</c:v>
                </c:pt>
                <c:pt idx="2">
                  <c:v>0.202196678791007</c:v>
                </c:pt>
                <c:pt idx="3">
                  <c:v>0.28600769022200601</c:v>
                </c:pt>
                <c:pt idx="4">
                  <c:v>0.349397815386154</c:v>
                </c:pt>
                <c:pt idx="5">
                  <c:v>0.399722806804372</c:v>
                </c:pt>
                <c:pt idx="6">
                  <c:v>0.43953798557917001</c:v>
                </c:pt>
                <c:pt idx="7">
                  <c:v>0.579512606257928</c:v>
                </c:pt>
                <c:pt idx="8">
                  <c:v>0.60299094721199897</c:v>
                </c:pt>
                <c:pt idx="9">
                  <c:v>0.60632748426780503</c:v>
                </c:pt>
                <c:pt idx="10">
                  <c:v>0.61104247354567498</c:v>
                </c:pt>
                <c:pt idx="11">
                  <c:v>0.61728661952464503</c:v>
                </c:pt>
                <c:pt idx="12">
                  <c:v>0.62503523414903395</c:v>
                </c:pt>
                <c:pt idx="13">
                  <c:v>0.74089971432699397</c:v>
                </c:pt>
                <c:pt idx="14">
                  <c:v>0.76397853813649796</c:v>
                </c:pt>
                <c:pt idx="15">
                  <c:v>0.76475202565496903</c:v>
                </c:pt>
                <c:pt idx="16">
                  <c:v>0.762443155751791</c:v>
                </c:pt>
                <c:pt idx="17">
                  <c:v>0.75970471367973802</c:v>
                </c:pt>
                <c:pt idx="18">
                  <c:v>0.75777367836787501</c:v>
                </c:pt>
                <c:pt idx="19">
                  <c:v>0.84478533520905297</c:v>
                </c:pt>
                <c:pt idx="20">
                  <c:v>0.86601577502354499</c:v>
                </c:pt>
                <c:pt idx="21">
                  <c:v>0.87141022252954703</c:v>
                </c:pt>
                <c:pt idx="22">
                  <c:v>0.87306711308396101</c:v>
                </c:pt>
                <c:pt idx="23">
                  <c:v>0.872449267655663</c:v>
                </c:pt>
                <c:pt idx="24">
                  <c:v>0.87039930031903401</c:v>
                </c:pt>
                <c:pt idx="25">
                  <c:v>0.86785020490012799</c:v>
                </c:pt>
                <c:pt idx="26">
                  <c:v>0.92308361114551896</c:v>
                </c:pt>
                <c:pt idx="27">
                  <c:v>0.93841467904561604</c:v>
                </c:pt>
                <c:pt idx="28">
                  <c:v>0.94476702311209904</c:v>
                </c:pt>
                <c:pt idx="29">
                  <c:v>0.94901293933200104</c:v>
                </c:pt>
                <c:pt idx="30">
                  <c:v>0.95208026924149503</c:v>
                </c:pt>
                <c:pt idx="31">
                  <c:v>0.95402826417421804</c:v>
                </c:pt>
                <c:pt idx="32">
                  <c:v>0.95563985751342295</c:v>
                </c:pt>
                <c:pt idx="33">
                  <c:v>0.95538997145416704</c:v>
                </c:pt>
                <c:pt idx="34">
                  <c:v>0.974997439955965</c:v>
                </c:pt>
                <c:pt idx="35">
                  <c:v>0.98018536650921395</c:v>
                </c:pt>
                <c:pt idx="36">
                  <c:v>0.982792425189288</c:v>
                </c:pt>
                <c:pt idx="37">
                  <c:v>0.98471208252766196</c:v>
                </c:pt>
                <c:pt idx="38">
                  <c:v>0.986101054008235</c:v>
                </c:pt>
                <c:pt idx="39">
                  <c:v>0.98730046415691497</c:v>
                </c:pt>
                <c:pt idx="40">
                  <c:v>0.98821199010846195</c:v>
                </c:pt>
                <c:pt idx="41">
                  <c:v>0.98907886288103597</c:v>
                </c:pt>
                <c:pt idx="42">
                  <c:v>0.991716620621654</c:v>
                </c:pt>
                <c:pt idx="43">
                  <c:v>0.99240659810829401</c:v>
                </c:pt>
                <c:pt idx="44">
                  <c:v>0.99288232620735895</c:v>
                </c:pt>
                <c:pt idx="45">
                  <c:v>0.99318781406158696</c:v>
                </c:pt>
                <c:pt idx="46">
                  <c:v>0.99352142483141803</c:v>
                </c:pt>
                <c:pt idx="47">
                  <c:v>0.99424145734236702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E15-A3E7-BF4B3C979E65}"/>
            </c:ext>
          </c:extLst>
        </c:ser>
        <c:ser>
          <c:idx val="1"/>
          <c:order val="1"/>
          <c:tx>
            <c:strRef>
              <c:f>ResNet101_CosFace_48ep!$I$1</c:f>
              <c:strCache>
                <c:ptCount val="1"/>
                <c:pt idx="0">
                  <c:v>Val Acc.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ResNet101_CosFace_48ep!$I$2:$I$49</c:f>
              <c:numCache>
                <c:formatCode>General</c:formatCode>
                <c:ptCount val="48"/>
                <c:pt idx="0">
                  <c:v>7.4193022077576401E-4</c:v>
                </c:pt>
                <c:pt idx="1">
                  <c:v>7.2789880896155498E-2</c:v>
                </c:pt>
                <c:pt idx="2">
                  <c:v>0.217665495951156</c:v>
                </c:pt>
                <c:pt idx="3">
                  <c:v>0.267510497797395</c:v>
                </c:pt>
                <c:pt idx="4">
                  <c:v>0.28915528152988801</c:v>
                </c:pt>
                <c:pt idx="5">
                  <c:v>0.32011197650554302</c:v>
                </c:pt>
                <c:pt idx="6">
                  <c:v>0.30275218328424303</c:v>
                </c:pt>
                <c:pt idx="7">
                  <c:v>0.47968880149073001</c:v>
                </c:pt>
                <c:pt idx="8">
                  <c:v>0.45569457205911401</c:v>
                </c:pt>
                <c:pt idx="9">
                  <c:v>0.389487604441277</c:v>
                </c:pt>
                <c:pt idx="10">
                  <c:v>0.443122976651525</c:v>
                </c:pt>
                <c:pt idx="11">
                  <c:v>0.41410869621220597</c:v>
                </c:pt>
                <c:pt idx="12">
                  <c:v>0.346718418589474</c:v>
                </c:pt>
                <c:pt idx="13">
                  <c:v>0.581171803216748</c:v>
                </c:pt>
                <c:pt idx="14">
                  <c:v>0.60027822383279095</c:v>
                </c:pt>
                <c:pt idx="15">
                  <c:v>0.58208891140631802</c:v>
                </c:pt>
                <c:pt idx="16">
                  <c:v>0.51949026645942997</c:v>
                </c:pt>
                <c:pt idx="17">
                  <c:v>0.53007307669188397</c:v>
                </c:pt>
                <c:pt idx="18">
                  <c:v>0.49202167398006103</c:v>
                </c:pt>
                <c:pt idx="19">
                  <c:v>0.68908830171829005</c:v>
                </c:pt>
                <c:pt idx="20">
                  <c:v>0.67877341073222697</c:v>
                </c:pt>
                <c:pt idx="21">
                  <c:v>0.67245498183816599</c:v>
                </c:pt>
                <c:pt idx="22">
                  <c:v>0.67716074296067896</c:v>
                </c:pt>
                <c:pt idx="23">
                  <c:v>0.64951868994358197</c:v>
                </c:pt>
                <c:pt idx="24">
                  <c:v>0.62957588039809997</c:v>
                </c:pt>
                <c:pt idx="25">
                  <c:v>0.64138665384318105</c:v>
                </c:pt>
                <c:pt idx="26">
                  <c:v>0.73042686749160601</c:v>
                </c:pt>
                <c:pt idx="27">
                  <c:v>0.73082015920585996</c:v>
                </c:pt>
                <c:pt idx="28">
                  <c:v>0.72389547714528601</c:v>
                </c:pt>
                <c:pt idx="29">
                  <c:v>0.72151511768696397</c:v>
                </c:pt>
                <c:pt idx="30">
                  <c:v>0.72016693429967504</c:v>
                </c:pt>
                <c:pt idx="31">
                  <c:v>0.72095351772818195</c:v>
                </c:pt>
                <c:pt idx="32">
                  <c:v>0.71214824864966997</c:v>
                </c:pt>
                <c:pt idx="33">
                  <c:v>0.71694675104978001</c:v>
                </c:pt>
                <c:pt idx="34">
                  <c:v>0.74988536147630402</c:v>
                </c:pt>
                <c:pt idx="35">
                  <c:v>0.75033361098468898</c:v>
                </c:pt>
                <c:pt idx="36">
                  <c:v>0.75061526967961301</c:v>
                </c:pt>
                <c:pt idx="37">
                  <c:v>0.75129365495092404</c:v>
                </c:pt>
                <c:pt idx="38">
                  <c:v>0.75095016873760201</c:v>
                </c:pt>
                <c:pt idx="39">
                  <c:v>0.748401501034752</c:v>
                </c:pt>
                <c:pt idx="40">
                  <c:v>0.74806144968356303</c:v>
                </c:pt>
                <c:pt idx="41">
                  <c:v>0.74773513778090706</c:v>
                </c:pt>
                <c:pt idx="42">
                  <c:v>0.75638240320129102</c:v>
                </c:pt>
                <c:pt idx="43">
                  <c:v>0.75629824907902699</c:v>
                </c:pt>
                <c:pt idx="44">
                  <c:v>0.75635320687315899</c:v>
                </c:pt>
                <c:pt idx="45">
                  <c:v>0.75595476286570495</c:v>
                </c:pt>
                <c:pt idx="46">
                  <c:v>0.75578130232797802</c:v>
                </c:pt>
                <c:pt idx="47">
                  <c:v>0.75784737190110996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E15-A3E7-BF4B3C979E65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2287882"/>
        <c:axId val="59955866"/>
      </c:lineChart>
      <c:catAx>
        <c:axId val="22287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epochs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 rot="0" vert="horz" anchor="ctr" anchorCtr="1"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995586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99558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Accuracy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22878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chart" Target="../charts/chart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image" Target="../media/image20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92160</xdr:colOff>
      <xdr:row>17</xdr:row>
      <xdr:rowOff>137160</xdr:rowOff>
    </xdr:from>
    <xdr:to>
      <xdr:col>16</xdr:col>
      <xdr:colOff>406080</xdr:colOff>
      <xdr:row>33</xdr:row>
      <xdr:rowOff>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219960" y="3246120"/>
          <a:ext cx="4878360" cy="2790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183240</xdr:colOff>
      <xdr:row>2</xdr:row>
      <xdr:rowOff>152640</xdr:rowOff>
    </xdr:from>
    <xdr:to>
      <xdr:col>16</xdr:col>
      <xdr:colOff>474480</xdr:colOff>
      <xdr:row>18</xdr:row>
      <xdr:rowOff>16560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311040" y="518400"/>
          <a:ext cx="4855680" cy="2790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526320</xdr:colOff>
      <xdr:row>3</xdr:row>
      <xdr:rowOff>23400</xdr:rowOff>
    </xdr:from>
    <xdr:to>
      <xdr:col>17</xdr:col>
      <xdr:colOff>291600</xdr:colOff>
      <xdr:row>17</xdr:row>
      <xdr:rowOff>70560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654120" y="572040"/>
          <a:ext cx="5090400" cy="2607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207360</xdr:colOff>
      <xdr:row>24</xdr:row>
      <xdr:rowOff>37440</xdr:rowOff>
    </xdr:from>
    <xdr:to>
      <xdr:col>16</xdr:col>
      <xdr:colOff>529200</xdr:colOff>
      <xdr:row>43</xdr:row>
      <xdr:rowOff>149040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639440" y="4426560"/>
          <a:ext cx="4886280" cy="358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318960</xdr:colOff>
      <xdr:row>1</xdr:row>
      <xdr:rowOff>171000</xdr:rowOff>
    </xdr:from>
    <xdr:to>
      <xdr:col>16</xdr:col>
      <xdr:colOff>523440</xdr:colOff>
      <xdr:row>22</xdr:row>
      <xdr:rowOff>61200</xdr:rowOff>
    </xdr:to>
    <xdr:pic>
      <xdr:nvPicPr>
        <xdr:cNvPr id="4" name="Image 7_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751040" y="353880"/>
          <a:ext cx="4768920" cy="373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182880</xdr:colOff>
      <xdr:row>0</xdr:row>
      <xdr:rowOff>173160</xdr:rowOff>
    </xdr:from>
    <xdr:to>
      <xdr:col>17</xdr:col>
      <xdr:colOff>399960</xdr:colOff>
      <xdr:row>17</xdr:row>
      <xdr:rowOff>131040</xdr:rowOff>
    </xdr:to>
    <xdr:pic>
      <xdr:nvPicPr>
        <xdr:cNvPr id="5" name="Imag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614960" y="173160"/>
          <a:ext cx="5542200" cy="3066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84240</xdr:colOff>
      <xdr:row>17</xdr:row>
      <xdr:rowOff>147600</xdr:rowOff>
    </xdr:from>
    <xdr:to>
      <xdr:col>17</xdr:col>
      <xdr:colOff>407880</xdr:colOff>
      <xdr:row>34</xdr:row>
      <xdr:rowOff>6120</xdr:rowOff>
    </xdr:to>
    <xdr:pic>
      <xdr:nvPicPr>
        <xdr:cNvPr id="6" name="Image 4_0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516320" y="3256560"/>
          <a:ext cx="5648760" cy="2967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503280</xdr:colOff>
      <xdr:row>1</xdr:row>
      <xdr:rowOff>122400</xdr:rowOff>
    </xdr:from>
    <xdr:to>
      <xdr:col>17</xdr:col>
      <xdr:colOff>200160</xdr:colOff>
      <xdr:row>17</xdr:row>
      <xdr:rowOff>62640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31360" y="305280"/>
          <a:ext cx="5022000" cy="2866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122040</xdr:colOff>
      <xdr:row>20</xdr:row>
      <xdr:rowOff>46080</xdr:rowOff>
    </xdr:from>
    <xdr:to>
      <xdr:col>17</xdr:col>
      <xdr:colOff>133560</xdr:colOff>
      <xdr:row>37</xdr:row>
      <xdr:rowOff>6480</xdr:rowOff>
    </xdr:to>
    <xdr:pic>
      <xdr:nvPicPr>
        <xdr:cNvPr id="8" name="Image 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554120" y="3703680"/>
          <a:ext cx="5336640" cy="3069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123840</xdr:colOff>
      <xdr:row>1</xdr:row>
      <xdr:rowOff>159840</xdr:rowOff>
    </xdr:from>
    <xdr:to>
      <xdr:col>17</xdr:col>
      <xdr:colOff>133560</xdr:colOff>
      <xdr:row>18</xdr:row>
      <xdr:rowOff>115200</xdr:rowOff>
    </xdr:to>
    <xdr:pic>
      <xdr:nvPicPr>
        <xdr:cNvPr id="9" name="Imag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555920" y="342720"/>
          <a:ext cx="5334840" cy="3064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78480</xdr:colOff>
      <xdr:row>18</xdr:row>
      <xdr:rowOff>93600</xdr:rowOff>
    </xdr:from>
    <xdr:to>
      <xdr:col>18</xdr:col>
      <xdr:colOff>32760</xdr:colOff>
      <xdr:row>39</xdr:row>
      <xdr:rowOff>48600</xdr:rowOff>
    </xdr:to>
    <xdr:pic>
      <xdr:nvPicPr>
        <xdr:cNvPr id="10" name="Image 5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510560" y="3385440"/>
          <a:ext cx="6040440" cy="3795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56880</xdr:colOff>
      <xdr:row>1</xdr:row>
      <xdr:rowOff>360</xdr:rowOff>
    </xdr:from>
    <xdr:to>
      <xdr:col>18</xdr:col>
      <xdr:colOff>32760</xdr:colOff>
      <xdr:row>18</xdr:row>
      <xdr:rowOff>55440</xdr:rowOff>
    </xdr:to>
    <xdr:pic>
      <xdr:nvPicPr>
        <xdr:cNvPr id="11" name="Image 6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488960" y="183240"/>
          <a:ext cx="6062040" cy="3164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55440</xdr:colOff>
      <xdr:row>23</xdr:row>
      <xdr:rowOff>69120</xdr:rowOff>
    </xdr:from>
    <xdr:to>
      <xdr:col>17</xdr:col>
      <xdr:colOff>200520</xdr:colOff>
      <xdr:row>42</xdr:row>
      <xdr:rowOff>89640</xdr:rowOff>
    </xdr:to>
    <xdr:pic>
      <xdr:nvPicPr>
        <xdr:cNvPr id="12" name="Image 8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48560" y="4275360"/>
          <a:ext cx="4709160" cy="349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97920</xdr:colOff>
      <xdr:row>2</xdr:row>
      <xdr:rowOff>91440</xdr:rowOff>
    </xdr:from>
    <xdr:to>
      <xdr:col>17</xdr:col>
      <xdr:colOff>214560</xdr:colOff>
      <xdr:row>22</xdr:row>
      <xdr:rowOff>88560</xdr:rowOff>
    </xdr:to>
    <xdr:pic>
      <xdr:nvPicPr>
        <xdr:cNvPr id="13" name="Image 9_1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291040" y="457200"/>
          <a:ext cx="4680720" cy="3654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587160</xdr:colOff>
      <xdr:row>24</xdr:row>
      <xdr:rowOff>141120</xdr:rowOff>
    </xdr:from>
    <xdr:to>
      <xdr:col>17</xdr:col>
      <xdr:colOff>271800</xdr:colOff>
      <xdr:row>44</xdr:row>
      <xdr:rowOff>110880</xdr:rowOff>
    </xdr:to>
    <xdr:pic>
      <xdr:nvPicPr>
        <xdr:cNvPr id="14" name="Image 9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019240" y="4499640"/>
          <a:ext cx="5009760" cy="359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54360</xdr:colOff>
      <xdr:row>1</xdr:row>
      <xdr:rowOff>69840</xdr:rowOff>
    </xdr:from>
    <xdr:to>
      <xdr:col>17</xdr:col>
      <xdr:colOff>239760</xdr:colOff>
      <xdr:row>21</xdr:row>
      <xdr:rowOff>89280</xdr:rowOff>
    </xdr:to>
    <xdr:pic>
      <xdr:nvPicPr>
        <xdr:cNvPr id="15" name="Image 10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247480" y="252720"/>
          <a:ext cx="4749480" cy="366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495000</xdr:colOff>
      <xdr:row>27</xdr:row>
      <xdr:rowOff>142200</xdr:rowOff>
    </xdr:from>
    <xdr:to>
      <xdr:col>8</xdr:col>
      <xdr:colOff>905400</xdr:colOff>
      <xdr:row>45</xdr:row>
      <xdr:rowOff>92520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440640</xdr:colOff>
      <xdr:row>47</xdr:row>
      <xdr:rowOff>83880</xdr:rowOff>
    </xdr:from>
    <xdr:to>
      <xdr:col>8</xdr:col>
      <xdr:colOff>851040</xdr:colOff>
      <xdr:row>65</xdr:row>
      <xdr:rowOff>26640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134640</xdr:colOff>
      <xdr:row>20</xdr:row>
      <xdr:rowOff>95040</xdr:rowOff>
    </xdr:from>
    <xdr:to>
      <xdr:col>16</xdr:col>
      <xdr:colOff>125640</xdr:colOff>
      <xdr:row>36</xdr:row>
      <xdr:rowOff>108360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118320" y="3714480"/>
          <a:ext cx="3794400" cy="2931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170280</xdr:colOff>
      <xdr:row>20</xdr:row>
      <xdr:rowOff>57960</xdr:rowOff>
    </xdr:from>
    <xdr:to>
      <xdr:col>22</xdr:col>
      <xdr:colOff>99000</xdr:colOff>
      <xdr:row>35</xdr:row>
      <xdr:rowOff>152640</xdr:rowOff>
    </xdr:to>
    <xdr:pic>
      <xdr:nvPicPr>
        <xdr:cNvPr id="19" name="Image 19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5957360" y="3677400"/>
          <a:ext cx="4493160" cy="2830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163440</xdr:colOff>
      <xdr:row>1</xdr:row>
      <xdr:rowOff>168120</xdr:rowOff>
    </xdr:from>
    <xdr:to>
      <xdr:col>16</xdr:col>
      <xdr:colOff>115200</xdr:colOff>
      <xdr:row>18</xdr:row>
      <xdr:rowOff>21600</xdr:rowOff>
    </xdr:to>
    <xdr:pic>
      <xdr:nvPicPr>
        <xdr:cNvPr id="20" name="Image 1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147120" y="351000"/>
          <a:ext cx="3755160" cy="293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286560</xdr:colOff>
      <xdr:row>1</xdr:row>
      <xdr:rowOff>129960</xdr:rowOff>
    </xdr:from>
    <xdr:to>
      <xdr:col>22</xdr:col>
      <xdr:colOff>63000</xdr:colOff>
      <xdr:row>17</xdr:row>
      <xdr:rowOff>131040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6073640" y="312840"/>
          <a:ext cx="4340880" cy="2911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397440</xdr:colOff>
      <xdr:row>37</xdr:row>
      <xdr:rowOff>720</xdr:rowOff>
    </xdr:from>
    <xdr:to>
      <xdr:col>8</xdr:col>
      <xdr:colOff>804600</xdr:colOff>
      <xdr:row>54</xdr:row>
      <xdr:rowOff>131040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249480</xdr:colOff>
      <xdr:row>37</xdr:row>
      <xdr:rowOff>6120</xdr:rowOff>
    </xdr:from>
    <xdr:to>
      <xdr:col>13</xdr:col>
      <xdr:colOff>240840</xdr:colOff>
      <xdr:row>54</xdr:row>
      <xdr:rowOff>136440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212040</xdr:colOff>
      <xdr:row>32</xdr:row>
      <xdr:rowOff>27720</xdr:rowOff>
    </xdr:from>
    <xdr:to>
      <xdr:col>9</xdr:col>
      <xdr:colOff>47880</xdr:colOff>
      <xdr:row>48</xdr:row>
      <xdr:rowOff>78480</xdr:rowOff>
    </xdr:to>
    <xdr:graphicFrame macro="">
      <xdr:nvGraphicFramePr>
        <xdr:cNvPr id="24" name="Chart 25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259920</xdr:colOff>
      <xdr:row>31</xdr:row>
      <xdr:rowOff>123120</xdr:rowOff>
    </xdr:from>
    <xdr:to>
      <xdr:col>15</xdr:col>
      <xdr:colOff>629280</xdr:colOff>
      <xdr:row>49</xdr:row>
      <xdr:rowOff>72720</xdr:rowOff>
    </xdr:to>
    <xdr:graphicFrame macro="">
      <xdr:nvGraphicFramePr>
        <xdr:cNvPr id="25" name="Chart 26_0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212040</xdr:colOff>
      <xdr:row>31</xdr:row>
      <xdr:rowOff>27720</xdr:rowOff>
    </xdr:from>
    <xdr:to>
      <xdr:col>9</xdr:col>
      <xdr:colOff>47880</xdr:colOff>
      <xdr:row>47</xdr:row>
      <xdr:rowOff>78480</xdr:rowOff>
    </xdr:to>
    <xdr:graphicFrame macro="">
      <xdr:nvGraphicFramePr>
        <xdr:cNvPr id="26" name="Chart 23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259920</xdr:colOff>
      <xdr:row>30</xdr:row>
      <xdr:rowOff>123120</xdr:rowOff>
    </xdr:from>
    <xdr:to>
      <xdr:col>15</xdr:col>
      <xdr:colOff>629280</xdr:colOff>
      <xdr:row>48</xdr:row>
      <xdr:rowOff>73080</xdr:rowOff>
    </xdr:to>
    <xdr:graphicFrame macro="">
      <xdr:nvGraphicFramePr>
        <xdr:cNvPr id="27" name="Chart 24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319320</xdr:colOff>
      <xdr:row>34</xdr:row>
      <xdr:rowOff>21960</xdr:rowOff>
    </xdr:from>
    <xdr:to>
      <xdr:col>9</xdr:col>
      <xdr:colOff>78480</xdr:colOff>
      <xdr:row>52</xdr:row>
      <xdr:rowOff>11160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394200</xdr:colOff>
      <xdr:row>34</xdr:row>
      <xdr:rowOff>42840</xdr:rowOff>
    </xdr:from>
    <xdr:to>
      <xdr:col>15</xdr:col>
      <xdr:colOff>280800</xdr:colOff>
      <xdr:row>52</xdr:row>
      <xdr:rowOff>32040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700560</xdr:colOff>
      <xdr:row>40</xdr:row>
      <xdr:rowOff>75960</xdr:rowOff>
    </xdr:from>
    <xdr:to>
      <xdr:col>8</xdr:col>
      <xdr:colOff>1112760</xdr:colOff>
      <xdr:row>58</xdr:row>
      <xdr:rowOff>66240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1261080</xdr:colOff>
      <xdr:row>39</xdr:row>
      <xdr:rowOff>145440</xdr:rowOff>
    </xdr:from>
    <xdr:to>
      <xdr:col>14</xdr:col>
      <xdr:colOff>496800</xdr:colOff>
      <xdr:row>57</xdr:row>
      <xdr:rowOff>143280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700560</xdr:colOff>
      <xdr:row>40</xdr:row>
      <xdr:rowOff>75960</xdr:rowOff>
    </xdr:from>
    <xdr:to>
      <xdr:col>8</xdr:col>
      <xdr:colOff>1112760</xdr:colOff>
      <xdr:row>58</xdr:row>
      <xdr:rowOff>66240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1261080</xdr:colOff>
      <xdr:row>39</xdr:row>
      <xdr:rowOff>145440</xdr:rowOff>
    </xdr:from>
    <xdr:to>
      <xdr:col>14</xdr:col>
      <xdr:colOff>496800</xdr:colOff>
      <xdr:row>57</xdr:row>
      <xdr:rowOff>143280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26093</xdr:colOff>
      <xdr:row>41</xdr:row>
      <xdr:rowOff>18990</xdr:rowOff>
    </xdr:from>
    <xdr:to>
      <xdr:col>23</xdr:col>
      <xdr:colOff>322275</xdr:colOff>
      <xdr:row>59</xdr:row>
      <xdr:rowOff>162678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564674</xdr:colOff>
      <xdr:row>20</xdr:row>
      <xdr:rowOff>144894</xdr:rowOff>
    </xdr:from>
    <xdr:to>
      <xdr:col>23</xdr:col>
      <xdr:colOff>260204</xdr:colOff>
      <xdr:row>39</xdr:row>
      <xdr:rowOff>106742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zoomScale="110" zoomScaleNormal="110" workbookViewId="0">
      <pane ySplit="1" topLeftCell="A2" activePane="bottomLeft" state="frozen"/>
      <selection pane="bottomLeft" activeCell="A20" sqref="A20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</cols>
  <sheetData>
    <row r="1" spans="1:9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7</v>
      </c>
      <c r="B2">
        <v>4658</v>
      </c>
      <c r="E2">
        <v>1</v>
      </c>
      <c r="F2">
        <v>11.3568</v>
      </c>
      <c r="G2">
        <v>11.379099999999999</v>
      </c>
      <c r="H2">
        <v>0</v>
      </c>
      <c r="I2" t="s">
        <v>8</v>
      </c>
    </row>
    <row r="3" spans="1:9" x14ac:dyDescent="0.35">
      <c r="A3" s="1" t="s">
        <v>9</v>
      </c>
      <c r="B3">
        <v>582</v>
      </c>
      <c r="E3">
        <v>2</v>
      </c>
      <c r="F3">
        <v>9.8560999999999996</v>
      </c>
      <c r="G3">
        <v>13.468999999999999</v>
      </c>
      <c r="H3">
        <v>0</v>
      </c>
      <c r="I3" t="s">
        <v>10</v>
      </c>
    </row>
    <row r="4" spans="1:9" x14ac:dyDescent="0.35">
      <c r="A4" s="1" t="s">
        <v>11</v>
      </c>
      <c r="B4">
        <v>582</v>
      </c>
      <c r="E4">
        <v>3</v>
      </c>
      <c r="F4">
        <v>8.7359000000000009</v>
      </c>
      <c r="G4">
        <v>13.5754</v>
      </c>
      <c r="H4">
        <v>0</v>
      </c>
      <c r="I4" t="s">
        <v>12</v>
      </c>
    </row>
    <row r="5" spans="1:9" x14ac:dyDescent="0.35">
      <c r="A5" s="1"/>
      <c r="E5">
        <v>4</v>
      </c>
      <c r="F5">
        <v>8.0061</v>
      </c>
      <c r="G5">
        <v>14.946400000000001</v>
      </c>
      <c r="H5">
        <v>0</v>
      </c>
      <c r="I5" t="s">
        <v>13</v>
      </c>
    </row>
    <row r="6" spans="1:9" x14ac:dyDescent="0.35">
      <c r="A6" s="1" t="s">
        <v>14</v>
      </c>
      <c r="B6">
        <v>1E-3</v>
      </c>
      <c r="E6">
        <v>5</v>
      </c>
      <c r="F6">
        <v>7.2573999999999996</v>
      </c>
      <c r="G6">
        <v>16.659099999999999</v>
      </c>
      <c r="H6">
        <v>0</v>
      </c>
      <c r="I6" t="s">
        <v>15</v>
      </c>
    </row>
    <row r="7" spans="1:9" x14ac:dyDescent="0.35">
      <c r="A7" s="1"/>
      <c r="E7">
        <v>6</v>
      </c>
      <c r="F7">
        <v>6.6940999999999997</v>
      </c>
      <c r="G7">
        <v>18.775400000000001</v>
      </c>
      <c r="H7">
        <v>0</v>
      </c>
      <c r="I7" t="s">
        <v>16</v>
      </c>
    </row>
    <row r="8" spans="1:9" x14ac:dyDescent="0.35">
      <c r="A8" s="1" t="s">
        <v>17</v>
      </c>
      <c r="B8">
        <v>50</v>
      </c>
      <c r="E8">
        <v>7</v>
      </c>
      <c r="F8">
        <v>5.66</v>
      </c>
      <c r="G8">
        <v>20.113800000000001</v>
      </c>
      <c r="H8">
        <v>0</v>
      </c>
      <c r="I8" t="s">
        <v>18</v>
      </c>
    </row>
    <row r="9" spans="1:9" x14ac:dyDescent="0.35">
      <c r="A9" s="1" t="s">
        <v>19</v>
      </c>
      <c r="B9" t="s">
        <v>20</v>
      </c>
      <c r="E9">
        <v>8</v>
      </c>
      <c r="F9">
        <v>4.9482999999999997</v>
      </c>
      <c r="G9">
        <v>23.326799999999999</v>
      </c>
      <c r="H9">
        <v>0</v>
      </c>
      <c r="I9" t="s">
        <v>21</v>
      </c>
    </row>
    <row r="10" spans="1:9" x14ac:dyDescent="0.35">
      <c r="E10">
        <v>9</v>
      </c>
      <c r="F10">
        <v>4.0237999999999996</v>
      </c>
      <c r="G10">
        <v>21.7912</v>
      </c>
      <c r="H10">
        <v>0</v>
      </c>
      <c r="I10" t="s">
        <v>12</v>
      </c>
    </row>
    <row r="11" spans="1:9" x14ac:dyDescent="0.35">
      <c r="E11">
        <v>10</v>
      </c>
      <c r="F11">
        <v>3.4243000000000001</v>
      </c>
      <c r="G11">
        <v>25.410799999999998</v>
      </c>
      <c r="H11">
        <v>0</v>
      </c>
      <c r="I11" t="s">
        <v>22</v>
      </c>
    </row>
    <row r="12" spans="1:9" x14ac:dyDescent="0.35">
      <c r="E12">
        <v>11</v>
      </c>
      <c r="F12">
        <v>2.3351000000000002</v>
      </c>
      <c r="G12">
        <v>22.714400000000001</v>
      </c>
      <c r="H12">
        <v>0</v>
      </c>
      <c r="I12" t="s">
        <v>23</v>
      </c>
    </row>
    <row r="13" spans="1:9" x14ac:dyDescent="0.35">
      <c r="E13">
        <v>12</v>
      </c>
      <c r="F13">
        <v>2.0507</v>
      </c>
      <c r="G13">
        <v>24.113299999999999</v>
      </c>
      <c r="H13">
        <v>0</v>
      </c>
      <c r="I13" t="s">
        <v>24</v>
      </c>
    </row>
    <row r="14" spans="1:9" x14ac:dyDescent="0.35">
      <c r="E14">
        <v>13</v>
      </c>
      <c r="F14">
        <v>1.0427</v>
      </c>
      <c r="G14">
        <v>25.2685</v>
      </c>
      <c r="H14">
        <v>0</v>
      </c>
      <c r="I14" t="s">
        <v>25</v>
      </c>
    </row>
    <row r="15" spans="1:9" x14ac:dyDescent="0.35">
      <c r="E15">
        <v>14</v>
      </c>
      <c r="F15">
        <v>0.63839999999999997</v>
      </c>
      <c r="G15">
        <v>24.957000000000001</v>
      </c>
      <c r="H15">
        <v>0</v>
      </c>
      <c r="I15" t="s">
        <v>26</v>
      </c>
    </row>
    <row r="16" spans="1:9" x14ac:dyDescent="0.35">
      <c r="E16">
        <v>15</v>
      </c>
      <c r="F16">
        <v>0.41060000000000002</v>
      </c>
      <c r="G16">
        <v>25.706</v>
      </c>
      <c r="H16">
        <v>0</v>
      </c>
      <c r="I16" t="s">
        <v>13</v>
      </c>
    </row>
    <row r="17" spans="5:9" x14ac:dyDescent="0.35">
      <c r="E17">
        <v>16</v>
      </c>
      <c r="F17">
        <v>0.33189999999999997</v>
      </c>
      <c r="G17">
        <v>26.046700000000001</v>
      </c>
      <c r="H17">
        <v>0</v>
      </c>
      <c r="I17" t="s">
        <v>15</v>
      </c>
    </row>
    <row r="18" spans="5:9" x14ac:dyDescent="0.35">
      <c r="E18">
        <v>17</v>
      </c>
      <c r="F18">
        <v>0.52110000000000001</v>
      </c>
      <c r="G18">
        <v>26.869199999999999</v>
      </c>
      <c r="H18">
        <v>0</v>
      </c>
      <c r="I18" t="s">
        <v>25</v>
      </c>
    </row>
    <row r="19" spans="5:9" x14ac:dyDescent="0.35">
      <c r="E19">
        <v>18</v>
      </c>
      <c r="F19">
        <v>0.17319999999999999</v>
      </c>
      <c r="G19">
        <v>26.405799999999999</v>
      </c>
      <c r="H19">
        <v>0</v>
      </c>
      <c r="I19" t="s">
        <v>25</v>
      </c>
    </row>
    <row r="20" spans="5:9" x14ac:dyDescent="0.35">
      <c r="E20">
        <v>19</v>
      </c>
      <c r="F20">
        <v>0.30640000000000001</v>
      </c>
      <c r="G20">
        <v>26.740100000000002</v>
      </c>
      <c r="H20">
        <v>0</v>
      </c>
      <c r="I20" t="s">
        <v>27</v>
      </c>
    </row>
    <row r="21" spans="5:9" x14ac:dyDescent="0.35">
      <c r="E21">
        <v>20</v>
      </c>
      <c r="F21">
        <v>9.2200000000000004E-2</v>
      </c>
      <c r="G21">
        <v>27.016200000000001</v>
      </c>
      <c r="H21">
        <v>0</v>
      </c>
      <c r="I21" t="s">
        <v>28</v>
      </c>
    </row>
    <row r="22" spans="5:9" x14ac:dyDescent="0.35">
      <c r="E22">
        <v>21</v>
      </c>
      <c r="F22">
        <v>8.5300000000000001E-2</v>
      </c>
      <c r="G22">
        <v>27.235900000000001</v>
      </c>
      <c r="H22">
        <v>0</v>
      </c>
      <c r="I22" t="s">
        <v>29</v>
      </c>
    </row>
    <row r="23" spans="5:9" x14ac:dyDescent="0.35">
      <c r="E23">
        <v>22</v>
      </c>
      <c r="F23">
        <v>6.1800000000000001E-2</v>
      </c>
      <c r="G23">
        <v>27.6526</v>
      </c>
      <c r="H23">
        <v>0</v>
      </c>
      <c r="I23" t="s">
        <v>30</v>
      </c>
    </row>
    <row r="24" spans="5:9" x14ac:dyDescent="0.35">
      <c r="E24">
        <v>23</v>
      </c>
      <c r="F24">
        <v>0.1797</v>
      </c>
      <c r="G24">
        <v>27.7913</v>
      </c>
      <c r="H24">
        <v>0</v>
      </c>
      <c r="I24" t="s">
        <v>31</v>
      </c>
    </row>
    <row r="25" spans="5:9" x14ac:dyDescent="0.35">
      <c r="E25">
        <v>24</v>
      </c>
      <c r="F25">
        <v>0.2233</v>
      </c>
      <c r="G25">
        <v>27.901800000000001</v>
      </c>
      <c r="H25">
        <v>0</v>
      </c>
      <c r="I25" t="s">
        <v>32</v>
      </c>
    </row>
    <row r="26" spans="5:9" x14ac:dyDescent="0.35">
      <c r="E26">
        <v>25</v>
      </c>
      <c r="F26">
        <v>1.52E-2</v>
      </c>
      <c r="G26">
        <v>28.174299999999999</v>
      </c>
      <c r="H26">
        <v>0</v>
      </c>
      <c r="I26" t="s">
        <v>22</v>
      </c>
    </row>
    <row r="27" spans="5:9" x14ac:dyDescent="0.35">
      <c r="E27">
        <v>26</v>
      </c>
      <c r="F27">
        <v>0.16439999999999999</v>
      </c>
      <c r="G27">
        <v>27.4498</v>
      </c>
      <c r="H27">
        <v>0</v>
      </c>
      <c r="I27" t="s">
        <v>33</v>
      </c>
    </row>
    <row r="28" spans="5:9" x14ac:dyDescent="0.35">
      <c r="E28">
        <v>27</v>
      </c>
      <c r="F28">
        <v>0.14510000000000001</v>
      </c>
      <c r="G28">
        <v>28.464500000000001</v>
      </c>
      <c r="H28">
        <v>0</v>
      </c>
      <c r="I28" t="s">
        <v>34</v>
      </c>
    </row>
    <row r="29" spans="5:9" x14ac:dyDescent="0.35">
      <c r="E29">
        <v>28</v>
      </c>
      <c r="F29">
        <v>0.1802</v>
      </c>
      <c r="G29">
        <v>27.376799999999999</v>
      </c>
      <c r="H29">
        <v>0</v>
      </c>
      <c r="I29" t="s">
        <v>35</v>
      </c>
    </row>
    <row r="30" spans="5:9" x14ac:dyDescent="0.35">
      <c r="E30">
        <v>29</v>
      </c>
      <c r="F30">
        <v>4.8599999999999997E-2</v>
      </c>
      <c r="G30">
        <v>27.9176</v>
      </c>
      <c r="H30">
        <v>0</v>
      </c>
      <c r="I30" t="s">
        <v>36</v>
      </c>
    </row>
    <row r="31" spans="5:9" x14ac:dyDescent="0.35">
      <c r="E31">
        <v>30</v>
      </c>
      <c r="F31">
        <v>8.0999999999999996E-3</v>
      </c>
      <c r="G31">
        <v>27.4406</v>
      </c>
      <c r="H31">
        <v>0</v>
      </c>
      <c r="I31" t="s">
        <v>27</v>
      </c>
    </row>
    <row r="32" spans="5:9" x14ac:dyDescent="0.35">
      <c r="E32">
        <v>31</v>
      </c>
      <c r="F32">
        <v>6.7000000000000002E-3</v>
      </c>
      <c r="G32">
        <v>28.250399999999999</v>
      </c>
      <c r="H32">
        <v>0</v>
      </c>
      <c r="I32" t="s">
        <v>37</v>
      </c>
    </row>
    <row r="33" spans="5:9" x14ac:dyDescent="0.35">
      <c r="E33">
        <v>32</v>
      </c>
      <c r="F33">
        <v>1.6199999999999999E-2</v>
      </c>
      <c r="G33">
        <v>27.7605</v>
      </c>
      <c r="H33">
        <v>0</v>
      </c>
      <c r="I33" t="s">
        <v>35</v>
      </c>
    </row>
    <row r="34" spans="5:9" x14ac:dyDescent="0.35">
      <c r="E34">
        <v>33</v>
      </c>
      <c r="F34">
        <v>4.0099999999999997E-2</v>
      </c>
      <c r="G34">
        <v>27.878299999999999</v>
      </c>
      <c r="H34">
        <v>0</v>
      </c>
      <c r="I34" t="s">
        <v>21</v>
      </c>
    </row>
    <row r="35" spans="5:9" x14ac:dyDescent="0.35">
      <c r="E35">
        <v>34</v>
      </c>
      <c r="F35">
        <v>4.6600000000000003E-2</v>
      </c>
      <c r="G35">
        <v>28.276700000000002</v>
      </c>
      <c r="H35">
        <v>0</v>
      </c>
      <c r="I35" t="s">
        <v>38</v>
      </c>
    </row>
    <row r="36" spans="5:9" x14ac:dyDescent="0.35">
      <c r="E36">
        <v>35</v>
      </c>
      <c r="F36">
        <v>3.5900000000000001E-2</v>
      </c>
      <c r="G36">
        <v>28.281300000000002</v>
      </c>
      <c r="H36">
        <v>0</v>
      </c>
      <c r="I36" t="s">
        <v>39</v>
      </c>
    </row>
    <row r="37" spans="5:9" x14ac:dyDescent="0.35">
      <c r="E37">
        <v>36</v>
      </c>
      <c r="F37">
        <v>0.15260000000000001</v>
      </c>
      <c r="G37">
        <v>28.012799999999999</v>
      </c>
      <c r="H37">
        <v>0</v>
      </c>
      <c r="I37" t="s">
        <v>40</v>
      </c>
    </row>
    <row r="38" spans="5:9" x14ac:dyDescent="0.35">
      <c r="E38">
        <v>37</v>
      </c>
      <c r="F38">
        <v>5.4100000000000002E-2</v>
      </c>
      <c r="G38">
        <v>28.711300000000001</v>
      </c>
      <c r="H38">
        <v>0</v>
      </c>
      <c r="I38" t="s">
        <v>41</v>
      </c>
    </row>
    <row r="39" spans="5:9" x14ac:dyDescent="0.35">
      <c r="E39">
        <v>38</v>
      </c>
      <c r="F39">
        <v>1.95E-2</v>
      </c>
      <c r="G39">
        <v>28.368300000000001</v>
      </c>
      <c r="H39">
        <v>0</v>
      </c>
      <c r="I39" t="s">
        <v>42</v>
      </c>
    </row>
    <row r="40" spans="5:9" x14ac:dyDescent="0.35">
      <c r="E40">
        <v>39</v>
      </c>
      <c r="F40">
        <v>6.7000000000000002E-3</v>
      </c>
      <c r="G40">
        <v>27.351099999999999</v>
      </c>
      <c r="H40">
        <v>0</v>
      </c>
      <c r="I40" t="s">
        <v>42</v>
      </c>
    </row>
    <row r="41" spans="5:9" x14ac:dyDescent="0.35">
      <c r="E41">
        <v>40</v>
      </c>
      <c r="F41">
        <v>3.85E-2</v>
      </c>
      <c r="G41">
        <v>27.8217</v>
      </c>
      <c r="H41">
        <v>0</v>
      </c>
      <c r="I41" t="s">
        <v>43</v>
      </c>
    </row>
    <row r="42" spans="5:9" x14ac:dyDescent="0.35">
      <c r="E42">
        <v>41</v>
      </c>
      <c r="F42">
        <v>2.5899999999999999E-2</v>
      </c>
      <c r="G42">
        <v>28.7043</v>
      </c>
      <c r="H42">
        <v>0</v>
      </c>
      <c r="I42" t="s">
        <v>44</v>
      </c>
    </row>
    <row r="43" spans="5:9" x14ac:dyDescent="0.35">
      <c r="E43">
        <v>42</v>
      </c>
      <c r="F43">
        <v>6.7000000000000004E-2</v>
      </c>
      <c r="G43">
        <v>28.306799999999999</v>
      </c>
      <c r="H43">
        <v>0</v>
      </c>
      <c r="I43" t="s">
        <v>45</v>
      </c>
    </row>
    <row r="44" spans="5:9" x14ac:dyDescent="0.35">
      <c r="E44">
        <v>43</v>
      </c>
      <c r="F44">
        <v>2.5100000000000001E-2</v>
      </c>
      <c r="G44">
        <v>28.4773</v>
      </c>
      <c r="H44">
        <v>0</v>
      </c>
      <c r="I44" t="s">
        <v>46</v>
      </c>
    </row>
    <row r="45" spans="5:9" x14ac:dyDescent="0.35">
      <c r="E45">
        <v>44</v>
      </c>
      <c r="F45">
        <v>2.4199999999999999E-2</v>
      </c>
      <c r="G45">
        <v>28.421399999999998</v>
      </c>
      <c r="H45">
        <v>0</v>
      </c>
      <c r="I45" t="s">
        <v>45</v>
      </c>
    </row>
    <row r="46" spans="5:9" x14ac:dyDescent="0.35">
      <c r="E46">
        <v>45</v>
      </c>
      <c r="F46">
        <v>4.41E-2</v>
      </c>
      <c r="G46">
        <v>28.1509</v>
      </c>
      <c r="H46">
        <v>0</v>
      </c>
      <c r="I46" t="s">
        <v>47</v>
      </c>
    </row>
    <row r="47" spans="5:9" x14ac:dyDescent="0.35">
      <c r="E47">
        <v>46</v>
      </c>
      <c r="F47">
        <v>2.4799999999999999E-2</v>
      </c>
      <c r="G47">
        <v>27.828900000000001</v>
      </c>
      <c r="H47">
        <v>0</v>
      </c>
      <c r="I47" t="s">
        <v>48</v>
      </c>
    </row>
    <row r="48" spans="5:9" x14ac:dyDescent="0.35">
      <c r="E48">
        <v>47</v>
      </c>
      <c r="F48">
        <v>0.14169999999999999</v>
      </c>
      <c r="G48">
        <v>27.984400000000001</v>
      </c>
      <c r="H48">
        <v>0</v>
      </c>
      <c r="I48" t="s">
        <v>49</v>
      </c>
    </row>
    <row r="49" spans="5:9" x14ac:dyDescent="0.35">
      <c r="E49">
        <v>48</v>
      </c>
      <c r="F49">
        <v>0.40529999999999999</v>
      </c>
      <c r="G49">
        <v>28.983599999999999</v>
      </c>
      <c r="H49">
        <v>0</v>
      </c>
      <c r="I49" t="s">
        <v>50</v>
      </c>
    </row>
    <row r="50" spans="5:9" x14ac:dyDescent="0.35">
      <c r="E50">
        <v>49</v>
      </c>
      <c r="F50">
        <v>0.11550000000000001</v>
      </c>
      <c r="G50">
        <v>27.985499999999998</v>
      </c>
      <c r="H50">
        <v>0</v>
      </c>
      <c r="I50" t="s">
        <v>47</v>
      </c>
    </row>
    <row r="51" spans="5:9" x14ac:dyDescent="0.35">
      <c r="E51">
        <v>50</v>
      </c>
      <c r="F51">
        <v>0.43409999999999999</v>
      </c>
      <c r="G51">
        <v>27.994</v>
      </c>
      <c r="H51">
        <v>0</v>
      </c>
      <c r="I51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="110" zoomScaleNormal="110" workbookViewId="0">
      <pane ySplit="1" topLeftCell="A2" activePane="bottomLeft" state="frozen"/>
      <selection pane="bottomLeft" activeCell="C13" sqref="C13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</cols>
  <sheetData>
    <row r="1" spans="1:9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7</v>
      </c>
      <c r="B2">
        <v>4658123</v>
      </c>
      <c r="E2">
        <v>1</v>
      </c>
      <c r="F2">
        <v>2.7719</v>
      </c>
      <c r="G2">
        <v>2.5882000000000001</v>
      </c>
      <c r="H2" t="s">
        <v>52</v>
      </c>
      <c r="I2" t="s">
        <v>53</v>
      </c>
    </row>
    <row r="3" spans="1:9" x14ac:dyDescent="0.35">
      <c r="A3" s="1" t="s">
        <v>9</v>
      </c>
      <c r="B3">
        <v>582265</v>
      </c>
      <c r="E3">
        <v>2</v>
      </c>
      <c r="F3">
        <v>0.77200000000000002</v>
      </c>
      <c r="G3">
        <v>1.0325</v>
      </c>
      <c r="H3" t="s">
        <v>52</v>
      </c>
      <c r="I3" t="s">
        <v>54</v>
      </c>
    </row>
    <row r="4" spans="1:9" x14ac:dyDescent="0.35">
      <c r="A4" s="1" t="s">
        <v>11</v>
      </c>
      <c r="B4">
        <v>582265</v>
      </c>
      <c r="E4">
        <v>3</v>
      </c>
      <c r="F4">
        <v>0.4254</v>
      </c>
      <c r="G4">
        <v>0.69350000000000001</v>
      </c>
      <c r="H4" t="s">
        <v>52</v>
      </c>
      <c r="I4" t="s">
        <v>55</v>
      </c>
    </row>
    <row r="5" spans="1:9" x14ac:dyDescent="0.35">
      <c r="A5" s="1"/>
      <c r="E5">
        <v>4</v>
      </c>
      <c r="F5">
        <v>0.37840000000000001</v>
      </c>
      <c r="G5">
        <v>0.57650000000000001</v>
      </c>
      <c r="H5" t="s">
        <v>52</v>
      </c>
      <c r="I5" t="s">
        <v>56</v>
      </c>
    </row>
    <row r="6" spans="1:9" x14ac:dyDescent="0.35">
      <c r="A6" s="1" t="s">
        <v>14</v>
      </c>
      <c r="B6">
        <v>1</v>
      </c>
      <c r="E6">
        <v>5</v>
      </c>
      <c r="F6">
        <v>0.26679999999999998</v>
      </c>
      <c r="G6">
        <v>0.50629999999999997</v>
      </c>
      <c r="H6" t="s">
        <v>52</v>
      </c>
      <c r="I6" t="s">
        <v>57</v>
      </c>
    </row>
    <row r="7" spans="1:9" x14ac:dyDescent="0.35">
      <c r="A7" s="1"/>
      <c r="E7">
        <v>6</v>
      </c>
      <c r="F7">
        <v>0.2828</v>
      </c>
      <c r="G7">
        <v>0.48380000000000001</v>
      </c>
      <c r="H7" t="s">
        <v>52</v>
      </c>
      <c r="I7" t="s">
        <v>58</v>
      </c>
    </row>
    <row r="8" spans="1:9" x14ac:dyDescent="0.35">
      <c r="A8" s="1" t="s">
        <v>17</v>
      </c>
      <c r="B8">
        <v>12</v>
      </c>
      <c r="E8">
        <v>7</v>
      </c>
      <c r="F8">
        <v>0.19320000000000001</v>
      </c>
      <c r="G8">
        <v>0.47199999999999998</v>
      </c>
      <c r="H8" t="s">
        <v>52</v>
      </c>
      <c r="I8" t="s">
        <v>59</v>
      </c>
    </row>
    <row r="9" spans="1:9" x14ac:dyDescent="0.35">
      <c r="A9" s="1" t="s">
        <v>19</v>
      </c>
      <c r="B9" t="s">
        <v>20</v>
      </c>
      <c r="E9">
        <v>8</v>
      </c>
      <c r="F9">
        <v>7.7100000000000002E-2</v>
      </c>
      <c r="G9">
        <v>0.46439999999999998</v>
      </c>
      <c r="H9" t="s">
        <v>52</v>
      </c>
      <c r="I9" t="s">
        <v>60</v>
      </c>
    </row>
    <row r="10" spans="1:9" x14ac:dyDescent="0.35">
      <c r="E10">
        <v>9</v>
      </c>
      <c r="F10">
        <v>7.6499999999999999E-2</v>
      </c>
      <c r="G10">
        <v>0.4546</v>
      </c>
      <c r="H10" t="s">
        <v>52</v>
      </c>
      <c r="I10" t="s">
        <v>61</v>
      </c>
    </row>
    <row r="11" spans="1:9" x14ac:dyDescent="0.35">
      <c r="E11">
        <v>10</v>
      </c>
      <c r="F11">
        <v>9.4500000000000001E-2</v>
      </c>
      <c r="G11">
        <v>0.45369999999999999</v>
      </c>
      <c r="H11" t="s">
        <v>52</v>
      </c>
      <c r="I11" t="s">
        <v>62</v>
      </c>
    </row>
    <row r="12" spans="1:9" x14ac:dyDescent="0.35">
      <c r="E12">
        <v>11</v>
      </c>
      <c r="F12">
        <v>1.89E-2</v>
      </c>
      <c r="G12">
        <v>0.45629999999999998</v>
      </c>
      <c r="H12" t="s">
        <v>52</v>
      </c>
      <c r="I12" t="s">
        <v>63</v>
      </c>
    </row>
    <row r="13" spans="1:9" x14ac:dyDescent="0.35">
      <c r="E13">
        <v>12</v>
      </c>
      <c r="F13">
        <v>1.5599999999999999E-2</v>
      </c>
      <c r="G13">
        <v>0.45479999999999998</v>
      </c>
      <c r="H13" t="s">
        <v>52</v>
      </c>
      <c r="I13" t="s">
        <v>64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zoomScale="110" zoomScaleNormal="110" workbookViewId="0">
      <pane ySplit="1" topLeftCell="A2" activePane="bottomLeft" state="frozen"/>
      <selection pane="bottomLeft" activeCell="I37" sqref="I37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10" width="15.90625" customWidth="1"/>
    <col min="1019" max="1024" width="9.08984375" customWidth="1"/>
  </cols>
  <sheetData>
    <row r="1" spans="1:10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spans="1:10" x14ac:dyDescent="0.35">
      <c r="A2" s="1" t="s">
        <v>7</v>
      </c>
      <c r="B2">
        <v>4658123</v>
      </c>
      <c r="E2">
        <v>1</v>
      </c>
      <c r="F2">
        <v>4.4425768852233896</v>
      </c>
      <c r="G2">
        <v>4.2915642258028797</v>
      </c>
      <c r="H2">
        <v>0.28924287051428499</v>
      </c>
      <c r="I2" s="2">
        <f t="shared" ref="I2:I16" si="0">ROUND(H2*100, 2)</f>
        <v>28.92</v>
      </c>
      <c r="J2" t="s">
        <v>66</v>
      </c>
    </row>
    <row r="3" spans="1:10" x14ac:dyDescent="0.35">
      <c r="A3" s="1" t="s">
        <v>9</v>
      </c>
      <c r="B3">
        <v>582265</v>
      </c>
      <c r="E3">
        <v>2</v>
      </c>
      <c r="F3">
        <v>1.48293888568878</v>
      </c>
      <c r="G3">
        <v>1.5903604751343501</v>
      </c>
      <c r="H3">
        <v>0.69517144255622398</v>
      </c>
      <c r="I3" s="2">
        <f t="shared" si="0"/>
        <v>69.52</v>
      </c>
      <c r="J3" t="s">
        <v>67</v>
      </c>
    </row>
    <row r="4" spans="1:10" x14ac:dyDescent="0.35">
      <c r="A4" s="1" t="s">
        <v>11</v>
      </c>
      <c r="B4">
        <v>582265</v>
      </c>
      <c r="E4">
        <v>3</v>
      </c>
      <c r="F4">
        <v>0.80748885869979903</v>
      </c>
      <c r="G4">
        <v>0.99487046363366005</v>
      </c>
      <c r="H4">
        <v>0.80466626020798104</v>
      </c>
      <c r="I4" s="2">
        <f t="shared" si="0"/>
        <v>80.47</v>
      </c>
    </row>
    <row r="5" spans="1:10" x14ac:dyDescent="0.35">
      <c r="A5" s="1"/>
      <c r="E5">
        <v>4</v>
      </c>
      <c r="F5">
        <v>0.45769640803337103</v>
      </c>
      <c r="G5">
        <v>0.78610694278503002</v>
      </c>
      <c r="H5">
        <v>0.84462744626587605</v>
      </c>
      <c r="I5" s="2">
        <f t="shared" si="0"/>
        <v>84.46</v>
      </c>
    </row>
    <row r="6" spans="1:10" x14ac:dyDescent="0.35">
      <c r="A6" s="1" t="s">
        <v>14</v>
      </c>
      <c r="B6">
        <v>1</v>
      </c>
      <c r="E6">
        <v>5</v>
      </c>
      <c r="F6">
        <v>0.41385242342948902</v>
      </c>
      <c r="G6">
        <v>0.64510283037095895</v>
      </c>
      <c r="H6">
        <v>0.87386155788172104</v>
      </c>
      <c r="I6" s="2">
        <f t="shared" si="0"/>
        <v>87.39</v>
      </c>
    </row>
    <row r="7" spans="1:10" x14ac:dyDescent="0.35">
      <c r="A7" s="1"/>
      <c r="E7">
        <v>6</v>
      </c>
      <c r="F7">
        <v>0.31114423274993902</v>
      </c>
      <c r="G7">
        <v>0.58553535019356495</v>
      </c>
      <c r="H7">
        <v>0.88568435334426698</v>
      </c>
      <c r="I7" s="2">
        <f t="shared" si="0"/>
        <v>88.57</v>
      </c>
    </row>
    <row r="8" spans="1:10" x14ac:dyDescent="0.35">
      <c r="A8" s="1" t="s">
        <v>17</v>
      </c>
      <c r="B8">
        <v>15</v>
      </c>
      <c r="E8">
        <v>7</v>
      </c>
      <c r="F8">
        <v>0.27879732847213701</v>
      </c>
      <c r="G8">
        <v>0.52689359092469201</v>
      </c>
      <c r="H8">
        <v>0.90040273758512002</v>
      </c>
      <c r="I8" s="2">
        <f t="shared" si="0"/>
        <v>90.04</v>
      </c>
    </row>
    <row r="9" spans="1:10" x14ac:dyDescent="0.35">
      <c r="A9" s="1" t="s">
        <v>19</v>
      </c>
      <c r="B9" t="s">
        <v>20</v>
      </c>
      <c r="E9">
        <v>8</v>
      </c>
      <c r="F9">
        <v>0.14889170229435</v>
      </c>
      <c r="G9">
        <v>0.53532540229058201</v>
      </c>
      <c r="H9">
        <v>0.89983083303993905</v>
      </c>
      <c r="I9" s="2">
        <f t="shared" si="0"/>
        <v>89.98</v>
      </c>
    </row>
    <row r="10" spans="1:10" x14ac:dyDescent="0.35">
      <c r="E10">
        <v>9</v>
      </c>
      <c r="F10">
        <v>0.167925789952278</v>
      </c>
      <c r="G10">
        <v>0.48237580045716399</v>
      </c>
      <c r="H10">
        <v>0.913676762298953</v>
      </c>
      <c r="I10" s="2">
        <f t="shared" si="0"/>
        <v>91.37</v>
      </c>
    </row>
    <row r="11" spans="1:10" x14ac:dyDescent="0.35">
      <c r="E11">
        <v>10</v>
      </c>
      <c r="F11">
        <v>0.23393437266349801</v>
      </c>
      <c r="G11">
        <v>0.49397047715046899</v>
      </c>
      <c r="H11">
        <v>0.91217572754673604</v>
      </c>
      <c r="I11" s="2">
        <f t="shared" si="0"/>
        <v>91.22</v>
      </c>
    </row>
    <row r="12" spans="1:10" x14ac:dyDescent="0.35">
      <c r="E12">
        <v>11</v>
      </c>
      <c r="F12">
        <v>0.125604748725891</v>
      </c>
      <c r="G12">
        <v>0.49695845001212902</v>
      </c>
      <c r="H12">
        <v>0.91361665221162203</v>
      </c>
      <c r="I12" s="2">
        <f t="shared" si="0"/>
        <v>91.36</v>
      </c>
    </row>
    <row r="13" spans="1:10" x14ac:dyDescent="0.35">
      <c r="E13">
        <v>12</v>
      </c>
      <c r="F13">
        <v>7.5037188827991499E-2</v>
      </c>
      <c r="G13">
        <v>0.487662365920841</v>
      </c>
      <c r="H13">
        <v>0.91682481344404998</v>
      </c>
      <c r="I13" s="2">
        <f t="shared" si="0"/>
        <v>91.68</v>
      </c>
    </row>
    <row r="14" spans="1:10" x14ac:dyDescent="0.35">
      <c r="E14">
        <v>13</v>
      </c>
      <c r="F14">
        <v>8.5946939885616302E-2</v>
      </c>
      <c r="G14">
        <v>0.48885636073656902</v>
      </c>
      <c r="H14">
        <v>0.91914849767717399</v>
      </c>
      <c r="I14" s="2">
        <f t="shared" si="0"/>
        <v>91.91</v>
      </c>
    </row>
    <row r="15" spans="1:10" x14ac:dyDescent="0.35">
      <c r="E15">
        <v>14</v>
      </c>
      <c r="F15">
        <v>9.5155097544193296E-2</v>
      </c>
      <c r="G15">
        <v>0.47863523758507098</v>
      </c>
      <c r="H15">
        <v>0.92138115806376797</v>
      </c>
      <c r="I15" s="2">
        <f t="shared" si="0"/>
        <v>92.14</v>
      </c>
    </row>
    <row r="16" spans="1:10" x14ac:dyDescent="0.35">
      <c r="E16">
        <v>15</v>
      </c>
      <c r="F16">
        <v>8.4981605410575894E-2</v>
      </c>
      <c r="G16">
        <v>0.47875266005414802</v>
      </c>
      <c r="H16">
        <v>0.92315182949344399</v>
      </c>
      <c r="I16" s="2">
        <f t="shared" si="0"/>
        <v>92.32</v>
      </c>
    </row>
    <row r="18" spans="8:9" x14ac:dyDescent="0.35">
      <c r="H18" t="s">
        <v>68</v>
      </c>
      <c r="I18" s="3">
        <f>MAX(I2:I16)</f>
        <v>92.32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zoomScale="110" zoomScaleNormal="110" workbookViewId="0">
      <pane ySplit="1" topLeftCell="A2" activePane="bottomLeft" state="frozen"/>
      <selection pane="bottomLeft" activeCell="H28" sqref="H28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10" width="15.90625" customWidth="1"/>
    <col min="1019" max="1024" width="9.08984375" customWidth="1"/>
  </cols>
  <sheetData>
    <row r="1" spans="1:10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spans="1:10" x14ac:dyDescent="0.35">
      <c r="A2" s="1" t="s">
        <v>7</v>
      </c>
      <c r="B2">
        <v>4658123</v>
      </c>
      <c r="E2">
        <v>1</v>
      </c>
      <c r="F2">
        <v>4.2555389404296902</v>
      </c>
      <c r="G2">
        <v>4.5001738032718297</v>
      </c>
      <c r="H2">
        <v>0.25303255390586799</v>
      </c>
      <c r="I2" s="3">
        <f t="shared" ref="I2:I19" si="0">ROUND(H2*100, 2)</f>
        <v>25.3</v>
      </c>
      <c r="J2" t="s">
        <v>66</v>
      </c>
    </row>
    <row r="3" spans="1:10" x14ac:dyDescent="0.35">
      <c r="A3" s="1" t="s">
        <v>9</v>
      </c>
      <c r="B3">
        <v>582265</v>
      </c>
      <c r="E3">
        <v>2</v>
      </c>
      <c r="F3">
        <v>1.38216853141785</v>
      </c>
      <c r="G3">
        <v>1.79159971158663</v>
      </c>
      <c r="H3">
        <v>0.660171914849768</v>
      </c>
      <c r="I3" s="3">
        <f t="shared" si="0"/>
        <v>66.02</v>
      </c>
      <c r="J3" t="s">
        <v>67</v>
      </c>
    </row>
    <row r="4" spans="1:10" x14ac:dyDescent="0.35">
      <c r="A4" s="1" t="s">
        <v>11</v>
      </c>
      <c r="B4">
        <v>582265</v>
      </c>
      <c r="E4">
        <v>3</v>
      </c>
      <c r="F4">
        <v>0.95826774835586603</v>
      </c>
      <c r="G4">
        <v>1.1818754716008499</v>
      </c>
      <c r="H4">
        <v>0.76704078040067702</v>
      </c>
      <c r="I4" s="3">
        <f t="shared" si="0"/>
        <v>76.7</v>
      </c>
    </row>
    <row r="5" spans="1:10" x14ac:dyDescent="0.35">
      <c r="A5" s="1"/>
      <c r="E5">
        <v>4</v>
      </c>
      <c r="F5">
        <v>0.70985913276672397</v>
      </c>
      <c r="G5">
        <v>0.87595427839865303</v>
      </c>
      <c r="H5">
        <v>0.82640893751127098</v>
      </c>
      <c r="I5" s="3">
        <f t="shared" si="0"/>
        <v>82.64</v>
      </c>
    </row>
    <row r="6" spans="1:10" x14ac:dyDescent="0.35">
      <c r="A6" s="1" t="s">
        <v>14</v>
      </c>
      <c r="B6">
        <v>1</v>
      </c>
      <c r="E6">
        <v>5</v>
      </c>
      <c r="F6">
        <v>0.452045828104019</v>
      </c>
      <c r="G6">
        <v>0.76894989233166899</v>
      </c>
      <c r="H6">
        <v>0.85640558852069104</v>
      </c>
      <c r="I6" s="3">
        <f t="shared" si="0"/>
        <v>85.64</v>
      </c>
    </row>
    <row r="7" spans="1:10" x14ac:dyDescent="0.35">
      <c r="A7" s="1"/>
      <c r="E7">
        <v>6</v>
      </c>
      <c r="F7">
        <v>0.39782196283340399</v>
      </c>
      <c r="G7">
        <v>0.64185497871390296</v>
      </c>
      <c r="H7">
        <v>0.87421534868144202</v>
      </c>
      <c r="I7" s="3">
        <f t="shared" si="0"/>
        <v>87.42</v>
      </c>
    </row>
    <row r="8" spans="1:10" x14ac:dyDescent="0.35">
      <c r="A8" s="1" t="s">
        <v>17</v>
      </c>
      <c r="B8">
        <v>18</v>
      </c>
      <c r="E8">
        <v>7</v>
      </c>
      <c r="F8">
        <v>0.261495381593704</v>
      </c>
      <c r="G8">
        <v>0.57940093551190996</v>
      </c>
      <c r="H8">
        <v>0.88634899916704601</v>
      </c>
      <c r="I8" s="3">
        <f t="shared" si="0"/>
        <v>88.63</v>
      </c>
    </row>
    <row r="9" spans="1:10" x14ac:dyDescent="0.35">
      <c r="A9" s="1" t="s">
        <v>19</v>
      </c>
      <c r="B9" t="s">
        <v>20</v>
      </c>
      <c r="E9">
        <v>8</v>
      </c>
      <c r="F9">
        <v>0.24620416760444599</v>
      </c>
      <c r="G9">
        <v>0.53029625570529504</v>
      </c>
      <c r="H9">
        <v>0.89984628991953797</v>
      </c>
      <c r="I9" s="3">
        <f t="shared" si="0"/>
        <v>89.98</v>
      </c>
    </row>
    <row r="10" spans="1:10" x14ac:dyDescent="0.35">
      <c r="E10">
        <v>9</v>
      </c>
      <c r="F10">
        <v>0.20777024328708599</v>
      </c>
      <c r="G10">
        <v>0.521896941558465</v>
      </c>
      <c r="H10">
        <v>0.903080212617966</v>
      </c>
      <c r="I10" s="3">
        <f t="shared" si="0"/>
        <v>90.31</v>
      </c>
    </row>
    <row r="11" spans="1:10" x14ac:dyDescent="0.35">
      <c r="E11">
        <v>10</v>
      </c>
      <c r="F11">
        <v>0.39392545819282498</v>
      </c>
      <c r="G11">
        <v>0.58737992768138103</v>
      </c>
      <c r="H11">
        <v>0.88941289618987895</v>
      </c>
      <c r="I11" s="3">
        <f t="shared" si="0"/>
        <v>88.94</v>
      </c>
    </row>
    <row r="12" spans="1:10" x14ac:dyDescent="0.35">
      <c r="E12">
        <v>11</v>
      </c>
      <c r="F12">
        <v>9.8065763711929294E-2</v>
      </c>
      <c r="G12">
        <v>0.50144902326440899</v>
      </c>
      <c r="H12">
        <v>0.90932307454509498</v>
      </c>
      <c r="I12" s="3">
        <f t="shared" si="0"/>
        <v>90.93</v>
      </c>
    </row>
    <row r="13" spans="1:10" x14ac:dyDescent="0.35">
      <c r="E13">
        <v>12</v>
      </c>
      <c r="F13">
        <v>0.142066866159439</v>
      </c>
      <c r="G13">
        <v>0.50147616797776895</v>
      </c>
      <c r="H13">
        <v>0.912330296342731</v>
      </c>
      <c r="I13" s="3">
        <f t="shared" si="0"/>
        <v>91.23</v>
      </c>
    </row>
    <row r="14" spans="1:10" x14ac:dyDescent="0.35">
      <c r="E14">
        <v>13</v>
      </c>
      <c r="F14">
        <v>8.1921033561229706E-2</v>
      </c>
      <c r="G14">
        <v>0.48359158110964801</v>
      </c>
      <c r="H14">
        <v>0.91562776399062296</v>
      </c>
      <c r="I14" s="3">
        <f t="shared" si="0"/>
        <v>91.56</v>
      </c>
    </row>
    <row r="15" spans="1:10" x14ac:dyDescent="0.35">
      <c r="E15">
        <v>14</v>
      </c>
      <c r="F15">
        <v>4.7042686492204701E-2</v>
      </c>
      <c r="G15">
        <v>0.49107329297294799</v>
      </c>
      <c r="H15">
        <v>0.91551784840235995</v>
      </c>
      <c r="I15" s="3">
        <f t="shared" si="0"/>
        <v>91.55</v>
      </c>
    </row>
    <row r="16" spans="1:10" x14ac:dyDescent="0.35">
      <c r="E16">
        <v>15</v>
      </c>
      <c r="F16">
        <v>3.6908812820911401E-2</v>
      </c>
      <c r="G16">
        <v>0.451833583649832</v>
      </c>
      <c r="H16">
        <v>0.92464771195246198</v>
      </c>
      <c r="I16" s="3">
        <f t="shared" si="0"/>
        <v>92.46</v>
      </c>
    </row>
    <row r="17" spans="5:9" x14ac:dyDescent="0.35">
      <c r="E17">
        <v>16</v>
      </c>
      <c r="F17">
        <v>7.3689647018909496E-2</v>
      </c>
      <c r="G17">
        <v>0.50308653777034995</v>
      </c>
      <c r="H17">
        <v>0.91357886872815597</v>
      </c>
      <c r="I17" s="3">
        <f t="shared" si="0"/>
        <v>91.36</v>
      </c>
    </row>
    <row r="18" spans="5:9" x14ac:dyDescent="0.35">
      <c r="E18">
        <v>17</v>
      </c>
      <c r="F18">
        <v>0.10571864247322101</v>
      </c>
      <c r="G18">
        <v>0.57598667171001805</v>
      </c>
      <c r="H18">
        <v>0.898352124891587</v>
      </c>
      <c r="I18" s="3">
        <f t="shared" si="0"/>
        <v>89.84</v>
      </c>
    </row>
    <row r="19" spans="5:9" x14ac:dyDescent="0.35">
      <c r="E19">
        <v>18</v>
      </c>
      <c r="F19">
        <v>0.12534521520137801</v>
      </c>
      <c r="G19">
        <v>0.49035850436054101</v>
      </c>
      <c r="H19">
        <v>0.92183112500321995</v>
      </c>
      <c r="I19" s="3">
        <f t="shared" si="0"/>
        <v>92.18</v>
      </c>
    </row>
    <row r="21" spans="5:9" x14ac:dyDescent="0.35">
      <c r="H21" t="s">
        <v>68</v>
      </c>
      <c r="I21" s="3">
        <f>MAX(I2:I19)</f>
        <v>92.46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zoomScale="110" zoomScaleNormal="110" workbookViewId="0">
      <pane ySplit="1" topLeftCell="A2" activePane="bottomLeft" state="frozen"/>
      <selection pane="bottomLeft" activeCell="D13" sqref="D13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9" width="17.54296875" customWidth="1"/>
  </cols>
  <sheetData>
    <row r="1" spans="1:9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7</v>
      </c>
      <c r="B2">
        <v>4658123</v>
      </c>
      <c r="E2">
        <v>1</v>
      </c>
      <c r="F2">
        <v>3.3374999999999999</v>
      </c>
      <c r="G2">
        <v>3.4601999999999999</v>
      </c>
      <c r="H2" s="4" t="s">
        <v>52</v>
      </c>
      <c r="I2" t="s">
        <v>69</v>
      </c>
    </row>
    <row r="3" spans="1:9" x14ac:dyDescent="0.35">
      <c r="A3" s="1" t="s">
        <v>9</v>
      </c>
      <c r="B3">
        <v>582265</v>
      </c>
      <c r="E3">
        <v>2</v>
      </c>
      <c r="F3">
        <v>1.1075999999999999</v>
      </c>
      <c r="G3">
        <v>1.3383</v>
      </c>
      <c r="H3" s="4" t="s">
        <v>52</v>
      </c>
      <c r="I3" t="s">
        <v>70</v>
      </c>
    </row>
    <row r="4" spans="1:9" x14ac:dyDescent="0.35">
      <c r="A4" s="1" t="s">
        <v>11</v>
      </c>
      <c r="B4">
        <v>582265</v>
      </c>
      <c r="E4">
        <v>3</v>
      </c>
      <c r="F4">
        <v>0.51149999999999995</v>
      </c>
      <c r="G4">
        <v>0.81459999999999999</v>
      </c>
      <c r="H4" s="4" t="s">
        <v>52</v>
      </c>
      <c r="I4" t="s">
        <v>71</v>
      </c>
    </row>
    <row r="5" spans="1:9" x14ac:dyDescent="0.35">
      <c r="A5" s="1"/>
      <c r="E5">
        <v>4</v>
      </c>
      <c r="F5">
        <v>0.2787</v>
      </c>
      <c r="G5">
        <v>0.63719999999999999</v>
      </c>
      <c r="H5" s="4" t="s">
        <v>52</v>
      </c>
      <c r="I5" t="s">
        <v>72</v>
      </c>
    </row>
    <row r="6" spans="1:9" x14ac:dyDescent="0.35">
      <c r="A6" s="1" t="s">
        <v>14</v>
      </c>
      <c r="B6">
        <v>1</v>
      </c>
      <c r="E6">
        <v>5</v>
      </c>
      <c r="F6">
        <v>0.25340000000000001</v>
      </c>
      <c r="G6">
        <v>0.5423</v>
      </c>
      <c r="H6" s="4" t="s">
        <v>52</v>
      </c>
      <c r="I6" t="s">
        <v>73</v>
      </c>
    </row>
    <row r="7" spans="1:9" x14ac:dyDescent="0.35">
      <c r="A7" s="1"/>
      <c r="E7">
        <v>6</v>
      </c>
      <c r="F7">
        <v>0.30840000000000001</v>
      </c>
      <c r="G7">
        <v>0.51039999999999996</v>
      </c>
      <c r="H7" s="4" t="s">
        <v>52</v>
      </c>
      <c r="I7" t="s">
        <v>74</v>
      </c>
    </row>
    <row r="8" spans="1:9" x14ac:dyDescent="0.35">
      <c r="A8" s="1" t="s">
        <v>17</v>
      </c>
      <c r="B8">
        <v>21</v>
      </c>
      <c r="E8">
        <v>7</v>
      </c>
      <c r="F8">
        <v>0.24679999999999999</v>
      </c>
      <c r="G8">
        <v>0.49249999999999999</v>
      </c>
      <c r="H8" s="4" t="s">
        <v>52</v>
      </c>
      <c r="I8" t="s">
        <v>75</v>
      </c>
    </row>
    <row r="9" spans="1:9" x14ac:dyDescent="0.35">
      <c r="A9" s="1" t="s">
        <v>19</v>
      </c>
      <c r="B9" t="s">
        <v>20</v>
      </c>
      <c r="E9">
        <v>8</v>
      </c>
      <c r="F9">
        <v>0.20300000000000001</v>
      </c>
      <c r="G9">
        <v>0.49919999999999998</v>
      </c>
      <c r="H9" s="4" t="s">
        <v>52</v>
      </c>
      <c r="I9" t="s">
        <v>76</v>
      </c>
    </row>
    <row r="10" spans="1:9" x14ac:dyDescent="0.35">
      <c r="E10">
        <v>9</v>
      </c>
      <c r="F10">
        <v>7.3999999999999996E-2</v>
      </c>
      <c r="G10">
        <v>0.48259999999999997</v>
      </c>
      <c r="H10" s="4" t="s">
        <v>52</v>
      </c>
      <c r="I10" t="s">
        <v>77</v>
      </c>
    </row>
    <row r="11" spans="1:9" x14ac:dyDescent="0.35">
      <c r="E11">
        <v>10</v>
      </c>
      <c r="F11">
        <v>3.5400000000000001E-2</v>
      </c>
      <c r="G11">
        <v>0.46200000000000002</v>
      </c>
      <c r="H11" s="4" t="s">
        <v>52</v>
      </c>
      <c r="I11" t="s">
        <v>78</v>
      </c>
    </row>
    <row r="12" spans="1:9" x14ac:dyDescent="0.35">
      <c r="E12">
        <v>11</v>
      </c>
      <c r="F12">
        <v>5.6599999999999998E-2</v>
      </c>
      <c r="G12">
        <v>0.47710000000000002</v>
      </c>
      <c r="H12" s="4" t="s">
        <v>52</v>
      </c>
      <c r="I12" t="s">
        <v>79</v>
      </c>
    </row>
    <row r="13" spans="1:9" x14ac:dyDescent="0.35">
      <c r="E13">
        <v>12</v>
      </c>
      <c r="F13">
        <v>6.8699999999999997E-2</v>
      </c>
      <c r="G13">
        <v>0.45689999999999997</v>
      </c>
      <c r="H13" s="4" t="s">
        <v>52</v>
      </c>
      <c r="I13" t="s">
        <v>80</v>
      </c>
    </row>
    <row r="14" spans="1:9" x14ac:dyDescent="0.35">
      <c r="E14">
        <v>13</v>
      </c>
      <c r="F14">
        <v>2.3900000000000001E-2</v>
      </c>
      <c r="G14">
        <v>0.45450000000000002</v>
      </c>
      <c r="H14" s="4" t="s">
        <v>52</v>
      </c>
      <c r="I14" t="s">
        <v>81</v>
      </c>
    </row>
    <row r="15" spans="1:9" x14ac:dyDescent="0.35">
      <c r="E15">
        <v>14</v>
      </c>
      <c r="F15">
        <v>1.41E-2</v>
      </c>
      <c r="G15">
        <v>0.4778</v>
      </c>
      <c r="H15" s="4" t="s">
        <v>52</v>
      </c>
      <c r="I15" t="s">
        <v>82</v>
      </c>
    </row>
    <row r="16" spans="1:9" x14ac:dyDescent="0.35">
      <c r="E16">
        <v>15</v>
      </c>
      <c r="F16">
        <v>5.91E-2</v>
      </c>
      <c r="G16">
        <v>0.47210000000000002</v>
      </c>
      <c r="H16" s="4" t="s">
        <v>52</v>
      </c>
      <c r="I16" t="s">
        <v>83</v>
      </c>
    </row>
    <row r="17" spans="5:9" x14ac:dyDescent="0.35">
      <c r="E17">
        <v>16</v>
      </c>
      <c r="F17">
        <v>8.2699999999999996E-2</v>
      </c>
      <c r="G17">
        <v>0.45710000000000001</v>
      </c>
      <c r="H17" s="4" t="s">
        <v>52</v>
      </c>
      <c r="I17" t="s">
        <v>84</v>
      </c>
    </row>
    <row r="18" spans="5:9" x14ac:dyDescent="0.35">
      <c r="E18">
        <v>17</v>
      </c>
      <c r="F18">
        <v>3.6299999999999999E-2</v>
      </c>
      <c r="G18">
        <v>0.46460000000000001</v>
      </c>
      <c r="H18" s="4" t="s">
        <v>52</v>
      </c>
      <c r="I18" t="s">
        <v>85</v>
      </c>
    </row>
    <row r="19" spans="5:9" x14ac:dyDescent="0.35">
      <c r="E19">
        <v>18</v>
      </c>
      <c r="F19">
        <v>0.56889999999999996</v>
      </c>
      <c r="G19">
        <v>1.0827</v>
      </c>
      <c r="H19" s="4" t="s">
        <v>52</v>
      </c>
      <c r="I19" t="s">
        <v>86</v>
      </c>
    </row>
    <row r="20" spans="5:9" x14ac:dyDescent="0.35">
      <c r="E20">
        <v>19</v>
      </c>
      <c r="F20">
        <v>1.0699999999999999E-2</v>
      </c>
      <c r="G20">
        <v>0.46929999999999999</v>
      </c>
      <c r="H20" s="4" t="s">
        <v>52</v>
      </c>
      <c r="I20" t="s">
        <v>87</v>
      </c>
    </row>
    <row r="21" spans="5:9" x14ac:dyDescent="0.35">
      <c r="E21">
        <v>20</v>
      </c>
      <c r="F21">
        <v>9.1000000000000004E-3</v>
      </c>
      <c r="G21">
        <v>0.45800000000000002</v>
      </c>
      <c r="H21" s="4" t="s">
        <v>52</v>
      </c>
      <c r="I21" t="s">
        <v>88</v>
      </c>
    </row>
    <row r="22" spans="5:9" x14ac:dyDescent="0.35">
      <c r="E22">
        <v>21</v>
      </c>
      <c r="F22">
        <v>2.7799999999999998E-2</v>
      </c>
      <c r="G22">
        <v>0.46639999999999998</v>
      </c>
      <c r="H22" s="4" t="s">
        <v>52</v>
      </c>
      <c r="I22" t="s">
        <v>89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0"/>
  <sheetViews>
    <sheetView zoomScale="110" zoomScaleNormal="110" workbookViewId="0">
      <pane ySplit="1" topLeftCell="A2" activePane="bottomLeft" state="frozen"/>
      <selection pane="bottomLeft" activeCell="I10" sqref="I10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10" width="15.90625" customWidth="1"/>
    <col min="1019" max="1024" width="9.08984375" customWidth="1"/>
  </cols>
  <sheetData>
    <row r="1" spans="1:10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spans="1:10" x14ac:dyDescent="0.35">
      <c r="A2" s="1" t="s">
        <v>7</v>
      </c>
      <c r="B2">
        <v>4658123</v>
      </c>
      <c r="E2">
        <v>1</v>
      </c>
      <c r="F2">
        <v>3.3117999999999999</v>
      </c>
      <c r="G2">
        <v>3.3414999999999999</v>
      </c>
      <c r="H2">
        <v>0.40910000000000002</v>
      </c>
      <c r="I2" s="3">
        <f t="shared" ref="I2:I38" si="0">H2*100</f>
        <v>40.910000000000004</v>
      </c>
      <c r="J2" t="s">
        <v>90</v>
      </c>
    </row>
    <row r="3" spans="1:10" x14ac:dyDescent="0.35">
      <c r="A3" s="1" t="s">
        <v>9</v>
      </c>
      <c r="B3">
        <v>582265</v>
      </c>
      <c r="E3">
        <v>2</v>
      </c>
      <c r="F3">
        <v>1.1057999999999999</v>
      </c>
      <c r="G3">
        <v>1.3371</v>
      </c>
      <c r="H3">
        <v>0.74009999999999998</v>
      </c>
      <c r="I3" s="3">
        <f t="shared" si="0"/>
        <v>74.009999999999991</v>
      </c>
      <c r="J3" t="s">
        <v>91</v>
      </c>
    </row>
    <row r="4" spans="1:10" x14ac:dyDescent="0.35">
      <c r="A4" s="1" t="s">
        <v>11</v>
      </c>
      <c r="B4">
        <v>582265</v>
      </c>
      <c r="E4">
        <v>3</v>
      </c>
      <c r="F4">
        <v>0.8528</v>
      </c>
      <c r="G4">
        <v>0.85919999999999996</v>
      </c>
      <c r="H4">
        <v>0.83160000000000001</v>
      </c>
      <c r="I4" s="3">
        <f t="shared" si="0"/>
        <v>83.16</v>
      </c>
      <c r="J4" t="s">
        <v>92</v>
      </c>
    </row>
    <row r="5" spans="1:10" x14ac:dyDescent="0.35">
      <c r="A5" s="1"/>
      <c r="E5">
        <v>4</v>
      </c>
      <c r="F5">
        <v>0.43640000000000001</v>
      </c>
      <c r="G5">
        <v>0.67579999999999996</v>
      </c>
      <c r="H5">
        <v>0.86580000000000001</v>
      </c>
      <c r="I5" s="3">
        <f t="shared" si="0"/>
        <v>86.58</v>
      </c>
      <c r="J5" t="s">
        <v>93</v>
      </c>
    </row>
    <row r="6" spans="1:10" x14ac:dyDescent="0.35">
      <c r="A6" s="1" t="s">
        <v>14</v>
      </c>
      <c r="B6">
        <v>1</v>
      </c>
      <c r="E6">
        <v>5</v>
      </c>
      <c r="F6">
        <v>0.4234</v>
      </c>
      <c r="G6">
        <v>0.59519999999999995</v>
      </c>
      <c r="H6">
        <v>0.88329999999999997</v>
      </c>
      <c r="I6" s="3">
        <f t="shared" si="0"/>
        <v>88.33</v>
      </c>
      <c r="J6" t="s">
        <v>94</v>
      </c>
    </row>
    <row r="7" spans="1:10" x14ac:dyDescent="0.35">
      <c r="A7" s="1"/>
      <c r="E7">
        <v>6</v>
      </c>
      <c r="F7">
        <v>0.25750000000000001</v>
      </c>
      <c r="G7">
        <v>0.52910000000000001</v>
      </c>
      <c r="H7">
        <v>0.89870000000000005</v>
      </c>
      <c r="I7" s="3">
        <f t="shared" si="0"/>
        <v>89.87</v>
      </c>
      <c r="J7" t="s">
        <v>95</v>
      </c>
    </row>
    <row r="8" spans="1:10" x14ac:dyDescent="0.35">
      <c r="A8" s="1" t="s">
        <v>17</v>
      </c>
      <c r="B8">
        <v>37</v>
      </c>
      <c r="E8">
        <v>7</v>
      </c>
      <c r="F8">
        <v>0.20519999999999999</v>
      </c>
      <c r="G8">
        <v>0.50439999999999996</v>
      </c>
      <c r="H8">
        <v>0.90439999999999998</v>
      </c>
      <c r="I8" s="3">
        <f t="shared" si="0"/>
        <v>90.44</v>
      </c>
      <c r="J8" t="s">
        <v>96</v>
      </c>
    </row>
    <row r="9" spans="1:10" x14ac:dyDescent="0.35">
      <c r="A9" s="1" t="s">
        <v>19</v>
      </c>
      <c r="B9" t="s">
        <v>20</v>
      </c>
      <c r="E9">
        <v>8</v>
      </c>
      <c r="F9">
        <v>0.14960000000000001</v>
      </c>
      <c r="G9">
        <v>0.50480000000000003</v>
      </c>
      <c r="H9">
        <v>0.90590000000000004</v>
      </c>
      <c r="I9" s="3">
        <f t="shared" si="0"/>
        <v>90.59</v>
      </c>
      <c r="J9" t="s">
        <v>97</v>
      </c>
    </row>
    <row r="10" spans="1:10" x14ac:dyDescent="0.35">
      <c r="E10">
        <v>9</v>
      </c>
      <c r="F10">
        <v>0.18440000000000001</v>
      </c>
      <c r="G10">
        <v>0.46610000000000001</v>
      </c>
      <c r="H10">
        <v>0.9153</v>
      </c>
      <c r="I10" s="3">
        <f t="shared" si="0"/>
        <v>91.53</v>
      </c>
      <c r="J10" t="s">
        <v>98</v>
      </c>
    </row>
    <row r="11" spans="1:10" x14ac:dyDescent="0.35">
      <c r="E11">
        <v>10</v>
      </c>
      <c r="F11">
        <v>0.22189999999999999</v>
      </c>
      <c r="G11">
        <v>0.47289999999999999</v>
      </c>
      <c r="H11">
        <v>0.91579999999999995</v>
      </c>
      <c r="I11" s="3">
        <f t="shared" si="0"/>
        <v>91.58</v>
      </c>
      <c r="J11" t="s">
        <v>99</v>
      </c>
    </row>
    <row r="12" spans="1:10" x14ac:dyDescent="0.35">
      <c r="E12">
        <v>11</v>
      </c>
      <c r="F12">
        <v>0.1077</v>
      </c>
      <c r="G12">
        <v>0.48209999999999997</v>
      </c>
      <c r="H12">
        <v>0.91690000000000005</v>
      </c>
      <c r="I12" s="3">
        <f t="shared" si="0"/>
        <v>91.69</v>
      </c>
      <c r="J12" t="s">
        <v>100</v>
      </c>
    </row>
    <row r="13" spans="1:10" x14ac:dyDescent="0.35">
      <c r="E13">
        <v>12</v>
      </c>
      <c r="F13">
        <v>0.1764</v>
      </c>
      <c r="G13">
        <v>0.4768</v>
      </c>
      <c r="H13">
        <v>0.91990000000000005</v>
      </c>
      <c r="I13" s="3">
        <f t="shared" si="0"/>
        <v>91.990000000000009</v>
      </c>
      <c r="J13" t="s">
        <v>101</v>
      </c>
    </row>
    <row r="14" spans="1:10" x14ac:dyDescent="0.35">
      <c r="E14">
        <v>13</v>
      </c>
      <c r="F14">
        <v>0.06</v>
      </c>
      <c r="G14">
        <v>0.46550000000000002</v>
      </c>
      <c r="H14">
        <v>0.9234</v>
      </c>
      <c r="I14" s="3">
        <f t="shared" si="0"/>
        <v>92.34</v>
      </c>
      <c r="J14" t="s">
        <v>102</v>
      </c>
    </row>
    <row r="15" spans="1:10" x14ac:dyDescent="0.35">
      <c r="E15">
        <v>14</v>
      </c>
      <c r="F15">
        <v>6.4199999999999993E-2</v>
      </c>
      <c r="G15">
        <v>0.46489999999999998</v>
      </c>
      <c r="H15">
        <v>0.9234</v>
      </c>
      <c r="I15" s="3">
        <f t="shared" si="0"/>
        <v>92.34</v>
      </c>
      <c r="J15" t="s">
        <v>103</v>
      </c>
    </row>
    <row r="16" spans="1:10" x14ac:dyDescent="0.35">
      <c r="E16">
        <v>15</v>
      </c>
      <c r="F16">
        <v>4.9799999999999997E-2</v>
      </c>
      <c r="G16">
        <v>0.46560000000000001</v>
      </c>
      <c r="H16">
        <v>0.92490000000000006</v>
      </c>
      <c r="I16" s="3">
        <f t="shared" si="0"/>
        <v>92.490000000000009</v>
      </c>
      <c r="J16" t="s">
        <v>104</v>
      </c>
    </row>
    <row r="17" spans="5:10" x14ac:dyDescent="0.35">
      <c r="E17">
        <v>16</v>
      </c>
      <c r="F17">
        <v>4.24E-2</v>
      </c>
      <c r="G17">
        <v>0.46650000000000003</v>
      </c>
      <c r="H17">
        <v>0.92689999999999995</v>
      </c>
      <c r="I17" s="3">
        <f t="shared" si="0"/>
        <v>92.69</v>
      </c>
      <c r="J17" t="s">
        <v>105</v>
      </c>
    </row>
    <row r="18" spans="5:10" x14ac:dyDescent="0.35">
      <c r="E18">
        <v>17</v>
      </c>
      <c r="F18">
        <v>4.5400000000000003E-2</v>
      </c>
      <c r="G18">
        <v>0.46410000000000001</v>
      </c>
      <c r="H18">
        <v>0.92749999999999999</v>
      </c>
      <c r="I18" s="3">
        <f t="shared" si="0"/>
        <v>92.75</v>
      </c>
      <c r="J18" t="s">
        <v>106</v>
      </c>
    </row>
    <row r="19" spans="5:10" x14ac:dyDescent="0.35">
      <c r="E19">
        <v>18</v>
      </c>
      <c r="F19">
        <v>2.9100000000000001E-2</v>
      </c>
      <c r="G19">
        <v>0.4617</v>
      </c>
      <c r="H19">
        <v>0.92910000000000004</v>
      </c>
      <c r="I19" s="3">
        <f t="shared" si="0"/>
        <v>92.91</v>
      </c>
      <c r="J19" t="s">
        <v>107</v>
      </c>
    </row>
    <row r="20" spans="5:10" x14ac:dyDescent="0.35">
      <c r="E20">
        <v>19</v>
      </c>
      <c r="F20">
        <v>3.9699999999999999E-2</v>
      </c>
      <c r="G20">
        <v>0.46189999999999998</v>
      </c>
      <c r="H20">
        <v>0.92879999999999996</v>
      </c>
      <c r="I20" s="3">
        <f t="shared" si="0"/>
        <v>92.88</v>
      </c>
      <c r="J20" t="s">
        <v>108</v>
      </c>
    </row>
    <row r="21" spans="5:10" x14ac:dyDescent="0.35">
      <c r="E21">
        <v>20</v>
      </c>
      <c r="F21">
        <v>2.29E-2</v>
      </c>
      <c r="G21">
        <v>0.4486</v>
      </c>
      <c r="H21">
        <v>0.92989999999999995</v>
      </c>
      <c r="I21" s="3">
        <f t="shared" si="0"/>
        <v>92.99</v>
      </c>
      <c r="J21" t="s">
        <v>109</v>
      </c>
    </row>
    <row r="22" spans="5:10" x14ac:dyDescent="0.35">
      <c r="E22">
        <v>21</v>
      </c>
      <c r="F22">
        <v>1.0999999999999999E-2</v>
      </c>
      <c r="G22">
        <v>0.44600000000000001</v>
      </c>
      <c r="H22">
        <v>0.93340000000000001</v>
      </c>
      <c r="I22" s="3">
        <f t="shared" si="0"/>
        <v>93.34</v>
      </c>
      <c r="J22" t="s">
        <v>110</v>
      </c>
    </row>
    <row r="23" spans="5:10" x14ac:dyDescent="0.35">
      <c r="E23">
        <v>22</v>
      </c>
      <c r="F23">
        <v>1.43E-2</v>
      </c>
      <c r="G23">
        <v>0.45810000000000001</v>
      </c>
      <c r="H23">
        <v>0.93230000000000002</v>
      </c>
      <c r="I23" s="3">
        <f t="shared" si="0"/>
        <v>93.23</v>
      </c>
      <c r="J23" t="s">
        <v>111</v>
      </c>
    </row>
    <row r="24" spans="5:10" x14ac:dyDescent="0.35">
      <c r="E24">
        <v>23</v>
      </c>
      <c r="F24">
        <v>6.7400000000000002E-2</v>
      </c>
      <c r="G24">
        <v>0.46139999999999998</v>
      </c>
      <c r="H24">
        <v>0.93169999999999997</v>
      </c>
      <c r="I24" s="3">
        <f t="shared" si="0"/>
        <v>93.17</v>
      </c>
      <c r="J24" t="s">
        <v>112</v>
      </c>
    </row>
    <row r="25" spans="5:10" x14ac:dyDescent="0.35">
      <c r="E25">
        <v>24</v>
      </c>
      <c r="F25">
        <v>1.06E-2</v>
      </c>
      <c r="G25">
        <v>0.45440000000000003</v>
      </c>
      <c r="H25">
        <v>0.93320000000000003</v>
      </c>
      <c r="I25" s="3">
        <f t="shared" si="0"/>
        <v>93.320000000000007</v>
      </c>
      <c r="J25" t="s">
        <v>113</v>
      </c>
    </row>
    <row r="26" spans="5:10" x14ac:dyDescent="0.35">
      <c r="E26">
        <v>25</v>
      </c>
      <c r="F26">
        <v>2.5100000000000001E-2</v>
      </c>
      <c r="G26">
        <v>0.46410000000000001</v>
      </c>
      <c r="H26">
        <v>0.9325</v>
      </c>
      <c r="I26" s="3">
        <f t="shared" si="0"/>
        <v>93.25</v>
      </c>
      <c r="J26" t="s">
        <v>114</v>
      </c>
    </row>
    <row r="27" spans="5:10" x14ac:dyDescent="0.35">
      <c r="E27">
        <v>26</v>
      </c>
      <c r="F27">
        <v>2.24E-2</v>
      </c>
      <c r="G27">
        <v>0.44819999999999999</v>
      </c>
      <c r="H27">
        <v>0.93479999999999996</v>
      </c>
      <c r="I27" s="3">
        <f t="shared" si="0"/>
        <v>93.47999999999999</v>
      </c>
      <c r="J27" t="s">
        <v>115</v>
      </c>
    </row>
    <row r="28" spans="5:10" x14ac:dyDescent="0.35">
      <c r="E28">
        <v>27</v>
      </c>
      <c r="F28">
        <v>3.3700000000000001E-2</v>
      </c>
      <c r="G28">
        <v>0.41770000000000002</v>
      </c>
      <c r="H28">
        <v>0.9395</v>
      </c>
      <c r="I28" s="3">
        <f t="shared" si="0"/>
        <v>93.95</v>
      </c>
      <c r="J28" t="s">
        <v>116</v>
      </c>
    </row>
    <row r="29" spans="5:10" x14ac:dyDescent="0.35">
      <c r="E29">
        <v>28</v>
      </c>
      <c r="F29">
        <v>4.2000000000000003E-2</v>
      </c>
      <c r="G29">
        <v>0.4919</v>
      </c>
      <c r="H29">
        <v>0.92459999999999998</v>
      </c>
      <c r="I29" s="3">
        <f t="shared" si="0"/>
        <v>92.46</v>
      </c>
      <c r="J29" t="s">
        <v>117</v>
      </c>
    </row>
    <row r="30" spans="5:10" x14ac:dyDescent="0.35">
      <c r="E30">
        <v>29</v>
      </c>
      <c r="F30">
        <v>4.2599999999999999E-2</v>
      </c>
      <c r="G30">
        <v>0.47349999999999998</v>
      </c>
      <c r="H30">
        <v>0.93240000000000001</v>
      </c>
      <c r="I30" s="3">
        <f t="shared" si="0"/>
        <v>93.24</v>
      </c>
      <c r="J30" t="s">
        <v>118</v>
      </c>
    </row>
    <row r="31" spans="5:10" x14ac:dyDescent="0.35">
      <c r="E31">
        <v>30</v>
      </c>
      <c r="F31">
        <v>4.5100000000000001E-2</v>
      </c>
      <c r="G31">
        <v>0.45789999999999997</v>
      </c>
      <c r="H31">
        <v>0.93620000000000003</v>
      </c>
      <c r="I31" s="3">
        <f t="shared" si="0"/>
        <v>93.62</v>
      </c>
      <c r="J31" t="s">
        <v>119</v>
      </c>
    </row>
    <row r="32" spans="5:10" x14ac:dyDescent="0.35">
      <c r="E32">
        <v>31</v>
      </c>
      <c r="F32">
        <v>9.9000000000000008E-3</v>
      </c>
      <c r="G32">
        <v>0.4451</v>
      </c>
      <c r="H32">
        <v>0.93669999999999998</v>
      </c>
      <c r="I32" s="3">
        <f t="shared" si="0"/>
        <v>93.67</v>
      </c>
      <c r="J32" t="s">
        <v>120</v>
      </c>
    </row>
    <row r="33" spans="5:10" x14ac:dyDescent="0.35">
      <c r="E33">
        <v>32</v>
      </c>
      <c r="F33">
        <v>3.0099999999999998E-2</v>
      </c>
      <c r="G33">
        <v>0.44490000000000002</v>
      </c>
      <c r="H33">
        <v>0.9375</v>
      </c>
      <c r="I33" s="3">
        <f t="shared" si="0"/>
        <v>93.75</v>
      </c>
      <c r="J33" t="s">
        <v>121</v>
      </c>
    </row>
    <row r="34" spans="5:10" x14ac:dyDescent="0.35">
      <c r="E34">
        <v>33</v>
      </c>
      <c r="F34">
        <v>2.3999999999999998E-3</v>
      </c>
      <c r="G34">
        <v>0.44679999999999997</v>
      </c>
      <c r="H34">
        <v>0.93700000000000006</v>
      </c>
      <c r="I34" s="3">
        <f t="shared" si="0"/>
        <v>93.7</v>
      </c>
      <c r="J34" t="s">
        <v>122</v>
      </c>
    </row>
    <row r="35" spans="5:10" x14ac:dyDescent="0.35">
      <c r="E35">
        <v>34</v>
      </c>
      <c r="F35">
        <v>3.8E-3</v>
      </c>
      <c r="G35">
        <v>0.44359999999999999</v>
      </c>
      <c r="H35">
        <v>0.93710000000000004</v>
      </c>
      <c r="I35" s="3">
        <f t="shared" si="0"/>
        <v>93.710000000000008</v>
      </c>
      <c r="J35" t="s">
        <v>123</v>
      </c>
    </row>
    <row r="36" spans="5:10" x14ac:dyDescent="0.35">
      <c r="E36">
        <v>35</v>
      </c>
      <c r="F36">
        <v>1.3599999999999999E-2</v>
      </c>
      <c r="G36">
        <v>0.44390000000000002</v>
      </c>
      <c r="H36">
        <v>0.93779999999999997</v>
      </c>
      <c r="I36" s="3">
        <f t="shared" si="0"/>
        <v>93.78</v>
      </c>
      <c r="J36" t="s">
        <v>124</v>
      </c>
    </row>
    <row r="37" spans="5:10" x14ac:dyDescent="0.35">
      <c r="E37">
        <v>36</v>
      </c>
      <c r="F37">
        <v>2.7000000000000001E-3</v>
      </c>
      <c r="G37">
        <v>0.44869999999999999</v>
      </c>
      <c r="H37">
        <v>0.93769999999999998</v>
      </c>
      <c r="I37" s="3">
        <f t="shared" si="0"/>
        <v>93.77</v>
      </c>
      <c r="J37" t="s">
        <v>125</v>
      </c>
    </row>
    <row r="38" spans="5:10" x14ac:dyDescent="0.35">
      <c r="E38">
        <v>37</v>
      </c>
      <c r="F38">
        <v>2.0299999999999999E-2</v>
      </c>
      <c r="G38">
        <v>0.42420000000000002</v>
      </c>
      <c r="H38">
        <v>0.94120000000000004</v>
      </c>
      <c r="I38" s="3">
        <f t="shared" si="0"/>
        <v>94.12</v>
      </c>
      <c r="J38" t="s">
        <v>126</v>
      </c>
    </row>
    <row r="40" spans="5:10" x14ac:dyDescent="0.35">
      <c r="H40" t="s">
        <v>68</v>
      </c>
      <c r="I40" s="3">
        <f>MAX(I2:I38)</f>
        <v>94.12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7"/>
  <sheetViews>
    <sheetView zoomScale="110" zoomScaleNormal="110" workbookViewId="0">
      <pane ySplit="1" topLeftCell="A2" activePane="bottomLeft" state="frozen"/>
      <selection pane="bottomLeft" activeCell="B19" sqref="B19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10" width="15.90625" customWidth="1"/>
    <col min="1019" max="1024" width="9.08984375" customWidth="1"/>
  </cols>
  <sheetData>
    <row r="1" spans="1:10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spans="1:10" x14ac:dyDescent="0.35">
      <c r="A2" s="1" t="s">
        <v>7</v>
      </c>
      <c r="B2">
        <v>4658123</v>
      </c>
      <c r="E2">
        <v>1</v>
      </c>
      <c r="F2">
        <v>3.5939190387725799</v>
      </c>
      <c r="G2">
        <v>3.8113522421977599</v>
      </c>
      <c r="H2">
        <v>0.34542862785844902</v>
      </c>
      <c r="I2" s="2">
        <f t="shared" ref="I2:I33" si="0">ROUND(H2*100, 2)</f>
        <v>34.54</v>
      </c>
      <c r="J2" t="s">
        <v>66</v>
      </c>
    </row>
    <row r="3" spans="1:10" x14ac:dyDescent="0.35">
      <c r="A3" s="1" t="s">
        <v>9</v>
      </c>
      <c r="B3">
        <v>582265</v>
      </c>
      <c r="E3">
        <v>2</v>
      </c>
      <c r="F3">
        <v>1.4102814197540301</v>
      </c>
      <c r="G3">
        <v>1.44198761781555</v>
      </c>
      <c r="H3">
        <v>0.71909697474517598</v>
      </c>
      <c r="I3" s="2">
        <f t="shared" si="0"/>
        <v>71.91</v>
      </c>
      <c r="J3" t="s">
        <v>67</v>
      </c>
    </row>
    <row r="4" spans="1:10" x14ac:dyDescent="0.35">
      <c r="A4" s="1" t="s">
        <v>11</v>
      </c>
      <c r="B4">
        <v>582265</v>
      </c>
      <c r="E4">
        <v>3</v>
      </c>
      <c r="F4">
        <v>0.55235874652862604</v>
      </c>
      <c r="G4">
        <v>0.92284679916281998</v>
      </c>
      <c r="H4">
        <v>0.81674667033051995</v>
      </c>
      <c r="I4" s="2">
        <f t="shared" si="0"/>
        <v>81.67</v>
      </c>
    </row>
    <row r="5" spans="1:10" x14ac:dyDescent="0.35">
      <c r="A5" s="1"/>
      <c r="E5">
        <v>4</v>
      </c>
      <c r="F5">
        <v>0.68528258800506603</v>
      </c>
      <c r="G5">
        <v>0.70611960580276001</v>
      </c>
      <c r="H5">
        <v>0.86135007256146201</v>
      </c>
      <c r="I5" s="2">
        <f t="shared" si="0"/>
        <v>86.14</v>
      </c>
    </row>
    <row r="6" spans="1:10" x14ac:dyDescent="0.35">
      <c r="A6" s="1" t="s">
        <v>14</v>
      </c>
      <c r="B6">
        <v>1</v>
      </c>
      <c r="E6">
        <v>5</v>
      </c>
      <c r="F6">
        <v>0.25671744346618602</v>
      </c>
      <c r="G6">
        <v>0.63167756714317302</v>
      </c>
      <c r="H6">
        <v>0.87478210093342401</v>
      </c>
      <c r="I6" s="2">
        <f t="shared" si="0"/>
        <v>87.48</v>
      </c>
    </row>
    <row r="7" spans="1:10" x14ac:dyDescent="0.35">
      <c r="A7" s="1"/>
      <c r="E7">
        <v>6</v>
      </c>
      <c r="F7">
        <v>0.24928492307663</v>
      </c>
      <c r="G7">
        <v>0.55863433347129499</v>
      </c>
      <c r="H7">
        <v>0.89074047040436899</v>
      </c>
      <c r="I7" s="2">
        <f t="shared" si="0"/>
        <v>89.07</v>
      </c>
    </row>
    <row r="8" spans="1:10" x14ac:dyDescent="0.35">
      <c r="A8" s="1" t="s">
        <v>17</v>
      </c>
      <c r="B8">
        <v>104</v>
      </c>
      <c r="E8">
        <v>7</v>
      </c>
      <c r="F8">
        <v>0.18410924077033999</v>
      </c>
      <c r="G8">
        <v>0.50804280759943199</v>
      </c>
      <c r="H8">
        <v>0.90336358874395695</v>
      </c>
      <c r="I8" s="2">
        <f t="shared" si="0"/>
        <v>90.34</v>
      </c>
    </row>
    <row r="9" spans="1:10" x14ac:dyDescent="0.35">
      <c r="A9" s="1" t="s">
        <v>19</v>
      </c>
      <c r="B9" t="s">
        <v>20</v>
      </c>
      <c r="E9">
        <v>8</v>
      </c>
      <c r="F9">
        <v>0.14705011248588601</v>
      </c>
      <c r="G9">
        <v>0.50171303292569203</v>
      </c>
      <c r="H9">
        <v>0.90657346740745204</v>
      </c>
      <c r="I9" s="2">
        <f t="shared" si="0"/>
        <v>90.66</v>
      </c>
    </row>
    <row r="10" spans="1:10" x14ac:dyDescent="0.35">
      <c r="E10">
        <v>9</v>
      </c>
      <c r="F10">
        <v>8.1409640610218104E-2</v>
      </c>
      <c r="G10">
        <v>0.49425692156263201</v>
      </c>
      <c r="H10">
        <v>0.910465166204391</v>
      </c>
      <c r="I10" s="2">
        <f t="shared" si="0"/>
        <v>91.05</v>
      </c>
    </row>
    <row r="11" spans="1:10" x14ac:dyDescent="0.35">
      <c r="E11">
        <v>10</v>
      </c>
      <c r="F11">
        <v>0.114756740629673</v>
      </c>
      <c r="G11">
        <v>0.50057116103188903</v>
      </c>
      <c r="H11">
        <v>0.91140975329102702</v>
      </c>
      <c r="I11" s="2">
        <f t="shared" si="0"/>
        <v>91.14</v>
      </c>
    </row>
    <row r="12" spans="1:10" x14ac:dyDescent="0.35">
      <c r="E12">
        <v>11</v>
      </c>
      <c r="F12">
        <v>4.5166701078414903E-2</v>
      </c>
      <c r="G12">
        <v>0.45381357670372902</v>
      </c>
      <c r="H12">
        <v>0.92078349205258803</v>
      </c>
      <c r="I12" s="2">
        <f t="shared" si="0"/>
        <v>92.08</v>
      </c>
    </row>
    <row r="13" spans="1:10" x14ac:dyDescent="0.35">
      <c r="E13">
        <v>12</v>
      </c>
      <c r="F13">
        <v>5.3234983235597597E-2</v>
      </c>
      <c r="G13">
        <v>0.54296752171038398</v>
      </c>
      <c r="H13">
        <v>0.91862124633972497</v>
      </c>
      <c r="I13" s="2">
        <f t="shared" si="0"/>
        <v>91.86</v>
      </c>
    </row>
    <row r="14" spans="1:10" x14ac:dyDescent="0.35">
      <c r="E14">
        <v>13</v>
      </c>
      <c r="F14">
        <v>0.13142295181751201</v>
      </c>
      <c r="G14">
        <v>0.47874112324926599</v>
      </c>
      <c r="H14">
        <v>0.92135711402883602</v>
      </c>
      <c r="I14" s="2">
        <f t="shared" si="0"/>
        <v>92.14</v>
      </c>
    </row>
    <row r="15" spans="1:10" x14ac:dyDescent="0.35">
      <c r="E15">
        <v>14</v>
      </c>
      <c r="F15">
        <v>4.8345729708671598E-2</v>
      </c>
      <c r="G15">
        <v>0.51082573730201397</v>
      </c>
      <c r="H15">
        <v>0.922408181841601</v>
      </c>
      <c r="I15" s="2">
        <f t="shared" si="0"/>
        <v>92.24</v>
      </c>
    </row>
    <row r="16" spans="1:10" x14ac:dyDescent="0.35">
      <c r="E16">
        <v>15</v>
      </c>
      <c r="F16">
        <v>3.7751574069261502E-2</v>
      </c>
      <c r="G16">
        <v>0.46441018899771802</v>
      </c>
      <c r="H16">
        <v>0.92560088619443004</v>
      </c>
      <c r="I16" s="2">
        <f t="shared" si="0"/>
        <v>92.56</v>
      </c>
    </row>
    <row r="17" spans="5:9" x14ac:dyDescent="0.35">
      <c r="E17">
        <v>16</v>
      </c>
      <c r="F17">
        <v>2.82160621136427E-2</v>
      </c>
      <c r="G17">
        <v>0.46700761616749498</v>
      </c>
      <c r="H17">
        <v>0.92704181085931703</v>
      </c>
      <c r="I17" s="2">
        <f t="shared" si="0"/>
        <v>92.7</v>
      </c>
    </row>
    <row r="18" spans="5:9" x14ac:dyDescent="0.35">
      <c r="E18">
        <v>17</v>
      </c>
      <c r="F18">
        <v>7.5933612883091001E-2</v>
      </c>
      <c r="G18">
        <v>0.49903572505722599</v>
      </c>
      <c r="H18">
        <v>0.92541712107030305</v>
      </c>
      <c r="I18" s="2">
        <f t="shared" si="0"/>
        <v>92.54</v>
      </c>
    </row>
    <row r="19" spans="5:9" x14ac:dyDescent="0.35">
      <c r="E19">
        <v>18</v>
      </c>
      <c r="F19">
        <v>7.2756387293338803E-2</v>
      </c>
      <c r="G19">
        <v>0.566904139762473</v>
      </c>
      <c r="H19">
        <v>0.90212532094493103</v>
      </c>
      <c r="I19" s="2">
        <f t="shared" si="0"/>
        <v>90.21</v>
      </c>
    </row>
    <row r="20" spans="5:9" x14ac:dyDescent="0.35">
      <c r="E20">
        <v>19</v>
      </c>
      <c r="F20">
        <v>4.2089119553566E-2</v>
      </c>
      <c r="G20">
        <v>0.47121781224390802</v>
      </c>
      <c r="H20">
        <v>0.92978111341056002</v>
      </c>
      <c r="I20" s="2">
        <f t="shared" si="0"/>
        <v>92.98</v>
      </c>
    </row>
    <row r="21" spans="5:9" x14ac:dyDescent="0.35">
      <c r="E21">
        <v>20</v>
      </c>
      <c r="F21">
        <v>3.7004590034484898E-2</v>
      </c>
      <c r="G21">
        <v>0.45506247076966899</v>
      </c>
      <c r="H21">
        <v>0.93028775557521104</v>
      </c>
      <c r="I21" s="2">
        <f t="shared" si="0"/>
        <v>93.03</v>
      </c>
    </row>
    <row r="22" spans="5:9" x14ac:dyDescent="0.35">
      <c r="E22">
        <v>21</v>
      </c>
      <c r="F22">
        <v>4.8185428604483596E-3</v>
      </c>
      <c r="G22">
        <v>0.42261585713008198</v>
      </c>
      <c r="H22">
        <v>0.93671094776433395</v>
      </c>
      <c r="I22" s="2">
        <f t="shared" si="0"/>
        <v>93.67</v>
      </c>
    </row>
    <row r="23" spans="5:9" x14ac:dyDescent="0.35">
      <c r="E23">
        <v>22</v>
      </c>
      <c r="F23">
        <v>2.2830970585346201E-2</v>
      </c>
      <c r="G23">
        <v>0.46978130377643201</v>
      </c>
      <c r="H23">
        <v>0.93029290786841001</v>
      </c>
      <c r="I23" s="2">
        <f t="shared" si="0"/>
        <v>93.03</v>
      </c>
    </row>
    <row r="24" spans="5:9" x14ac:dyDescent="0.35">
      <c r="E24">
        <v>23</v>
      </c>
      <c r="F24">
        <v>1.8377441912889501E-2</v>
      </c>
      <c r="G24">
        <v>0.45799161231951901</v>
      </c>
      <c r="H24">
        <v>0.93256850403167002</v>
      </c>
      <c r="I24" s="2">
        <f t="shared" si="0"/>
        <v>93.26</v>
      </c>
    </row>
    <row r="25" spans="5:9" x14ac:dyDescent="0.35">
      <c r="E25">
        <v>24</v>
      </c>
      <c r="F25">
        <v>9.2346854507923092E-3</v>
      </c>
      <c r="G25">
        <v>0.48728800830256103</v>
      </c>
      <c r="H25">
        <v>0.93293259941779105</v>
      </c>
      <c r="I25" s="2">
        <f t="shared" si="0"/>
        <v>93.29</v>
      </c>
    </row>
    <row r="26" spans="5:9" x14ac:dyDescent="0.35">
      <c r="E26">
        <v>25</v>
      </c>
      <c r="F26">
        <v>2.4245403707027401E-2</v>
      </c>
      <c r="G26">
        <v>0.46868717231624601</v>
      </c>
      <c r="H26">
        <v>0.93214601598928304</v>
      </c>
      <c r="I26" s="2">
        <f t="shared" si="0"/>
        <v>93.21</v>
      </c>
    </row>
    <row r="27" spans="5:9" x14ac:dyDescent="0.35">
      <c r="E27">
        <v>26</v>
      </c>
      <c r="F27">
        <v>3.5151727497577702E-2</v>
      </c>
      <c r="G27">
        <v>0.48386535354085702</v>
      </c>
      <c r="H27">
        <v>0.93123062523078004</v>
      </c>
      <c r="I27" s="2">
        <f t="shared" si="0"/>
        <v>93.12</v>
      </c>
    </row>
    <row r="28" spans="5:9" x14ac:dyDescent="0.35">
      <c r="E28">
        <v>27</v>
      </c>
      <c r="F28">
        <v>1.7861723899841302E-2</v>
      </c>
      <c r="G28">
        <v>0.61788797139073204</v>
      </c>
      <c r="H28">
        <v>0.93085966012039201</v>
      </c>
      <c r="I28" s="2">
        <f t="shared" si="0"/>
        <v>93.09</v>
      </c>
    </row>
    <row r="29" spans="5:9" x14ac:dyDescent="0.35">
      <c r="E29">
        <v>28</v>
      </c>
      <c r="F29">
        <v>5.0983641296625103E-2</v>
      </c>
      <c r="G29">
        <v>0.46065969744167801</v>
      </c>
      <c r="H29">
        <v>0.93468609653680002</v>
      </c>
      <c r="I29" s="2">
        <f t="shared" si="0"/>
        <v>93.47</v>
      </c>
    </row>
    <row r="30" spans="5:9" x14ac:dyDescent="0.35">
      <c r="E30">
        <v>29</v>
      </c>
      <c r="F30">
        <v>5.2901003509759903E-2</v>
      </c>
      <c r="G30">
        <v>0.46964637986644397</v>
      </c>
      <c r="H30">
        <v>0.93183859582836004</v>
      </c>
      <c r="I30" s="2">
        <f t="shared" si="0"/>
        <v>93.18</v>
      </c>
    </row>
    <row r="31" spans="5:9" x14ac:dyDescent="0.35">
      <c r="E31">
        <v>30</v>
      </c>
      <c r="F31">
        <v>2.2267084568738898E-3</v>
      </c>
      <c r="G31">
        <v>0.46212649697130498</v>
      </c>
      <c r="H31">
        <v>0.93471185800279899</v>
      </c>
      <c r="I31" s="2">
        <f t="shared" si="0"/>
        <v>93.47</v>
      </c>
    </row>
    <row r="32" spans="5:9" x14ac:dyDescent="0.35">
      <c r="E32">
        <v>31</v>
      </c>
      <c r="F32">
        <v>4.78311162441969E-3</v>
      </c>
      <c r="G32">
        <v>0.46617768031626899</v>
      </c>
      <c r="H32">
        <v>0.93360754982696903</v>
      </c>
      <c r="I32" s="2">
        <f t="shared" si="0"/>
        <v>93.36</v>
      </c>
    </row>
    <row r="33" spans="5:9" x14ac:dyDescent="0.35">
      <c r="E33">
        <v>32</v>
      </c>
      <c r="F33">
        <v>1.51719627901912E-2</v>
      </c>
      <c r="G33">
        <v>0.44559481571486598</v>
      </c>
      <c r="H33">
        <v>0.93756451100444005</v>
      </c>
      <c r="I33" s="2">
        <f t="shared" si="0"/>
        <v>93.76</v>
      </c>
    </row>
    <row r="34" spans="5:9" x14ac:dyDescent="0.35">
      <c r="E34">
        <v>33</v>
      </c>
      <c r="F34">
        <v>9.8250191658735293E-3</v>
      </c>
      <c r="G34">
        <v>0.46105918335734197</v>
      </c>
      <c r="H34">
        <v>0.93627815513554802</v>
      </c>
      <c r="I34" s="2">
        <f t="shared" ref="I34:I65" si="1">ROUND(H34*100, 2)</f>
        <v>93.63</v>
      </c>
    </row>
    <row r="35" spans="5:9" x14ac:dyDescent="0.35">
      <c r="E35">
        <v>34</v>
      </c>
      <c r="F35">
        <v>1.13570569083095E-2</v>
      </c>
      <c r="G35">
        <v>0.46552441565760899</v>
      </c>
      <c r="H35">
        <v>0.93531811116931296</v>
      </c>
      <c r="I35" s="2">
        <f t="shared" si="1"/>
        <v>93.53</v>
      </c>
    </row>
    <row r="36" spans="5:9" x14ac:dyDescent="0.35">
      <c r="E36">
        <v>35</v>
      </c>
      <c r="F36">
        <v>1.89979523420334E-2</v>
      </c>
      <c r="G36">
        <v>0.47074675382780001</v>
      </c>
      <c r="H36">
        <v>0.93449546168840603</v>
      </c>
      <c r="I36" s="2">
        <f t="shared" si="1"/>
        <v>93.45</v>
      </c>
    </row>
    <row r="37" spans="5:9" x14ac:dyDescent="0.35">
      <c r="E37">
        <v>36</v>
      </c>
      <c r="F37">
        <v>9.4393305480480194E-3</v>
      </c>
      <c r="G37">
        <v>0.46178276814983499</v>
      </c>
      <c r="H37">
        <v>0.93584364507569595</v>
      </c>
      <c r="I37" s="2">
        <f t="shared" si="1"/>
        <v>93.58</v>
      </c>
    </row>
    <row r="38" spans="5:9" x14ac:dyDescent="0.35">
      <c r="E38">
        <v>37</v>
      </c>
      <c r="F38">
        <v>2.01976904645562E-3</v>
      </c>
      <c r="G38">
        <v>0.46185352335033297</v>
      </c>
      <c r="H38">
        <v>0.93626785054914896</v>
      </c>
      <c r="I38" s="2">
        <f t="shared" si="1"/>
        <v>93.63</v>
      </c>
    </row>
    <row r="39" spans="5:9" x14ac:dyDescent="0.35">
      <c r="E39">
        <v>38</v>
      </c>
      <c r="F39">
        <v>1.7071677371859599E-2</v>
      </c>
      <c r="G39">
        <v>0.46975555567391603</v>
      </c>
      <c r="H39">
        <v>0.93471529286493305</v>
      </c>
      <c r="I39" s="2">
        <f t="shared" si="1"/>
        <v>93.47</v>
      </c>
    </row>
    <row r="40" spans="5:9" x14ac:dyDescent="0.35">
      <c r="E40">
        <v>39</v>
      </c>
      <c r="F40">
        <v>3.0516114085912701E-2</v>
      </c>
      <c r="G40">
        <v>0.495408152173685</v>
      </c>
      <c r="H40">
        <v>0.93513262861411905</v>
      </c>
      <c r="I40" s="2">
        <f t="shared" si="1"/>
        <v>93.51</v>
      </c>
    </row>
    <row r="41" spans="5:9" x14ac:dyDescent="0.35">
      <c r="E41">
        <v>40</v>
      </c>
      <c r="F41">
        <v>4.9767117947339998E-2</v>
      </c>
      <c r="G41">
        <v>0.50549236155088195</v>
      </c>
      <c r="H41">
        <v>0.93649798631207404</v>
      </c>
      <c r="I41" s="2">
        <f t="shared" si="1"/>
        <v>93.65</v>
      </c>
    </row>
    <row r="42" spans="5:9" x14ac:dyDescent="0.35">
      <c r="E42">
        <v>41</v>
      </c>
      <c r="F42">
        <v>2.7978414669632901E-2</v>
      </c>
      <c r="G42">
        <v>0.57238491756469101</v>
      </c>
      <c r="H42">
        <v>0.93930942096811598</v>
      </c>
      <c r="I42" s="2">
        <f t="shared" si="1"/>
        <v>93.93</v>
      </c>
    </row>
    <row r="43" spans="5:9" x14ac:dyDescent="0.35">
      <c r="E43">
        <v>42</v>
      </c>
      <c r="F43">
        <v>2.2526273969560901E-3</v>
      </c>
      <c r="G43">
        <v>0.46788092647560198</v>
      </c>
      <c r="H43">
        <v>0.93698573673499197</v>
      </c>
      <c r="I43" s="2">
        <f t="shared" si="1"/>
        <v>93.7</v>
      </c>
    </row>
    <row r="44" spans="5:9" x14ac:dyDescent="0.35">
      <c r="E44">
        <v>43</v>
      </c>
      <c r="F44">
        <v>2.6793306693434701E-2</v>
      </c>
      <c r="G44">
        <v>0.51611128791094496</v>
      </c>
      <c r="H44">
        <v>0.93624208908314899</v>
      </c>
      <c r="I44" s="2">
        <f t="shared" si="1"/>
        <v>93.62</v>
      </c>
    </row>
    <row r="45" spans="5:9" x14ac:dyDescent="0.35">
      <c r="E45">
        <v>44</v>
      </c>
      <c r="F45">
        <v>2.3298282176256201E-2</v>
      </c>
      <c r="G45">
        <v>0.50282150507454404</v>
      </c>
      <c r="H45">
        <v>0.93532669832464599</v>
      </c>
      <c r="I45" s="2">
        <f t="shared" si="1"/>
        <v>93.53</v>
      </c>
    </row>
    <row r="46" spans="5:9" x14ac:dyDescent="0.35">
      <c r="E46">
        <v>45</v>
      </c>
      <c r="F46">
        <v>4.8047462478280102E-3</v>
      </c>
      <c r="G46">
        <v>0.52528118335866902</v>
      </c>
      <c r="H46">
        <v>0.93864305771427103</v>
      </c>
      <c r="I46" s="2">
        <f t="shared" si="1"/>
        <v>93.86</v>
      </c>
    </row>
    <row r="47" spans="5:9" x14ac:dyDescent="0.35">
      <c r="E47">
        <v>46</v>
      </c>
      <c r="F47">
        <v>2.1847655996680301E-2</v>
      </c>
      <c r="G47">
        <v>0.52476850101431105</v>
      </c>
      <c r="H47">
        <v>0.93546752767210795</v>
      </c>
      <c r="I47" s="2">
        <f t="shared" si="1"/>
        <v>93.55</v>
      </c>
    </row>
    <row r="48" spans="5:9" x14ac:dyDescent="0.35">
      <c r="E48">
        <v>47</v>
      </c>
      <c r="F48">
        <v>3.4011386334896102E-2</v>
      </c>
      <c r="G48">
        <v>0.61397943620015205</v>
      </c>
      <c r="H48">
        <v>0.93699260645925797</v>
      </c>
      <c r="I48" s="2">
        <f t="shared" si="1"/>
        <v>93.7</v>
      </c>
    </row>
    <row r="49" spans="5:9" x14ac:dyDescent="0.35">
      <c r="E49">
        <v>48</v>
      </c>
      <c r="F49">
        <v>3.0685530975460999E-2</v>
      </c>
      <c r="G49">
        <v>0.70601733458550597</v>
      </c>
      <c r="H49">
        <v>0.93511201944132005</v>
      </c>
      <c r="I49" s="2">
        <f t="shared" si="1"/>
        <v>93.51</v>
      </c>
    </row>
    <row r="50" spans="5:9" x14ac:dyDescent="0.35">
      <c r="E50">
        <v>49</v>
      </c>
      <c r="F50">
        <v>1.50807444006205E-2</v>
      </c>
      <c r="G50">
        <v>0.51228839396277803</v>
      </c>
      <c r="H50">
        <v>0.93792517152842803</v>
      </c>
      <c r="I50" s="2">
        <f t="shared" si="1"/>
        <v>93.79</v>
      </c>
    </row>
    <row r="51" spans="5:9" x14ac:dyDescent="0.35">
      <c r="E51">
        <v>50</v>
      </c>
      <c r="F51">
        <v>2.6045782491564699E-2</v>
      </c>
      <c r="G51">
        <v>0.52639973190742195</v>
      </c>
      <c r="H51">
        <v>0.93544520106824203</v>
      </c>
      <c r="I51" s="2">
        <f t="shared" si="1"/>
        <v>93.54</v>
      </c>
    </row>
    <row r="52" spans="5:9" x14ac:dyDescent="0.35">
      <c r="E52">
        <v>51</v>
      </c>
      <c r="F52">
        <v>2.2268375381827299E-2</v>
      </c>
      <c r="G52">
        <v>0.63491667255833595</v>
      </c>
      <c r="H52">
        <v>0.93636230925781205</v>
      </c>
      <c r="I52" s="2">
        <f t="shared" si="1"/>
        <v>93.64</v>
      </c>
    </row>
    <row r="53" spans="5:9" x14ac:dyDescent="0.35">
      <c r="E53">
        <v>52</v>
      </c>
      <c r="F53">
        <v>5.1126061007380503E-3</v>
      </c>
      <c r="G53">
        <v>0.47971531187591399</v>
      </c>
      <c r="H53">
        <v>0.93677964500699795</v>
      </c>
      <c r="I53" s="2">
        <f t="shared" si="1"/>
        <v>93.68</v>
      </c>
    </row>
    <row r="54" spans="5:9" x14ac:dyDescent="0.35">
      <c r="E54">
        <v>53</v>
      </c>
      <c r="F54">
        <v>1.4128584880381801E-3</v>
      </c>
      <c r="G54">
        <v>0.43905074437173403</v>
      </c>
      <c r="H54">
        <v>0.94192163362043102</v>
      </c>
      <c r="I54" s="2">
        <f t="shared" si="1"/>
        <v>94.19</v>
      </c>
    </row>
    <row r="55" spans="5:9" x14ac:dyDescent="0.35">
      <c r="E55">
        <v>54</v>
      </c>
      <c r="F55">
        <v>1.2636804021894901E-2</v>
      </c>
      <c r="G55">
        <v>0.57843967780126504</v>
      </c>
      <c r="H55">
        <v>0.936058323959022</v>
      </c>
      <c r="I55" s="2">
        <f t="shared" si="1"/>
        <v>93.61</v>
      </c>
    </row>
    <row r="56" spans="5:9" x14ac:dyDescent="0.35">
      <c r="E56">
        <v>55</v>
      </c>
      <c r="F56">
        <v>3.8070080336183299E-4</v>
      </c>
      <c r="G56">
        <v>0.51386390880149402</v>
      </c>
      <c r="H56">
        <v>0.94037422822941397</v>
      </c>
      <c r="I56" s="2">
        <f t="shared" si="1"/>
        <v>94.04</v>
      </c>
    </row>
    <row r="57" spans="5:9" x14ac:dyDescent="0.35">
      <c r="E57">
        <v>56</v>
      </c>
      <c r="F57">
        <v>2.10434980690479E-2</v>
      </c>
      <c r="G57">
        <v>0.44895785657312098</v>
      </c>
      <c r="H57">
        <v>0.94085339149699898</v>
      </c>
      <c r="I57" s="2">
        <f t="shared" si="1"/>
        <v>94.09</v>
      </c>
    </row>
    <row r="58" spans="5:9" x14ac:dyDescent="0.35">
      <c r="E58">
        <v>57</v>
      </c>
      <c r="F58">
        <v>1.6115300823003099E-3</v>
      </c>
      <c r="G58">
        <v>0.49706143089292099</v>
      </c>
      <c r="H58">
        <v>0.93911535125758905</v>
      </c>
      <c r="I58" s="2">
        <f t="shared" si="1"/>
        <v>93.91</v>
      </c>
    </row>
    <row r="59" spans="5:9" x14ac:dyDescent="0.35">
      <c r="E59">
        <v>58</v>
      </c>
      <c r="F59">
        <v>4.9738593399524703E-2</v>
      </c>
      <c r="G59">
        <v>0.48540420874981499</v>
      </c>
      <c r="H59">
        <v>0.93740307248417798</v>
      </c>
      <c r="I59" s="2">
        <f t="shared" si="1"/>
        <v>93.74</v>
      </c>
    </row>
    <row r="60" spans="5:9" x14ac:dyDescent="0.35">
      <c r="E60">
        <v>59</v>
      </c>
      <c r="F60">
        <v>6.7468881607055699E-3</v>
      </c>
      <c r="G60">
        <v>0.48003498251903498</v>
      </c>
      <c r="H60">
        <v>0.93691703949232696</v>
      </c>
      <c r="I60" s="2">
        <f t="shared" si="1"/>
        <v>93.69</v>
      </c>
    </row>
    <row r="61" spans="5:9" x14ac:dyDescent="0.35">
      <c r="E61">
        <v>60</v>
      </c>
      <c r="F61">
        <v>1.3671956257894601E-3</v>
      </c>
      <c r="G61">
        <v>0.72351220114048298</v>
      </c>
      <c r="H61">
        <v>0.93719011103191796</v>
      </c>
      <c r="I61" s="2">
        <f t="shared" si="1"/>
        <v>93.72</v>
      </c>
    </row>
    <row r="62" spans="5:9" x14ac:dyDescent="0.35">
      <c r="E62">
        <v>61</v>
      </c>
      <c r="F62">
        <v>1.7835548147559201E-2</v>
      </c>
      <c r="G62">
        <v>0.97611706437134504</v>
      </c>
      <c r="H62">
        <v>0.935812731316497</v>
      </c>
      <c r="I62" s="2">
        <f t="shared" si="1"/>
        <v>93.58</v>
      </c>
    </row>
    <row r="63" spans="5:9" x14ac:dyDescent="0.35">
      <c r="E63">
        <v>62</v>
      </c>
      <c r="F63">
        <v>6.5296851098537497E-3</v>
      </c>
      <c r="G63">
        <v>0.59492858698347295</v>
      </c>
      <c r="H63">
        <v>0.93807802289335596</v>
      </c>
      <c r="I63" s="2">
        <f t="shared" si="1"/>
        <v>93.81</v>
      </c>
    </row>
    <row r="64" spans="5:9" x14ac:dyDescent="0.35">
      <c r="E64">
        <v>63</v>
      </c>
      <c r="F64">
        <v>1.92620866000652E-2</v>
      </c>
      <c r="G64">
        <v>0.50887189232921104</v>
      </c>
      <c r="H64">
        <v>0.93730689634444797</v>
      </c>
      <c r="I64" s="2">
        <f t="shared" si="1"/>
        <v>93.73</v>
      </c>
    </row>
    <row r="65" spans="5:9" x14ac:dyDescent="0.35">
      <c r="E65">
        <v>64</v>
      </c>
      <c r="F65">
        <v>2.5251028127968298E-3</v>
      </c>
      <c r="G65">
        <v>0.70196273741858795</v>
      </c>
      <c r="H65">
        <v>0.93775342842176701</v>
      </c>
      <c r="I65" s="2">
        <f t="shared" si="1"/>
        <v>93.78</v>
      </c>
    </row>
    <row r="66" spans="5:9" x14ac:dyDescent="0.35">
      <c r="E66">
        <v>65</v>
      </c>
      <c r="F66">
        <v>1.6882949275896001E-3</v>
      </c>
      <c r="G66">
        <v>0.78662083074197797</v>
      </c>
      <c r="H66">
        <v>0.93750783577924102</v>
      </c>
      <c r="I66" s="2">
        <f t="shared" ref="I66:I97" si="2">ROUND(H66*100, 2)</f>
        <v>93.75</v>
      </c>
    </row>
    <row r="67" spans="5:9" x14ac:dyDescent="0.35">
      <c r="E67">
        <v>66</v>
      </c>
      <c r="F67">
        <v>1.40952030196786E-2</v>
      </c>
      <c r="G67">
        <v>0.80021990516607</v>
      </c>
      <c r="H67">
        <v>0.93900887053145898</v>
      </c>
      <c r="I67" s="2">
        <f t="shared" si="2"/>
        <v>93.9</v>
      </c>
    </row>
    <row r="68" spans="5:9" x14ac:dyDescent="0.35">
      <c r="E68">
        <v>67</v>
      </c>
      <c r="F68">
        <v>6.8103102967143102E-3</v>
      </c>
      <c r="G68">
        <v>0.96598028903046296</v>
      </c>
      <c r="H68">
        <v>0.93869801550840204</v>
      </c>
      <c r="I68" s="2">
        <f t="shared" si="2"/>
        <v>93.87</v>
      </c>
    </row>
    <row r="69" spans="5:9" x14ac:dyDescent="0.35">
      <c r="E69">
        <v>68</v>
      </c>
      <c r="F69">
        <v>1.23286980669946E-3</v>
      </c>
      <c r="G69">
        <v>1.3859481669548801</v>
      </c>
      <c r="H69">
        <v>0.93767270916163603</v>
      </c>
      <c r="I69" s="2">
        <f t="shared" si="2"/>
        <v>93.77</v>
      </c>
    </row>
    <row r="70" spans="5:9" x14ac:dyDescent="0.35">
      <c r="E70">
        <v>69</v>
      </c>
      <c r="F70">
        <v>3.2807033509016002E-2</v>
      </c>
      <c r="G70">
        <v>1.1479663570182099</v>
      </c>
      <c r="H70">
        <v>0.93779464676736501</v>
      </c>
      <c r="I70" s="2">
        <f t="shared" si="2"/>
        <v>93.78</v>
      </c>
    </row>
    <row r="71" spans="5:9" x14ac:dyDescent="0.35">
      <c r="E71">
        <v>70</v>
      </c>
      <c r="F71">
        <v>1.98691748082638E-2</v>
      </c>
      <c r="G71">
        <v>1.0417196277998699</v>
      </c>
      <c r="H71">
        <v>0.93663022850420297</v>
      </c>
      <c r="I71" s="2">
        <f t="shared" si="2"/>
        <v>93.66</v>
      </c>
    </row>
    <row r="72" spans="5:9" x14ac:dyDescent="0.35">
      <c r="E72">
        <v>71</v>
      </c>
      <c r="F72">
        <v>1.8816866213455801E-3</v>
      </c>
      <c r="G72">
        <v>0.91611221517020802</v>
      </c>
      <c r="H72">
        <v>0.93960138424943995</v>
      </c>
      <c r="I72" s="2">
        <f t="shared" si="2"/>
        <v>93.96</v>
      </c>
    </row>
    <row r="73" spans="5:9" x14ac:dyDescent="0.35">
      <c r="E73">
        <v>72</v>
      </c>
      <c r="F73">
        <v>8.3958068862557394E-3</v>
      </c>
      <c r="G73">
        <v>0.84819462692005798</v>
      </c>
      <c r="H73">
        <v>0.93738589817351203</v>
      </c>
      <c r="I73" s="2">
        <f t="shared" si="2"/>
        <v>93.74</v>
      </c>
    </row>
    <row r="74" spans="5:9" x14ac:dyDescent="0.35">
      <c r="E74">
        <v>73</v>
      </c>
      <c r="F74">
        <v>4.4448743574321296E-3</v>
      </c>
      <c r="G74">
        <v>0.62078656169030899</v>
      </c>
      <c r="H74">
        <v>0.938210265085485</v>
      </c>
      <c r="I74" s="2">
        <f t="shared" si="2"/>
        <v>93.82</v>
      </c>
    </row>
    <row r="75" spans="5:9" x14ac:dyDescent="0.35">
      <c r="E75">
        <v>74</v>
      </c>
      <c r="F75">
        <v>2.9916041530668701E-3</v>
      </c>
      <c r="G75">
        <v>0.55051981530298</v>
      </c>
      <c r="H75">
        <v>0.93895219530626095</v>
      </c>
      <c r="I75" s="2">
        <f t="shared" si="2"/>
        <v>93.9</v>
      </c>
    </row>
    <row r="76" spans="5:9" x14ac:dyDescent="0.35">
      <c r="E76">
        <v>75</v>
      </c>
      <c r="F76">
        <v>5.7925010332837701E-4</v>
      </c>
      <c r="G76">
        <v>0.88125697496129696</v>
      </c>
      <c r="H76">
        <v>0.93816904673988599</v>
      </c>
      <c r="I76" s="2">
        <f t="shared" si="2"/>
        <v>93.82</v>
      </c>
    </row>
    <row r="77" spans="5:9" x14ac:dyDescent="0.35">
      <c r="E77">
        <v>76</v>
      </c>
      <c r="F77">
        <v>1.67685020714998E-2</v>
      </c>
      <c r="G77">
        <v>0.78496916800302097</v>
      </c>
      <c r="H77">
        <v>0.939139395292521</v>
      </c>
      <c r="I77" s="2">
        <f t="shared" si="2"/>
        <v>93.91</v>
      </c>
    </row>
    <row r="78" spans="5:9" x14ac:dyDescent="0.35">
      <c r="E78">
        <v>77</v>
      </c>
      <c r="F78">
        <v>4.9149394035339397E-2</v>
      </c>
      <c r="G78">
        <v>0.74234050099867499</v>
      </c>
      <c r="H78">
        <v>0.93712828351351996</v>
      </c>
      <c r="I78" s="2">
        <f t="shared" si="2"/>
        <v>93.71</v>
      </c>
    </row>
    <row r="79" spans="5:9" x14ac:dyDescent="0.35">
      <c r="E79">
        <v>78</v>
      </c>
      <c r="F79">
        <v>1.5187953831628E-3</v>
      </c>
      <c r="G79">
        <v>0.67378528717389197</v>
      </c>
      <c r="H79">
        <v>0.93757996788403897</v>
      </c>
      <c r="I79" s="2">
        <f t="shared" si="2"/>
        <v>93.76</v>
      </c>
    </row>
    <row r="80" spans="5:9" x14ac:dyDescent="0.35">
      <c r="E80">
        <v>79</v>
      </c>
      <c r="F80">
        <v>1.8290070816874501E-2</v>
      </c>
      <c r="G80">
        <v>1.35679276777031</v>
      </c>
      <c r="H80">
        <v>0.93737902844924603</v>
      </c>
      <c r="I80" s="2">
        <f t="shared" si="2"/>
        <v>93.74</v>
      </c>
    </row>
    <row r="81" spans="5:9" x14ac:dyDescent="0.35">
      <c r="E81">
        <v>80</v>
      </c>
      <c r="F81">
        <v>1.1362369405105699E-3</v>
      </c>
      <c r="G81">
        <v>0.92263808459603702</v>
      </c>
      <c r="H81">
        <v>0.93722961194645005</v>
      </c>
      <c r="I81" s="2">
        <f t="shared" si="2"/>
        <v>93.72</v>
      </c>
    </row>
    <row r="82" spans="5:9" x14ac:dyDescent="0.35">
      <c r="E82">
        <v>81</v>
      </c>
      <c r="F82">
        <v>2.4547588080167802E-2</v>
      </c>
      <c r="G82">
        <v>0.79681751326830896</v>
      </c>
      <c r="H82">
        <v>0.93852798983280805</v>
      </c>
      <c r="I82" s="2">
        <f t="shared" si="2"/>
        <v>93.85</v>
      </c>
    </row>
    <row r="83" spans="5:9" x14ac:dyDescent="0.35">
      <c r="E83">
        <v>82</v>
      </c>
      <c r="F83">
        <v>1.69704423751682E-3</v>
      </c>
      <c r="G83">
        <v>1.0456614973229701</v>
      </c>
      <c r="H83">
        <v>0.93904665401492404</v>
      </c>
      <c r="I83" s="2">
        <f t="shared" si="2"/>
        <v>93.9</v>
      </c>
    </row>
    <row r="84" spans="5:9" x14ac:dyDescent="0.35">
      <c r="E84">
        <v>83</v>
      </c>
      <c r="F84">
        <v>2.8912154957652099E-2</v>
      </c>
      <c r="G84">
        <v>1.8302565008098599</v>
      </c>
      <c r="H84">
        <v>0.93720213304938504</v>
      </c>
      <c r="I84" s="2">
        <f t="shared" si="2"/>
        <v>93.72</v>
      </c>
    </row>
    <row r="85" spans="5:9" x14ac:dyDescent="0.35">
      <c r="E85">
        <v>84</v>
      </c>
      <c r="F85">
        <v>4.16006473824382E-3</v>
      </c>
      <c r="G85">
        <v>2.58893311088244</v>
      </c>
      <c r="H85">
        <v>0.93816217701561999</v>
      </c>
      <c r="I85" s="2">
        <f t="shared" si="2"/>
        <v>93.82</v>
      </c>
    </row>
    <row r="86" spans="5:9" x14ac:dyDescent="0.35">
      <c r="E86">
        <v>85</v>
      </c>
      <c r="F86">
        <v>1.23543152585626E-3</v>
      </c>
      <c r="G86">
        <v>0.71734339283435899</v>
      </c>
      <c r="H86">
        <v>0.93798356418469198</v>
      </c>
      <c r="I86" s="2">
        <f t="shared" si="2"/>
        <v>93.8</v>
      </c>
    </row>
    <row r="87" spans="5:9" x14ac:dyDescent="0.35">
      <c r="E87">
        <v>86</v>
      </c>
      <c r="F87">
        <v>3.6011412739753701E-3</v>
      </c>
      <c r="G87">
        <v>0.50253015595205197</v>
      </c>
      <c r="H87">
        <v>0.93855031643667397</v>
      </c>
      <c r="I87" s="2">
        <f t="shared" si="2"/>
        <v>93.86</v>
      </c>
    </row>
    <row r="88" spans="5:9" x14ac:dyDescent="0.35">
      <c r="E88">
        <v>87</v>
      </c>
      <c r="F88">
        <v>4.18316398281604E-4</v>
      </c>
      <c r="G88">
        <v>0.738629863265718</v>
      </c>
      <c r="H88">
        <v>0.93630906889474697</v>
      </c>
      <c r="I88" s="2">
        <f t="shared" si="2"/>
        <v>93.63</v>
      </c>
    </row>
    <row r="89" spans="5:9" x14ac:dyDescent="0.35">
      <c r="E89">
        <v>88</v>
      </c>
      <c r="F89">
        <v>3.6135967820882797E-2</v>
      </c>
      <c r="G89">
        <v>0.46964564583129997</v>
      </c>
      <c r="H89">
        <v>0.94132396760924997</v>
      </c>
      <c r="I89" s="2">
        <f t="shared" si="2"/>
        <v>94.13</v>
      </c>
    </row>
    <row r="90" spans="5:9" x14ac:dyDescent="0.35">
      <c r="E90">
        <v>89</v>
      </c>
      <c r="F90">
        <v>1.18202844168991E-3</v>
      </c>
      <c r="G90">
        <v>0.60507678811254695</v>
      </c>
      <c r="H90">
        <v>0.93747348715790901</v>
      </c>
      <c r="I90" s="2">
        <f t="shared" si="2"/>
        <v>93.75</v>
      </c>
    </row>
    <row r="91" spans="5:9" x14ac:dyDescent="0.35">
      <c r="E91">
        <v>90</v>
      </c>
      <c r="F91">
        <v>6.1364551074802902E-3</v>
      </c>
      <c r="G91">
        <v>0.626221911179347</v>
      </c>
      <c r="H91">
        <v>0.93615278266768598</v>
      </c>
      <c r="I91" s="2">
        <f t="shared" si="2"/>
        <v>93.62</v>
      </c>
    </row>
    <row r="92" spans="5:9" x14ac:dyDescent="0.35">
      <c r="E92">
        <v>91</v>
      </c>
      <c r="F92">
        <v>3.5853169392794401E-3</v>
      </c>
      <c r="G92">
        <v>0.52029231801284503</v>
      </c>
      <c r="H92">
        <v>0.93904493658385801</v>
      </c>
      <c r="I92" s="2">
        <f t="shared" si="2"/>
        <v>93.9</v>
      </c>
    </row>
    <row r="93" spans="5:9" x14ac:dyDescent="0.35">
      <c r="E93">
        <v>92</v>
      </c>
      <c r="F93">
        <v>3.1598967034369698E-3</v>
      </c>
      <c r="G93">
        <v>0.52609627596654496</v>
      </c>
      <c r="H93">
        <v>0.939228701707985</v>
      </c>
      <c r="I93" s="2">
        <f t="shared" si="2"/>
        <v>93.92</v>
      </c>
    </row>
    <row r="94" spans="5:9" x14ac:dyDescent="0.35">
      <c r="E94">
        <v>93</v>
      </c>
      <c r="F94">
        <v>1.4302090741694E-2</v>
      </c>
      <c r="G94">
        <v>0.57334766089581002</v>
      </c>
      <c r="H94">
        <v>0.93909474208479005</v>
      </c>
      <c r="I94" s="2">
        <f t="shared" si="2"/>
        <v>93.91</v>
      </c>
    </row>
    <row r="95" spans="5:9" x14ac:dyDescent="0.35">
      <c r="E95">
        <v>94</v>
      </c>
      <c r="F95">
        <v>2.2356596309691698E-3</v>
      </c>
      <c r="G95">
        <v>0.67446460257544705</v>
      </c>
      <c r="H95">
        <v>0.93609782487355397</v>
      </c>
      <c r="I95" s="2">
        <f t="shared" si="2"/>
        <v>93.61</v>
      </c>
    </row>
    <row r="96" spans="5:9" x14ac:dyDescent="0.35">
      <c r="E96">
        <v>95</v>
      </c>
      <c r="F96">
        <v>5.4485030705109195E-4</v>
      </c>
      <c r="G96">
        <v>0.65195882047166398</v>
      </c>
      <c r="H96">
        <v>0.93803680454775795</v>
      </c>
      <c r="I96" s="2">
        <f t="shared" si="2"/>
        <v>93.8</v>
      </c>
    </row>
    <row r="97" spans="5:9" x14ac:dyDescent="0.35">
      <c r="E97">
        <v>96</v>
      </c>
      <c r="F97">
        <v>1.3675031950697301E-3</v>
      </c>
      <c r="G97">
        <v>0.53298541760852702</v>
      </c>
      <c r="H97">
        <v>0.93852283753960797</v>
      </c>
      <c r="I97" s="2">
        <f t="shared" si="2"/>
        <v>93.85</v>
      </c>
    </row>
    <row r="98" spans="5:9" x14ac:dyDescent="0.35">
      <c r="E98">
        <v>97</v>
      </c>
      <c r="F98">
        <v>1.3231742195785099E-2</v>
      </c>
      <c r="G98">
        <v>0.84732904885375804</v>
      </c>
      <c r="H98">
        <v>0.937691600903369</v>
      </c>
      <c r="I98" s="2">
        <f t="shared" ref="I98:I129" si="3">ROUND(H98*100, 2)</f>
        <v>93.77</v>
      </c>
    </row>
    <row r="99" spans="5:9" x14ac:dyDescent="0.35">
      <c r="E99">
        <v>98</v>
      </c>
      <c r="F99">
        <v>2.81904079020023E-2</v>
      </c>
      <c r="G99">
        <v>0.75113328983674899</v>
      </c>
      <c r="H99">
        <v>0.938579512764806</v>
      </c>
      <c r="I99" s="2">
        <f t="shared" si="3"/>
        <v>93.86</v>
      </c>
    </row>
    <row r="100" spans="5:9" x14ac:dyDescent="0.35">
      <c r="E100">
        <v>99</v>
      </c>
      <c r="F100">
        <v>9.62004938628524E-4</v>
      </c>
      <c r="G100">
        <v>0.62050677218779104</v>
      </c>
      <c r="H100">
        <v>0.93959623195623998</v>
      </c>
      <c r="I100" s="2">
        <f t="shared" si="3"/>
        <v>93.96</v>
      </c>
    </row>
    <row r="101" spans="5:9" x14ac:dyDescent="0.35">
      <c r="E101">
        <v>100</v>
      </c>
      <c r="F101">
        <v>8.6280278628691998E-4</v>
      </c>
      <c r="G101">
        <v>0.71976979298698995</v>
      </c>
      <c r="H101">
        <v>0.93768129631696895</v>
      </c>
      <c r="I101" s="2">
        <f t="shared" si="3"/>
        <v>93.77</v>
      </c>
    </row>
    <row r="102" spans="5:9" x14ac:dyDescent="0.35">
      <c r="E102">
        <v>101</v>
      </c>
      <c r="F102">
        <v>1.13048427738249E-3</v>
      </c>
      <c r="G102">
        <v>0.72137177450607204</v>
      </c>
      <c r="H102">
        <v>0.939481164074777</v>
      </c>
      <c r="I102" s="2">
        <f t="shared" si="3"/>
        <v>93.95</v>
      </c>
    </row>
    <row r="103" spans="5:9" x14ac:dyDescent="0.35">
      <c r="E103">
        <v>102</v>
      </c>
      <c r="F103">
        <v>5.3699314594268799E-3</v>
      </c>
      <c r="G103">
        <v>0.57385075814554898</v>
      </c>
      <c r="H103">
        <v>0.93898139163439298</v>
      </c>
      <c r="I103" s="2">
        <f t="shared" si="3"/>
        <v>93.9</v>
      </c>
    </row>
    <row r="104" spans="5:9" x14ac:dyDescent="0.35">
      <c r="E104">
        <v>103</v>
      </c>
      <c r="F104">
        <v>7.2815921157598495E-4</v>
      </c>
      <c r="G104">
        <v>0.84209144465112695</v>
      </c>
      <c r="H104">
        <v>0.93727598258524902</v>
      </c>
      <c r="I104" s="2">
        <f t="shared" si="3"/>
        <v>93.73</v>
      </c>
    </row>
    <row r="105" spans="5:9" x14ac:dyDescent="0.35">
      <c r="E105">
        <v>104</v>
      </c>
      <c r="F105">
        <v>5.7661510072648504E-4</v>
      </c>
      <c r="G105">
        <v>0.83924727515345199</v>
      </c>
      <c r="H105">
        <v>0.93718152387658504</v>
      </c>
      <c r="I105" s="2">
        <f t="shared" si="3"/>
        <v>93.72</v>
      </c>
    </row>
    <row r="107" spans="5:9" x14ac:dyDescent="0.35">
      <c r="H107" t="s">
        <v>68</v>
      </c>
      <c r="I107" s="3">
        <f>MAX(I2:I105)</f>
        <v>94.19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zoomScale="110" zoomScaleNormal="110" workbookViewId="0">
      <pane ySplit="1" topLeftCell="A2" activePane="bottomLeft" state="frozen"/>
      <selection pane="bottomLeft" activeCell="H3" sqref="H3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10" width="15.90625" customWidth="1"/>
    <col min="1019" max="1024" width="9.08984375" customWidth="1"/>
  </cols>
  <sheetData>
    <row r="1" spans="1:10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 t="s">
        <v>6</v>
      </c>
    </row>
    <row r="2" spans="1:10" x14ac:dyDescent="0.35">
      <c r="A2" s="1" t="s">
        <v>7</v>
      </c>
      <c r="B2">
        <v>4658123</v>
      </c>
      <c r="E2">
        <v>1</v>
      </c>
      <c r="F2">
        <v>32.936767578125</v>
      </c>
      <c r="G2">
        <v>33.208675182349403</v>
      </c>
      <c r="H2">
        <v>0</v>
      </c>
      <c r="I2" s="2">
        <f t="shared" ref="I2:I21" si="0">ROUND(H2*100, 2)</f>
        <v>0</v>
      </c>
      <c r="J2" t="s">
        <v>66</v>
      </c>
    </row>
    <row r="3" spans="1:10" x14ac:dyDescent="0.35">
      <c r="A3" s="1" t="s">
        <v>9</v>
      </c>
      <c r="B3">
        <v>582265</v>
      </c>
      <c r="E3">
        <v>2</v>
      </c>
      <c r="F3">
        <v>27.583044052123999</v>
      </c>
      <c r="G3">
        <v>28.214332316538499</v>
      </c>
      <c r="H3">
        <v>7.3488875340266E-3</v>
      </c>
      <c r="I3" s="2">
        <f t="shared" si="0"/>
        <v>0.73</v>
      </c>
      <c r="J3" t="s">
        <v>67</v>
      </c>
    </row>
    <row r="4" spans="1:10" x14ac:dyDescent="0.35">
      <c r="A4" s="1" t="s">
        <v>11</v>
      </c>
      <c r="B4">
        <v>582265</v>
      </c>
      <c r="E4">
        <v>3</v>
      </c>
      <c r="F4">
        <v>19.188268661498999</v>
      </c>
      <c r="G4">
        <v>22.071185035925399</v>
      </c>
      <c r="H4">
        <v>0.169649558190858</v>
      </c>
      <c r="I4" s="2">
        <f t="shared" si="0"/>
        <v>16.96</v>
      </c>
    </row>
    <row r="5" spans="1:10" x14ac:dyDescent="0.35">
      <c r="A5" s="1"/>
      <c r="E5">
        <v>4</v>
      </c>
      <c r="F5">
        <v>17.838420867919901</v>
      </c>
      <c r="G5">
        <v>20.066537314920701</v>
      </c>
      <c r="H5">
        <v>0.262837367865147</v>
      </c>
      <c r="I5" s="2">
        <f t="shared" si="0"/>
        <v>26.28</v>
      </c>
    </row>
    <row r="6" spans="1:10" x14ac:dyDescent="0.35">
      <c r="A6" s="1" t="s">
        <v>127</v>
      </c>
      <c r="E6">
        <v>5</v>
      </c>
      <c r="F6">
        <v>17.972173690795898</v>
      </c>
      <c r="G6">
        <v>17.334243821311201</v>
      </c>
      <c r="H6">
        <v>0.31818845371093901</v>
      </c>
      <c r="I6" s="2">
        <f t="shared" si="0"/>
        <v>31.82</v>
      </c>
    </row>
    <row r="7" spans="1:10" x14ac:dyDescent="0.35">
      <c r="A7" t="s">
        <v>128</v>
      </c>
      <c r="E7">
        <v>6</v>
      </c>
      <c r="F7">
        <v>13.090308189392101</v>
      </c>
      <c r="G7">
        <v>17.478868856702999</v>
      </c>
      <c r="H7">
        <v>0.34497694348793101</v>
      </c>
      <c r="I7" s="2">
        <f t="shared" si="0"/>
        <v>34.5</v>
      </c>
    </row>
    <row r="8" spans="1:10" x14ac:dyDescent="0.35">
      <c r="A8" t="s">
        <v>129</v>
      </c>
      <c r="E8">
        <v>7</v>
      </c>
      <c r="F8">
        <v>12.351721763610801</v>
      </c>
      <c r="G8">
        <v>16.022094647915299</v>
      </c>
      <c r="H8">
        <v>0.389097747589156</v>
      </c>
      <c r="I8" s="2">
        <f t="shared" si="0"/>
        <v>38.909999999999997</v>
      </c>
    </row>
    <row r="9" spans="1:10" x14ac:dyDescent="0.35">
      <c r="A9" t="s">
        <v>130</v>
      </c>
      <c r="E9">
        <v>8</v>
      </c>
      <c r="F9">
        <v>14.0807209014893</v>
      </c>
      <c r="G9">
        <v>15.7490003988175</v>
      </c>
      <c r="H9">
        <v>0.413830472379415</v>
      </c>
      <c r="I9" s="2">
        <f t="shared" si="0"/>
        <v>41.38</v>
      </c>
    </row>
    <row r="10" spans="1:10" x14ac:dyDescent="0.35">
      <c r="E10">
        <v>9</v>
      </c>
      <c r="F10">
        <v>15.006722450256399</v>
      </c>
      <c r="G10">
        <v>14.7784500440898</v>
      </c>
      <c r="H10">
        <v>0.42519299631611002</v>
      </c>
      <c r="I10" s="2">
        <f t="shared" si="0"/>
        <v>42.52</v>
      </c>
    </row>
    <row r="11" spans="1:10" x14ac:dyDescent="0.35">
      <c r="A11" s="1" t="s">
        <v>14</v>
      </c>
      <c r="B11">
        <v>1</v>
      </c>
      <c r="E11">
        <v>10</v>
      </c>
      <c r="F11">
        <v>13.520901679992701</v>
      </c>
      <c r="G11">
        <v>14.8211273040382</v>
      </c>
      <c r="H11">
        <v>0.42149708466076402</v>
      </c>
      <c r="I11" s="2">
        <f t="shared" si="0"/>
        <v>42.15</v>
      </c>
    </row>
    <row r="12" spans="1:10" x14ac:dyDescent="0.35">
      <c r="E12">
        <v>11</v>
      </c>
      <c r="F12">
        <v>13.958260536193899</v>
      </c>
      <c r="G12">
        <v>14.4909991799951</v>
      </c>
      <c r="H12">
        <v>0.445865714064902</v>
      </c>
      <c r="I12" s="2">
        <f t="shared" si="0"/>
        <v>44.59</v>
      </c>
    </row>
    <row r="13" spans="1:10" x14ac:dyDescent="0.35">
      <c r="A13" t="s">
        <v>131</v>
      </c>
      <c r="B13">
        <v>128</v>
      </c>
      <c r="E13">
        <v>12</v>
      </c>
      <c r="F13">
        <v>11.4468784332275</v>
      </c>
      <c r="G13">
        <v>13.7404255898869</v>
      </c>
      <c r="H13">
        <v>0.45722136827733101</v>
      </c>
      <c r="I13" s="2">
        <f t="shared" si="0"/>
        <v>45.72</v>
      </c>
    </row>
    <row r="14" spans="1:10" x14ac:dyDescent="0.35">
      <c r="E14">
        <v>13</v>
      </c>
      <c r="F14">
        <v>11.1241674423218</v>
      </c>
      <c r="G14">
        <v>13.447110603388699</v>
      </c>
      <c r="H14">
        <v>0.46195289086584301</v>
      </c>
      <c r="I14" s="2">
        <f t="shared" si="0"/>
        <v>46.2</v>
      </c>
    </row>
    <row r="15" spans="1:10" x14ac:dyDescent="0.35">
      <c r="A15" t="s">
        <v>132</v>
      </c>
      <c r="B15" t="s">
        <v>133</v>
      </c>
      <c r="E15">
        <v>14</v>
      </c>
      <c r="F15">
        <v>12.230788230896</v>
      </c>
      <c r="G15">
        <v>13.6321340154803</v>
      </c>
      <c r="H15">
        <v>0.47011584072544299</v>
      </c>
      <c r="I15" s="2">
        <f t="shared" si="0"/>
        <v>47.01</v>
      </c>
    </row>
    <row r="16" spans="1:10" x14ac:dyDescent="0.35">
      <c r="E16">
        <v>15</v>
      </c>
      <c r="F16">
        <v>12.8947286605835</v>
      </c>
      <c r="G16">
        <v>13.8823229358376</v>
      </c>
      <c r="H16">
        <v>0.447433728628717</v>
      </c>
      <c r="I16" s="2">
        <f t="shared" si="0"/>
        <v>44.74</v>
      </c>
    </row>
    <row r="17" spans="1:9" x14ac:dyDescent="0.35">
      <c r="A17" t="s">
        <v>134</v>
      </c>
      <c r="B17" t="s">
        <v>135</v>
      </c>
      <c r="E17">
        <v>16</v>
      </c>
      <c r="F17">
        <v>10.1135654449463</v>
      </c>
      <c r="G17">
        <v>14.090657100941399</v>
      </c>
      <c r="H17">
        <v>0.44820657260869201</v>
      </c>
      <c r="I17" s="2">
        <f t="shared" si="0"/>
        <v>44.82</v>
      </c>
    </row>
    <row r="18" spans="1:9" x14ac:dyDescent="0.35">
      <c r="E18">
        <v>17</v>
      </c>
      <c r="F18">
        <v>11.0882053375244</v>
      </c>
      <c r="G18">
        <v>13.7206179428425</v>
      </c>
      <c r="H18">
        <v>0.45767992237211602</v>
      </c>
      <c r="I18" s="2">
        <f t="shared" si="0"/>
        <v>45.77</v>
      </c>
    </row>
    <row r="19" spans="1:9" x14ac:dyDescent="0.35">
      <c r="A19" t="s">
        <v>19</v>
      </c>
      <c r="B19" t="s">
        <v>136</v>
      </c>
      <c r="E19">
        <v>18</v>
      </c>
      <c r="F19">
        <v>9.3498954772949201</v>
      </c>
      <c r="G19">
        <v>13.7787641867845</v>
      </c>
      <c r="H19">
        <v>0.47541239813487002</v>
      </c>
      <c r="I19" s="2">
        <f t="shared" si="0"/>
        <v>47.54</v>
      </c>
    </row>
    <row r="20" spans="1:9" x14ac:dyDescent="0.35">
      <c r="E20">
        <v>19</v>
      </c>
      <c r="F20">
        <v>12.2412872314453</v>
      </c>
      <c r="G20">
        <v>13.8741625349491</v>
      </c>
      <c r="H20">
        <v>0.45661339767975101</v>
      </c>
      <c r="I20" s="2">
        <f t="shared" si="0"/>
        <v>45.66</v>
      </c>
    </row>
    <row r="21" spans="1:9" x14ac:dyDescent="0.35">
      <c r="A21" s="1" t="s">
        <v>137</v>
      </c>
      <c r="E21">
        <v>20</v>
      </c>
      <c r="F21">
        <v>14.936357498169</v>
      </c>
      <c r="G21">
        <v>13.229727484561099</v>
      </c>
      <c r="H21">
        <v>0.469293191244536</v>
      </c>
      <c r="I21" s="2">
        <f t="shared" si="0"/>
        <v>46.93</v>
      </c>
    </row>
    <row r="22" spans="1:9" x14ac:dyDescent="0.35">
      <c r="A22" t="s">
        <v>138</v>
      </c>
      <c r="B22">
        <v>64</v>
      </c>
    </row>
    <row r="23" spans="1:9" x14ac:dyDescent="0.35">
      <c r="A23" t="s">
        <v>139</v>
      </c>
      <c r="B23">
        <v>0.35</v>
      </c>
      <c r="H23" t="s">
        <v>68</v>
      </c>
      <c r="I23" s="3">
        <f>MAX(I2:I21)</f>
        <v>47.54</v>
      </c>
    </row>
    <row r="25" spans="1:9" x14ac:dyDescent="0.35">
      <c r="A25" t="s">
        <v>17</v>
      </c>
      <c r="B25">
        <v>20</v>
      </c>
    </row>
    <row r="26" spans="1:9" x14ac:dyDescent="0.35">
      <c r="A26" t="s">
        <v>140</v>
      </c>
      <c r="B26">
        <v>0.01</v>
      </c>
    </row>
    <row r="30" spans="1:9" x14ac:dyDescent="0.35">
      <c r="A30" s="1" t="s">
        <v>141</v>
      </c>
    </row>
    <row r="31" spans="1:9" x14ac:dyDescent="0.35">
      <c r="A31" t="s">
        <v>142</v>
      </c>
      <c r="B31" t="s">
        <v>143</v>
      </c>
    </row>
    <row r="32" spans="1:9" x14ac:dyDescent="0.35">
      <c r="A32" t="s">
        <v>144</v>
      </c>
      <c r="B32" t="s">
        <v>145</v>
      </c>
    </row>
    <row r="33" spans="1:2" x14ac:dyDescent="0.35">
      <c r="A33" t="s">
        <v>146</v>
      </c>
      <c r="B33">
        <v>0.9</v>
      </c>
    </row>
    <row r="34" spans="1:2" x14ac:dyDescent="0.35">
      <c r="A34" t="s">
        <v>147</v>
      </c>
      <c r="B34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4"/>
  <sheetViews>
    <sheetView zoomScale="110" zoomScaleNormal="110" workbookViewId="0">
      <pane ySplit="1" topLeftCell="A2" activePane="bottomLeft" state="frozen"/>
      <selection pane="bottomLeft" activeCell="D19" sqref="D19"/>
    </sheetView>
  </sheetViews>
  <sheetFormatPr defaultColWidth="8.54296875" defaultRowHeight="14.5" x14ac:dyDescent="0.35"/>
  <cols>
    <col min="1" max="1" width="16.90625" customWidth="1"/>
    <col min="6" max="6" width="10.36328125" customWidth="1"/>
    <col min="7" max="7" width="11.453125" customWidth="1"/>
    <col min="8" max="8" width="12.6328125" customWidth="1"/>
    <col min="9" max="10" width="15.90625" customWidth="1"/>
    <col min="1019" max="1024" width="9.08984375" customWidth="1"/>
  </cols>
  <sheetData>
    <row r="1" spans="1:10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  <c r="J1" s="1"/>
    </row>
    <row r="2" spans="1:10" x14ac:dyDescent="0.35">
      <c r="A2" s="1" t="s">
        <v>7</v>
      </c>
      <c r="B2">
        <v>4658123</v>
      </c>
      <c r="E2">
        <v>1</v>
      </c>
      <c r="F2">
        <v>3.52741575241089</v>
      </c>
      <c r="G2">
        <v>3.6578460073450199</v>
      </c>
      <c r="H2">
        <v>0.442767468420736</v>
      </c>
      <c r="I2" s="2">
        <f t="shared" ref="I2:I23" si="0">ROUND(H2*100, 2)</f>
        <v>44.28</v>
      </c>
      <c r="J2" s="1" t="s">
        <v>6</v>
      </c>
    </row>
    <row r="3" spans="1:10" x14ac:dyDescent="0.35">
      <c r="A3" s="1" t="s">
        <v>9</v>
      </c>
      <c r="B3">
        <v>582265</v>
      </c>
      <c r="E3">
        <v>2</v>
      </c>
      <c r="F3">
        <v>2.3277962207794198</v>
      </c>
      <c r="G3">
        <v>2.3479850929652502</v>
      </c>
      <c r="H3">
        <v>0.62248117266193204</v>
      </c>
      <c r="I3" s="2">
        <f t="shared" si="0"/>
        <v>62.25</v>
      </c>
      <c r="J3" t="s">
        <v>148</v>
      </c>
    </row>
    <row r="4" spans="1:10" x14ac:dyDescent="0.35">
      <c r="A4" s="1" t="s">
        <v>11</v>
      </c>
      <c r="B4">
        <v>582265</v>
      </c>
      <c r="E4">
        <v>3</v>
      </c>
      <c r="F4">
        <v>1.91621661186218</v>
      </c>
      <c r="G4">
        <v>1.9162305735502101</v>
      </c>
      <c r="H4">
        <v>0.68942491820734497</v>
      </c>
      <c r="I4" s="2">
        <f t="shared" si="0"/>
        <v>68.94</v>
      </c>
      <c r="J4" t="s">
        <v>149</v>
      </c>
    </row>
    <row r="5" spans="1:10" x14ac:dyDescent="0.35">
      <c r="A5" s="1"/>
      <c r="E5">
        <v>4</v>
      </c>
      <c r="F5">
        <v>1.52889657020569</v>
      </c>
      <c r="G5">
        <v>1.86732691571567</v>
      </c>
      <c r="H5">
        <v>0.69539642602594998</v>
      </c>
      <c r="I5" s="2">
        <f t="shared" si="0"/>
        <v>69.540000000000006</v>
      </c>
    </row>
    <row r="6" spans="1:10" x14ac:dyDescent="0.35">
      <c r="A6" s="1" t="s">
        <v>127</v>
      </c>
      <c r="E6">
        <v>5</v>
      </c>
      <c r="F6">
        <v>1.20801985263825</v>
      </c>
      <c r="G6">
        <v>1.7998027067459299</v>
      </c>
      <c r="H6">
        <v>0.70548118124908799</v>
      </c>
      <c r="I6" s="2">
        <f t="shared" si="0"/>
        <v>70.55</v>
      </c>
    </row>
    <row r="7" spans="1:10" x14ac:dyDescent="0.35">
      <c r="A7" t="s">
        <v>128</v>
      </c>
      <c r="E7">
        <v>6</v>
      </c>
      <c r="F7">
        <v>1.6732441186904901</v>
      </c>
      <c r="G7">
        <v>1.7972273515778501</v>
      </c>
      <c r="H7">
        <v>0.70695645453530598</v>
      </c>
      <c r="I7" s="2">
        <f t="shared" si="0"/>
        <v>70.7</v>
      </c>
    </row>
    <row r="8" spans="1:10" x14ac:dyDescent="0.35">
      <c r="A8" t="s">
        <v>129</v>
      </c>
      <c r="E8">
        <v>7</v>
      </c>
      <c r="F8">
        <v>1.32672226428986</v>
      </c>
      <c r="G8">
        <v>1.87632078376476</v>
      </c>
      <c r="H8">
        <v>0.692562664766043</v>
      </c>
      <c r="I8" s="2">
        <f t="shared" si="0"/>
        <v>69.260000000000005</v>
      </c>
    </row>
    <row r="9" spans="1:10" x14ac:dyDescent="0.35">
      <c r="A9" t="s">
        <v>130</v>
      </c>
      <c r="E9">
        <v>8</v>
      </c>
      <c r="F9">
        <v>1.2505850791931199</v>
      </c>
      <c r="G9">
        <v>1.6645716724889701</v>
      </c>
      <c r="H9">
        <v>0.72734923102023996</v>
      </c>
      <c r="I9" s="2">
        <f t="shared" si="0"/>
        <v>72.73</v>
      </c>
    </row>
    <row r="10" spans="1:10" x14ac:dyDescent="0.35">
      <c r="E10">
        <v>9</v>
      </c>
      <c r="F10">
        <v>1.53638875484467</v>
      </c>
      <c r="G10">
        <v>1.7434489934608</v>
      </c>
      <c r="H10">
        <v>0.71288674400831198</v>
      </c>
      <c r="I10" s="2">
        <f t="shared" si="0"/>
        <v>71.290000000000006</v>
      </c>
    </row>
    <row r="11" spans="1:10" x14ac:dyDescent="0.35">
      <c r="A11" s="1" t="s">
        <v>14</v>
      </c>
      <c r="B11">
        <v>1</v>
      </c>
      <c r="E11">
        <v>10</v>
      </c>
      <c r="F11">
        <v>1.97244584560394</v>
      </c>
      <c r="G11">
        <v>1.5720281543856001</v>
      </c>
      <c r="H11">
        <v>0.74171725932350396</v>
      </c>
      <c r="I11" s="2">
        <f t="shared" si="0"/>
        <v>74.17</v>
      </c>
    </row>
    <row r="12" spans="1:10" x14ac:dyDescent="0.35">
      <c r="E12">
        <v>11</v>
      </c>
      <c r="F12">
        <v>1.32936692237854</v>
      </c>
      <c r="G12">
        <v>1.57805440861649</v>
      </c>
      <c r="H12">
        <v>0.73960138424944</v>
      </c>
      <c r="I12" s="2">
        <f t="shared" si="0"/>
        <v>73.959999999999994</v>
      </c>
    </row>
    <row r="13" spans="1:10" x14ac:dyDescent="0.35">
      <c r="A13" t="s">
        <v>131</v>
      </c>
      <c r="B13">
        <v>128</v>
      </c>
      <c r="E13">
        <v>12</v>
      </c>
      <c r="F13">
        <v>1.85197794437408</v>
      </c>
      <c r="G13">
        <v>1.6164126811541</v>
      </c>
      <c r="H13">
        <v>0.73332760856311097</v>
      </c>
      <c r="I13" s="2">
        <f t="shared" si="0"/>
        <v>73.33</v>
      </c>
    </row>
    <row r="14" spans="1:10" x14ac:dyDescent="0.35">
      <c r="E14">
        <v>13</v>
      </c>
      <c r="F14">
        <v>1.0808795690536499</v>
      </c>
      <c r="G14">
        <v>1.5195019017676199</v>
      </c>
      <c r="H14">
        <v>0.75158218337011495</v>
      </c>
      <c r="I14" s="2">
        <f t="shared" si="0"/>
        <v>75.16</v>
      </c>
    </row>
    <row r="15" spans="1:10" x14ac:dyDescent="0.35">
      <c r="A15" t="s">
        <v>132</v>
      </c>
      <c r="B15" t="s">
        <v>133</v>
      </c>
      <c r="E15">
        <v>14</v>
      </c>
      <c r="F15">
        <v>1.5445855855941799</v>
      </c>
      <c r="G15">
        <v>1.49410962736876</v>
      </c>
      <c r="H15">
        <v>0.75519565833426405</v>
      </c>
      <c r="I15" s="2">
        <f t="shared" si="0"/>
        <v>75.52</v>
      </c>
    </row>
    <row r="16" spans="1:10" x14ac:dyDescent="0.35">
      <c r="E16">
        <v>15</v>
      </c>
      <c r="F16">
        <v>1.4356436729431199</v>
      </c>
      <c r="G16">
        <v>1.59949128985447</v>
      </c>
      <c r="H16">
        <v>0.73740994220844502</v>
      </c>
      <c r="I16" s="2">
        <f t="shared" si="0"/>
        <v>73.739999999999995</v>
      </c>
    </row>
    <row r="17" spans="1:10" x14ac:dyDescent="0.35">
      <c r="A17" t="s">
        <v>134</v>
      </c>
      <c r="B17" t="s">
        <v>135</v>
      </c>
      <c r="E17">
        <v>16</v>
      </c>
      <c r="F17">
        <v>1.1383484601974501</v>
      </c>
      <c r="G17">
        <v>1.58882880315741</v>
      </c>
      <c r="H17">
        <v>0.738419791675612</v>
      </c>
      <c r="I17" s="2">
        <f t="shared" si="0"/>
        <v>73.84</v>
      </c>
    </row>
    <row r="18" spans="1:10" x14ac:dyDescent="0.35">
      <c r="E18">
        <v>17</v>
      </c>
      <c r="F18">
        <v>1.80322325229645</v>
      </c>
      <c r="G18">
        <v>1.5247938343893299</v>
      </c>
      <c r="H18">
        <v>0.74910736520312904</v>
      </c>
      <c r="I18" s="2">
        <f t="shared" si="0"/>
        <v>74.91</v>
      </c>
    </row>
    <row r="19" spans="1:10" x14ac:dyDescent="0.35">
      <c r="A19" t="s">
        <v>19</v>
      </c>
      <c r="B19" t="s">
        <v>150</v>
      </c>
      <c r="D19" s="6" t="s">
        <v>151</v>
      </c>
      <c r="E19">
        <v>18</v>
      </c>
      <c r="F19">
        <v>1.2669438123703001</v>
      </c>
      <c r="G19">
        <v>1.53676701896052</v>
      </c>
      <c r="H19">
        <v>0.74834826067168703</v>
      </c>
      <c r="I19" s="2">
        <f t="shared" si="0"/>
        <v>74.83</v>
      </c>
    </row>
    <row r="20" spans="1:10" x14ac:dyDescent="0.35">
      <c r="E20">
        <v>19</v>
      </c>
      <c r="F20">
        <v>1.60611796379089</v>
      </c>
      <c r="G20">
        <v>1.6223379692447799</v>
      </c>
      <c r="H20">
        <v>0.73292401226245796</v>
      </c>
      <c r="I20" s="2">
        <f t="shared" si="0"/>
        <v>73.290000000000006</v>
      </c>
    </row>
    <row r="21" spans="1:10" x14ac:dyDescent="0.35">
      <c r="A21" s="1" t="s">
        <v>137</v>
      </c>
      <c r="E21">
        <v>20</v>
      </c>
      <c r="F21">
        <v>1.7415032386779801</v>
      </c>
      <c r="G21">
        <v>1.57105436207597</v>
      </c>
      <c r="H21">
        <v>0.74105261350072604</v>
      </c>
      <c r="I21" s="2">
        <f t="shared" si="0"/>
        <v>74.11</v>
      </c>
    </row>
    <row r="22" spans="1:10" x14ac:dyDescent="0.35">
      <c r="A22" t="s">
        <v>138</v>
      </c>
      <c r="B22">
        <v>64</v>
      </c>
      <c r="E22">
        <v>21</v>
      </c>
      <c r="F22">
        <v>0.43099999999999999</v>
      </c>
      <c r="G22">
        <v>0.4093</v>
      </c>
      <c r="H22">
        <v>0.93940000000000001</v>
      </c>
      <c r="I22" s="2">
        <f t="shared" si="0"/>
        <v>93.94</v>
      </c>
      <c r="J22" s="7" t="s">
        <v>152</v>
      </c>
    </row>
    <row r="23" spans="1:10" x14ac:dyDescent="0.35">
      <c r="A23" t="s">
        <v>139</v>
      </c>
      <c r="B23">
        <v>0.35</v>
      </c>
      <c r="E23">
        <v>22</v>
      </c>
      <c r="F23">
        <v>0.31080000000000002</v>
      </c>
      <c r="G23">
        <v>0.3579</v>
      </c>
      <c r="H23">
        <v>0.94740000000000002</v>
      </c>
      <c r="I23" s="2">
        <f t="shared" si="0"/>
        <v>94.74</v>
      </c>
    </row>
    <row r="25" spans="1:10" x14ac:dyDescent="0.35">
      <c r="A25" t="s">
        <v>17</v>
      </c>
      <c r="B25">
        <v>20</v>
      </c>
      <c r="H25" t="s">
        <v>68</v>
      </c>
      <c r="I25" s="3">
        <f>MAX(I2:I24)</f>
        <v>94.74</v>
      </c>
    </row>
    <row r="26" spans="1:10" x14ac:dyDescent="0.35">
      <c r="A26" t="s">
        <v>153</v>
      </c>
      <c r="B26">
        <v>0.01</v>
      </c>
    </row>
    <row r="27" spans="1:10" x14ac:dyDescent="0.35">
      <c r="A27" t="s">
        <v>154</v>
      </c>
      <c r="B27">
        <v>1E-3</v>
      </c>
    </row>
    <row r="30" spans="1:10" x14ac:dyDescent="0.35">
      <c r="A30" s="1" t="s">
        <v>141</v>
      </c>
    </row>
    <row r="31" spans="1:10" x14ac:dyDescent="0.35">
      <c r="A31" t="s">
        <v>142</v>
      </c>
      <c r="B31" t="s">
        <v>143</v>
      </c>
    </row>
    <row r="32" spans="1:10" x14ac:dyDescent="0.35">
      <c r="A32" t="s">
        <v>144</v>
      </c>
      <c r="B32" t="s">
        <v>143</v>
      </c>
    </row>
    <row r="33" spans="1:2" x14ac:dyDescent="0.35">
      <c r="A33" t="s">
        <v>146</v>
      </c>
      <c r="B33">
        <v>0.9</v>
      </c>
    </row>
    <row r="34" spans="1:2" x14ac:dyDescent="0.35">
      <c r="A34" t="s">
        <v>147</v>
      </c>
      <c r="B34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1"/>
  <sheetViews>
    <sheetView topLeftCell="B1" zoomScale="110" zoomScaleNormal="110" workbookViewId="0">
      <pane ySplit="1" topLeftCell="A2" activePane="bottomLeft" state="frozen"/>
      <selection pane="bottomLeft" activeCell="K26" sqref="K26"/>
    </sheetView>
  </sheetViews>
  <sheetFormatPr defaultColWidth="8.54296875" defaultRowHeight="14.5" x14ac:dyDescent="0.35"/>
  <cols>
    <col min="1" max="1" width="16.90625" customWidth="1"/>
    <col min="2" max="2" width="10.08984375" customWidth="1"/>
    <col min="6" max="6" width="10.36328125" customWidth="1"/>
    <col min="7" max="7" width="11.453125" customWidth="1"/>
    <col min="8" max="8" width="12.6328125" customWidth="1"/>
    <col min="9" max="11" width="15.90625" customWidth="1"/>
    <col min="1020" max="1024" width="9.08984375" customWidth="1"/>
  </cols>
  <sheetData>
    <row r="1" spans="1:11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spans="1:11" x14ac:dyDescent="0.35">
      <c r="A2" s="1" t="s">
        <v>7</v>
      </c>
      <c r="B2">
        <v>4658123</v>
      </c>
      <c r="E2">
        <v>1</v>
      </c>
    </row>
    <row r="3" spans="1:11" x14ac:dyDescent="0.35">
      <c r="A3" s="1" t="s">
        <v>9</v>
      </c>
      <c r="B3">
        <v>582265</v>
      </c>
      <c r="E3">
        <v>2</v>
      </c>
    </row>
    <row r="4" spans="1:11" x14ac:dyDescent="0.35">
      <c r="A4" s="1" t="s">
        <v>11</v>
      </c>
      <c r="B4">
        <v>582265</v>
      </c>
      <c r="E4">
        <v>3</v>
      </c>
    </row>
    <row r="5" spans="1:11" x14ac:dyDescent="0.35">
      <c r="A5" s="1"/>
      <c r="E5">
        <v>4</v>
      </c>
    </row>
    <row r="6" spans="1:11" x14ac:dyDescent="0.35">
      <c r="A6" s="1" t="s">
        <v>127</v>
      </c>
      <c r="E6">
        <v>5</v>
      </c>
    </row>
    <row r="7" spans="1:11" x14ac:dyDescent="0.35">
      <c r="A7" t="s">
        <v>128</v>
      </c>
      <c r="E7">
        <v>6</v>
      </c>
      <c r="F7">
        <v>12.177018357744201</v>
      </c>
      <c r="G7">
        <v>12.441288226238401</v>
      </c>
      <c r="H7">
        <v>8.0483061524996194E-2</v>
      </c>
      <c r="I7">
        <v>7.1424523198200099E-2</v>
      </c>
      <c r="J7" s="3">
        <f t="shared" ref="J7:J33" si="0">ROUND(I7*100, 2)</f>
        <v>7.14</v>
      </c>
      <c r="K7" t="s">
        <v>157</v>
      </c>
    </row>
    <row r="8" spans="1:11" x14ac:dyDescent="0.35">
      <c r="A8" t="s">
        <v>129</v>
      </c>
      <c r="E8">
        <v>7</v>
      </c>
      <c r="F8">
        <v>6.4653361245543897</v>
      </c>
      <c r="G8">
        <v>6.0436672975521297</v>
      </c>
      <c r="H8">
        <v>0.33184804265580797</v>
      </c>
      <c r="I8">
        <v>0.37046533794749797</v>
      </c>
      <c r="J8" s="3">
        <f t="shared" si="0"/>
        <v>37.049999999999997</v>
      </c>
      <c r="K8" t="s">
        <v>158</v>
      </c>
    </row>
    <row r="9" spans="1:11" x14ac:dyDescent="0.35">
      <c r="A9" t="s">
        <v>130</v>
      </c>
      <c r="E9">
        <v>8</v>
      </c>
      <c r="F9">
        <v>5.04278930845296</v>
      </c>
      <c r="G9">
        <v>5.6123099295558401</v>
      </c>
      <c r="H9">
        <v>0.42562122125156399</v>
      </c>
      <c r="I9">
        <v>0.39452826462177898</v>
      </c>
      <c r="J9" s="3">
        <f t="shared" si="0"/>
        <v>39.450000000000003</v>
      </c>
    </row>
    <row r="10" spans="1:11" x14ac:dyDescent="0.35">
      <c r="E10">
        <v>9</v>
      </c>
      <c r="F10">
        <v>4.7583720792585904</v>
      </c>
      <c r="G10">
        <v>5.5706943902070698</v>
      </c>
      <c r="H10">
        <v>0.44148318968820699</v>
      </c>
      <c r="I10">
        <v>0.39313199316462399</v>
      </c>
      <c r="J10" s="3">
        <f t="shared" si="0"/>
        <v>39.31</v>
      </c>
    </row>
    <row r="11" spans="1:11" x14ac:dyDescent="0.35">
      <c r="A11" s="1" t="s">
        <v>14</v>
      </c>
      <c r="B11">
        <v>1</v>
      </c>
      <c r="E11">
        <v>10</v>
      </c>
      <c r="F11">
        <v>4.7770962131913004</v>
      </c>
      <c r="G11">
        <v>5.5972402721456902</v>
      </c>
      <c r="H11">
        <v>0.43646614741603001</v>
      </c>
      <c r="I11">
        <v>0.39538526272401697</v>
      </c>
      <c r="J11" s="3">
        <f t="shared" si="0"/>
        <v>39.54</v>
      </c>
    </row>
    <row r="12" spans="1:11" x14ac:dyDescent="0.35">
      <c r="E12">
        <v>11</v>
      </c>
      <c r="F12">
        <v>4.8446249993506898</v>
      </c>
      <c r="G12">
        <v>5.7754349441723596</v>
      </c>
      <c r="H12">
        <v>0.43141239507844698</v>
      </c>
      <c r="I12">
        <v>0.38028389135531099</v>
      </c>
      <c r="J12" s="3">
        <f t="shared" si="0"/>
        <v>38.03</v>
      </c>
    </row>
    <row r="13" spans="1:11" x14ac:dyDescent="0.35">
      <c r="A13" t="s">
        <v>131</v>
      </c>
      <c r="B13">
        <v>128</v>
      </c>
      <c r="E13">
        <v>12</v>
      </c>
      <c r="F13">
        <v>3.2473621475101502</v>
      </c>
      <c r="G13">
        <v>4.1229576065331601</v>
      </c>
      <c r="H13">
        <v>0.599147553639095</v>
      </c>
      <c r="I13">
        <v>0.54269276016933898</v>
      </c>
      <c r="J13" s="3">
        <f t="shared" si="0"/>
        <v>54.27</v>
      </c>
    </row>
    <row r="14" spans="1:11" x14ac:dyDescent="0.35">
      <c r="E14">
        <v>13</v>
      </c>
      <c r="F14">
        <v>2.89338007572037</v>
      </c>
      <c r="G14">
        <v>3.9679035658781201</v>
      </c>
      <c r="H14">
        <v>0.63812033301825599</v>
      </c>
      <c r="I14">
        <v>0.55675852060487896</v>
      </c>
      <c r="J14" s="3">
        <f t="shared" si="0"/>
        <v>55.68</v>
      </c>
    </row>
    <row r="15" spans="1:11" x14ac:dyDescent="0.35">
      <c r="A15" t="s">
        <v>132</v>
      </c>
      <c r="B15" t="s">
        <v>133</v>
      </c>
      <c r="E15">
        <v>14</v>
      </c>
      <c r="F15">
        <v>2.72316956661244</v>
      </c>
      <c r="G15">
        <v>3.8716752542529802</v>
      </c>
      <c r="H15">
        <v>0.65599620276235704</v>
      </c>
      <c r="I15">
        <v>0.56594162451804597</v>
      </c>
      <c r="J15" s="3">
        <f t="shared" si="0"/>
        <v>56.59</v>
      </c>
    </row>
    <row r="16" spans="1:11" x14ac:dyDescent="0.35">
      <c r="E16">
        <v>15</v>
      </c>
      <c r="F16">
        <v>2.5984480422198701</v>
      </c>
      <c r="G16">
        <v>3.80911507785444</v>
      </c>
      <c r="H16">
        <v>0.66850252773488394</v>
      </c>
      <c r="I16">
        <v>0.57188565343958497</v>
      </c>
      <c r="J16" s="3">
        <f t="shared" si="0"/>
        <v>57.19</v>
      </c>
    </row>
    <row r="17" spans="1:11" x14ac:dyDescent="0.35">
      <c r="A17" t="s">
        <v>134</v>
      </c>
      <c r="B17" t="s">
        <v>135</v>
      </c>
      <c r="E17">
        <v>16</v>
      </c>
      <c r="F17">
        <v>2.3521167334037298</v>
      </c>
      <c r="G17">
        <v>3.71208068093327</v>
      </c>
      <c r="H17">
        <v>0.69991518042782497</v>
      </c>
      <c r="I17">
        <v>0.58301632418228799</v>
      </c>
      <c r="J17" s="3">
        <f t="shared" si="0"/>
        <v>58.3</v>
      </c>
      <c r="K17" s="8" t="s">
        <v>159</v>
      </c>
    </row>
    <row r="18" spans="1:11" x14ac:dyDescent="0.35">
      <c r="E18">
        <v>17</v>
      </c>
      <c r="F18">
        <v>2.4772224680791801</v>
      </c>
      <c r="G18">
        <v>3.7568913862272102</v>
      </c>
      <c r="H18">
        <v>0.68062393371750796</v>
      </c>
      <c r="I18">
        <v>0.57572239444239304</v>
      </c>
      <c r="J18" s="3">
        <f t="shared" si="0"/>
        <v>57.57</v>
      </c>
    </row>
    <row r="19" spans="1:11" x14ac:dyDescent="0.35">
      <c r="A19" t="s">
        <v>19</v>
      </c>
      <c r="B19" t="s">
        <v>150</v>
      </c>
      <c r="E19">
        <v>18</v>
      </c>
      <c r="F19">
        <v>2.30535496922356</v>
      </c>
      <c r="G19">
        <v>3.7356628264287401</v>
      </c>
      <c r="H19">
        <v>0.70301879104523401</v>
      </c>
      <c r="I19">
        <v>0.57676487509982599</v>
      </c>
      <c r="J19" s="3">
        <f t="shared" si="0"/>
        <v>57.68</v>
      </c>
    </row>
    <row r="20" spans="1:11" x14ac:dyDescent="0.35">
      <c r="E20">
        <v>19</v>
      </c>
      <c r="F20">
        <v>2.3452037985874701</v>
      </c>
      <c r="G20">
        <v>3.67980655837827</v>
      </c>
      <c r="H20">
        <v>0.69239004637704904</v>
      </c>
      <c r="I20">
        <v>0.58357448927893696</v>
      </c>
      <c r="J20" s="3">
        <f t="shared" si="0"/>
        <v>58.36</v>
      </c>
    </row>
    <row r="21" spans="1:11" x14ac:dyDescent="0.35">
      <c r="A21" s="1" t="s">
        <v>137</v>
      </c>
      <c r="E21">
        <v>20</v>
      </c>
      <c r="F21">
        <v>2.2686048039390099</v>
      </c>
      <c r="G21">
        <v>3.65064623549892</v>
      </c>
      <c r="H21">
        <v>0.70089025128791105</v>
      </c>
      <c r="I21">
        <v>0.58554781757447205</v>
      </c>
      <c r="J21" s="3">
        <f t="shared" si="0"/>
        <v>58.55</v>
      </c>
    </row>
    <row r="22" spans="1:11" x14ac:dyDescent="0.35">
      <c r="A22" t="s">
        <v>138</v>
      </c>
      <c r="B22">
        <v>64</v>
      </c>
      <c r="E22">
        <v>21</v>
      </c>
      <c r="F22">
        <v>1.99841693977919</v>
      </c>
      <c r="G22">
        <v>3.5223558308230598</v>
      </c>
      <c r="H22">
        <v>0.74101607020681903</v>
      </c>
      <c r="I22">
        <v>0.60296943831417005</v>
      </c>
      <c r="J22" s="3">
        <f t="shared" si="0"/>
        <v>60.3</v>
      </c>
    </row>
    <row r="23" spans="1:11" x14ac:dyDescent="0.35">
      <c r="A23" t="s">
        <v>139</v>
      </c>
      <c r="B23">
        <v>0.35</v>
      </c>
      <c r="E23">
        <v>22</v>
      </c>
      <c r="F23">
        <v>1.9457812888933801</v>
      </c>
      <c r="G23">
        <v>3.51130148552026</v>
      </c>
      <c r="H23">
        <v>0.74879130499559599</v>
      </c>
      <c r="I23">
        <v>0.60374399972521098</v>
      </c>
      <c r="J23" s="3">
        <f t="shared" si="0"/>
        <v>60.37</v>
      </c>
    </row>
    <row r="24" spans="1:11" x14ac:dyDescent="0.35">
      <c r="E24">
        <v>23</v>
      </c>
      <c r="F24">
        <v>1.8931339184873199</v>
      </c>
      <c r="G24">
        <v>3.5051533692774899</v>
      </c>
      <c r="H24">
        <v>0.75598669249395101</v>
      </c>
      <c r="I24">
        <v>0.60464393360411495</v>
      </c>
      <c r="J24" s="3">
        <f t="shared" si="0"/>
        <v>60.46</v>
      </c>
    </row>
    <row r="25" spans="1:11" x14ac:dyDescent="0.35">
      <c r="A25" t="s">
        <v>17</v>
      </c>
      <c r="B25">
        <v>16</v>
      </c>
      <c r="E25">
        <v>24</v>
      </c>
      <c r="F25">
        <v>1.9332768230605799</v>
      </c>
      <c r="G25">
        <v>3.4993540087058501</v>
      </c>
      <c r="H25">
        <v>0.75027172962156596</v>
      </c>
      <c r="I25">
        <v>0.60485002533210797</v>
      </c>
      <c r="J25" s="3">
        <f t="shared" si="0"/>
        <v>60.49</v>
      </c>
    </row>
    <row r="26" spans="1:11" x14ac:dyDescent="0.35">
      <c r="A26" t="s">
        <v>160</v>
      </c>
      <c r="B26">
        <v>0.01</v>
      </c>
      <c r="C26" s="6" t="s">
        <v>161</v>
      </c>
      <c r="E26">
        <v>25</v>
      </c>
      <c r="F26">
        <v>1.91540093547538</v>
      </c>
      <c r="G26">
        <v>3.4940650777767699</v>
      </c>
      <c r="H26">
        <v>0.75260099400552505</v>
      </c>
      <c r="I26">
        <v>0.60533090603075901</v>
      </c>
      <c r="J26" s="3">
        <f t="shared" si="0"/>
        <v>60.53</v>
      </c>
    </row>
    <row r="27" spans="1:11" x14ac:dyDescent="0.35">
      <c r="A27" t="s">
        <v>162</v>
      </c>
      <c r="B27">
        <v>0.01</v>
      </c>
      <c r="E27">
        <v>26</v>
      </c>
      <c r="F27">
        <v>1.8992670660248701</v>
      </c>
      <c r="G27">
        <v>3.4891573089790202</v>
      </c>
      <c r="H27">
        <v>0.75470999799704697</v>
      </c>
      <c r="I27">
        <v>0.60583754819540903</v>
      </c>
      <c r="J27" s="3">
        <f t="shared" si="0"/>
        <v>60.58</v>
      </c>
    </row>
    <row r="28" spans="1:11" x14ac:dyDescent="0.35">
      <c r="A28" t="s">
        <v>163</v>
      </c>
      <c r="B28">
        <v>1E-3</v>
      </c>
      <c r="E28">
        <v>27</v>
      </c>
      <c r="F28">
        <v>1.88317167506195</v>
      </c>
      <c r="G28">
        <v>3.4883412296735798</v>
      </c>
      <c r="H28">
        <v>0.75683467353695899</v>
      </c>
      <c r="I28">
        <v>0.60611233716606705</v>
      </c>
      <c r="J28" s="3">
        <f t="shared" si="0"/>
        <v>60.61</v>
      </c>
    </row>
    <row r="29" spans="1:11" x14ac:dyDescent="0.35">
      <c r="A29" t="s">
        <v>164</v>
      </c>
      <c r="B29">
        <v>1E-4</v>
      </c>
      <c r="E29">
        <v>28</v>
      </c>
      <c r="F29">
        <v>1.90243711625503</v>
      </c>
      <c r="G29">
        <v>3.4813744684844701</v>
      </c>
      <c r="H29">
        <v>0.75315679727649998</v>
      </c>
      <c r="I29">
        <v>0.60626690596206201</v>
      </c>
      <c r="J29" s="3">
        <f t="shared" si="0"/>
        <v>60.63</v>
      </c>
    </row>
    <row r="30" spans="1:11" x14ac:dyDescent="0.35">
      <c r="A30" t="s">
        <v>165</v>
      </c>
      <c r="B30">
        <v>1.0000000000000001E-5</v>
      </c>
      <c r="E30">
        <v>29</v>
      </c>
      <c r="F30">
        <v>1.8965545848332499</v>
      </c>
      <c r="G30">
        <v>3.4769146138166702</v>
      </c>
      <c r="H30">
        <v>0.75389958573442595</v>
      </c>
      <c r="I30">
        <v>0.606764960971379</v>
      </c>
      <c r="J30" s="3">
        <f t="shared" si="0"/>
        <v>60.68</v>
      </c>
    </row>
    <row r="31" spans="1:11" x14ac:dyDescent="0.35">
      <c r="A31" t="s">
        <v>166</v>
      </c>
      <c r="B31">
        <v>1E-4</v>
      </c>
      <c r="E31">
        <v>30</v>
      </c>
      <c r="F31">
        <v>1.8861149611972301</v>
      </c>
      <c r="G31">
        <v>3.4706962898151299</v>
      </c>
      <c r="H31">
        <v>0.75515030410317596</v>
      </c>
      <c r="I31">
        <v>0.607700960902682</v>
      </c>
      <c r="J31" s="3">
        <f t="shared" si="0"/>
        <v>60.77</v>
      </c>
    </row>
    <row r="32" spans="1:11" x14ac:dyDescent="0.35">
      <c r="E32">
        <v>31</v>
      </c>
      <c r="F32">
        <v>1.8554680936461201</v>
      </c>
      <c r="G32">
        <v>3.4672660494817502</v>
      </c>
      <c r="H32">
        <v>0.75969054488256305</v>
      </c>
      <c r="I32">
        <v>0.60794311868307405</v>
      </c>
      <c r="J32" s="3">
        <f t="shared" si="0"/>
        <v>60.79</v>
      </c>
    </row>
    <row r="33" spans="1:11" x14ac:dyDescent="0.35">
      <c r="A33" t="s">
        <v>167</v>
      </c>
      <c r="B33">
        <v>1E-4</v>
      </c>
      <c r="E33">
        <v>32</v>
      </c>
      <c r="F33">
        <v>1.8517061363470499</v>
      </c>
      <c r="G33">
        <v>3.4621152659880798</v>
      </c>
      <c r="H33">
        <v>0.760143731713396</v>
      </c>
      <c r="I33">
        <v>0.60878981219891304</v>
      </c>
      <c r="J33" s="3">
        <f t="shared" si="0"/>
        <v>60.88</v>
      </c>
      <c r="K33" s="8" t="s">
        <v>168</v>
      </c>
    </row>
    <row r="34" spans="1:11" x14ac:dyDescent="0.35">
      <c r="A34" t="s">
        <v>169</v>
      </c>
      <c r="B34">
        <v>1.0000000000000001E-5</v>
      </c>
    </row>
    <row r="35" spans="1:11" x14ac:dyDescent="0.35">
      <c r="A35" t="s">
        <v>170</v>
      </c>
      <c r="B35">
        <v>9.9999999999999995E-7</v>
      </c>
      <c r="I35" t="s">
        <v>68</v>
      </c>
      <c r="J35" s="3">
        <f>MAX(J2:J34)</f>
        <v>60.88</v>
      </c>
    </row>
    <row r="36" spans="1:11" x14ac:dyDescent="0.35">
      <c r="C36" s="9" t="s">
        <v>171</v>
      </c>
    </row>
    <row r="37" spans="1:11" x14ac:dyDescent="0.35">
      <c r="A37" s="1" t="s">
        <v>141</v>
      </c>
    </row>
    <row r="38" spans="1:11" x14ac:dyDescent="0.35">
      <c r="A38" t="s">
        <v>142</v>
      </c>
      <c r="B38" t="s">
        <v>143</v>
      </c>
    </row>
    <row r="39" spans="1:11" x14ac:dyDescent="0.35">
      <c r="A39" t="s">
        <v>144</v>
      </c>
      <c r="B39" t="s">
        <v>143</v>
      </c>
    </row>
    <row r="40" spans="1:11" x14ac:dyDescent="0.35">
      <c r="A40" t="s">
        <v>146</v>
      </c>
      <c r="B40">
        <v>0.9</v>
      </c>
    </row>
    <row r="41" spans="1:11" x14ac:dyDescent="0.35">
      <c r="A41" t="s">
        <v>147</v>
      </c>
      <c r="B41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1"/>
  <sheetViews>
    <sheetView zoomScale="110" zoomScaleNormal="110" workbookViewId="0">
      <pane ySplit="1" topLeftCell="A2" activePane="bottomLeft" state="frozen"/>
      <selection pane="bottomLeft" activeCell="H8" sqref="H8"/>
    </sheetView>
  </sheetViews>
  <sheetFormatPr defaultColWidth="8.54296875" defaultRowHeight="14.5" x14ac:dyDescent="0.35"/>
  <cols>
    <col min="1" max="1" width="16.90625" customWidth="1"/>
    <col min="2" max="2" width="10.08984375" customWidth="1"/>
    <col min="6" max="6" width="10.36328125" customWidth="1"/>
    <col min="7" max="7" width="11.453125" customWidth="1"/>
    <col min="8" max="8" width="12.6328125" customWidth="1"/>
    <col min="9" max="11" width="15.90625" customWidth="1"/>
    <col min="1020" max="1024" width="9.08984375" customWidth="1"/>
  </cols>
  <sheetData>
    <row r="1" spans="1:11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spans="1:11" x14ac:dyDescent="0.35">
      <c r="A2" s="1" t="s">
        <v>7</v>
      </c>
      <c r="B2">
        <v>4658123</v>
      </c>
      <c r="E2">
        <v>1</v>
      </c>
      <c r="F2">
        <v>28.004200000000001</v>
      </c>
      <c r="G2">
        <v>26.122900000000001</v>
      </c>
      <c r="H2">
        <v>0</v>
      </c>
      <c r="I2">
        <v>0</v>
      </c>
      <c r="J2" s="3">
        <f t="shared" ref="J2:J27" si="0">ROUND(I2*100, 2)</f>
        <v>0</v>
      </c>
      <c r="K2" t="s">
        <v>172</v>
      </c>
    </row>
    <row r="3" spans="1:11" x14ac:dyDescent="0.35">
      <c r="A3" s="1" t="s">
        <v>9</v>
      </c>
      <c r="B3">
        <v>582265</v>
      </c>
      <c r="E3">
        <v>2</v>
      </c>
      <c r="F3">
        <v>26.094899999999999</v>
      </c>
      <c r="G3">
        <v>26.0989</v>
      </c>
      <c r="H3">
        <v>0</v>
      </c>
      <c r="I3">
        <v>0</v>
      </c>
      <c r="J3" s="3">
        <f t="shared" si="0"/>
        <v>0</v>
      </c>
      <c r="K3" t="s">
        <v>173</v>
      </c>
    </row>
    <row r="4" spans="1:11" x14ac:dyDescent="0.35">
      <c r="A4" s="1" t="s">
        <v>11</v>
      </c>
      <c r="B4">
        <v>582265</v>
      </c>
      <c r="E4">
        <v>3</v>
      </c>
      <c r="J4" s="3">
        <f t="shared" si="0"/>
        <v>0</v>
      </c>
    </row>
    <row r="5" spans="1:11" x14ac:dyDescent="0.35">
      <c r="A5" s="1"/>
      <c r="E5">
        <v>4</v>
      </c>
      <c r="J5" s="3">
        <f t="shared" si="0"/>
        <v>0</v>
      </c>
    </row>
    <row r="6" spans="1:11" x14ac:dyDescent="0.35">
      <c r="A6" s="1" t="s">
        <v>127</v>
      </c>
      <c r="E6">
        <v>5</v>
      </c>
      <c r="J6" s="3">
        <f t="shared" si="0"/>
        <v>0</v>
      </c>
    </row>
    <row r="7" spans="1:11" x14ac:dyDescent="0.35">
      <c r="A7" t="s">
        <v>174</v>
      </c>
      <c r="E7">
        <v>6</v>
      </c>
      <c r="J7" s="3">
        <f t="shared" si="0"/>
        <v>0</v>
      </c>
    </row>
    <row r="8" spans="1:11" x14ac:dyDescent="0.35">
      <c r="A8" t="s">
        <v>129</v>
      </c>
      <c r="E8">
        <v>7</v>
      </c>
      <c r="J8" s="3">
        <f t="shared" si="0"/>
        <v>0</v>
      </c>
    </row>
    <row r="9" spans="1:11" x14ac:dyDescent="0.35">
      <c r="A9" t="s">
        <v>130</v>
      </c>
      <c r="E9">
        <v>8</v>
      </c>
      <c r="J9" s="3">
        <f t="shared" si="0"/>
        <v>0</v>
      </c>
    </row>
    <row r="10" spans="1:11" x14ac:dyDescent="0.35">
      <c r="E10">
        <v>9</v>
      </c>
      <c r="J10" s="3">
        <f t="shared" si="0"/>
        <v>0</v>
      </c>
    </row>
    <row r="11" spans="1:11" x14ac:dyDescent="0.35">
      <c r="A11" s="1" t="s">
        <v>14</v>
      </c>
      <c r="B11">
        <v>1</v>
      </c>
      <c r="E11">
        <v>10</v>
      </c>
      <c r="J11" s="3">
        <f t="shared" si="0"/>
        <v>0</v>
      </c>
    </row>
    <row r="12" spans="1:11" x14ac:dyDescent="0.35">
      <c r="E12">
        <v>11</v>
      </c>
      <c r="J12" s="3">
        <f t="shared" si="0"/>
        <v>0</v>
      </c>
    </row>
    <row r="13" spans="1:11" x14ac:dyDescent="0.35">
      <c r="A13" t="s">
        <v>131</v>
      </c>
      <c r="B13">
        <v>512</v>
      </c>
      <c r="E13">
        <v>12</v>
      </c>
      <c r="J13" s="3">
        <f t="shared" si="0"/>
        <v>0</v>
      </c>
    </row>
    <row r="14" spans="1:11" x14ac:dyDescent="0.35">
      <c r="E14">
        <v>13</v>
      </c>
      <c r="J14" s="3">
        <f t="shared" si="0"/>
        <v>0</v>
      </c>
    </row>
    <row r="15" spans="1:11" x14ac:dyDescent="0.35">
      <c r="A15" t="s">
        <v>132</v>
      </c>
      <c r="B15" t="s">
        <v>133</v>
      </c>
      <c r="E15">
        <v>14</v>
      </c>
      <c r="J15" s="3">
        <f t="shared" si="0"/>
        <v>0</v>
      </c>
    </row>
    <row r="16" spans="1:11" x14ac:dyDescent="0.35">
      <c r="E16">
        <v>15</v>
      </c>
      <c r="J16" s="3">
        <f t="shared" si="0"/>
        <v>0</v>
      </c>
    </row>
    <row r="17" spans="1:10" x14ac:dyDescent="0.35">
      <c r="A17" t="s">
        <v>134</v>
      </c>
      <c r="B17" s="6" t="s">
        <v>175</v>
      </c>
      <c r="E17">
        <v>16</v>
      </c>
      <c r="J17" s="3">
        <f t="shared" si="0"/>
        <v>0</v>
      </c>
    </row>
    <row r="18" spans="1:10" x14ac:dyDescent="0.35">
      <c r="E18">
        <v>17</v>
      </c>
      <c r="J18" s="3">
        <f t="shared" si="0"/>
        <v>0</v>
      </c>
    </row>
    <row r="19" spans="1:10" x14ac:dyDescent="0.35">
      <c r="A19" t="s">
        <v>19</v>
      </c>
      <c r="B19" s="6" t="s">
        <v>176</v>
      </c>
      <c r="E19">
        <v>18</v>
      </c>
      <c r="J19" s="3">
        <f t="shared" si="0"/>
        <v>0</v>
      </c>
    </row>
    <row r="20" spans="1:10" x14ac:dyDescent="0.35">
      <c r="E20">
        <v>19</v>
      </c>
      <c r="J20" s="3">
        <f t="shared" si="0"/>
        <v>0</v>
      </c>
    </row>
    <row r="21" spans="1:10" x14ac:dyDescent="0.35">
      <c r="A21" s="1" t="s">
        <v>177</v>
      </c>
      <c r="E21">
        <v>20</v>
      </c>
      <c r="J21" s="3">
        <f t="shared" si="0"/>
        <v>0</v>
      </c>
    </row>
    <row r="22" spans="1:10" x14ac:dyDescent="0.35">
      <c r="A22" t="s">
        <v>138</v>
      </c>
      <c r="B22">
        <v>64</v>
      </c>
      <c r="E22">
        <v>21</v>
      </c>
      <c r="J22" s="3">
        <f t="shared" si="0"/>
        <v>0</v>
      </c>
    </row>
    <row r="23" spans="1:10" x14ac:dyDescent="0.35">
      <c r="A23" t="s">
        <v>139</v>
      </c>
      <c r="B23">
        <v>0.5</v>
      </c>
      <c r="E23">
        <v>22</v>
      </c>
      <c r="J23" s="3">
        <f t="shared" si="0"/>
        <v>0</v>
      </c>
    </row>
    <row r="24" spans="1:10" x14ac:dyDescent="0.35">
      <c r="A24" t="s">
        <v>178</v>
      </c>
      <c r="B24">
        <v>0.05</v>
      </c>
      <c r="E24">
        <v>23</v>
      </c>
      <c r="J24" s="3">
        <f t="shared" si="0"/>
        <v>0</v>
      </c>
    </row>
    <row r="25" spans="1:10" x14ac:dyDescent="0.35">
      <c r="E25">
        <v>24</v>
      </c>
      <c r="J25" s="3">
        <f t="shared" si="0"/>
        <v>0</v>
      </c>
    </row>
    <row r="26" spans="1:10" x14ac:dyDescent="0.35">
      <c r="A26" s="1" t="s">
        <v>17</v>
      </c>
      <c r="B26" s="1">
        <v>2</v>
      </c>
      <c r="E26">
        <v>25</v>
      </c>
      <c r="J26" s="3">
        <f t="shared" si="0"/>
        <v>0</v>
      </c>
    </row>
    <row r="27" spans="1:10" x14ac:dyDescent="0.35">
      <c r="A27" t="s">
        <v>179</v>
      </c>
      <c r="B27">
        <v>0.1</v>
      </c>
      <c r="E27">
        <v>26</v>
      </c>
      <c r="J27" s="3">
        <f t="shared" si="0"/>
        <v>0</v>
      </c>
    </row>
    <row r="28" spans="1:10" x14ac:dyDescent="0.35">
      <c r="J28" s="3"/>
    </row>
    <row r="29" spans="1:10" x14ac:dyDescent="0.35">
      <c r="I29" t="s">
        <v>68</v>
      </c>
      <c r="J29" s="3">
        <f>MAX(J2:J28)</f>
        <v>0</v>
      </c>
    </row>
    <row r="37" spans="1:2" x14ac:dyDescent="0.35">
      <c r="A37" s="1" t="s">
        <v>141</v>
      </c>
    </row>
    <row r="38" spans="1:2" x14ac:dyDescent="0.35">
      <c r="A38" t="s">
        <v>142</v>
      </c>
      <c r="B38" t="s">
        <v>143</v>
      </c>
    </row>
    <row r="39" spans="1:2" x14ac:dyDescent="0.35">
      <c r="A39" t="s">
        <v>144</v>
      </c>
      <c r="B39" t="s">
        <v>143</v>
      </c>
    </row>
    <row r="40" spans="1:2" x14ac:dyDescent="0.35">
      <c r="A40" t="s">
        <v>146</v>
      </c>
      <c r="B40">
        <v>0.9</v>
      </c>
    </row>
    <row r="41" spans="1:2" x14ac:dyDescent="0.35">
      <c r="A41" t="s">
        <v>147</v>
      </c>
      <c r="B41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0"/>
  <sheetViews>
    <sheetView zoomScale="110" zoomScaleNormal="110" workbookViewId="0">
      <pane ySplit="1" topLeftCell="A2" activePane="bottomLeft" state="frozen"/>
      <selection pane="bottomLeft" activeCell="J28" sqref="J28"/>
    </sheetView>
  </sheetViews>
  <sheetFormatPr defaultColWidth="8.54296875" defaultRowHeight="14.5" x14ac:dyDescent="0.35"/>
  <cols>
    <col min="1" max="1" width="16.90625" customWidth="1"/>
    <col min="2" max="2" width="10.08984375" customWidth="1"/>
    <col min="6" max="6" width="10.36328125" customWidth="1"/>
    <col min="7" max="7" width="11.453125" customWidth="1"/>
    <col min="8" max="8" width="12.6328125" customWidth="1"/>
    <col min="9" max="11" width="15.90625" customWidth="1"/>
    <col min="1020" max="1024" width="9.08984375" customWidth="1"/>
  </cols>
  <sheetData>
    <row r="1" spans="1:11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spans="1:11" x14ac:dyDescent="0.35">
      <c r="A2" s="1" t="s">
        <v>7</v>
      </c>
      <c r="B2">
        <v>4658123</v>
      </c>
      <c r="E2">
        <v>1</v>
      </c>
      <c r="F2">
        <v>32.689</v>
      </c>
      <c r="G2">
        <v>28.893799999999999</v>
      </c>
      <c r="H2">
        <v>0</v>
      </c>
      <c r="I2">
        <v>0</v>
      </c>
      <c r="J2" s="3">
        <f t="shared" ref="J2:J26" si="0">ROUND(I2*100, 2)</f>
        <v>0</v>
      </c>
      <c r="K2" t="s">
        <v>180</v>
      </c>
    </row>
    <row r="3" spans="1:11" x14ac:dyDescent="0.35">
      <c r="A3" s="1" t="s">
        <v>9</v>
      </c>
      <c r="B3">
        <v>582265</v>
      </c>
      <c r="E3">
        <v>2</v>
      </c>
      <c r="F3">
        <v>23.2089</v>
      </c>
      <c r="G3">
        <v>17.584599999999998</v>
      </c>
      <c r="H3">
        <v>6.9999999999999999E-4</v>
      </c>
      <c r="I3">
        <v>5.1000000000000004E-3</v>
      </c>
      <c r="J3" s="3">
        <f t="shared" si="0"/>
        <v>0.51</v>
      </c>
      <c r="K3" t="s">
        <v>181</v>
      </c>
    </row>
    <row r="4" spans="1:11" x14ac:dyDescent="0.35">
      <c r="A4" s="1" t="s">
        <v>11</v>
      </c>
      <c r="B4">
        <v>582265</v>
      </c>
      <c r="E4">
        <v>3</v>
      </c>
      <c r="F4">
        <v>13.585800000000001</v>
      </c>
      <c r="G4">
        <v>11.073</v>
      </c>
      <c r="H4">
        <v>4.2799999999999998E-2</v>
      </c>
      <c r="I4">
        <v>9.0300000000000005E-2</v>
      </c>
      <c r="J4" s="3">
        <f t="shared" si="0"/>
        <v>9.0299999999999994</v>
      </c>
      <c r="K4" t="s">
        <v>182</v>
      </c>
    </row>
    <row r="5" spans="1:11" x14ac:dyDescent="0.35">
      <c r="A5" s="1"/>
      <c r="E5">
        <v>4</v>
      </c>
      <c r="F5">
        <v>8.7196999999999996</v>
      </c>
      <c r="G5">
        <v>8.2521000000000004</v>
      </c>
      <c r="H5">
        <v>0.16850000000000001</v>
      </c>
      <c r="I5">
        <v>0.20180000000000001</v>
      </c>
      <c r="J5" s="3">
        <f t="shared" si="0"/>
        <v>20.18</v>
      </c>
      <c r="K5" t="s">
        <v>183</v>
      </c>
    </row>
    <row r="6" spans="1:11" x14ac:dyDescent="0.35">
      <c r="A6" s="1" t="s">
        <v>127</v>
      </c>
      <c r="E6">
        <v>5</v>
      </c>
      <c r="F6">
        <v>7.2196999999999996</v>
      </c>
      <c r="G6">
        <v>7.2054</v>
      </c>
      <c r="H6">
        <v>0.2412</v>
      </c>
      <c r="I6">
        <v>0.26140000000000002</v>
      </c>
      <c r="J6" s="3">
        <f t="shared" si="0"/>
        <v>26.14</v>
      </c>
      <c r="K6" t="s">
        <v>184</v>
      </c>
    </row>
    <row r="7" spans="1:11" x14ac:dyDescent="0.35">
      <c r="A7" t="s">
        <v>128</v>
      </c>
      <c r="E7">
        <v>6</v>
      </c>
      <c r="F7">
        <v>6.2492000000000001</v>
      </c>
      <c r="G7">
        <v>6.4413999999999998</v>
      </c>
      <c r="H7">
        <v>0.30270000000000002</v>
      </c>
      <c r="I7">
        <v>0.312</v>
      </c>
      <c r="J7" s="3">
        <f t="shared" si="0"/>
        <v>31.2</v>
      </c>
      <c r="K7" t="s">
        <v>185</v>
      </c>
    </row>
    <row r="8" spans="1:11" x14ac:dyDescent="0.35">
      <c r="A8" t="s">
        <v>129</v>
      </c>
      <c r="E8">
        <v>7</v>
      </c>
      <c r="F8">
        <v>5.5244</v>
      </c>
      <c r="G8">
        <v>5.7916999999999996</v>
      </c>
      <c r="H8">
        <v>0.35630000000000001</v>
      </c>
      <c r="I8">
        <v>0.36259999999999998</v>
      </c>
      <c r="J8" s="3">
        <f t="shared" si="0"/>
        <v>36.26</v>
      </c>
      <c r="K8" t="s">
        <v>186</v>
      </c>
    </row>
    <row r="9" spans="1:11" x14ac:dyDescent="0.35">
      <c r="A9" t="s">
        <v>130</v>
      </c>
      <c r="E9">
        <v>8</v>
      </c>
      <c r="F9">
        <v>4.9640000000000004</v>
      </c>
      <c r="G9">
        <v>5.3700999999999999</v>
      </c>
      <c r="H9">
        <v>0.4022</v>
      </c>
      <c r="I9">
        <v>0.39710000000000001</v>
      </c>
      <c r="J9" s="3">
        <f t="shared" si="0"/>
        <v>39.71</v>
      </c>
      <c r="K9" t="s">
        <v>187</v>
      </c>
    </row>
    <row r="10" spans="1:11" x14ac:dyDescent="0.35">
      <c r="E10">
        <v>9</v>
      </c>
      <c r="F10">
        <v>4.5199999999999996</v>
      </c>
      <c r="G10">
        <v>4.9878</v>
      </c>
      <c r="H10">
        <v>0.44119999999999998</v>
      </c>
      <c r="I10">
        <v>0.4289</v>
      </c>
      <c r="J10" s="3">
        <f t="shared" si="0"/>
        <v>42.89</v>
      </c>
      <c r="K10" t="s">
        <v>188</v>
      </c>
    </row>
    <row r="11" spans="1:11" x14ac:dyDescent="0.35">
      <c r="A11" s="1" t="s">
        <v>14</v>
      </c>
      <c r="B11">
        <v>1</v>
      </c>
      <c r="E11">
        <v>10</v>
      </c>
      <c r="F11">
        <v>3.4401000000000002</v>
      </c>
      <c r="G11">
        <v>4.1680000000000001</v>
      </c>
      <c r="H11">
        <v>0.55210000000000004</v>
      </c>
      <c r="I11">
        <v>0.51039999999999996</v>
      </c>
      <c r="J11" s="3">
        <f t="shared" si="0"/>
        <v>51.04</v>
      </c>
      <c r="K11" t="s">
        <v>189</v>
      </c>
    </row>
    <row r="12" spans="1:11" x14ac:dyDescent="0.35">
      <c r="E12">
        <v>11</v>
      </c>
      <c r="F12">
        <v>3.1292</v>
      </c>
      <c r="G12">
        <v>4.0109000000000004</v>
      </c>
      <c r="H12">
        <v>0.57979999999999998</v>
      </c>
      <c r="I12">
        <v>0.52410000000000001</v>
      </c>
      <c r="J12" s="3">
        <f t="shared" si="0"/>
        <v>52.41</v>
      </c>
      <c r="K12" t="s">
        <v>190</v>
      </c>
    </row>
    <row r="13" spans="1:11" x14ac:dyDescent="0.35">
      <c r="A13" t="s">
        <v>131</v>
      </c>
      <c r="B13">
        <v>128</v>
      </c>
      <c r="E13">
        <v>12</v>
      </c>
      <c r="F13">
        <v>2.9561999999999999</v>
      </c>
      <c r="G13">
        <v>3.9137</v>
      </c>
      <c r="H13">
        <v>0.59509999999999996</v>
      </c>
      <c r="I13">
        <v>0.53439999999999999</v>
      </c>
      <c r="J13" s="3">
        <f t="shared" si="0"/>
        <v>53.44</v>
      </c>
      <c r="K13" t="s">
        <v>191</v>
      </c>
    </row>
    <row r="14" spans="1:11" x14ac:dyDescent="0.35">
      <c r="E14">
        <v>13</v>
      </c>
      <c r="F14">
        <v>2.8180999999999998</v>
      </c>
      <c r="G14">
        <v>3.8822000000000001</v>
      </c>
      <c r="H14">
        <v>0.60850000000000004</v>
      </c>
      <c r="I14">
        <v>0.53580000000000005</v>
      </c>
      <c r="J14" s="3">
        <f t="shared" si="0"/>
        <v>53.58</v>
      </c>
      <c r="K14" t="s">
        <v>192</v>
      </c>
    </row>
    <row r="15" spans="1:11" x14ac:dyDescent="0.35">
      <c r="A15" t="s">
        <v>132</v>
      </c>
      <c r="B15" t="s">
        <v>133</v>
      </c>
      <c r="E15">
        <v>14</v>
      </c>
      <c r="F15">
        <v>2.6966999999999999</v>
      </c>
      <c r="G15">
        <v>3.7382</v>
      </c>
      <c r="H15">
        <v>0.62070000000000003</v>
      </c>
      <c r="I15">
        <v>0.55300000000000005</v>
      </c>
      <c r="J15" s="3">
        <f t="shared" si="0"/>
        <v>55.3</v>
      </c>
      <c r="K15" t="s">
        <v>193</v>
      </c>
    </row>
    <row r="16" spans="1:11" x14ac:dyDescent="0.35">
      <c r="E16">
        <v>15</v>
      </c>
      <c r="F16">
        <v>2.0868000000000002</v>
      </c>
      <c r="G16">
        <v>3.3001999999999998</v>
      </c>
      <c r="H16">
        <v>0.70509999999999995</v>
      </c>
      <c r="I16">
        <v>0.60519999999999996</v>
      </c>
      <c r="J16" s="3">
        <f t="shared" si="0"/>
        <v>60.52</v>
      </c>
      <c r="K16" t="s">
        <v>194</v>
      </c>
    </row>
    <row r="17" spans="1:12" x14ac:dyDescent="0.35">
      <c r="A17" t="s">
        <v>134</v>
      </c>
      <c r="B17" s="6" t="s">
        <v>195</v>
      </c>
      <c r="E17">
        <v>16</v>
      </c>
      <c r="F17">
        <v>1.9185000000000001</v>
      </c>
      <c r="G17">
        <v>3.2490000000000001</v>
      </c>
      <c r="H17">
        <v>0.72419999999999995</v>
      </c>
      <c r="I17">
        <v>0.61040000000000005</v>
      </c>
      <c r="J17" s="3">
        <f t="shared" si="0"/>
        <v>61.04</v>
      </c>
      <c r="K17" t="s">
        <v>196</v>
      </c>
    </row>
    <row r="18" spans="1:12" x14ac:dyDescent="0.35">
      <c r="E18">
        <v>17</v>
      </c>
      <c r="F18">
        <v>1.8234999999999999</v>
      </c>
      <c r="G18">
        <v>3.2254</v>
      </c>
      <c r="H18">
        <v>0.73319999999999996</v>
      </c>
      <c r="I18">
        <v>0.6129</v>
      </c>
      <c r="J18" s="3">
        <f t="shared" si="0"/>
        <v>61.29</v>
      </c>
      <c r="K18" t="s">
        <v>197</v>
      </c>
    </row>
    <row r="19" spans="1:12" x14ac:dyDescent="0.35">
      <c r="A19" t="s">
        <v>19</v>
      </c>
      <c r="B19" s="6" t="s">
        <v>150</v>
      </c>
      <c r="E19">
        <v>18</v>
      </c>
      <c r="F19">
        <v>1.7483</v>
      </c>
      <c r="G19">
        <v>3.2027999999999999</v>
      </c>
      <c r="H19">
        <v>0.74050000000000005</v>
      </c>
      <c r="I19">
        <v>0.61509999999999998</v>
      </c>
      <c r="J19" s="3">
        <f t="shared" si="0"/>
        <v>61.51</v>
      </c>
      <c r="K19" t="s">
        <v>198</v>
      </c>
    </row>
    <row r="20" spans="1:12" x14ac:dyDescent="0.35">
      <c r="E20">
        <v>19</v>
      </c>
      <c r="F20">
        <v>1.40551998009533</v>
      </c>
      <c r="G20">
        <v>2.9821978046464301</v>
      </c>
      <c r="H20">
        <v>0.79728938029330698</v>
      </c>
      <c r="I20">
        <v>0.64462572883480895</v>
      </c>
      <c r="J20" s="3">
        <f t="shared" si="0"/>
        <v>64.459999999999994</v>
      </c>
    </row>
    <row r="21" spans="1:12" x14ac:dyDescent="0.35">
      <c r="A21" s="1" t="s">
        <v>137</v>
      </c>
      <c r="E21">
        <v>20</v>
      </c>
      <c r="F21">
        <v>1.30910996942457</v>
      </c>
      <c r="G21">
        <v>2.9844279691436801</v>
      </c>
      <c r="H21">
        <v>0.81035880761414003</v>
      </c>
      <c r="I21">
        <v>0.64480434166573597</v>
      </c>
      <c r="J21" s="3">
        <f t="shared" si="0"/>
        <v>64.48</v>
      </c>
      <c r="L21" s="7" t="s">
        <v>199</v>
      </c>
    </row>
    <row r="22" spans="1:12" x14ac:dyDescent="0.35">
      <c r="A22" t="s">
        <v>138</v>
      </c>
      <c r="B22">
        <v>64</v>
      </c>
      <c r="E22">
        <v>21</v>
      </c>
      <c r="F22">
        <v>2.4209999999999998</v>
      </c>
      <c r="G22">
        <v>3.7345999999999999</v>
      </c>
      <c r="H22">
        <v>0.62760000000000005</v>
      </c>
      <c r="I22">
        <v>0.54859999999999998</v>
      </c>
      <c r="J22" s="3">
        <f t="shared" si="0"/>
        <v>54.86</v>
      </c>
      <c r="K22" t="s">
        <v>200</v>
      </c>
    </row>
    <row r="23" spans="1:12" x14ac:dyDescent="0.35">
      <c r="A23" t="s">
        <v>139</v>
      </c>
      <c r="B23">
        <v>0.35</v>
      </c>
      <c r="E23">
        <v>22</v>
      </c>
      <c r="F23">
        <v>2.3925000000000001</v>
      </c>
      <c r="G23">
        <v>3.6072000000000002</v>
      </c>
      <c r="H23">
        <v>0.64400000000000002</v>
      </c>
      <c r="I23">
        <v>0.56720000000000004</v>
      </c>
      <c r="J23" s="3">
        <f t="shared" si="0"/>
        <v>56.72</v>
      </c>
      <c r="K23" t="s">
        <v>201</v>
      </c>
    </row>
    <row r="24" spans="1:12" x14ac:dyDescent="0.35">
      <c r="E24">
        <v>23</v>
      </c>
      <c r="F24">
        <v>1.6658999999999999</v>
      </c>
      <c r="G24">
        <v>3.028</v>
      </c>
      <c r="H24">
        <v>0.75480000000000003</v>
      </c>
      <c r="I24">
        <v>0.64080000000000004</v>
      </c>
      <c r="J24" s="3">
        <f t="shared" si="0"/>
        <v>64.08</v>
      </c>
      <c r="K24" t="s">
        <v>202</v>
      </c>
    </row>
    <row r="25" spans="1:12" x14ac:dyDescent="0.35">
      <c r="A25" s="1" t="s">
        <v>17</v>
      </c>
      <c r="B25" s="1">
        <v>20</v>
      </c>
      <c r="E25">
        <v>24</v>
      </c>
      <c r="F25">
        <v>1.4746999999999999</v>
      </c>
      <c r="G25">
        <v>3.0084</v>
      </c>
      <c r="H25">
        <v>0.77990000000000004</v>
      </c>
      <c r="I25">
        <v>0.6411</v>
      </c>
      <c r="J25" s="3">
        <f t="shared" si="0"/>
        <v>64.11</v>
      </c>
      <c r="K25" t="s">
        <v>203</v>
      </c>
      <c r="L25" s="7" t="s">
        <v>204</v>
      </c>
    </row>
    <row r="26" spans="1:12" x14ac:dyDescent="0.35">
      <c r="A26" t="s">
        <v>205</v>
      </c>
      <c r="B26">
        <v>1E-3</v>
      </c>
      <c r="E26">
        <v>25</v>
      </c>
      <c r="F26">
        <v>1.1183000000000001</v>
      </c>
      <c r="G26">
        <v>2.7759999999999998</v>
      </c>
      <c r="H26">
        <v>0.83909999999999996</v>
      </c>
      <c r="I26">
        <v>0.67359999999999998</v>
      </c>
      <c r="J26" s="3">
        <f t="shared" si="0"/>
        <v>67.36</v>
      </c>
      <c r="K26" t="s">
        <v>206</v>
      </c>
      <c r="L26" s="7" t="s">
        <v>207</v>
      </c>
    </row>
    <row r="27" spans="1:12" x14ac:dyDescent="0.35">
      <c r="A27" t="s">
        <v>208</v>
      </c>
      <c r="B27">
        <f>B26/2</f>
        <v>5.0000000000000001E-4</v>
      </c>
      <c r="J27" s="3"/>
    </row>
    <row r="28" spans="1:12" x14ac:dyDescent="0.35">
      <c r="A28" t="s">
        <v>209</v>
      </c>
      <c r="B28">
        <f>B27/2</f>
        <v>2.5000000000000001E-4</v>
      </c>
      <c r="I28" t="s">
        <v>68</v>
      </c>
      <c r="J28" s="3">
        <f>MAX(J2:J27)</f>
        <v>67.36</v>
      </c>
    </row>
    <row r="29" spans="1:12" x14ac:dyDescent="0.35">
      <c r="A29" t="s">
        <v>210</v>
      </c>
      <c r="B29">
        <f>B28/2</f>
        <v>1.25E-4</v>
      </c>
    </row>
    <row r="30" spans="1:12" x14ac:dyDescent="0.35">
      <c r="A30" t="s">
        <v>211</v>
      </c>
      <c r="B30">
        <f>B29/2</f>
        <v>6.2500000000000001E-5</v>
      </c>
    </row>
    <row r="31" spans="1:12" x14ac:dyDescent="0.35">
      <c r="A31" t="s">
        <v>212</v>
      </c>
      <c r="B31">
        <v>2.5000000000000001E-4</v>
      </c>
    </row>
    <row r="32" spans="1:12" x14ac:dyDescent="0.35">
      <c r="A32" t="s">
        <v>213</v>
      </c>
      <c r="B32">
        <f>B31/2</f>
        <v>1.25E-4</v>
      </c>
    </row>
    <row r="33" spans="1:2" x14ac:dyDescent="0.35">
      <c r="A33" t="s">
        <v>214</v>
      </c>
      <c r="B33">
        <f>B32/2</f>
        <v>6.2500000000000001E-5</v>
      </c>
    </row>
    <row r="36" spans="1:2" x14ac:dyDescent="0.35">
      <c r="A36" s="1" t="s">
        <v>141</v>
      </c>
    </row>
    <row r="37" spans="1:2" x14ac:dyDescent="0.35">
      <c r="A37" t="s">
        <v>142</v>
      </c>
      <c r="B37" t="s">
        <v>143</v>
      </c>
    </row>
    <row r="38" spans="1:2" x14ac:dyDescent="0.35">
      <c r="A38" t="s">
        <v>144</v>
      </c>
      <c r="B38" t="s">
        <v>143</v>
      </c>
    </row>
    <row r="39" spans="1:2" x14ac:dyDescent="0.35">
      <c r="A39" t="s">
        <v>146</v>
      </c>
      <c r="B39">
        <v>0.9</v>
      </c>
    </row>
    <row r="40" spans="1:2" x14ac:dyDescent="0.35">
      <c r="A40" t="s">
        <v>147</v>
      </c>
      <c r="B40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5"/>
  <sheetViews>
    <sheetView zoomScale="110" zoomScaleNormal="110" workbookViewId="0">
      <pane ySplit="1" topLeftCell="A5" activePane="bottomLeft" state="frozen"/>
      <selection pane="bottomLeft" activeCell="C27" sqref="C27"/>
    </sheetView>
  </sheetViews>
  <sheetFormatPr defaultColWidth="8.54296875" defaultRowHeight="14.5" x14ac:dyDescent="0.35"/>
  <cols>
    <col min="1" max="1" width="16.90625" customWidth="1"/>
    <col min="2" max="2" width="10.08984375" customWidth="1"/>
    <col min="6" max="6" width="10.36328125" customWidth="1"/>
    <col min="7" max="7" width="11.453125" customWidth="1"/>
    <col min="8" max="8" width="12.6328125" customWidth="1"/>
    <col min="9" max="11" width="15.90625" customWidth="1"/>
    <col min="1020" max="1024" width="9.08984375" customWidth="1"/>
  </cols>
  <sheetData>
    <row r="1" spans="1:11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spans="1:11" x14ac:dyDescent="0.35">
      <c r="A2" s="1" t="s">
        <v>7</v>
      </c>
      <c r="B2">
        <v>4658123</v>
      </c>
      <c r="E2">
        <v>1</v>
      </c>
      <c r="F2">
        <v>28.0292617309346</v>
      </c>
      <c r="G2">
        <v>17.5497417830003</v>
      </c>
      <c r="H2">
        <v>1.85589775108987E-3</v>
      </c>
      <c r="I2">
        <v>8.4549131409238105E-3</v>
      </c>
      <c r="J2" s="3">
        <f t="shared" ref="J2:J31" si="0">ROUND(I2*100, 2)</f>
        <v>0.85</v>
      </c>
      <c r="K2" s="10" t="s">
        <v>215</v>
      </c>
    </row>
    <row r="3" spans="1:11" x14ac:dyDescent="0.35">
      <c r="A3" s="1" t="s">
        <v>9</v>
      </c>
      <c r="B3">
        <v>582265</v>
      </c>
      <c r="E3">
        <v>2</v>
      </c>
      <c r="F3">
        <v>13.3286808866283</v>
      </c>
      <c r="G3">
        <v>12.1130031851241</v>
      </c>
      <c r="H3">
        <v>5.4451975613353298E-2</v>
      </c>
      <c r="I3">
        <v>6.7929550977647593E-2</v>
      </c>
      <c r="J3" s="3">
        <f t="shared" si="0"/>
        <v>6.79</v>
      </c>
      <c r="K3" s="10" t="s">
        <v>216</v>
      </c>
    </row>
    <row r="4" spans="1:11" x14ac:dyDescent="0.35">
      <c r="A4" s="1" t="s">
        <v>11</v>
      </c>
      <c r="B4">
        <v>582265</v>
      </c>
      <c r="E4">
        <v>3</v>
      </c>
      <c r="F4">
        <v>8.1778275238348996</v>
      </c>
      <c r="G4">
        <v>8.3709292136306299</v>
      </c>
      <c r="H4">
        <v>0.208966143659152</v>
      </c>
      <c r="I4">
        <v>0.19658231217744501</v>
      </c>
      <c r="J4" s="3">
        <f t="shared" si="0"/>
        <v>19.66</v>
      </c>
    </row>
    <row r="5" spans="1:11" x14ac:dyDescent="0.35">
      <c r="A5" s="1"/>
      <c r="E5">
        <v>4</v>
      </c>
      <c r="F5">
        <v>7.3929508342151999</v>
      </c>
      <c r="G5">
        <v>7.8839654319847501</v>
      </c>
      <c r="H5">
        <v>0.25024328468784501</v>
      </c>
      <c r="I5">
        <v>0.223259168935107</v>
      </c>
      <c r="J5" s="3">
        <f t="shared" si="0"/>
        <v>22.33</v>
      </c>
    </row>
    <row r="6" spans="1:11" x14ac:dyDescent="0.35">
      <c r="A6" s="1" t="s">
        <v>127</v>
      </c>
      <c r="E6">
        <v>5</v>
      </c>
      <c r="F6">
        <v>6.8002634640543302</v>
      </c>
      <c r="G6">
        <v>7.2192672325699903</v>
      </c>
      <c r="H6">
        <v>0.28719336093100201</v>
      </c>
      <c r="I6">
        <v>0.25894738649927401</v>
      </c>
      <c r="J6" s="3">
        <f t="shared" si="0"/>
        <v>25.89</v>
      </c>
    </row>
    <row r="7" spans="1:11" x14ac:dyDescent="0.35">
      <c r="A7" t="s">
        <v>174</v>
      </c>
      <c r="E7">
        <v>6</v>
      </c>
      <c r="F7">
        <v>4.70920050291965</v>
      </c>
      <c r="G7">
        <v>5.39767017944554</v>
      </c>
      <c r="H7">
        <v>0.444295910606053</v>
      </c>
      <c r="I7">
        <v>0.38113401973328298</v>
      </c>
      <c r="J7" s="3">
        <f t="shared" si="0"/>
        <v>38.11</v>
      </c>
    </row>
    <row r="8" spans="1:11" x14ac:dyDescent="0.35">
      <c r="A8" t="s">
        <v>129</v>
      </c>
      <c r="E8">
        <v>7</v>
      </c>
      <c r="F8">
        <v>4.7113361208795004</v>
      </c>
      <c r="G8">
        <v>5.3933638403951303</v>
      </c>
      <c r="H8">
        <v>0.43619887237842397</v>
      </c>
      <c r="I8">
        <v>0.384786995611964</v>
      </c>
      <c r="J8" s="3">
        <f t="shared" si="0"/>
        <v>38.479999999999997</v>
      </c>
    </row>
    <row r="9" spans="1:11" x14ac:dyDescent="0.35">
      <c r="A9" t="s">
        <v>130</v>
      </c>
      <c r="E9">
        <v>8</v>
      </c>
      <c r="F9">
        <v>4.6359844715945204</v>
      </c>
      <c r="G9">
        <v>5.3472033451756404</v>
      </c>
      <c r="H9">
        <v>0.44398956403684497</v>
      </c>
      <c r="I9">
        <v>0.38840905773144502</v>
      </c>
      <c r="J9" s="3">
        <f t="shared" si="0"/>
        <v>38.840000000000003</v>
      </c>
    </row>
    <row r="10" spans="1:11" x14ac:dyDescent="0.35">
      <c r="E10">
        <v>9</v>
      </c>
      <c r="F10">
        <v>3.2137554960071002</v>
      </c>
      <c r="G10">
        <v>3.6707164767393401</v>
      </c>
      <c r="H10">
        <v>0.58699115502102495</v>
      </c>
      <c r="I10">
        <v>0.55056718160974805</v>
      </c>
      <c r="J10" s="3">
        <f t="shared" si="0"/>
        <v>55.06</v>
      </c>
    </row>
    <row r="11" spans="1:11" x14ac:dyDescent="0.35">
      <c r="A11" s="1" t="s">
        <v>14</v>
      </c>
      <c r="B11">
        <v>1</v>
      </c>
      <c r="E11">
        <v>10</v>
      </c>
      <c r="F11">
        <v>3.14200128716972</v>
      </c>
      <c r="G11">
        <v>3.7282158267211098</v>
      </c>
      <c r="H11">
        <v>0.58477824651689103</v>
      </c>
      <c r="I11">
        <v>0.54423844812928801</v>
      </c>
      <c r="J11" s="3">
        <f t="shared" si="0"/>
        <v>54.42</v>
      </c>
    </row>
    <row r="12" spans="1:11" x14ac:dyDescent="0.35">
      <c r="E12">
        <v>11</v>
      </c>
      <c r="F12">
        <v>3.2351239288299598</v>
      </c>
      <c r="G12">
        <v>3.8445428250710201</v>
      </c>
      <c r="H12">
        <v>0.57322187499127897</v>
      </c>
      <c r="I12">
        <v>0.52937923454097402</v>
      </c>
      <c r="J12" s="3">
        <f t="shared" si="0"/>
        <v>52.94</v>
      </c>
      <c r="K12" s="7" t="s">
        <v>217</v>
      </c>
    </row>
    <row r="13" spans="1:11" x14ac:dyDescent="0.35">
      <c r="A13" t="s">
        <v>131</v>
      </c>
      <c r="B13">
        <v>128</v>
      </c>
      <c r="E13">
        <v>12</v>
      </c>
      <c r="F13">
        <v>2.2990537086555598</v>
      </c>
      <c r="G13">
        <v>2.8435764505300298</v>
      </c>
      <c r="H13">
        <v>0.68801768437630395</v>
      </c>
      <c r="I13">
        <v>0.64598765167063099</v>
      </c>
      <c r="J13" s="3">
        <f t="shared" si="0"/>
        <v>64.599999999999994</v>
      </c>
    </row>
    <row r="14" spans="1:11" x14ac:dyDescent="0.35">
      <c r="E14">
        <v>13</v>
      </c>
      <c r="F14">
        <v>2.14535850437878</v>
      </c>
      <c r="G14">
        <v>2.90338031414929</v>
      </c>
      <c r="H14">
        <v>0.69937869824390597</v>
      </c>
      <c r="I14">
        <v>0.63473676075326502</v>
      </c>
      <c r="J14" s="3">
        <f t="shared" si="0"/>
        <v>63.47</v>
      </c>
      <c r="K14" s="7" t="s">
        <v>218</v>
      </c>
    </row>
    <row r="15" spans="1:11" x14ac:dyDescent="0.35">
      <c r="A15" t="s">
        <v>132</v>
      </c>
      <c r="B15" t="s">
        <v>133</v>
      </c>
      <c r="E15">
        <v>14</v>
      </c>
      <c r="F15">
        <v>2.1932888113046198</v>
      </c>
      <c r="G15">
        <v>2.93039073827148</v>
      </c>
      <c r="H15">
        <v>0.68902345429693501</v>
      </c>
      <c r="I15">
        <v>0.63178964904296198</v>
      </c>
      <c r="J15" s="3">
        <f t="shared" si="0"/>
        <v>63.18</v>
      </c>
    </row>
    <row r="16" spans="1:11" x14ac:dyDescent="0.35">
      <c r="A16" t="s">
        <v>219</v>
      </c>
      <c r="B16" t="s">
        <v>220</v>
      </c>
      <c r="E16">
        <v>15</v>
      </c>
      <c r="F16">
        <v>1.62144230049923</v>
      </c>
      <c r="G16">
        <v>2.3950191222874002</v>
      </c>
      <c r="H16">
        <v>0.771655879417525</v>
      </c>
      <c r="I16">
        <v>0.70278481447450902</v>
      </c>
      <c r="J16" s="3">
        <f t="shared" si="0"/>
        <v>70.28</v>
      </c>
      <c r="K16" s="7" t="s">
        <v>221</v>
      </c>
    </row>
    <row r="17" spans="1:11" x14ac:dyDescent="0.35">
      <c r="E17">
        <v>16</v>
      </c>
      <c r="F17">
        <v>1.4921940092597401</v>
      </c>
      <c r="G17">
        <v>2.4300678594497702</v>
      </c>
      <c r="H17">
        <v>0.78584743253881495</v>
      </c>
      <c r="I17">
        <v>0.69512507191742601</v>
      </c>
      <c r="J17" s="3">
        <f t="shared" si="0"/>
        <v>69.510000000000005</v>
      </c>
      <c r="K17" t="s">
        <v>222</v>
      </c>
    </row>
    <row r="18" spans="1:11" x14ac:dyDescent="0.35">
      <c r="A18" t="s">
        <v>134</v>
      </c>
      <c r="B18" s="6" t="s">
        <v>135</v>
      </c>
      <c r="E18">
        <v>17</v>
      </c>
      <c r="F18">
        <v>1.4791226512509801</v>
      </c>
      <c r="G18">
        <v>2.4472176421550902</v>
      </c>
      <c r="H18">
        <v>0.78340954070985203</v>
      </c>
      <c r="I18">
        <v>0.69212128498192405</v>
      </c>
      <c r="J18" s="3">
        <f t="shared" si="0"/>
        <v>69.209999999999994</v>
      </c>
      <c r="K18" t="s">
        <v>223</v>
      </c>
    </row>
    <row r="19" spans="1:11" x14ac:dyDescent="0.35">
      <c r="E19">
        <v>18</v>
      </c>
      <c r="F19">
        <v>1.1418736608984701</v>
      </c>
      <c r="G19">
        <v>2.1399175740463101</v>
      </c>
      <c r="H19">
        <v>0.83900081642326796</v>
      </c>
      <c r="I19">
        <v>0.73597588726782504</v>
      </c>
      <c r="J19" s="3">
        <f t="shared" si="0"/>
        <v>73.599999999999994</v>
      </c>
      <c r="K19" t="s">
        <v>224</v>
      </c>
    </row>
    <row r="20" spans="1:11" x14ac:dyDescent="0.35">
      <c r="A20" t="s">
        <v>19</v>
      </c>
      <c r="B20" s="6" t="s">
        <v>225</v>
      </c>
      <c r="E20">
        <v>19</v>
      </c>
      <c r="F20">
        <v>1.06372539062105</v>
      </c>
      <c r="G20">
        <v>2.13895374657133</v>
      </c>
      <c r="H20">
        <v>0.84956687489789295</v>
      </c>
      <c r="I20">
        <v>0.73496603780065795</v>
      </c>
      <c r="J20" s="3">
        <f t="shared" si="0"/>
        <v>73.5</v>
      </c>
      <c r="K20" t="s">
        <v>226</v>
      </c>
    </row>
    <row r="21" spans="1:11" x14ac:dyDescent="0.35">
      <c r="E21">
        <v>20</v>
      </c>
      <c r="F21">
        <v>1.03227956021901</v>
      </c>
      <c r="G21">
        <v>2.1365129839997001</v>
      </c>
      <c r="H21">
        <v>0.85201034837422696</v>
      </c>
      <c r="I21">
        <v>0.73505190935398801</v>
      </c>
      <c r="J21" s="3">
        <f t="shared" si="0"/>
        <v>73.510000000000005</v>
      </c>
      <c r="K21" s="7" t="s">
        <v>227</v>
      </c>
    </row>
    <row r="22" spans="1:11" x14ac:dyDescent="0.35">
      <c r="A22" s="1" t="s">
        <v>177</v>
      </c>
      <c r="E22">
        <v>21</v>
      </c>
      <c r="F22">
        <v>0.84826749911453703</v>
      </c>
      <c r="G22">
        <v>2.00403541881832</v>
      </c>
      <c r="H22">
        <v>0.88489677065204198</v>
      </c>
      <c r="I22">
        <v>0.75431976849029203</v>
      </c>
      <c r="J22" s="3">
        <f t="shared" si="0"/>
        <v>75.430000000000007</v>
      </c>
    </row>
    <row r="23" spans="1:11" x14ac:dyDescent="0.35">
      <c r="A23" t="s">
        <v>138</v>
      </c>
      <c r="B23">
        <v>64</v>
      </c>
      <c r="E23">
        <v>22</v>
      </c>
      <c r="F23">
        <v>0.80537709273489499</v>
      </c>
      <c r="G23">
        <v>2.0068864664814399</v>
      </c>
      <c r="H23">
        <v>0.89156254568631998</v>
      </c>
      <c r="I23">
        <v>0.75349883644045201</v>
      </c>
      <c r="J23" s="3">
        <f t="shared" si="0"/>
        <v>75.349999999999994</v>
      </c>
    </row>
    <row r="24" spans="1:11" x14ac:dyDescent="0.35">
      <c r="A24" t="s">
        <v>139</v>
      </c>
      <c r="B24">
        <v>0.35</v>
      </c>
      <c r="E24">
        <v>23</v>
      </c>
      <c r="F24">
        <v>0.78168951957535604</v>
      </c>
      <c r="G24">
        <v>2.0041155644370399</v>
      </c>
      <c r="H24">
        <v>0.89443387390156903</v>
      </c>
      <c r="I24">
        <v>0.75364997037431403</v>
      </c>
      <c r="J24" s="3">
        <f t="shared" si="0"/>
        <v>75.36</v>
      </c>
    </row>
    <row r="25" spans="1:11" x14ac:dyDescent="0.35">
      <c r="E25">
        <v>24</v>
      </c>
      <c r="F25">
        <v>0.68686939716898898</v>
      </c>
      <c r="G25">
        <v>1.94997389549014</v>
      </c>
      <c r="H25">
        <v>0.91237972891656205</v>
      </c>
      <c r="I25">
        <v>0.76134577898379596</v>
      </c>
      <c r="J25" s="3">
        <f t="shared" si="0"/>
        <v>76.13</v>
      </c>
    </row>
    <row r="26" spans="1:11" x14ac:dyDescent="0.35">
      <c r="E26">
        <v>25</v>
      </c>
      <c r="F26">
        <v>0.66540242110297099</v>
      </c>
      <c r="G26">
        <v>1.95184851626458</v>
      </c>
      <c r="H26">
        <v>0.91575576686145899</v>
      </c>
      <c r="I26">
        <v>0.76123414596446604</v>
      </c>
      <c r="J26" s="3">
        <f t="shared" si="0"/>
        <v>76.12</v>
      </c>
    </row>
    <row r="27" spans="1:11" x14ac:dyDescent="0.35">
      <c r="A27" s="1" t="s">
        <v>17</v>
      </c>
      <c r="B27" s="1">
        <v>30</v>
      </c>
      <c r="E27">
        <v>26</v>
      </c>
      <c r="F27">
        <v>0.65056430811518395</v>
      </c>
      <c r="G27">
        <v>1.949846658567</v>
      </c>
      <c r="H27">
        <v>0.91797833590912004</v>
      </c>
      <c r="I27">
        <v>0.76117403587713495</v>
      </c>
      <c r="J27" s="3">
        <f t="shared" si="0"/>
        <v>76.12</v>
      </c>
    </row>
    <row r="28" spans="1:11" x14ac:dyDescent="0.35">
      <c r="A28" t="s">
        <v>228</v>
      </c>
      <c r="B28">
        <v>0.01</v>
      </c>
      <c r="E28">
        <v>27</v>
      </c>
      <c r="F28">
        <v>0.60399100691933605</v>
      </c>
      <c r="G28">
        <v>1.9327175313741201</v>
      </c>
      <c r="H28">
        <v>0.92684907633396496</v>
      </c>
      <c r="I28">
        <v>0.76435643564356404</v>
      </c>
      <c r="J28" s="3">
        <f t="shared" si="0"/>
        <v>76.44</v>
      </c>
    </row>
    <row r="29" spans="1:11" x14ac:dyDescent="0.35">
      <c r="A29" t="s">
        <v>229</v>
      </c>
      <c r="B29">
        <f>B28/2</f>
        <v>5.0000000000000001E-3</v>
      </c>
      <c r="E29">
        <v>28</v>
      </c>
      <c r="F29">
        <v>0.59347288583916602</v>
      </c>
      <c r="G29">
        <v>1.9304872102422499</v>
      </c>
      <c r="H29">
        <v>0.92861566772710802</v>
      </c>
      <c r="I29">
        <v>0.76411771272530504</v>
      </c>
      <c r="J29" s="3">
        <f t="shared" si="0"/>
        <v>76.41</v>
      </c>
    </row>
    <row r="30" spans="1:11" x14ac:dyDescent="0.35">
      <c r="A30" t="s">
        <v>230</v>
      </c>
      <c r="B30">
        <f>B29/2</f>
        <v>2.5000000000000001E-3</v>
      </c>
      <c r="E30">
        <v>29</v>
      </c>
      <c r="F30">
        <v>0.58587084618668395</v>
      </c>
      <c r="G30">
        <v>1.93121681639061</v>
      </c>
      <c r="H30">
        <v>0.92979060449885098</v>
      </c>
      <c r="I30">
        <v>0.76419327969223605</v>
      </c>
      <c r="J30" s="3">
        <f t="shared" si="0"/>
        <v>76.42</v>
      </c>
    </row>
    <row r="31" spans="1:11" x14ac:dyDescent="0.35">
      <c r="A31" t="s">
        <v>231</v>
      </c>
      <c r="B31">
        <f>B30/2</f>
        <v>1.25E-3</v>
      </c>
      <c r="E31">
        <v>30</v>
      </c>
      <c r="F31">
        <v>0.562587404039952</v>
      </c>
      <c r="G31">
        <v>1.9224573686001201</v>
      </c>
      <c r="H31">
        <v>0.93423531323668396</v>
      </c>
      <c r="I31">
        <v>0.76569259701338699</v>
      </c>
      <c r="J31" s="3">
        <f t="shared" si="0"/>
        <v>76.569999999999993</v>
      </c>
      <c r="K31" s="7" t="s">
        <v>232</v>
      </c>
    </row>
    <row r="32" spans="1:11" x14ac:dyDescent="0.35">
      <c r="A32" t="s">
        <v>233</v>
      </c>
      <c r="B32">
        <f>B31/2</f>
        <v>6.2500000000000001E-4</v>
      </c>
    </row>
    <row r="33" spans="1:10" x14ac:dyDescent="0.35">
      <c r="A33" t="s">
        <v>234</v>
      </c>
      <c r="B33">
        <f>B32/2</f>
        <v>3.1250000000000001E-4</v>
      </c>
      <c r="I33" t="s">
        <v>68</v>
      </c>
      <c r="J33" s="3">
        <f>MAX(J2:J32)</f>
        <v>76.569999999999993</v>
      </c>
    </row>
    <row r="34" spans="1:10" x14ac:dyDescent="0.35">
      <c r="A34" t="s">
        <v>235</v>
      </c>
      <c r="B34">
        <f>B32/2</f>
        <v>3.1250000000000001E-4</v>
      </c>
    </row>
    <row r="35" spans="1:10" x14ac:dyDescent="0.35">
      <c r="A35" t="s">
        <v>236</v>
      </c>
      <c r="B35">
        <f>B34/2</f>
        <v>1.5625E-4</v>
      </c>
    </row>
    <row r="36" spans="1:10" x14ac:dyDescent="0.35">
      <c r="A36" t="s">
        <v>237</v>
      </c>
      <c r="B36">
        <f>B35/2</f>
        <v>7.8125000000000002E-5</v>
      </c>
    </row>
    <row r="37" spans="1:10" x14ac:dyDescent="0.35">
      <c r="A37" t="s">
        <v>238</v>
      </c>
      <c r="B37">
        <f>B36/2</f>
        <v>3.9062500000000001E-5</v>
      </c>
    </row>
    <row r="38" spans="1:10" x14ac:dyDescent="0.35">
      <c r="A38" t="s">
        <v>239</v>
      </c>
      <c r="B38">
        <f>B37/2</f>
        <v>1.953125E-5</v>
      </c>
    </row>
    <row r="39" spans="1:10" x14ac:dyDescent="0.35">
      <c r="A39" t="s">
        <v>240</v>
      </c>
      <c r="B39">
        <f>B38/2</f>
        <v>9.7656250000000002E-6</v>
      </c>
    </row>
    <row r="41" spans="1:10" x14ac:dyDescent="0.35">
      <c r="A41" s="1" t="s">
        <v>141</v>
      </c>
    </row>
    <row r="42" spans="1:10" x14ac:dyDescent="0.35">
      <c r="A42" t="s">
        <v>142</v>
      </c>
      <c r="B42" t="s">
        <v>143</v>
      </c>
    </row>
    <row r="43" spans="1:10" x14ac:dyDescent="0.35">
      <c r="A43" t="s">
        <v>144</v>
      </c>
      <c r="B43" t="s">
        <v>143</v>
      </c>
    </row>
    <row r="44" spans="1:10" x14ac:dyDescent="0.35">
      <c r="A44" t="s">
        <v>146</v>
      </c>
      <c r="B44">
        <v>0.9</v>
      </c>
    </row>
    <row r="45" spans="1:10" x14ac:dyDescent="0.35">
      <c r="A45" t="s">
        <v>147</v>
      </c>
      <c r="B45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1"/>
  <sheetViews>
    <sheetView zoomScale="110" zoomScaleNormal="110" workbookViewId="0">
      <pane ySplit="1" topLeftCell="A2" activePane="bottomLeft" state="frozen"/>
      <selection pane="bottomLeft" activeCell="K22" sqref="K22"/>
    </sheetView>
  </sheetViews>
  <sheetFormatPr defaultColWidth="8.54296875" defaultRowHeight="14.5" x14ac:dyDescent="0.35"/>
  <cols>
    <col min="1" max="1" width="16.90625" customWidth="1"/>
    <col min="2" max="2" width="10.08984375" customWidth="1"/>
    <col min="6" max="6" width="10.36328125" customWidth="1"/>
    <col min="7" max="7" width="11.453125" customWidth="1"/>
    <col min="8" max="8" width="12.6328125" customWidth="1"/>
    <col min="9" max="11" width="15.90625" customWidth="1"/>
    <col min="1020" max="1024" width="9.08984375" customWidth="1"/>
  </cols>
  <sheetData>
    <row r="1" spans="1:11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spans="1:11" x14ac:dyDescent="0.35">
      <c r="A2" s="1" t="s">
        <v>7</v>
      </c>
      <c r="B2">
        <v>4658123</v>
      </c>
      <c r="E2">
        <v>1</v>
      </c>
      <c r="F2">
        <v>27.651781136483901</v>
      </c>
      <c r="G2">
        <v>17.700526773731301</v>
      </c>
      <c r="H2">
        <v>2.0134719499678298E-3</v>
      </c>
      <c r="I2">
        <v>7.6013499008183603E-3</v>
      </c>
      <c r="J2" s="3">
        <f t="shared" ref="J2:J37" si="0">ROUND(I2*100, 2)</f>
        <v>0.76</v>
      </c>
      <c r="K2" s="10"/>
    </row>
    <row r="3" spans="1:11" x14ac:dyDescent="0.35">
      <c r="A3" s="1" t="s">
        <v>9</v>
      </c>
      <c r="B3">
        <v>582265</v>
      </c>
      <c r="E3">
        <v>2</v>
      </c>
      <c r="F3">
        <v>13.291122087530599</v>
      </c>
      <c r="G3">
        <v>11.7456774833819</v>
      </c>
      <c r="H3">
        <v>5.4687263517944902E-2</v>
      </c>
      <c r="I3">
        <v>7.8654907988630604E-2</v>
      </c>
      <c r="J3" s="3">
        <f t="shared" si="0"/>
        <v>7.87</v>
      </c>
      <c r="K3" s="10"/>
    </row>
    <row r="4" spans="1:11" x14ac:dyDescent="0.35">
      <c r="A4" s="1" t="s">
        <v>11</v>
      </c>
      <c r="B4">
        <v>582265</v>
      </c>
      <c r="E4">
        <v>3</v>
      </c>
      <c r="F4">
        <v>8.1565739873095993</v>
      </c>
      <c r="G4">
        <v>8.3983981468917595</v>
      </c>
      <c r="H4">
        <v>0.210061434616475</v>
      </c>
      <c r="I4">
        <v>0.19214618773239001</v>
      </c>
      <c r="J4" s="3">
        <f t="shared" si="0"/>
        <v>19.21</v>
      </c>
    </row>
    <row r="5" spans="1:11" x14ac:dyDescent="0.35">
      <c r="A5" s="1"/>
      <c r="E5">
        <v>4</v>
      </c>
      <c r="F5">
        <v>7.3801514629808604</v>
      </c>
      <c r="G5">
        <v>7.5869007936876498</v>
      </c>
      <c r="H5">
        <v>0.25092038144978102</v>
      </c>
      <c r="I5">
        <v>0.241996341871828</v>
      </c>
      <c r="J5" s="3">
        <f t="shared" si="0"/>
        <v>24.2</v>
      </c>
    </row>
    <row r="6" spans="1:11" x14ac:dyDescent="0.35">
      <c r="A6" s="1" t="s">
        <v>127</v>
      </c>
      <c r="E6">
        <v>5</v>
      </c>
      <c r="F6">
        <v>6.7890977102064598</v>
      </c>
      <c r="G6">
        <v>7.2459448873609302</v>
      </c>
      <c r="H6">
        <v>0.28829273078448098</v>
      </c>
      <c r="I6">
        <v>0.257829338874911</v>
      </c>
      <c r="J6" s="3">
        <f t="shared" si="0"/>
        <v>25.78</v>
      </c>
    </row>
    <row r="7" spans="1:11" x14ac:dyDescent="0.35">
      <c r="A7" t="s">
        <v>174</v>
      </c>
      <c r="E7">
        <v>6</v>
      </c>
      <c r="F7">
        <v>4.6905451906297602</v>
      </c>
      <c r="G7">
        <v>5.2381363748870404</v>
      </c>
      <c r="H7">
        <v>0.44617799916404099</v>
      </c>
      <c r="I7">
        <v>0.39671627180064101</v>
      </c>
      <c r="J7" s="3">
        <f t="shared" si="0"/>
        <v>39.67</v>
      </c>
    </row>
    <row r="8" spans="1:11" x14ac:dyDescent="0.35">
      <c r="A8" t="s">
        <v>129</v>
      </c>
      <c r="E8">
        <v>7</v>
      </c>
      <c r="F8">
        <v>4.6939093295860799</v>
      </c>
      <c r="G8">
        <v>5.2389783332661404</v>
      </c>
      <c r="H8">
        <v>0.43791243812153502</v>
      </c>
      <c r="I8">
        <v>0.40173460537727701</v>
      </c>
      <c r="J8" s="3">
        <f t="shared" si="0"/>
        <v>40.17</v>
      </c>
    </row>
    <row r="9" spans="1:11" x14ac:dyDescent="0.35">
      <c r="A9" t="s">
        <v>130</v>
      </c>
      <c r="E9">
        <v>8</v>
      </c>
      <c r="F9">
        <v>3.3363343825540199</v>
      </c>
      <c r="G9">
        <v>3.8325024878067802</v>
      </c>
      <c r="H9">
        <v>0.57293764033281203</v>
      </c>
      <c r="I9">
        <v>0.53286390217512702</v>
      </c>
      <c r="J9" s="3">
        <f t="shared" si="0"/>
        <v>53.29</v>
      </c>
    </row>
    <row r="10" spans="1:11" x14ac:dyDescent="0.35">
      <c r="E10">
        <v>9</v>
      </c>
      <c r="F10">
        <v>3.2541406946692599</v>
      </c>
      <c r="G10">
        <v>3.8821627690582399</v>
      </c>
      <c r="H10">
        <v>0.57191727225751698</v>
      </c>
      <c r="I10">
        <v>0.52542055593243597</v>
      </c>
      <c r="J10" s="3">
        <f t="shared" si="0"/>
        <v>52.54</v>
      </c>
    </row>
    <row r="11" spans="1:11" x14ac:dyDescent="0.35">
      <c r="A11" s="1" t="s">
        <v>14</v>
      </c>
      <c r="B11">
        <v>1</v>
      </c>
      <c r="E11">
        <v>10</v>
      </c>
      <c r="F11">
        <v>2.4173103446456801</v>
      </c>
      <c r="G11">
        <v>2.9434700872068298</v>
      </c>
      <c r="H11">
        <v>0.67220895626843702</v>
      </c>
      <c r="I11">
        <v>0.63437781766034396</v>
      </c>
      <c r="J11" s="3">
        <f t="shared" si="0"/>
        <v>63.44</v>
      </c>
    </row>
    <row r="12" spans="1:11" x14ac:dyDescent="0.35">
      <c r="E12">
        <v>11</v>
      </c>
      <c r="F12">
        <v>2.27476635912415</v>
      </c>
      <c r="G12">
        <v>2.9850573557512998</v>
      </c>
      <c r="H12">
        <v>0.68246394524146303</v>
      </c>
      <c r="I12">
        <v>0.62511914678024605</v>
      </c>
      <c r="J12" s="3">
        <f t="shared" si="0"/>
        <v>62.51</v>
      </c>
    </row>
    <row r="13" spans="1:11" x14ac:dyDescent="0.35">
      <c r="A13" t="s">
        <v>131</v>
      </c>
      <c r="B13">
        <v>128</v>
      </c>
      <c r="E13">
        <v>12</v>
      </c>
      <c r="F13">
        <v>1.74998132947662</v>
      </c>
      <c r="G13">
        <v>2.5279645265208699</v>
      </c>
      <c r="H13">
        <v>0.75439914317419299</v>
      </c>
      <c r="I13">
        <v>0.68483422496629498</v>
      </c>
      <c r="J13" s="3">
        <f t="shared" si="0"/>
        <v>68.48</v>
      </c>
    </row>
    <row r="14" spans="1:11" x14ac:dyDescent="0.35">
      <c r="E14">
        <v>13</v>
      </c>
      <c r="F14">
        <v>1.6316555930312899</v>
      </c>
      <c r="G14">
        <v>2.5336488031975999</v>
      </c>
      <c r="H14">
        <v>0.76661908670080203</v>
      </c>
      <c r="I14">
        <v>0.68095283075575597</v>
      </c>
      <c r="J14" s="3">
        <f t="shared" si="0"/>
        <v>68.099999999999994</v>
      </c>
    </row>
    <row r="15" spans="1:11" x14ac:dyDescent="0.35">
      <c r="A15" t="s">
        <v>132</v>
      </c>
      <c r="B15" t="s">
        <v>133</v>
      </c>
      <c r="E15">
        <v>14</v>
      </c>
      <c r="F15">
        <v>1.31384694383829</v>
      </c>
      <c r="G15">
        <v>2.2818209131040401</v>
      </c>
      <c r="H15">
        <v>0.81528632884962504</v>
      </c>
      <c r="I15">
        <v>0.71538388877916403</v>
      </c>
      <c r="J15" s="3">
        <f t="shared" si="0"/>
        <v>71.540000000000006</v>
      </c>
    </row>
    <row r="16" spans="1:11" x14ac:dyDescent="0.35">
      <c r="A16" t="s">
        <v>219</v>
      </c>
      <c r="B16" t="s">
        <v>220</v>
      </c>
      <c r="E16">
        <v>15</v>
      </c>
      <c r="F16">
        <v>1.2388894591842401</v>
      </c>
      <c r="G16">
        <v>2.2656794580304802</v>
      </c>
      <c r="H16">
        <v>0.82451665617245395</v>
      </c>
      <c r="I16">
        <v>0.71729710698736804</v>
      </c>
      <c r="J16" s="3">
        <f t="shared" si="0"/>
        <v>71.73</v>
      </c>
    </row>
    <row r="17" spans="1:11" x14ac:dyDescent="0.35">
      <c r="E17">
        <v>16</v>
      </c>
      <c r="F17">
        <v>1.0597151153312501</v>
      </c>
      <c r="G17">
        <v>2.1625007215685002</v>
      </c>
      <c r="H17">
        <v>0.85453969334858704</v>
      </c>
      <c r="I17">
        <v>0.73185920500115897</v>
      </c>
      <c r="J17" s="3">
        <f t="shared" si="0"/>
        <v>73.19</v>
      </c>
    </row>
    <row r="18" spans="1:11" x14ac:dyDescent="0.35">
      <c r="A18" t="s">
        <v>134</v>
      </c>
      <c r="B18" s="6" t="s">
        <v>135</v>
      </c>
      <c r="E18">
        <v>17</v>
      </c>
      <c r="F18">
        <v>1.0167593026544299</v>
      </c>
      <c r="G18">
        <v>2.1494770177331799</v>
      </c>
      <c r="H18">
        <v>0.86029608921876899</v>
      </c>
      <c r="I18">
        <v>0.73269559393059902</v>
      </c>
      <c r="J18" s="3">
        <f t="shared" si="0"/>
        <v>73.27</v>
      </c>
    </row>
    <row r="19" spans="1:11" x14ac:dyDescent="0.35">
      <c r="E19">
        <v>18</v>
      </c>
      <c r="F19">
        <v>0.92310970594310504</v>
      </c>
      <c r="G19">
        <v>2.1016307262920102</v>
      </c>
      <c r="H19">
        <v>0.87670377102536801</v>
      </c>
      <c r="I19">
        <v>0.73924415858758497</v>
      </c>
      <c r="J19" s="3">
        <f t="shared" si="0"/>
        <v>73.92</v>
      </c>
    </row>
    <row r="20" spans="1:11" x14ac:dyDescent="0.35">
      <c r="A20" t="s">
        <v>19</v>
      </c>
      <c r="B20" s="6" t="s">
        <v>225</v>
      </c>
      <c r="E20">
        <v>19</v>
      </c>
      <c r="F20">
        <v>0.90000903206383198</v>
      </c>
      <c r="G20">
        <v>2.0971152692545698</v>
      </c>
      <c r="H20">
        <v>0.87995830080055804</v>
      </c>
      <c r="I20">
        <v>0.74015611448395502</v>
      </c>
      <c r="J20" s="3">
        <f t="shared" si="0"/>
        <v>74.02</v>
      </c>
    </row>
    <row r="21" spans="1:11" x14ac:dyDescent="0.35">
      <c r="E21">
        <v>20</v>
      </c>
      <c r="F21">
        <v>0.85215136739860697</v>
      </c>
      <c r="G21">
        <v>2.0843565318886101</v>
      </c>
      <c r="H21">
        <v>0.88846129653510697</v>
      </c>
      <c r="I21">
        <v>0.74146136209457902</v>
      </c>
      <c r="J21" s="3">
        <f t="shared" si="0"/>
        <v>74.150000000000006</v>
      </c>
    </row>
    <row r="22" spans="1:11" x14ac:dyDescent="0.35">
      <c r="A22" s="1" t="s">
        <v>177</v>
      </c>
      <c r="E22">
        <v>21</v>
      </c>
      <c r="F22">
        <v>0.84011540621254099</v>
      </c>
      <c r="G22">
        <v>2.0764115652583501</v>
      </c>
      <c r="H22">
        <v>0.89029272090925904</v>
      </c>
      <c r="I22">
        <v>0.74244888495787997</v>
      </c>
      <c r="J22" s="3">
        <f t="shared" si="0"/>
        <v>74.239999999999995</v>
      </c>
    </row>
    <row r="23" spans="1:11" x14ac:dyDescent="0.35">
      <c r="A23" t="s">
        <v>138</v>
      </c>
      <c r="B23">
        <v>64</v>
      </c>
      <c r="E23">
        <v>22</v>
      </c>
      <c r="F23">
        <v>0.81596425454828103</v>
      </c>
      <c r="G23">
        <v>2.0702047843211902</v>
      </c>
      <c r="H23">
        <v>0.89467753427721797</v>
      </c>
      <c r="I23">
        <v>0.74322001150678796</v>
      </c>
      <c r="J23" s="3">
        <f t="shared" si="0"/>
        <v>74.319999999999993</v>
      </c>
    </row>
    <row r="24" spans="1:11" x14ac:dyDescent="0.35">
      <c r="A24" t="s">
        <v>139</v>
      </c>
      <c r="B24">
        <v>0.35</v>
      </c>
      <c r="E24">
        <v>23</v>
      </c>
      <c r="F24">
        <v>0.80970306874589004</v>
      </c>
      <c r="G24">
        <v>2.0709594447635302</v>
      </c>
      <c r="H24">
        <v>0.89565367853103095</v>
      </c>
      <c r="I24">
        <v>0.74296067941572996</v>
      </c>
      <c r="J24" s="3">
        <f t="shared" si="0"/>
        <v>74.3</v>
      </c>
    </row>
    <row r="25" spans="1:11" x14ac:dyDescent="0.35">
      <c r="E25">
        <v>24</v>
      </c>
      <c r="F25">
        <v>0.79695546420224095</v>
      </c>
      <c r="G25">
        <v>2.0667946130068802</v>
      </c>
      <c r="H25">
        <v>0.89794129523844701</v>
      </c>
      <c r="I25">
        <v>0.74363391239384102</v>
      </c>
      <c r="J25" s="3">
        <f t="shared" si="0"/>
        <v>74.36</v>
      </c>
    </row>
    <row r="26" spans="1:11" x14ac:dyDescent="0.35">
      <c r="E26">
        <v>25</v>
      </c>
      <c r="F26">
        <v>0.79405837425981196</v>
      </c>
      <c r="G26">
        <v>2.06628478329558</v>
      </c>
      <c r="H26">
        <v>0.89826760693094598</v>
      </c>
      <c r="I26">
        <v>0.74374726284423798</v>
      </c>
      <c r="J26" s="3">
        <f t="shared" si="0"/>
        <v>74.37</v>
      </c>
    </row>
    <row r="27" spans="1:11" x14ac:dyDescent="0.35">
      <c r="A27" s="1" t="s">
        <v>17</v>
      </c>
      <c r="B27" s="1">
        <v>36</v>
      </c>
      <c r="E27">
        <v>26</v>
      </c>
      <c r="F27">
        <v>0.78796187402521201</v>
      </c>
      <c r="G27">
        <v>2.0633904951788402</v>
      </c>
      <c r="H27">
        <v>0.89925942273314796</v>
      </c>
      <c r="I27">
        <v>0.743714631653972</v>
      </c>
      <c r="J27" s="3">
        <f t="shared" si="0"/>
        <v>74.37</v>
      </c>
      <c r="K27" s="7"/>
    </row>
    <row r="28" spans="1:11" x14ac:dyDescent="0.35">
      <c r="A28" t="s">
        <v>241</v>
      </c>
      <c r="B28">
        <v>0.01</v>
      </c>
      <c r="E28">
        <v>27</v>
      </c>
      <c r="F28">
        <v>0.78607138624633899</v>
      </c>
      <c r="G28">
        <v>2.0666663836324402</v>
      </c>
      <c r="H28">
        <v>0.89972420221621396</v>
      </c>
      <c r="I28">
        <v>0.74417662061088996</v>
      </c>
      <c r="J28" s="3">
        <f t="shared" si="0"/>
        <v>74.42</v>
      </c>
    </row>
    <row r="29" spans="1:11" x14ac:dyDescent="0.35">
      <c r="A29" t="s">
        <v>242</v>
      </c>
      <c r="B29">
        <f t="shared" ref="B29:B45" si="1">B28/2</f>
        <v>5.0000000000000001E-3</v>
      </c>
      <c r="E29">
        <v>28</v>
      </c>
      <c r="F29">
        <v>0.78297261371865001</v>
      </c>
      <c r="G29">
        <v>2.0651007890017499</v>
      </c>
      <c r="H29">
        <v>0.90019263123794702</v>
      </c>
      <c r="I29">
        <v>0.743742110551038</v>
      </c>
      <c r="J29" s="3">
        <f t="shared" si="0"/>
        <v>74.37</v>
      </c>
      <c r="K29" s="7"/>
    </row>
    <row r="30" spans="1:11" x14ac:dyDescent="0.35">
      <c r="A30" t="s">
        <v>243</v>
      </c>
      <c r="B30">
        <f t="shared" si="1"/>
        <v>2.5000000000000001E-3</v>
      </c>
      <c r="E30">
        <v>29</v>
      </c>
      <c r="F30">
        <v>0.78231913477683501</v>
      </c>
      <c r="G30">
        <v>2.0647299556596299</v>
      </c>
      <c r="H30">
        <v>0.90029116878193205</v>
      </c>
      <c r="I30">
        <v>0.74393789769263097</v>
      </c>
      <c r="J30" s="3">
        <f t="shared" si="0"/>
        <v>74.39</v>
      </c>
    </row>
    <row r="31" spans="1:11" x14ac:dyDescent="0.35">
      <c r="A31" t="s">
        <v>244</v>
      </c>
      <c r="B31">
        <f t="shared" si="1"/>
        <v>1.25E-3</v>
      </c>
      <c r="E31">
        <v>30</v>
      </c>
      <c r="F31">
        <v>0.78033566349200401</v>
      </c>
      <c r="G31">
        <v>2.06642012585873</v>
      </c>
      <c r="H31">
        <v>0.90063036119913498</v>
      </c>
      <c r="I31">
        <v>0.74425218757782097</v>
      </c>
      <c r="J31" s="3">
        <f t="shared" si="0"/>
        <v>74.430000000000007</v>
      </c>
      <c r="K31" s="7"/>
    </row>
    <row r="32" spans="1:11" x14ac:dyDescent="0.35">
      <c r="A32" t="s">
        <v>245</v>
      </c>
      <c r="B32">
        <f t="shared" si="1"/>
        <v>6.2500000000000001E-4</v>
      </c>
      <c r="E32">
        <v>31</v>
      </c>
      <c r="F32">
        <v>0.78008851112335298</v>
      </c>
      <c r="G32">
        <v>2.0636030898098601</v>
      </c>
      <c r="H32">
        <v>0.90068209877669603</v>
      </c>
      <c r="I32">
        <v>0.74399113805569606</v>
      </c>
      <c r="J32" s="3">
        <f t="shared" si="0"/>
        <v>74.400000000000006</v>
      </c>
    </row>
    <row r="33" spans="1:11" x14ac:dyDescent="0.35">
      <c r="A33" t="s">
        <v>246</v>
      </c>
      <c r="B33">
        <f t="shared" si="1"/>
        <v>3.1250000000000001E-4</v>
      </c>
      <c r="E33">
        <v>32</v>
      </c>
      <c r="F33">
        <v>0.77960219334944103</v>
      </c>
      <c r="G33">
        <v>2.0638177687372101</v>
      </c>
      <c r="H33">
        <v>0.90071387123096602</v>
      </c>
      <c r="I33">
        <v>0.74406842245369398</v>
      </c>
      <c r="J33" s="3">
        <f t="shared" si="0"/>
        <v>74.41</v>
      </c>
      <c r="K33" s="7"/>
    </row>
    <row r="34" spans="1:11" x14ac:dyDescent="0.35">
      <c r="A34" t="s">
        <v>247</v>
      </c>
      <c r="B34">
        <f t="shared" si="1"/>
        <v>1.5625E-4</v>
      </c>
      <c r="E34">
        <v>33</v>
      </c>
      <c r="F34">
        <v>0.77926940295945102</v>
      </c>
      <c r="G34">
        <v>2.0655345582821201</v>
      </c>
      <c r="H34">
        <v>0.90090815549525005</v>
      </c>
      <c r="I34">
        <v>0.74356865001330996</v>
      </c>
      <c r="J34" s="3">
        <f t="shared" si="0"/>
        <v>74.36</v>
      </c>
    </row>
    <row r="35" spans="1:11" x14ac:dyDescent="0.35">
      <c r="A35" t="s">
        <v>248</v>
      </c>
      <c r="B35">
        <f t="shared" si="1"/>
        <v>7.8125000000000002E-5</v>
      </c>
      <c r="E35">
        <v>34</v>
      </c>
      <c r="F35">
        <v>0.77850799129312098</v>
      </c>
      <c r="G35">
        <v>2.0656562489591002</v>
      </c>
      <c r="H35">
        <v>0.90088625826325297</v>
      </c>
      <c r="I35">
        <v>0.74376443715490403</v>
      </c>
      <c r="J35" s="3">
        <f t="shared" si="0"/>
        <v>74.38</v>
      </c>
      <c r="K35" s="7"/>
    </row>
    <row r="36" spans="1:11" x14ac:dyDescent="0.35">
      <c r="A36" t="s">
        <v>249</v>
      </c>
      <c r="B36">
        <f t="shared" si="1"/>
        <v>3.9062500000000001E-5</v>
      </c>
      <c r="E36">
        <v>35</v>
      </c>
      <c r="F36">
        <v>0.778189962887891</v>
      </c>
      <c r="G36">
        <v>2.0618402166855798</v>
      </c>
      <c r="H36">
        <v>0.90089291330434995</v>
      </c>
      <c r="I36">
        <v>0.74430027564768597</v>
      </c>
      <c r="J36" s="3">
        <f t="shared" si="0"/>
        <v>74.430000000000007</v>
      </c>
    </row>
    <row r="37" spans="1:11" x14ac:dyDescent="0.35">
      <c r="A37" t="s">
        <v>250</v>
      </c>
      <c r="B37">
        <f t="shared" si="1"/>
        <v>1.953125E-5</v>
      </c>
      <c r="E37">
        <v>36</v>
      </c>
      <c r="F37">
        <v>0.77863021997723803</v>
      </c>
      <c r="G37">
        <v>2.0640361927920701</v>
      </c>
      <c r="H37">
        <v>0.90081970785228305</v>
      </c>
      <c r="I37">
        <v>0.74417833804195699</v>
      </c>
      <c r="J37" s="3">
        <f t="shared" si="0"/>
        <v>74.42</v>
      </c>
      <c r="K37" s="7" t="s">
        <v>251</v>
      </c>
    </row>
    <row r="38" spans="1:11" x14ac:dyDescent="0.35">
      <c r="A38" t="s">
        <v>252</v>
      </c>
      <c r="B38">
        <f t="shared" si="1"/>
        <v>9.7656250000000002E-6</v>
      </c>
    </row>
    <row r="39" spans="1:11" x14ac:dyDescent="0.35">
      <c r="A39" t="s">
        <v>253</v>
      </c>
      <c r="B39">
        <f t="shared" si="1"/>
        <v>4.8828125000000001E-6</v>
      </c>
      <c r="I39" t="s">
        <v>68</v>
      </c>
      <c r="J39" s="3">
        <f>MAX(J2:J38)</f>
        <v>74.430000000000007</v>
      </c>
    </row>
    <row r="40" spans="1:11" x14ac:dyDescent="0.35">
      <c r="A40" t="s">
        <v>254</v>
      </c>
      <c r="B40">
        <f t="shared" si="1"/>
        <v>2.4414062500000001E-6</v>
      </c>
    </row>
    <row r="41" spans="1:11" x14ac:dyDescent="0.35">
      <c r="A41" t="s">
        <v>255</v>
      </c>
      <c r="B41">
        <f t="shared" si="1"/>
        <v>1.220703125E-6</v>
      </c>
    </row>
    <row r="42" spans="1:11" x14ac:dyDescent="0.35">
      <c r="A42" t="s">
        <v>256</v>
      </c>
      <c r="B42">
        <f t="shared" si="1"/>
        <v>6.1035156250000001E-7</v>
      </c>
    </row>
    <row r="43" spans="1:11" x14ac:dyDescent="0.35">
      <c r="A43" t="s">
        <v>257</v>
      </c>
      <c r="B43">
        <f t="shared" si="1"/>
        <v>3.0517578125000001E-7</v>
      </c>
    </row>
    <row r="44" spans="1:11" x14ac:dyDescent="0.35">
      <c r="A44" t="s">
        <v>258</v>
      </c>
      <c r="B44">
        <f t="shared" si="1"/>
        <v>1.52587890625E-7</v>
      </c>
    </row>
    <row r="45" spans="1:11" x14ac:dyDescent="0.35">
      <c r="A45" t="s">
        <v>259</v>
      </c>
      <c r="B45">
        <f t="shared" si="1"/>
        <v>7.6293945312500002E-8</v>
      </c>
    </row>
    <row r="47" spans="1:11" x14ac:dyDescent="0.35">
      <c r="A47" s="1" t="s">
        <v>141</v>
      </c>
    </row>
    <row r="48" spans="1:11" x14ac:dyDescent="0.35">
      <c r="A48" t="s">
        <v>142</v>
      </c>
      <c r="B48" t="s">
        <v>143</v>
      </c>
    </row>
    <row r="49" spans="1:2" x14ac:dyDescent="0.35">
      <c r="A49" t="s">
        <v>144</v>
      </c>
      <c r="B49" t="s">
        <v>143</v>
      </c>
    </row>
    <row r="50" spans="1:2" x14ac:dyDescent="0.35">
      <c r="A50" t="s">
        <v>146</v>
      </c>
      <c r="B50">
        <v>0.9</v>
      </c>
    </row>
    <row r="51" spans="1:2" x14ac:dyDescent="0.35">
      <c r="A51" t="s">
        <v>147</v>
      </c>
      <c r="B51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1"/>
  <sheetViews>
    <sheetView zoomScale="110" zoomScaleNormal="110" workbookViewId="0">
      <pane ySplit="1" topLeftCell="A11" activePane="bottomLeft" state="frozen"/>
      <selection pane="bottomLeft" activeCell="M6" sqref="M6"/>
    </sheetView>
  </sheetViews>
  <sheetFormatPr defaultColWidth="8.54296875" defaultRowHeight="14.5" x14ac:dyDescent="0.35"/>
  <cols>
    <col min="1" max="1" width="16.90625" customWidth="1"/>
    <col min="2" max="2" width="10.08984375" customWidth="1"/>
    <col min="6" max="6" width="10.36328125" customWidth="1"/>
    <col min="7" max="7" width="11.453125" customWidth="1"/>
    <col min="8" max="8" width="12.6328125" customWidth="1"/>
    <col min="9" max="11" width="15.90625" customWidth="1"/>
    <col min="1020" max="1024" width="9.08984375" customWidth="1"/>
  </cols>
  <sheetData>
    <row r="1" spans="1:11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6</v>
      </c>
    </row>
    <row r="2" spans="1:11" x14ac:dyDescent="0.35">
      <c r="A2" s="1" t="s">
        <v>7</v>
      </c>
      <c r="B2">
        <v>4658123</v>
      </c>
      <c r="E2">
        <v>1</v>
      </c>
      <c r="F2">
        <v>28.028690594879301</v>
      </c>
      <c r="G2">
        <v>18.2275985718003</v>
      </c>
      <c r="H2">
        <v>9.8151122243873802E-4</v>
      </c>
      <c r="I2">
        <v>5.1265317338325296E-3</v>
      </c>
      <c r="J2" s="3">
        <f t="shared" ref="J2:J37" si="0">ROUND(I2*100, 2)</f>
        <v>0.51</v>
      </c>
      <c r="K2" t="s">
        <v>260</v>
      </c>
    </row>
    <row r="3" spans="1:11" x14ac:dyDescent="0.35">
      <c r="A3" s="1" t="s">
        <v>9</v>
      </c>
      <c r="B3">
        <v>582265</v>
      </c>
      <c r="E3">
        <v>2</v>
      </c>
      <c r="F3">
        <v>12.7840073167668</v>
      </c>
      <c r="G3">
        <v>11.593952162851499</v>
      </c>
      <c r="H3">
        <v>6.2903663127830703E-2</v>
      </c>
      <c r="I3">
        <v>6.6923136372613795E-2</v>
      </c>
      <c r="J3" s="3">
        <f t="shared" si="0"/>
        <v>6.69</v>
      </c>
      <c r="K3" s="10"/>
    </row>
    <row r="4" spans="1:11" x14ac:dyDescent="0.35">
      <c r="A4" s="1" t="s">
        <v>11</v>
      </c>
      <c r="B4">
        <v>582265</v>
      </c>
      <c r="E4">
        <v>3</v>
      </c>
      <c r="F4">
        <v>7.3605818248219803</v>
      </c>
      <c r="G4">
        <v>7.8639958751696799</v>
      </c>
      <c r="H4">
        <v>0.248457586886392</v>
      </c>
      <c r="I4">
        <v>0.20697448756150499</v>
      </c>
      <c r="J4" s="3">
        <f t="shared" si="0"/>
        <v>20.7</v>
      </c>
      <c r="K4" s="7" t="s">
        <v>261</v>
      </c>
    </row>
    <row r="5" spans="1:11" x14ac:dyDescent="0.35">
      <c r="A5" s="1"/>
      <c r="E5">
        <v>4</v>
      </c>
      <c r="F5">
        <v>6.3549056558776904</v>
      </c>
      <c r="G5">
        <v>7.6899184394519304</v>
      </c>
      <c r="H5">
        <v>0.30831281183429499</v>
      </c>
      <c r="I5">
        <v>0.20853563240105399</v>
      </c>
      <c r="J5" s="3">
        <f t="shared" si="0"/>
        <v>20.85</v>
      </c>
    </row>
    <row r="6" spans="1:11" x14ac:dyDescent="0.35">
      <c r="A6" s="1" t="s">
        <v>127</v>
      </c>
      <c r="E6">
        <v>5</v>
      </c>
      <c r="F6">
        <v>5.7129752122036104</v>
      </c>
      <c r="G6">
        <v>7.2012139088598603</v>
      </c>
      <c r="H6">
        <v>0.35638517918054102</v>
      </c>
      <c r="I6">
        <v>0.240371652082814</v>
      </c>
      <c r="J6" s="3">
        <f t="shared" si="0"/>
        <v>24.04</v>
      </c>
    </row>
    <row r="7" spans="1:11" x14ac:dyDescent="0.35">
      <c r="A7" t="s">
        <v>174</v>
      </c>
      <c r="E7">
        <v>6</v>
      </c>
      <c r="F7">
        <v>5.2325575991727202</v>
      </c>
      <c r="G7">
        <v>6.9147093697423303</v>
      </c>
      <c r="H7">
        <v>0.39527573660034299</v>
      </c>
      <c r="I7">
        <v>0.248529449649215</v>
      </c>
      <c r="J7" s="3">
        <f t="shared" si="0"/>
        <v>24.85</v>
      </c>
      <c r="K7" s="7" t="s">
        <v>262</v>
      </c>
    </row>
    <row r="8" spans="1:11" x14ac:dyDescent="0.35">
      <c r="A8" t="s">
        <v>129</v>
      </c>
      <c r="E8">
        <v>7</v>
      </c>
      <c r="F8">
        <v>4.8831178997689202</v>
      </c>
      <c r="G8">
        <v>6.0007326243337404</v>
      </c>
      <c r="H8">
        <v>0.42534729117286102</v>
      </c>
      <c r="I8">
        <v>0.32836251534953997</v>
      </c>
      <c r="J8" s="3">
        <f t="shared" si="0"/>
        <v>32.840000000000003</v>
      </c>
    </row>
    <row r="9" spans="1:11" x14ac:dyDescent="0.35">
      <c r="A9" t="s">
        <v>130</v>
      </c>
      <c r="E9">
        <v>8</v>
      </c>
      <c r="F9">
        <v>3.2880295152504599</v>
      </c>
      <c r="G9">
        <v>4.1781721215030601</v>
      </c>
      <c r="H9">
        <v>0.58136141961043097</v>
      </c>
      <c r="I9">
        <v>0.487705769709668</v>
      </c>
      <c r="J9" s="3">
        <f t="shared" si="0"/>
        <v>48.77</v>
      </c>
    </row>
    <row r="10" spans="1:11" x14ac:dyDescent="0.35">
      <c r="E10">
        <v>9</v>
      </c>
      <c r="F10">
        <v>3.1487341702434799</v>
      </c>
      <c r="G10">
        <v>4.4106291137169498</v>
      </c>
      <c r="H10">
        <v>0.58521898198051003</v>
      </c>
      <c r="I10">
        <v>0.45970133873751601</v>
      </c>
      <c r="J10" s="3">
        <f t="shared" si="0"/>
        <v>45.97</v>
      </c>
      <c r="K10" s="7" t="s">
        <v>263</v>
      </c>
    </row>
    <row r="11" spans="1:11" x14ac:dyDescent="0.35">
      <c r="A11" s="1" t="s">
        <v>14</v>
      </c>
      <c r="B11">
        <v>1</v>
      </c>
      <c r="E11">
        <v>10</v>
      </c>
      <c r="F11">
        <v>3.2032749676885999</v>
      </c>
      <c r="G11">
        <v>4.3794243320807</v>
      </c>
      <c r="H11">
        <v>0.57734456561151304</v>
      </c>
      <c r="I11">
        <v>0.46513872549440599</v>
      </c>
      <c r="J11" s="3">
        <f t="shared" si="0"/>
        <v>46.51</v>
      </c>
    </row>
    <row r="12" spans="1:11" x14ac:dyDescent="0.35">
      <c r="E12">
        <v>11</v>
      </c>
      <c r="F12">
        <v>3.1688970675780901</v>
      </c>
      <c r="G12">
        <v>4.2880871621173098</v>
      </c>
      <c r="H12">
        <v>0.58162654786058698</v>
      </c>
      <c r="I12">
        <v>0.47823241994624399</v>
      </c>
      <c r="J12" s="3">
        <f t="shared" si="0"/>
        <v>47.82</v>
      </c>
    </row>
    <row r="13" spans="1:11" x14ac:dyDescent="0.35">
      <c r="A13" t="s">
        <v>131</v>
      </c>
      <c r="B13">
        <v>256</v>
      </c>
      <c r="E13">
        <v>12</v>
      </c>
      <c r="F13">
        <v>3.0992472861785401</v>
      </c>
      <c r="G13">
        <v>4.4022595491419398</v>
      </c>
      <c r="H13">
        <v>0.58952414953405097</v>
      </c>
      <c r="I13">
        <v>0.45901264887980597</v>
      </c>
      <c r="J13" s="3">
        <f t="shared" si="0"/>
        <v>45.9</v>
      </c>
      <c r="K13" s="7" t="s">
        <v>264</v>
      </c>
    </row>
    <row r="14" spans="1:11" x14ac:dyDescent="0.35">
      <c r="E14">
        <v>13</v>
      </c>
      <c r="F14">
        <v>3.0209769051627502</v>
      </c>
      <c r="G14">
        <v>4.0596243296494796</v>
      </c>
      <c r="H14">
        <v>0.59816561305916605</v>
      </c>
      <c r="I14">
        <v>0.502336564966124</v>
      </c>
      <c r="J14" s="3">
        <f t="shared" si="0"/>
        <v>50.23</v>
      </c>
    </row>
    <row r="15" spans="1:11" x14ac:dyDescent="0.35">
      <c r="A15" t="s">
        <v>132</v>
      </c>
      <c r="B15" t="s">
        <v>133</v>
      </c>
      <c r="E15">
        <v>14</v>
      </c>
      <c r="F15">
        <v>2.9488991286745101</v>
      </c>
      <c r="G15">
        <v>3.9920473444464202</v>
      </c>
      <c r="H15">
        <v>0.60658509876188305</v>
      </c>
      <c r="I15">
        <v>0.50534035190162596</v>
      </c>
      <c r="J15" s="3">
        <f t="shared" si="0"/>
        <v>50.53</v>
      </c>
    </row>
    <row r="16" spans="1:11" x14ac:dyDescent="0.35">
      <c r="A16" t="s">
        <v>219</v>
      </c>
      <c r="B16" t="s">
        <v>220</v>
      </c>
      <c r="E16">
        <v>15</v>
      </c>
      <c r="F16">
        <v>1.9093552608904001</v>
      </c>
      <c r="G16">
        <v>2.7425298322262899</v>
      </c>
      <c r="H16">
        <v>0.73951997403245895</v>
      </c>
      <c r="I16">
        <v>0.65697921049693897</v>
      </c>
      <c r="J16" s="3">
        <f t="shared" si="0"/>
        <v>65.7</v>
      </c>
      <c r="K16" s="7" t="s">
        <v>265</v>
      </c>
    </row>
    <row r="17" spans="1:11" x14ac:dyDescent="0.35">
      <c r="E17">
        <v>16</v>
      </c>
      <c r="F17">
        <v>1.7206366154492501</v>
      </c>
      <c r="G17">
        <v>2.8795309001212601</v>
      </c>
      <c r="H17">
        <v>0.75601138054963302</v>
      </c>
      <c r="I17">
        <v>0.63290254437412496</v>
      </c>
      <c r="J17" s="3">
        <f t="shared" si="0"/>
        <v>63.29</v>
      </c>
    </row>
    <row r="18" spans="1:11" x14ac:dyDescent="0.35">
      <c r="A18" t="s">
        <v>134</v>
      </c>
      <c r="B18" s="6" t="s">
        <v>175</v>
      </c>
      <c r="E18">
        <v>17</v>
      </c>
      <c r="F18">
        <v>1.7692751016389701</v>
      </c>
      <c r="G18">
        <v>2.9623498021190202</v>
      </c>
      <c r="H18">
        <v>0.74337732172379301</v>
      </c>
      <c r="I18">
        <v>0.62114844615424203</v>
      </c>
      <c r="J18" s="3">
        <f t="shared" si="0"/>
        <v>62.11</v>
      </c>
    </row>
    <row r="19" spans="1:11" x14ac:dyDescent="0.35">
      <c r="E19">
        <v>18</v>
      </c>
      <c r="F19">
        <v>1.8304691163278899</v>
      </c>
      <c r="G19">
        <v>3.01787419538709</v>
      </c>
      <c r="H19">
        <v>0.73278958069591504</v>
      </c>
      <c r="I19">
        <v>0.61481456038058302</v>
      </c>
      <c r="J19" s="3">
        <f t="shared" si="0"/>
        <v>61.48</v>
      </c>
      <c r="K19" s="7" t="s">
        <v>266</v>
      </c>
    </row>
    <row r="20" spans="1:11" x14ac:dyDescent="0.35">
      <c r="A20" t="s">
        <v>19</v>
      </c>
      <c r="B20" s="6" t="s">
        <v>225</v>
      </c>
      <c r="E20">
        <v>19</v>
      </c>
      <c r="F20">
        <v>1.8690193935895401</v>
      </c>
      <c r="G20">
        <v>2.9631175269558701</v>
      </c>
      <c r="H20">
        <v>0.72694216103782605</v>
      </c>
      <c r="I20">
        <v>0.62430164959253998</v>
      </c>
      <c r="J20" s="3">
        <f t="shared" si="0"/>
        <v>62.43</v>
      </c>
    </row>
    <row r="21" spans="1:11" x14ac:dyDescent="0.35">
      <c r="E21">
        <v>20</v>
      </c>
      <c r="F21">
        <v>1.88160604115438</v>
      </c>
      <c r="G21">
        <v>2.99835940675879</v>
      </c>
      <c r="H21">
        <v>0.72516869992484101</v>
      </c>
      <c r="I21">
        <v>0.61999433247748004</v>
      </c>
      <c r="J21" s="3">
        <f t="shared" si="0"/>
        <v>62</v>
      </c>
    </row>
    <row r="22" spans="1:11" x14ac:dyDescent="0.35">
      <c r="A22" s="1" t="s">
        <v>177</v>
      </c>
      <c r="E22">
        <v>21</v>
      </c>
      <c r="F22">
        <v>1.87456260319551</v>
      </c>
      <c r="G22">
        <v>3.07845457453335</v>
      </c>
      <c r="H22">
        <v>0.72634041651540804</v>
      </c>
      <c r="I22">
        <v>0.60826084343039699</v>
      </c>
      <c r="J22" s="3">
        <f t="shared" si="0"/>
        <v>60.83</v>
      </c>
      <c r="K22" s="7" t="s">
        <v>267</v>
      </c>
    </row>
    <row r="23" spans="1:11" x14ac:dyDescent="0.35">
      <c r="A23" t="s">
        <v>138</v>
      </c>
      <c r="B23">
        <v>64</v>
      </c>
      <c r="E23">
        <v>22</v>
      </c>
      <c r="F23">
        <v>1.85924075414108</v>
      </c>
      <c r="G23">
        <v>3.0679120024763602</v>
      </c>
      <c r="H23">
        <v>0.72816518584846301</v>
      </c>
      <c r="I23">
        <v>0.61312289077997095</v>
      </c>
      <c r="J23" s="3">
        <f t="shared" si="0"/>
        <v>61.31</v>
      </c>
    </row>
    <row r="24" spans="1:11" x14ac:dyDescent="0.35">
      <c r="A24" t="s">
        <v>139</v>
      </c>
      <c r="B24">
        <v>0.35</v>
      </c>
      <c r="E24">
        <v>23</v>
      </c>
      <c r="F24">
        <v>1.84234105989901</v>
      </c>
      <c r="G24">
        <v>2.9788458169865502</v>
      </c>
      <c r="H24">
        <v>0.73046804474677896</v>
      </c>
      <c r="I24">
        <v>0.62072424068079002</v>
      </c>
      <c r="J24" s="3">
        <f t="shared" si="0"/>
        <v>62.07</v>
      </c>
    </row>
    <row r="25" spans="1:11" x14ac:dyDescent="0.35">
      <c r="E25">
        <v>24</v>
      </c>
      <c r="F25">
        <v>1.8200907424038899</v>
      </c>
      <c r="G25">
        <v>2.9336617630483102</v>
      </c>
      <c r="H25">
        <v>0.73338789035841301</v>
      </c>
      <c r="I25">
        <v>0.62848015937760304</v>
      </c>
      <c r="J25" s="3">
        <f t="shared" si="0"/>
        <v>62.85</v>
      </c>
      <c r="K25" s="7" t="s">
        <v>268</v>
      </c>
    </row>
    <row r="26" spans="1:11" x14ac:dyDescent="0.35">
      <c r="E26">
        <v>25</v>
      </c>
      <c r="F26">
        <v>1.1140189268473999</v>
      </c>
      <c r="G26">
        <v>2.0873289987992698</v>
      </c>
      <c r="H26">
        <v>0.84312350704350203</v>
      </c>
      <c r="I26">
        <v>0.74569826453590704</v>
      </c>
      <c r="J26" s="3">
        <f t="shared" si="0"/>
        <v>74.569999999999993</v>
      </c>
    </row>
    <row r="27" spans="1:11" x14ac:dyDescent="0.35">
      <c r="A27" s="1" t="s">
        <v>17</v>
      </c>
      <c r="B27" s="1">
        <v>36</v>
      </c>
      <c r="E27">
        <v>26</v>
      </c>
      <c r="F27">
        <v>0.92815589698727197</v>
      </c>
      <c r="G27">
        <v>2.0982274294949801</v>
      </c>
      <c r="H27">
        <v>0.86862476581232395</v>
      </c>
      <c r="I27">
        <v>0.74134801164418296</v>
      </c>
      <c r="J27" s="3">
        <f t="shared" si="0"/>
        <v>74.13</v>
      </c>
    </row>
    <row r="28" spans="1:11" x14ac:dyDescent="0.35">
      <c r="A28" t="s">
        <v>241</v>
      </c>
      <c r="B28">
        <v>0.01</v>
      </c>
      <c r="E28">
        <v>27</v>
      </c>
      <c r="F28">
        <v>0.89717247996682803</v>
      </c>
      <c r="G28">
        <v>2.1413579891475498</v>
      </c>
      <c r="H28">
        <v>0.86820292207826999</v>
      </c>
      <c r="I28">
        <v>0.73411762685375204</v>
      </c>
      <c r="J28" s="3">
        <f t="shared" si="0"/>
        <v>73.41</v>
      </c>
      <c r="K28" s="7" t="s">
        <v>269</v>
      </c>
    </row>
    <row r="29" spans="1:11" x14ac:dyDescent="0.35">
      <c r="A29" t="s">
        <v>270</v>
      </c>
      <c r="B29">
        <f>B28/2</f>
        <v>5.0000000000000001E-3</v>
      </c>
      <c r="E29">
        <v>28</v>
      </c>
      <c r="F29">
        <v>0.91348123473032095</v>
      </c>
      <c r="G29">
        <v>2.21644254957886</v>
      </c>
      <c r="H29">
        <v>0.86133706645359098</v>
      </c>
      <c r="I29">
        <v>0.72356744781156301</v>
      </c>
      <c r="J29" s="3">
        <f t="shared" si="0"/>
        <v>72.36</v>
      </c>
    </row>
    <row r="30" spans="1:11" x14ac:dyDescent="0.35">
      <c r="A30" t="s">
        <v>271</v>
      </c>
      <c r="B30">
        <f>B29/2</f>
        <v>2.5000000000000001E-3</v>
      </c>
      <c r="E30">
        <v>29</v>
      </c>
      <c r="F30">
        <v>0.948732741421209</v>
      </c>
      <c r="G30">
        <v>2.2963224883509601</v>
      </c>
      <c r="H30">
        <v>0.85289224865895497</v>
      </c>
      <c r="I30">
        <v>0.71173091290048296</v>
      </c>
      <c r="J30" s="3">
        <f t="shared" si="0"/>
        <v>71.17</v>
      </c>
    </row>
    <row r="31" spans="1:11" x14ac:dyDescent="0.35">
      <c r="A31" t="s">
        <v>272</v>
      </c>
      <c r="B31">
        <f>B30/2</f>
        <v>1.25E-3</v>
      </c>
      <c r="E31">
        <v>30</v>
      </c>
      <c r="F31">
        <v>0.98531756990363595</v>
      </c>
      <c r="G31">
        <v>2.29061553091642</v>
      </c>
      <c r="H31">
        <v>0.84519043400099103</v>
      </c>
      <c r="I31">
        <v>0.71294857152670998</v>
      </c>
      <c r="J31" s="3">
        <f t="shared" si="0"/>
        <v>71.290000000000006</v>
      </c>
      <c r="K31" s="7" t="s">
        <v>273</v>
      </c>
    </row>
    <row r="32" spans="1:11" x14ac:dyDescent="0.35">
      <c r="A32" t="s">
        <v>274</v>
      </c>
      <c r="B32">
        <f>B31/2</f>
        <v>6.2500000000000001E-4</v>
      </c>
      <c r="E32">
        <v>31</v>
      </c>
      <c r="F32">
        <v>1.0176797062798799</v>
      </c>
      <c r="G32">
        <v>2.32854925751964</v>
      </c>
      <c r="H32">
        <v>0.83898836505605401</v>
      </c>
      <c r="I32">
        <v>0.70798519574420604</v>
      </c>
      <c r="J32" s="3">
        <f t="shared" si="0"/>
        <v>70.8</v>
      </c>
    </row>
    <row r="33" spans="1:11" x14ac:dyDescent="0.35">
      <c r="A33" t="s">
        <v>275</v>
      </c>
      <c r="B33">
        <f>B32/2</f>
        <v>3.1250000000000001E-4</v>
      </c>
      <c r="E33">
        <v>32</v>
      </c>
      <c r="F33">
        <v>1.0430528819406399</v>
      </c>
      <c r="G33">
        <v>2.4824760771133101</v>
      </c>
      <c r="H33">
        <v>0.83413834284753796</v>
      </c>
      <c r="I33">
        <v>0.68411633878045197</v>
      </c>
      <c r="J33" s="3">
        <f t="shared" si="0"/>
        <v>68.41</v>
      </c>
    </row>
    <row r="34" spans="1:11" x14ac:dyDescent="0.35">
      <c r="E34">
        <v>33</v>
      </c>
      <c r="F34">
        <v>1.0588626660662099</v>
      </c>
      <c r="G34">
        <v>2.3599878824739999</v>
      </c>
      <c r="H34">
        <v>0.83138809344450504</v>
      </c>
      <c r="I34">
        <v>0.70415360703459795</v>
      </c>
      <c r="J34" s="3">
        <f t="shared" si="0"/>
        <v>70.42</v>
      </c>
      <c r="K34" s="7" t="s">
        <v>276</v>
      </c>
    </row>
    <row r="35" spans="1:11" x14ac:dyDescent="0.35">
      <c r="E35">
        <v>34</v>
      </c>
      <c r="F35">
        <v>1.06652366254705</v>
      </c>
      <c r="G35">
        <v>2.4064802860438399</v>
      </c>
      <c r="H35">
        <v>0.82976018452067501</v>
      </c>
      <c r="I35">
        <v>0.698424256996385</v>
      </c>
      <c r="J35" s="3">
        <f t="shared" si="0"/>
        <v>69.84</v>
      </c>
    </row>
    <row r="36" spans="1:11" x14ac:dyDescent="0.35">
      <c r="E36">
        <v>35</v>
      </c>
      <c r="F36">
        <v>0.61875721697421504</v>
      </c>
      <c r="G36">
        <v>1.8150150689610101</v>
      </c>
      <c r="H36">
        <v>0.91300787892462298</v>
      </c>
      <c r="I36">
        <v>0.78719483396735201</v>
      </c>
      <c r="J36" s="3">
        <f t="shared" si="0"/>
        <v>78.72</v>
      </c>
    </row>
    <row r="37" spans="1:11" x14ac:dyDescent="0.35">
      <c r="E37">
        <v>36</v>
      </c>
      <c r="F37">
        <v>0.38577806948200899</v>
      </c>
      <c r="G37">
        <v>1.65236569885661</v>
      </c>
      <c r="H37">
        <v>0.95518473857388497</v>
      </c>
      <c r="I37">
        <v>0.81209758443320501</v>
      </c>
      <c r="J37" s="3">
        <f t="shared" si="0"/>
        <v>81.209999999999994</v>
      </c>
      <c r="K37" s="7" t="s">
        <v>277</v>
      </c>
    </row>
    <row r="39" spans="1:11" x14ac:dyDescent="0.35">
      <c r="I39" t="s">
        <v>68</v>
      </c>
      <c r="J39" s="3">
        <f>MAX(J2:J38)</f>
        <v>81.209999999999994</v>
      </c>
    </row>
    <row r="47" spans="1:11" x14ac:dyDescent="0.35">
      <c r="A47" s="1" t="s">
        <v>141</v>
      </c>
    </row>
    <row r="48" spans="1:11" x14ac:dyDescent="0.35">
      <c r="A48" t="s">
        <v>142</v>
      </c>
      <c r="B48" t="s">
        <v>143</v>
      </c>
    </row>
    <row r="49" spans="1:2" x14ac:dyDescent="0.35">
      <c r="A49" t="s">
        <v>144</v>
      </c>
      <c r="B49" t="s">
        <v>143</v>
      </c>
    </row>
    <row r="50" spans="1:2" x14ac:dyDescent="0.35">
      <c r="A50" t="s">
        <v>146</v>
      </c>
      <c r="B50">
        <v>0.9</v>
      </c>
    </row>
    <row r="51" spans="1:2" x14ac:dyDescent="0.35">
      <c r="A51" t="s">
        <v>147</v>
      </c>
      <c r="B51" s="5">
        <v>5.0000000000000001E-4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1"/>
  <sheetViews>
    <sheetView tabSelected="1" zoomScale="110" zoomScaleNormal="110" workbookViewId="0">
      <pane ySplit="1" topLeftCell="A14" activePane="bottomLeft" state="frozen"/>
      <selection pane="bottomLeft" activeCell="Z39" sqref="Z39"/>
    </sheetView>
  </sheetViews>
  <sheetFormatPr defaultColWidth="8.54296875" defaultRowHeight="14.5" x14ac:dyDescent="0.35"/>
  <cols>
    <col min="1" max="1" width="16.90625" customWidth="1"/>
    <col min="2" max="2" width="11.81640625" customWidth="1"/>
    <col min="6" max="6" width="10.36328125" customWidth="1"/>
    <col min="7" max="7" width="11.453125" customWidth="1"/>
    <col min="8" max="8" width="12.6328125" customWidth="1"/>
    <col min="9" max="12" width="15.90625" customWidth="1"/>
    <col min="1021" max="1024" width="9.08984375" customWidth="1"/>
  </cols>
  <sheetData>
    <row r="1" spans="1:12" x14ac:dyDescent="0.3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155</v>
      </c>
      <c r="I1" s="1" t="s">
        <v>156</v>
      </c>
      <c r="J1" s="1" t="s">
        <v>65</v>
      </c>
      <c r="K1" s="1" t="s">
        <v>278</v>
      </c>
      <c r="L1" s="1" t="s">
        <v>6</v>
      </c>
    </row>
    <row r="2" spans="1:12" x14ac:dyDescent="0.35">
      <c r="A2" s="1" t="s">
        <v>7</v>
      </c>
      <c r="B2">
        <v>4658123</v>
      </c>
      <c r="E2">
        <v>1</v>
      </c>
      <c r="F2">
        <v>29.038601123785199</v>
      </c>
      <c r="G2">
        <v>20.5510916518474</v>
      </c>
      <c r="H2">
        <v>1.12062304924108E-4</v>
      </c>
      <c r="I2">
        <v>7.4193022077576401E-4</v>
      </c>
      <c r="J2" s="3">
        <f t="shared" ref="J2:J49" si="0">ROUND(I2*100, 2)</f>
        <v>7.0000000000000007E-2</v>
      </c>
      <c r="K2" s="11">
        <v>54.85</v>
      </c>
      <c r="L2" t="s">
        <v>279</v>
      </c>
    </row>
    <row r="3" spans="1:12" x14ac:dyDescent="0.35">
      <c r="A3" s="1" t="s">
        <v>9</v>
      </c>
      <c r="B3">
        <v>582265</v>
      </c>
      <c r="E3">
        <v>2</v>
      </c>
      <c r="F3">
        <v>14.1793085069094</v>
      </c>
      <c r="G3">
        <v>11.423271988862201</v>
      </c>
      <c r="H3">
        <v>4.1099172349034201E-2</v>
      </c>
      <c r="I3">
        <v>7.2789880896155498E-2</v>
      </c>
      <c r="J3" s="3">
        <f t="shared" si="0"/>
        <v>7.28</v>
      </c>
      <c r="K3" s="11"/>
      <c r="L3" s="10"/>
    </row>
    <row r="4" spans="1:12" x14ac:dyDescent="0.35">
      <c r="A4" s="1" t="s">
        <v>11</v>
      </c>
      <c r="B4">
        <v>582265</v>
      </c>
      <c r="E4">
        <v>3</v>
      </c>
      <c r="F4">
        <v>8.0832881714315494</v>
      </c>
      <c r="G4">
        <v>7.7714020295299697</v>
      </c>
      <c r="H4">
        <v>0.202196678791007</v>
      </c>
      <c r="I4">
        <v>0.217665495951156</v>
      </c>
      <c r="J4" s="3">
        <f t="shared" si="0"/>
        <v>21.77</v>
      </c>
      <c r="K4" s="11">
        <v>91.53</v>
      </c>
      <c r="L4" s="7" t="s">
        <v>280</v>
      </c>
    </row>
    <row r="5" spans="1:12" x14ac:dyDescent="0.35">
      <c r="A5" s="1"/>
      <c r="E5">
        <v>4</v>
      </c>
      <c r="F5">
        <v>6.5785538193188797</v>
      </c>
      <c r="G5">
        <v>6.9073067392828804</v>
      </c>
      <c r="H5">
        <v>0.28600769022200601</v>
      </c>
      <c r="I5">
        <v>0.267510497797395</v>
      </c>
      <c r="J5" s="3">
        <f t="shared" si="0"/>
        <v>26.75</v>
      </c>
      <c r="K5" s="11"/>
    </row>
    <row r="6" spans="1:12" x14ac:dyDescent="0.35">
      <c r="A6" s="1" t="s">
        <v>127</v>
      </c>
      <c r="E6">
        <v>5</v>
      </c>
      <c r="F6">
        <v>5.71115974481304</v>
      </c>
      <c r="G6">
        <v>6.5121316819436998</v>
      </c>
      <c r="H6">
        <v>0.349397815386154</v>
      </c>
      <c r="I6">
        <v>0.28915528152988801</v>
      </c>
      <c r="J6" s="3">
        <f t="shared" si="0"/>
        <v>28.92</v>
      </c>
      <c r="K6" s="11"/>
    </row>
    <row r="7" spans="1:12" x14ac:dyDescent="0.35">
      <c r="A7" t="s">
        <v>174</v>
      </c>
      <c r="E7">
        <v>6</v>
      </c>
      <c r="F7">
        <v>5.0950620477078399</v>
      </c>
      <c r="G7">
        <v>6.06076496113507</v>
      </c>
      <c r="H7">
        <v>0.399722806804372</v>
      </c>
      <c r="I7">
        <v>0.32011197650554302</v>
      </c>
      <c r="J7" s="3">
        <f t="shared" si="0"/>
        <v>32.01</v>
      </c>
      <c r="K7" s="11">
        <v>88</v>
      </c>
      <c r="L7" s="7" t="s">
        <v>281</v>
      </c>
    </row>
    <row r="8" spans="1:12" x14ac:dyDescent="0.35">
      <c r="A8" t="s">
        <v>129</v>
      </c>
      <c r="E8">
        <v>7</v>
      </c>
      <c r="F8">
        <v>4.6452773973317898</v>
      </c>
      <c r="G8">
        <v>6.1068482949286498</v>
      </c>
      <c r="H8">
        <v>0.43953798557917001</v>
      </c>
      <c r="I8">
        <v>0.30275218328424303</v>
      </c>
      <c r="J8" s="3">
        <f t="shared" si="0"/>
        <v>30.28</v>
      </c>
      <c r="K8" s="11"/>
    </row>
    <row r="9" spans="1:12" x14ac:dyDescent="0.35">
      <c r="A9" t="s">
        <v>130</v>
      </c>
      <c r="E9">
        <v>8</v>
      </c>
      <c r="F9">
        <v>3.2650737639666798</v>
      </c>
      <c r="G9">
        <v>4.2850743672969998</v>
      </c>
      <c r="H9">
        <v>0.579512606257928</v>
      </c>
      <c r="I9">
        <v>0.47968880149073001</v>
      </c>
      <c r="J9" s="3">
        <f t="shared" si="0"/>
        <v>47.97</v>
      </c>
      <c r="K9" s="11"/>
    </row>
    <row r="10" spans="1:12" x14ac:dyDescent="0.35">
      <c r="E10">
        <v>9</v>
      </c>
      <c r="F10">
        <v>2.9698967278061401</v>
      </c>
      <c r="G10">
        <v>4.4578703431017797</v>
      </c>
      <c r="H10">
        <v>0.60299094721199897</v>
      </c>
      <c r="I10">
        <v>0.45569457205911401</v>
      </c>
      <c r="J10" s="3">
        <f t="shared" si="0"/>
        <v>45.57</v>
      </c>
      <c r="K10" s="11"/>
      <c r="L10" s="7" t="s">
        <v>282</v>
      </c>
    </row>
    <row r="11" spans="1:12" x14ac:dyDescent="0.35">
      <c r="A11" s="1" t="s">
        <v>14</v>
      </c>
      <c r="B11">
        <v>1</v>
      </c>
      <c r="E11">
        <v>10</v>
      </c>
      <c r="F11">
        <v>2.9012021764336202</v>
      </c>
      <c r="G11">
        <v>4.9642116377643601</v>
      </c>
      <c r="H11">
        <v>0.60632748426780503</v>
      </c>
      <c r="I11">
        <v>0.389487604441277</v>
      </c>
      <c r="J11" s="3">
        <f t="shared" si="0"/>
        <v>38.950000000000003</v>
      </c>
      <c r="K11" s="11"/>
    </row>
    <row r="12" spans="1:12" x14ac:dyDescent="0.35">
      <c r="E12">
        <v>11</v>
      </c>
      <c r="F12">
        <v>2.8510586055681402</v>
      </c>
      <c r="G12">
        <v>4.5339874597019296</v>
      </c>
      <c r="H12">
        <v>0.61104247354567498</v>
      </c>
      <c r="I12">
        <v>0.443122976651525</v>
      </c>
      <c r="J12" s="3">
        <f t="shared" si="0"/>
        <v>44.31</v>
      </c>
      <c r="K12" s="11"/>
    </row>
    <row r="13" spans="1:12" x14ac:dyDescent="0.35">
      <c r="A13" t="s">
        <v>131</v>
      </c>
      <c r="B13">
        <v>512</v>
      </c>
      <c r="E13">
        <v>12</v>
      </c>
      <c r="F13">
        <v>2.7940506009769801</v>
      </c>
      <c r="G13">
        <v>4.7453316875680596</v>
      </c>
      <c r="H13">
        <v>0.61728661952464503</v>
      </c>
      <c r="I13">
        <v>0.41410869621220597</v>
      </c>
      <c r="J13" s="3">
        <f t="shared" si="0"/>
        <v>41.41</v>
      </c>
      <c r="K13" s="11"/>
      <c r="L13" s="7" t="s">
        <v>283</v>
      </c>
    </row>
    <row r="14" spans="1:12" x14ac:dyDescent="0.35">
      <c r="E14">
        <v>13</v>
      </c>
      <c r="F14">
        <v>2.7284079003834698</v>
      </c>
      <c r="G14">
        <v>5.3541737228891702</v>
      </c>
      <c r="H14">
        <v>0.62503523414903395</v>
      </c>
      <c r="I14">
        <v>0.346718418589474</v>
      </c>
      <c r="J14" s="3">
        <f t="shared" si="0"/>
        <v>34.67</v>
      </c>
      <c r="K14" s="11"/>
    </row>
    <row r="15" spans="1:12" x14ac:dyDescent="0.35">
      <c r="A15" t="s">
        <v>132</v>
      </c>
      <c r="B15" t="s">
        <v>133</v>
      </c>
      <c r="E15">
        <v>14</v>
      </c>
      <c r="F15">
        <v>1.8730934499977701</v>
      </c>
      <c r="G15">
        <v>3.32235793849464</v>
      </c>
      <c r="H15">
        <v>0.74089971432699397</v>
      </c>
      <c r="I15">
        <v>0.581171803216748</v>
      </c>
      <c r="J15" s="3">
        <f t="shared" si="0"/>
        <v>58.12</v>
      </c>
      <c r="K15" s="11"/>
    </row>
    <row r="16" spans="1:12" x14ac:dyDescent="0.35">
      <c r="A16" t="s">
        <v>219</v>
      </c>
      <c r="B16" t="s">
        <v>220</v>
      </c>
      <c r="E16">
        <v>15</v>
      </c>
      <c r="F16">
        <v>1.6594297429968901</v>
      </c>
      <c r="G16">
        <v>3.1768373925217102</v>
      </c>
      <c r="H16">
        <v>0.76397853813649796</v>
      </c>
      <c r="I16">
        <v>0.60027822383279095</v>
      </c>
      <c r="J16" s="3">
        <f t="shared" si="0"/>
        <v>60.03</v>
      </c>
      <c r="K16" s="11"/>
      <c r="L16" s="7" t="s">
        <v>284</v>
      </c>
    </row>
    <row r="17" spans="1:12" x14ac:dyDescent="0.35">
      <c r="E17">
        <v>16</v>
      </c>
      <c r="F17">
        <v>1.61143739212005</v>
      </c>
      <c r="G17">
        <v>3.28474961792551</v>
      </c>
      <c r="H17">
        <v>0.76475202565496903</v>
      </c>
      <c r="I17">
        <v>0.58208891140631802</v>
      </c>
      <c r="J17" s="3">
        <f t="shared" si="0"/>
        <v>58.21</v>
      </c>
      <c r="K17" s="11"/>
    </row>
    <row r="18" spans="1:12" x14ac:dyDescent="0.35">
      <c r="A18" t="s">
        <v>134</v>
      </c>
      <c r="B18" s="6" t="s">
        <v>175</v>
      </c>
      <c r="E18">
        <v>17</v>
      </c>
      <c r="F18">
        <v>1.60037042255802</v>
      </c>
      <c r="G18">
        <v>3.7107792075158001</v>
      </c>
      <c r="H18">
        <v>0.762443155751791</v>
      </c>
      <c r="I18">
        <v>0.51949026645942997</v>
      </c>
      <c r="J18" s="3">
        <f t="shared" si="0"/>
        <v>51.95</v>
      </c>
      <c r="K18" s="11"/>
    </row>
    <row r="19" spans="1:12" x14ac:dyDescent="0.35">
      <c r="E19">
        <v>18</v>
      </c>
      <c r="F19">
        <v>1.6002988851747599</v>
      </c>
      <c r="G19">
        <v>3.64852175641543</v>
      </c>
      <c r="H19">
        <v>0.75970471367973802</v>
      </c>
      <c r="I19">
        <v>0.53007307669188397</v>
      </c>
      <c r="J19" s="3">
        <f t="shared" si="0"/>
        <v>53.01</v>
      </c>
      <c r="K19" s="11">
        <v>83.55</v>
      </c>
      <c r="L19" s="7" t="s">
        <v>285</v>
      </c>
    </row>
    <row r="20" spans="1:12" x14ac:dyDescent="0.35">
      <c r="A20" t="s">
        <v>19</v>
      </c>
      <c r="B20" s="6" t="s">
        <v>225</v>
      </c>
      <c r="E20">
        <v>19</v>
      </c>
      <c r="F20">
        <v>1.6031121775364801</v>
      </c>
      <c r="G20">
        <v>3.9543769810309901</v>
      </c>
      <c r="H20">
        <v>0.75777367836787501</v>
      </c>
      <c r="I20">
        <v>0.49202167398006103</v>
      </c>
      <c r="J20" s="3">
        <f t="shared" si="0"/>
        <v>49.2</v>
      </c>
      <c r="K20" s="11"/>
    </row>
    <row r="21" spans="1:12" x14ac:dyDescent="0.35">
      <c r="E21">
        <v>20</v>
      </c>
      <c r="F21">
        <v>1.08633631881715</v>
      </c>
      <c r="G21">
        <v>2.54430905609378</v>
      </c>
      <c r="H21">
        <v>0.84478533520905297</v>
      </c>
      <c r="I21">
        <v>0.68908830171829005</v>
      </c>
      <c r="J21" s="3">
        <f t="shared" si="0"/>
        <v>68.91</v>
      </c>
      <c r="K21" s="11"/>
    </row>
    <row r="22" spans="1:12" x14ac:dyDescent="0.35">
      <c r="A22" s="1" t="s">
        <v>177</v>
      </c>
      <c r="E22">
        <v>21</v>
      </c>
      <c r="F22">
        <v>0.94268112165614804</v>
      </c>
      <c r="G22">
        <v>2.5900764840076702</v>
      </c>
      <c r="H22">
        <v>0.86601577502354499</v>
      </c>
      <c r="I22">
        <v>0.67877341073222697</v>
      </c>
      <c r="J22" s="3">
        <f t="shared" si="0"/>
        <v>67.88</v>
      </c>
      <c r="K22" s="11"/>
      <c r="L22" s="7" t="s">
        <v>286</v>
      </c>
    </row>
    <row r="23" spans="1:12" x14ac:dyDescent="0.35">
      <c r="A23" t="s">
        <v>138</v>
      </c>
      <c r="B23">
        <v>64</v>
      </c>
      <c r="E23">
        <v>22</v>
      </c>
      <c r="F23">
        <v>0.88717498991619403</v>
      </c>
      <c r="G23">
        <v>2.6331872040598601</v>
      </c>
      <c r="H23">
        <v>0.87141022252954703</v>
      </c>
      <c r="I23">
        <v>0.67245498183816599</v>
      </c>
      <c r="J23" s="3">
        <f t="shared" si="0"/>
        <v>67.25</v>
      </c>
      <c r="K23" s="11"/>
    </row>
    <row r="24" spans="1:12" x14ac:dyDescent="0.35">
      <c r="A24" t="s">
        <v>139</v>
      </c>
      <c r="B24">
        <v>0.35</v>
      </c>
      <c r="E24">
        <v>23</v>
      </c>
      <c r="F24">
        <v>0.85704955781974901</v>
      </c>
      <c r="G24">
        <v>2.6095193224854198</v>
      </c>
      <c r="H24">
        <v>0.87306711308396101</v>
      </c>
      <c r="I24">
        <v>0.67716074296067896</v>
      </c>
      <c r="J24" s="3">
        <f t="shared" si="0"/>
        <v>67.72</v>
      </c>
      <c r="K24" s="11"/>
    </row>
    <row r="25" spans="1:12" x14ac:dyDescent="0.35">
      <c r="E25">
        <v>24</v>
      </c>
      <c r="F25">
        <v>0.84220098595294501</v>
      </c>
      <c r="G25">
        <v>2.7841295645811099</v>
      </c>
      <c r="H25">
        <v>0.872449267655663</v>
      </c>
      <c r="I25">
        <v>0.64951868994358197</v>
      </c>
      <c r="J25" s="3">
        <f t="shared" si="0"/>
        <v>64.95</v>
      </c>
      <c r="K25" s="11"/>
      <c r="L25" s="7" t="s">
        <v>287</v>
      </c>
    </row>
    <row r="26" spans="1:12" x14ac:dyDescent="0.35">
      <c r="E26">
        <v>25</v>
      </c>
      <c r="F26">
        <v>0.83849505913747902</v>
      </c>
      <c r="G26">
        <v>2.9032744683032998</v>
      </c>
      <c r="H26">
        <v>0.87039930031903401</v>
      </c>
      <c r="I26">
        <v>0.62957588039809997</v>
      </c>
      <c r="J26" s="3">
        <f t="shared" si="0"/>
        <v>62.96</v>
      </c>
      <c r="K26" s="11"/>
    </row>
    <row r="27" spans="1:12" x14ac:dyDescent="0.35">
      <c r="A27" s="1" t="s">
        <v>17</v>
      </c>
      <c r="B27" s="1">
        <v>48</v>
      </c>
      <c r="E27">
        <v>26</v>
      </c>
      <c r="F27">
        <v>0.83973833509804796</v>
      </c>
      <c r="G27">
        <v>2.8388503853608702</v>
      </c>
      <c r="H27">
        <v>0.86785020490012799</v>
      </c>
      <c r="I27">
        <v>0.64138665384318105</v>
      </c>
      <c r="J27" s="3">
        <f t="shared" si="0"/>
        <v>64.14</v>
      </c>
      <c r="K27" s="11"/>
    </row>
    <row r="28" spans="1:12" x14ac:dyDescent="0.35">
      <c r="A28" t="s">
        <v>241</v>
      </c>
      <c r="B28">
        <v>0.01</v>
      </c>
      <c r="E28">
        <v>27</v>
      </c>
      <c r="F28">
        <v>0.56614171983456896</v>
      </c>
      <c r="G28">
        <v>2.27485206754409</v>
      </c>
      <c r="H28">
        <v>0.92308361114551896</v>
      </c>
      <c r="I28">
        <v>0.73042686749160601</v>
      </c>
      <c r="J28" s="3">
        <f t="shared" si="0"/>
        <v>73.040000000000006</v>
      </c>
      <c r="K28" s="11"/>
      <c r="L28" s="7" t="s">
        <v>288</v>
      </c>
    </row>
    <row r="29" spans="1:12" x14ac:dyDescent="0.35">
      <c r="A29" t="s">
        <v>270</v>
      </c>
      <c r="B29">
        <f t="shared" ref="B29:B36" si="1">B28/2</f>
        <v>5.0000000000000001E-3</v>
      </c>
      <c r="E29">
        <v>28</v>
      </c>
      <c r="F29">
        <v>0.485074987986784</v>
      </c>
      <c r="G29">
        <v>2.2714055644782301</v>
      </c>
      <c r="H29">
        <v>0.93841467904561604</v>
      </c>
      <c r="I29">
        <v>0.73082015920585996</v>
      </c>
      <c r="J29" s="3">
        <f t="shared" si="0"/>
        <v>73.08</v>
      </c>
      <c r="K29" s="11"/>
    </row>
    <row r="30" spans="1:12" x14ac:dyDescent="0.35">
      <c r="A30" t="s">
        <v>271</v>
      </c>
      <c r="B30">
        <f t="shared" si="1"/>
        <v>2.5000000000000001E-3</v>
      </c>
      <c r="E30">
        <v>29</v>
      </c>
      <c r="F30">
        <v>0.44615177734776901</v>
      </c>
      <c r="G30">
        <v>2.3146077097889801</v>
      </c>
      <c r="H30">
        <v>0.94476702311209904</v>
      </c>
      <c r="I30">
        <v>0.72389547714528601</v>
      </c>
      <c r="J30" s="3">
        <f t="shared" si="0"/>
        <v>72.39</v>
      </c>
      <c r="K30" s="11"/>
    </row>
    <row r="31" spans="1:12" x14ac:dyDescent="0.35">
      <c r="A31" t="s">
        <v>289</v>
      </c>
      <c r="B31">
        <f t="shared" si="1"/>
        <v>1.25E-3</v>
      </c>
      <c r="E31">
        <v>30</v>
      </c>
      <c r="F31">
        <v>0.41834314330071098</v>
      </c>
      <c r="G31">
        <v>2.3402468362822999</v>
      </c>
      <c r="H31">
        <v>0.94901293933200104</v>
      </c>
      <c r="I31">
        <v>0.72151511768696397</v>
      </c>
      <c r="J31" s="3">
        <f t="shared" si="0"/>
        <v>72.150000000000006</v>
      </c>
      <c r="K31" s="11"/>
      <c r="L31" s="7" t="s">
        <v>290</v>
      </c>
    </row>
    <row r="32" spans="1:12" x14ac:dyDescent="0.35">
      <c r="A32" t="s">
        <v>291</v>
      </c>
      <c r="B32">
        <f t="shared" si="1"/>
        <v>6.2500000000000001E-4</v>
      </c>
      <c r="E32">
        <v>31</v>
      </c>
      <c r="F32">
        <v>0.396615608066618</v>
      </c>
      <c r="G32">
        <v>2.3441732205322001</v>
      </c>
      <c r="H32">
        <v>0.95208026924149503</v>
      </c>
      <c r="I32">
        <v>0.72016693429967504</v>
      </c>
      <c r="J32" s="3">
        <f t="shared" si="0"/>
        <v>72.02</v>
      </c>
      <c r="K32" s="11"/>
    </row>
    <row r="33" spans="1:12" x14ac:dyDescent="0.35">
      <c r="A33" t="s">
        <v>292</v>
      </c>
      <c r="B33">
        <f t="shared" si="1"/>
        <v>3.1250000000000001E-4</v>
      </c>
      <c r="E33">
        <v>32</v>
      </c>
      <c r="F33">
        <v>0.380524665186457</v>
      </c>
      <c r="G33">
        <v>2.3463595176933998</v>
      </c>
      <c r="H33">
        <v>0.95402826417421804</v>
      </c>
      <c r="I33">
        <v>0.72095351772818195</v>
      </c>
      <c r="J33" s="3">
        <f t="shared" si="0"/>
        <v>72.099999999999994</v>
      </c>
      <c r="K33" s="11"/>
    </row>
    <row r="34" spans="1:12" x14ac:dyDescent="0.35">
      <c r="A34" t="s">
        <v>293</v>
      </c>
      <c r="B34">
        <f t="shared" si="1"/>
        <v>1.5625E-4</v>
      </c>
      <c r="E34">
        <v>33</v>
      </c>
      <c r="F34">
        <v>0.36746891738126702</v>
      </c>
      <c r="G34">
        <v>2.40644213425605</v>
      </c>
      <c r="H34">
        <v>0.95563985751342295</v>
      </c>
      <c r="I34">
        <v>0.71214824864966997</v>
      </c>
      <c r="J34" s="3">
        <f t="shared" si="0"/>
        <v>71.209999999999994</v>
      </c>
      <c r="K34" s="11"/>
      <c r="L34" s="7" t="s">
        <v>294</v>
      </c>
    </row>
    <row r="35" spans="1:12" x14ac:dyDescent="0.35">
      <c r="A35" t="s">
        <v>295</v>
      </c>
      <c r="B35">
        <f t="shared" si="1"/>
        <v>7.8125000000000002E-5</v>
      </c>
      <c r="E35">
        <v>34</v>
      </c>
      <c r="F35">
        <v>0.36253414163665199</v>
      </c>
      <c r="G35">
        <v>2.3816056059407802</v>
      </c>
      <c r="H35">
        <v>0.95538997145416704</v>
      </c>
      <c r="I35">
        <v>0.71694675104978001</v>
      </c>
      <c r="J35" s="3">
        <f t="shared" si="0"/>
        <v>71.69</v>
      </c>
      <c r="K35" s="11"/>
    </row>
    <row r="36" spans="1:12" x14ac:dyDescent="0.35">
      <c r="A36" t="s">
        <v>296</v>
      </c>
      <c r="B36">
        <f t="shared" si="1"/>
        <v>3.9062500000000001E-5</v>
      </c>
      <c r="E36">
        <v>35</v>
      </c>
      <c r="F36">
        <v>0.263278889407841</v>
      </c>
      <c r="G36">
        <v>2.1831045536729099</v>
      </c>
      <c r="H36">
        <v>0.974997439955965</v>
      </c>
      <c r="I36">
        <v>0.74988536147630402</v>
      </c>
      <c r="J36" s="3">
        <f t="shared" si="0"/>
        <v>74.989999999999995</v>
      </c>
      <c r="K36" s="11"/>
    </row>
    <row r="37" spans="1:12" x14ac:dyDescent="0.35">
      <c r="E37">
        <v>36</v>
      </c>
      <c r="F37">
        <v>0.234717582272292</v>
      </c>
      <c r="G37">
        <v>2.1844531951764998</v>
      </c>
      <c r="H37">
        <v>0.98018536650921395</v>
      </c>
      <c r="I37">
        <v>0.75033361098468898</v>
      </c>
      <c r="J37" s="3">
        <f t="shared" si="0"/>
        <v>75.03</v>
      </c>
      <c r="K37" s="11"/>
      <c r="L37" s="7" t="s">
        <v>297</v>
      </c>
    </row>
    <row r="38" spans="1:12" x14ac:dyDescent="0.35">
      <c r="E38">
        <v>37</v>
      </c>
      <c r="F38">
        <v>0.21897352004456799</v>
      </c>
      <c r="G38">
        <v>2.18420488300251</v>
      </c>
      <c r="H38">
        <v>0.982792425189288</v>
      </c>
      <c r="I38">
        <v>0.75061526967961301</v>
      </c>
      <c r="J38" s="3">
        <f t="shared" si="0"/>
        <v>75.06</v>
      </c>
      <c r="K38" s="11"/>
    </row>
    <row r="39" spans="1:12" x14ac:dyDescent="0.35">
      <c r="E39">
        <v>38</v>
      </c>
      <c r="F39">
        <v>0.20680885165499399</v>
      </c>
      <c r="G39">
        <v>2.1844623052213898</v>
      </c>
      <c r="H39">
        <v>0.98471208252766196</v>
      </c>
      <c r="I39">
        <v>0.75129365495092404</v>
      </c>
      <c r="J39" s="3">
        <f t="shared" si="0"/>
        <v>75.13</v>
      </c>
      <c r="K39" s="11"/>
    </row>
    <row r="40" spans="1:12" x14ac:dyDescent="0.35">
      <c r="E40">
        <v>39</v>
      </c>
      <c r="F40">
        <v>0.197033390121712</v>
      </c>
      <c r="G40">
        <v>2.18927394414023</v>
      </c>
      <c r="H40">
        <v>0.986101054008235</v>
      </c>
      <c r="I40">
        <v>0.75095016873760201</v>
      </c>
      <c r="J40" s="3">
        <f t="shared" si="0"/>
        <v>75.099999999999994</v>
      </c>
      <c r="K40" s="11"/>
      <c r="L40" s="7" t="s">
        <v>298</v>
      </c>
    </row>
    <row r="41" spans="1:12" x14ac:dyDescent="0.35">
      <c r="E41">
        <v>40</v>
      </c>
      <c r="F41">
        <v>0.18875064392587201</v>
      </c>
      <c r="G41">
        <v>2.2077724238504102</v>
      </c>
      <c r="H41">
        <v>0.98730046415691497</v>
      </c>
      <c r="I41">
        <v>0.748401501034752</v>
      </c>
      <c r="J41" s="3">
        <f t="shared" si="0"/>
        <v>74.84</v>
      </c>
      <c r="K41" s="11"/>
    </row>
    <row r="42" spans="1:12" x14ac:dyDescent="0.35">
      <c r="E42">
        <v>41</v>
      </c>
      <c r="F42">
        <v>0.18182795122074299</v>
      </c>
      <c r="G42">
        <v>2.2156007557661801</v>
      </c>
      <c r="H42">
        <v>0.98821199010846195</v>
      </c>
      <c r="I42">
        <v>0.74806144968356303</v>
      </c>
      <c r="J42" s="3">
        <f t="shared" si="0"/>
        <v>74.81</v>
      </c>
      <c r="K42" s="11"/>
    </row>
    <row r="43" spans="1:12" x14ac:dyDescent="0.35">
      <c r="E43">
        <v>42</v>
      </c>
      <c r="F43">
        <v>0.175265040796803</v>
      </c>
      <c r="G43">
        <v>2.2194495919300401</v>
      </c>
      <c r="H43">
        <v>0.98907886288103597</v>
      </c>
      <c r="I43">
        <v>0.74773513778090706</v>
      </c>
      <c r="J43" s="3">
        <f t="shared" si="0"/>
        <v>74.77</v>
      </c>
      <c r="K43" s="11">
        <v>77.400000000000006</v>
      </c>
      <c r="L43" s="7" t="s">
        <v>299</v>
      </c>
    </row>
    <row r="44" spans="1:12" x14ac:dyDescent="0.35">
      <c r="E44">
        <v>43</v>
      </c>
      <c r="F44">
        <v>0.149311843800226</v>
      </c>
      <c r="G44">
        <v>2.1677901383348299</v>
      </c>
      <c r="H44">
        <v>0.991716620621654</v>
      </c>
      <c r="I44">
        <v>0.75638240320129102</v>
      </c>
      <c r="J44" s="3">
        <f t="shared" si="0"/>
        <v>75.64</v>
      </c>
      <c r="K44" s="11"/>
    </row>
    <row r="45" spans="1:12" x14ac:dyDescent="0.35">
      <c r="E45">
        <v>44</v>
      </c>
      <c r="F45">
        <v>0.14255691715934099</v>
      </c>
      <c r="G45">
        <v>2.1735593015994699</v>
      </c>
      <c r="H45">
        <v>0.99240659810829401</v>
      </c>
      <c r="I45">
        <v>0.75629824907902699</v>
      </c>
      <c r="J45" s="3">
        <f t="shared" si="0"/>
        <v>75.63</v>
      </c>
      <c r="K45" s="11"/>
    </row>
    <row r="46" spans="1:12" x14ac:dyDescent="0.35">
      <c r="E46">
        <v>45</v>
      </c>
      <c r="F46">
        <v>0.13780826036240401</v>
      </c>
      <c r="G46">
        <v>2.1795246950810401</v>
      </c>
      <c r="H46">
        <v>0.99288232620735895</v>
      </c>
      <c r="I46">
        <v>0.75635320687315899</v>
      </c>
      <c r="J46" s="3">
        <f t="shared" si="0"/>
        <v>75.64</v>
      </c>
      <c r="K46" s="11">
        <v>77.680000000000007</v>
      </c>
      <c r="L46" s="7" t="s">
        <v>300</v>
      </c>
    </row>
    <row r="47" spans="1:12" x14ac:dyDescent="0.35">
      <c r="A47" s="1" t="s">
        <v>141</v>
      </c>
      <c r="E47">
        <v>46</v>
      </c>
      <c r="F47">
        <v>0.134521707106494</v>
      </c>
      <c r="G47">
        <v>2.1811524180224899</v>
      </c>
      <c r="H47">
        <v>0.99318781406158696</v>
      </c>
      <c r="I47">
        <v>0.75595476286570495</v>
      </c>
      <c r="J47" s="3">
        <f t="shared" si="0"/>
        <v>75.599999999999994</v>
      </c>
      <c r="K47" s="11"/>
    </row>
    <row r="48" spans="1:12" x14ac:dyDescent="0.35">
      <c r="A48" t="s">
        <v>142</v>
      </c>
      <c r="B48" t="s">
        <v>143</v>
      </c>
      <c r="E48">
        <v>47</v>
      </c>
      <c r="F48">
        <v>0.13108070939404201</v>
      </c>
      <c r="G48">
        <v>2.1818162184435699</v>
      </c>
      <c r="H48">
        <v>0.99352142483141803</v>
      </c>
      <c r="I48">
        <v>0.75578130232797802</v>
      </c>
      <c r="J48" s="3">
        <f t="shared" si="0"/>
        <v>75.58</v>
      </c>
      <c r="K48" s="11"/>
    </row>
    <row r="49" spans="1:12" x14ac:dyDescent="0.35">
      <c r="A49" t="s">
        <v>144</v>
      </c>
      <c r="B49" t="s">
        <v>143</v>
      </c>
      <c r="E49">
        <v>48</v>
      </c>
      <c r="F49">
        <v>0.12115885519621</v>
      </c>
      <c r="G49">
        <v>2.1733374289888601</v>
      </c>
      <c r="H49">
        <v>0.99424145734236702</v>
      </c>
      <c r="I49">
        <v>0.75784737190110996</v>
      </c>
      <c r="J49" s="3">
        <f t="shared" si="0"/>
        <v>75.78</v>
      </c>
      <c r="K49" s="11">
        <v>77.42</v>
      </c>
      <c r="L49" s="7" t="s">
        <v>301</v>
      </c>
    </row>
    <row r="50" spans="1:12" x14ac:dyDescent="0.35">
      <c r="A50" t="s">
        <v>146</v>
      </c>
      <c r="B50">
        <v>0.9</v>
      </c>
    </row>
    <row r="51" spans="1:12" x14ac:dyDescent="0.35">
      <c r="A51" t="s">
        <v>147</v>
      </c>
      <c r="B51" s="5">
        <v>5.0000000000000001E-4</v>
      </c>
      <c r="I51" t="s">
        <v>68</v>
      </c>
      <c r="J51" s="3">
        <f>MAX(J2:J49)</f>
        <v>75.78</v>
      </c>
      <c r="K51" s="3"/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Sheet1(no use)</vt:lpstr>
      <vt:lpstr>Sheet2(no use)</vt:lpstr>
      <vt:lpstr>ResNet50_Softmax_15</vt:lpstr>
      <vt:lpstr>ResNet50_Softmax_18</vt:lpstr>
      <vt:lpstr>Sheet3</vt:lpstr>
      <vt:lpstr>ResNet50_Softmax_37</vt:lpstr>
      <vt:lpstr>ResNet50_Softmax_104</vt:lpstr>
      <vt:lpstr>ResNet50_CosFacev1</vt:lpstr>
      <vt:lpstr>ResNet50_Softmax_22</vt:lpstr>
      <vt:lpstr>ResNet50_CosFacev2</vt:lpstr>
      <vt:lpstr>ResNet101_EAF</vt:lpstr>
      <vt:lpstr>ResNet152_CosFace</vt:lpstr>
      <vt:lpstr>ResNet50_CosFacev2_new</vt:lpstr>
      <vt:lpstr>ResNet50_CosFacev2_new_2</vt:lpstr>
      <vt:lpstr>ResNet101_CosFace</vt:lpstr>
      <vt:lpstr>ResNet101_CosFace_48ep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Subir Parida</dc:creator>
  <dc:description/>
  <cp:lastModifiedBy>Subir Parida</cp:lastModifiedBy>
  <cp:revision>178</cp:revision>
  <dcterms:created xsi:type="dcterms:W3CDTF">2023-02-11T19:20:32Z</dcterms:created>
  <dcterms:modified xsi:type="dcterms:W3CDTF">2024-03-23T19:35:55Z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