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T49" i="1" l="1"/>
  <c r="T47" i="1"/>
  <c r="T45" i="1"/>
  <c r="T43" i="1"/>
  <c r="T41" i="1"/>
  <c r="T39" i="1"/>
  <c r="T35" i="1"/>
  <c r="T33" i="1"/>
  <c r="T31" i="1"/>
  <c r="T29" i="1"/>
  <c r="T27" i="1"/>
  <c r="U41" i="1"/>
  <c r="V41" i="1"/>
  <c r="V39" i="1"/>
  <c r="U39" i="1"/>
  <c r="V35" i="1"/>
  <c r="U35" i="1"/>
  <c r="S49" i="1"/>
  <c r="V49" i="1" s="1"/>
  <c r="R49" i="1"/>
  <c r="S47" i="1"/>
  <c r="V47" i="1" s="1"/>
  <c r="R47" i="1"/>
  <c r="S45" i="1"/>
  <c r="V45" i="1" s="1"/>
  <c r="R45" i="1"/>
  <c r="U45" i="1" s="1"/>
  <c r="S43" i="1"/>
  <c r="V43" i="1" s="1"/>
  <c r="S41" i="1"/>
  <c r="S39" i="1"/>
  <c r="S37" i="1"/>
  <c r="V37" i="1" s="1"/>
  <c r="S35" i="1"/>
  <c r="S33" i="1"/>
  <c r="V33" i="1" s="1"/>
  <c r="S31" i="1"/>
  <c r="V31" i="1" s="1"/>
  <c r="S29" i="1"/>
  <c r="V29" i="1" s="1"/>
  <c r="S27" i="1"/>
  <c r="V27" i="1" s="1"/>
  <c r="R43" i="1"/>
  <c r="R41" i="1"/>
  <c r="R39" i="1"/>
  <c r="R37" i="1"/>
  <c r="U37" i="1" s="1"/>
  <c r="R35" i="1"/>
  <c r="R33" i="1"/>
  <c r="R31" i="1"/>
  <c r="R29" i="1"/>
  <c r="R27" i="1"/>
  <c r="T37" i="1" l="1"/>
  <c r="U49" i="1"/>
  <c r="U47" i="1"/>
  <c r="U43" i="1"/>
  <c r="U33" i="1"/>
  <c r="U31" i="1"/>
  <c r="U29" i="1"/>
  <c r="U27" i="1"/>
</calcChain>
</file>

<file path=xl/sharedStrings.xml><?xml version="1.0" encoding="utf-8"?>
<sst xmlns="http://schemas.openxmlformats.org/spreadsheetml/2006/main" count="79" uniqueCount="52">
  <si>
    <t>차량가</t>
    <phoneticPr fontId="3" type="noConversion"/>
  </si>
  <si>
    <t>최저가</t>
    <phoneticPr fontId="3" type="noConversion"/>
  </si>
  <si>
    <t>최고가</t>
    <phoneticPr fontId="3" type="noConversion"/>
  </si>
  <si>
    <t>예시</t>
    <phoneticPr fontId="3" type="noConversion"/>
  </si>
  <si>
    <t>2. 예시</t>
    <phoneticPr fontId="3" type="noConversion"/>
  </si>
  <si>
    <t>min</t>
    <phoneticPr fontId="3" type="noConversion"/>
  </si>
  <si>
    <t>max</t>
    <phoneticPr fontId="3" type="noConversion"/>
  </si>
  <si>
    <t>그래프min</t>
    <phoneticPr fontId="3" type="noConversion"/>
  </si>
  <si>
    <t>그래프mid</t>
    <phoneticPr fontId="3" type="noConversion"/>
  </si>
  <si>
    <t>BNK시세 min과 차량가 차이 100이하</t>
    <phoneticPr fontId="3" type="noConversion"/>
  </si>
  <si>
    <t>BNK시세 min과 차량가 차이 100초과 300이하</t>
    <phoneticPr fontId="3" type="noConversion"/>
  </si>
  <si>
    <t>BNK시세 min과 차량가 차이 300이상 1,000이하</t>
    <phoneticPr fontId="3" type="noConversion"/>
  </si>
  <si>
    <t>BNK시세 min과 차량가 차이 1,000초과</t>
    <phoneticPr fontId="3" type="noConversion"/>
  </si>
  <si>
    <t>차량가 ≤ 
BNK시세min</t>
    <phoneticPr fontId="3" type="noConversion"/>
  </si>
  <si>
    <t>BNK시세min
≤ 차량가 ≤
BNK시세max</t>
    <phoneticPr fontId="3" type="noConversion"/>
  </si>
  <si>
    <t>BNK시세구간 ≤
차량가</t>
    <phoneticPr fontId="3" type="noConversion"/>
  </si>
  <si>
    <t>BNK시세 min과 max의 차이 100이하</t>
    <phoneticPr fontId="3" type="noConversion"/>
  </si>
  <si>
    <t>BNK시세 min과 max의 차이 100초과 300이하</t>
    <phoneticPr fontId="3" type="noConversion"/>
  </si>
  <si>
    <t>BNK시세 min과 max의 차이 300이상 1,000이하</t>
    <phoneticPr fontId="3" type="noConversion"/>
  </si>
  <si>
    <t>BNK시세 min과 max의 차이 1,000초과</t>
    <phoneticPr fontId="3" type="noConversion"/>
  </si>
  <si>
    <t>조건2</t>
    <phoneticPr fontId="3" type="noConversion"/>
  </si>
  <si>
    <t>조건1</t>
    <phoneticPr fontId="3" type="noConversion"/>
  </si>
  <si>
    <t xml:space="preserve">1) 그래프 mid 값 </t>
    <phoneticPr fontId="3" type="noConversion"/>
  </si>
  <si>
    <t>3) 기타</t>
    <phoneticPr fontId="3" type="noConversion"/>
  </si>
  <si>
    <t>2) 그래프 값 설정</t>
    <phoneticPr fontId="3" type="noConversion"/>
  </si>
  <si>
    <t>1. 시세 정의</t>
    <phoneticPr fontId="3" type="noConversion"/>
  </si>
  <si>
    <t>그래프max</t>
    <phoneticPr fontId="3" type="noConversion"/>
  </si>
  <si>
    <t>BNK시세 max와 차량가 차이 100이하</t>
    <phoneticPr fontId="3" type="noConversion"/>
  </si>
  <si>
    <t>BNK시세 max와 차량가 차이 100초과 300이하</t>
    <phoneticPr fontId="3" type="noConversion"/>
  </si>
  <si>
    <t>BNK시세 max와 차량가 차이 300이상 1,000이하</t>
    <phoneticPr fontId="3" type="noConversion"/>
  </si>
  <si>
    <t>BNK시세 max와 차량가 차이 1,000초과</t>
    <phoneticPr fontId="3" type="noConversion"/>
  </si>
  <si>
    <t>BNK시세구간</t>
    <phoneticPr fontId="3" type="noConversion"/>
  </si>
  <si>
    <t xml:space="preserve">차량가: </t>
    <phoneticPr fontId="3" type="noConversion"/>
  </si>
  <si>
    <t>BNK시세구간</t>
    <phoneticPr fontId="3" type="noConversion"/>
  </si>
  <si>
    <t xml:space="preserve">  : 차량가, BNK시세구간min, BNK시세구간max 값 중 "전체 max값과 전체 min 값의 평균값"</t>
    <phoneticPr fontId="3" type="noConversion"/>
  </si>
  <si>
    <t>전체min -50</t>
    <phoneticPr fontId="3" type="noConversion"/>
  </si>
  <si>
    <t>전체min -100</t>
    <phoneticPr fontId="3" type="noConversion"/>
  </si>
  <si>
    <t>전체min -300</t>
    <phoneticPr fontId="3" type="noConversion"/>
  </si>
  <si>
    <t>전체min -500</t>
    <phoneticPr fontId="3" type="noConversion"/>
  </si>
  <si>
    <t>그래프 min값</t>
    <phoneticPr fontId="3" type="noConversion"/>
  </si>
  <si>
    <t>전체min +50</t>
  </si>
  <si>
    <t>전체min +100</t>
  </si>
  <si>
    <t>전체min +300</t>
  </si>
  <si>
    <t>전체min +500</t>
  </si>
  <si>
    <t>그래프 max값</t>
    <phoneticPr fontId="3" type="noConversion"/>
  </si>
  <si>
    <t xml:space="preserve">  : 그래프의 min 값이 음수(-)가 될때 최저 값은 0</t>
    <phoneticPr fontId="3" type="noConversion"/>
  </si>
  <si>
    <t>전체min +100</t>
    <phoneticPr fontId="3" type="noConversion"/>
  </si>
  <si>
    <t>전체min +300</t>
    <phoneticPr fontId="3" type="noConversion"/>
  </si>
  <si>
    <t>전체min +500</t>
    <phoneticPr fontId="3" type="noConversion"/>
  </si>
  <si>
    <t>전체min -1,000</t>
    <phoneticPr fontId="3" type="noConversion"/>
  </si>
  <si>
    <t>전체min +1,000</t>
    <phoneticPr fontId="3" type="noConversion"/>
  </si>
  <si>
    <t>차량가 ≤ BNK시세min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</si>
</sst>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41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0" fontId="0" fillId="0" borderId="0" xfId="0" quotePrefix="1">
      <alignment vertical="center"/>
    </xf>
    <xf numFmtId="0" fontId="0" fillId="0" borderId="2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41" fontId="4" fillId="0" borderId="0" xfId="0" applyNumberFormat="1" applyFont="1">
      <alignment vertical="center"/>
    </xf>
    <xf numFmtId="41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41" fontId="0" fillId="0" borderId="2" xfId="0" applyNumberFormat="1" applyBorder="1">
      <alignment vertical="center"/>
    </xf>
    <xf numFmtId="0" fontId="6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3" fontId="0" fillId="3" borderId="2" xfId="0" applyNumberFormat="1" applyFill="1" applyBorder="1" applyAlignment="1">
      <alignment horizontal="center" vertical="center"/>
    </xf>
    <xf numFmtId="3" fontId="0" fillId="3" borderId="3" xfId="0" applyNumberForma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1" fontId="0" fillId="0" borderId="12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3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3" fontId="0" fillId="3" borderId="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299077</xdr:colOff>
      <xdr:row>26</xdr:row>
      <xdr:rowOff>333375</xdr:rowOff>
    </xdr:from>
    <xdr:ext cx="505844" cy="264560"/>
    <xdr:sp macro="" textlink="">
      <xdr:nvSpPr>
        <xdr:cNvPr id="2" name="TextBox 1"/>
        <xdr:cNvSpPr txBox="1"/>
      </xdr:nvSpPr>
      <xdr:spPr>
        <a:xfrm>
          <a:off x="8804902" y="6315075"/>
          <a:ext cx="5058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1,050</a:t>
          </a:r>
          <a:endParaRPr lang="ko-KR" altLang="en-US" sz="1100"/>
        </a:p>
      </xdr:txBody>
    </xdr:sp>
    <xdr:clientData/>
  </xdr:oneCellAnchor>
  <xdr:oneCellAnchor>
    <xdr:from>
      <xdr:col>15</xdr:col>
      <xdr:colOff>318127</xdr:colOff>
      <xdr:row>28</xdr:row>
      <xdr:rowOff>352425</xdr:rowOff>
    </xdr:from>
    <xdr:ext cx="505844" cy="264560"/>
    <xdr:sp macro="" textlink="">
      <xdr:nvSpPr>
        <xdr:cNvPr id="3" name="TextBox 2"/>
        <xdr:cNvSpPr txBox="1"/>
      </xdr:nvSpPr>
      <xdr:spPr>
        <a:xfrm>
          <a:off x="8823952" y="6905625"/>
          <a:ext cx="5058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1,550</a:t>
          </a:r>
          <a:endParaRPr lang="ko-KR" altLang="en-US" sz="1100"/>
        </a:p>
      </xdr:txBody>
    </xdr:sp>
    <xdr:clientData/>
  </xdr:oneCellAnchor>
  <xdr:oneCellAnchor>
    <xdr:from>
      <xdr:col>15</xdr:col>
      <xdr:colOff>299077</xdr:colOff>
      <xdr:row>30</xdr:row>
      <xdr:rowOff>333375</xdr:rowOff>
    </xdr:from>
    <xdr:ext cx="505844" cy="264560"/>
    <xdr:sp macro="" textlink="">
      <xdr:nvSpPr>
        <xdr:cNvPr id="5" name="TextBox 4"/>
        <xdr:cNvSpPr txBox="1"/>
      </xdr:nvSpPr>
      <xdr:spPr>
        <a:xfrm>
          <a:off x="8804902" y="7458075"/>
          <a:ext cx="5058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3,800</a:t>
          </a:r>
          <a:endParaRPr lang="ko-KR" altLang="en-US" sz="1100"/>
        </a:p>
      </xdr:txBody>
    </xdr:sp>
    <xdr:clientData/>
  </xdr:oneCellAnchor>
  <xdr:oneCellAnchor>
    <xdr:from>
      <xdr:col>11</xdr:col>
      <xdr:colOff>85725</xdr:colOff>
      <xdr:row>26</xdr:row>
      <xdr:rowOff>333375</xdr:rowOff>
    </xdr:from>
    <xdr:ext cx="399148" cy="264560"/>
    <xdr:sp macro="" textlink="">
      <xdr:nvSpPr>
        <xdr:cNvPr id="9" name="TextBox 8"/>
        <xdr:cNvSpPr txBox="1"/>
      </xdr:nvSpPr>
      <xdr:spPr>
        <a:xfrm>
          <a:off x="6877050" y="631507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650</a:t>
          </a:r>
          <a:endParaRPr lang="ko-KR" altLang="en-US" sz="1100"/>
        </a:p>
      </xdr:txBody>
    </xdr:sp>
    <xdr:clientData/>
  </xdr:oneCellAnchor>
  <xdr:oneCellAnchor>
    <xdr:from>
      <xdr:col>11</xdr:col>
      <xdr:colOff>104775</xdr:colOff>
      <xdr:row>28</xdr:row>
      <xdr:rowOff>352425</xdr:rowOff>
    </xdr:from>
    <xdr:ext cx="399148" cy="264560"/>
    <xdr:sp macro="" textlink="">
      <xdr:nvSpPr>
        <xdr:cNvPr id="10" name="TextBox 9"/>
        <xdr:cNvSpPr txBox="1"/>
      </xdr:nvSpPr>
      <xdr:spPr>
        <a:xfrm>
          <a:off x="6896100" y="690562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600</a:t>
          </a:r>
          <a:endParaRPr lang="ko-KR" altLang="en-US" sz="1100"/>
        </a:p>
      </xdr:txBody>
    </xdr:sp>
    <xdr:clientData/>
  </xdr:oneCellAnchor>
  <xdr:oneCellAnchor>
    <xdr:from>
      <xdr:col>11</xdr:col>
      <xdr:colOff>85725</xdr:colOff>
      <xdr:row>30</xdr:row>
      <xdr:rowOff>333375</xdr:rowOff>
    </xdr:from>
    <xdr:ext cx="399148" cy="264560"/>
    <xdr:sp macro="" textlink="">
      <xdr:nvSpPr>
        <xdr:cNvPr id="11" name="TextBox 10"/>
        <xdr:cNvSpPr txBox="1"/>
      </xdr:nvSpPr>
      <xdr:spPr>
        <a:xfrm>
          <a:off x="6877050" y="745807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400</a:t>
          </a:r>
          <a:endParaRPr lang="ko-KR" altLang="en-US" sz="1100"/>
        </a:p>
      </xdr:txBody>
    </xdr:sp>
    <xdr:clientData/>
  </xdr:oneCellAnchor>
  <xdr:twoCellAnchor>
    <xdr:from>
      <xdr:col>13</xdr:col>
      <xdr:colOff>180974</xdr:colOff>
      <xdr:row>26</xdr:row>
      <xdr:rowOff>66675</xdr:rowOff>
    </xdr:from>
    <xdr:to>
      <xdr:col>15</xdr:col>
      <xdr:colOff>419099</xdr:colOff>
      <xdr:row>26</xdr:row>
      <xdr:rowOff>304800</xdr:rowOff>
    </xdr:to>
    <xdr:sp macro="" textlink="">
      <xdr:nvSpPr>
        <xdr:cNvPr id="18" name="직사각형 17"/>
        <xdr:cNvSpPr/>
      </xdr:nvSpPr>
      <xdr:spPr>
        <a:xfrm>
          <a:off x="7829549" y="6048375"/>
          <a:ext cx="1095375" cy="238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95251</xdr:colOff>
      <xdr:row>23</xdr:row>
      <xdr:rowOff>28575</xdr:rowOff>
    </xdr:from>
    <xdr:to>
      <xdr:col>12</xdr:col>
      <xdr:colOff>275251</xdr:colOff>
      <xdr:row>23</xdr:row>
      <xdr:rowOff>208575</xdr:rowOff>
    </xdr:to>
    <xdr:sp macro="" textlink="">
      <xdr:nvSpPr>
        <xdr:cNvPr id="21" name="타원 20"/>
        <xdr:cNvSpPr/>
      </xdr:nvSpPr>
      <xdr:spPr>
        <a:xfrm>
          <a:off x="7315201" y="5267325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500" b="1">
            <a:solidFill>
              <a:schemeClr val="bg1"/>
            </a:solidFill>
          </a:endParaRPr>
        </a:p>
      </xdr:txBody>
    </xdr:sp>
    <xdr:clientData/>
  </xdr:twoCellAnchor>
  <xdr:oneCellAnchor>
    <xdr:from>
      <xdr:col>15</xdr:col>
      <xdr:colOff>299077</xdr:colOff>
      <xdr:row>32</xdr:row>
      <xdr:rowOff>333375</xdr:rowOff>
    </xdr:from>
    <xdr:ext cx="505844" cy="264560"/>
    <xdr:sp macro="" textlink="">
      <xdr:nvSpPr>
        <xdr:cNvPr id="22" name="TextBox 21"/>
        <xdr:cNvSpPr txBox="1"/>
      </xdr:nvSpPr>
      <xdr:spPr>
        <a:xfrm>
          <a:off x="8804902" y="8029575"/>
          <a:ext cx="5058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3,000</a:t>
          </a:r>
          <a:endParaRPr lang="ko-KR" altLang="en-US" sz="1100"/>
        </a:p>
      </xdr:txBody>
    </xdr:sp>
    <xdr:clientData/>
  </xdr:oneCellAnchor>
  <xdr:oneCellAnchor>
    <xdr:from>
      <xdr:col>11</xdr:col>
      <xdr:colOff>85725</xdr:colOff>
      <xdr:row>32</xdr:row>
      <xdr:rowOff>333375</xdr:rowOff>
    </xdr:from>
    <xdr:ext cx="399148" cy="264560"/>
    <xdr:sp macro="" textlink="">
      <xdr:nvSpPr>
        <xdr:cNvPr id="23" name="TextBox 22"/>
        <xdr:cNvSpPr txBox="1"/>
      </xdr:nvSpPr>
      <xdr:spPr>
        <a:xfrm>
          <a:off x="6877050" y="802957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200</a:t>
          </a:r>
          <a:endParaRPr lang="ko-KR" altLang="en-US" sz="1100"/>
        </a:p>
      </xdr:txBody>
    </xdr:sp>
    <xdr:clientData/>
  </xdr:oneCellAnchor>
  <xdr:oneCellAnchor>
    <xdr:from>
      <xdr:col>15</xdr:col>
      <xdr:colOff>299077</xdr:colOff>
      <xdr:row>34</xdr:row>
      <xdr:rowOff>333375</xdr:rowOff>
    </xdr:from>
    <xdr:ext cx="505844" cy="264560"/>
    <xdr:sp macro="" textlink="">
      <xdr:nvSpPr>
        <xdr:cNvPr id="25" name="TextBox 24"/>
        <xdr:cNvSpPr txBox="1"/>
      </xdr:nvSpPr>
      <xdr:spPr>
        <a:xfrm>
          <a:off x="8804902" y="8524875"/>
          <a:ext cx="5058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1,650</a:t>
          </a:r>
          <a:endParaRPr lang="ko-KR" altLang="en-US" sz="1100"/>
        </a:p>
      </xdr:txBody>
    </xdr:sp>
    <xdr:clientData/>
  </xdr:oneCellAnchor>
  <xdr:oneCellAnchor>
    <xdr:from>
      <xdr:col>11</xdr:col>
      <xdr:colOff>32377</xdr:colOff>
      <xdr:row>34</xdr:row>
      <xdr:rowOff>333375</xdr:rowOff>
    </xdr:from>
    <xdr:ext cx="505844" cy="264560"/>
    <xdr:sp macro="" textlink="">
      <xdr:nvSpPr>
        <xdr:cNvPr id="26" name="TextBox 25"/>
        <xdr:cNvSpPr txBox="1"/>
      </xdr:nvSpPr>
      <xdr:spPr>
        <a:xfrm>
          <a:off x="6823702" y="8524875"/>
          <a:ext cx="5058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1,350</a:t>
          </a:r>
          <a:endParaRPr lang="ko-KR" altLang="en-US" sz="1100"/>
        </a:p>
      </xdr:txBody>
    </xdr:sp>
    <xdr:clientData/>
  </xdr:oneCellAnchor>
  <xdr:oneCellAnchor>
    <xdr:from>
      <xdr:col>15</xdr:col>
      <xdr:colOff>299077</xdr:colOff>
      <xdr:row>36</xdr:row>
      <xdr:rowOff>333375</xdr:rowOff>
    </xdr:from>
    <xdr:ext cx="505844" cy="264560"/>
    <xdr:sp macro="" textlink="">
      <xdr:nvSpPr>
        <xdr:cNvPr id="28" name="TextBox 27"/>
        <xdr:cNvSpPr txBox="1"/>
      </xdr:nvSpPr>
      <xdr:spPr>
        <a:xfrm>
          <a:off x="8804902" y="9096375"/>
          <a:ext cx="5058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2,000</a:t>
          </a:r>
          <a:endParaRPr lang="ko-KR" altLang="en-US" sz="1100"/>
        </a:p>
      </xdr:txBody>
    </xdr:sp>
    <xdr:clientData/>
  </xdr:oneCellAnchor>
  <xdr:oneCellAnchor>
    <xdr:from>
      <xdr:col>11</xdr:col>
      <xdr:colOff>32378</xdr:colOff>
      <xdr:row>36</xdr:row>
      <xdr:rowOff>333375</xdr:rowOff>
    </xdr:from>
    <xdr:ext cx="505844" cy="264560"/>
    <xdr:sp macro="" textlink="">
      <xdr:nvSpPr>
        <xdr:cNvPr id="29" name="TextBox 28"/>
        <xdr:cNvSpPr txBox="1"/>
      </xdr:nvSpPr>
      <xdr:spPr>
        <a:xfrm>
          <a:off x="6823703" y="9096375"/>
          <a:ext cx="5058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1,200</a:t>
          </a:r>
          <a:endParaRPr lang="ko-KR" altLang="en-US" sz="1100"/>
        </a:p>
      </xdr:txBody>
    </xdr:sp>
    <xdr:clientData/>
  </xdr:oneCellAnchor>
  <xdr:oneCellAnchor>
    <xdr:from>
      <xdr:col>15</xdr:col>
      <xdr:colOff>299077</xdr:colOff>
      <xdr:row>38</xdr:row>
      <xdr:rowOff>333375</xdr:rowOff>
    </xdr:from>
    <xdr:ext cx="505844" cy="264560"/>
    <xdr:sp macro="" textlink="">
      <xdr:nvSpPr>
        <xdr:cNvPr id="31" name="TextBox 30"/>
        <xdr:cNvSpPr txBox="1"/>
      </xdr:nvSpPr>
      <xdr:spPr>
        <a:xfrm>
          <a:off x="8804902" y="9667875"/>
          <a:ext cx="5058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2,350</a:t>
          </a:r>
          <a:endParaRPr lang="ko-KR" altLang="en-US" sz="1100"/>
        </a:p>
      </xdr:txBody>
    </xdr:sp>
    <xdr:clientData/>
  </xdr:oneCellAnchor>
  <xdr:oneCellAnchor>
    <xdr:from>
      <xdr:col>11</xdr:col>
      <xdr:colOff>85725</xdr:colOff>
      <xdr:row>38</xdr:row>
      <xdr:rowOff>333375</xdr:rowOff>
    </xdr:from>
    <xdr:ext cx="399148" cy="264560"/>
    <xdr:sp macro="" textlink="">
      <xdr:nvSpPr>
        <xdr:cNvPr id="32" name="TextBox 31"/>
        <xdr:cNvSpPr txBox="1"/>
      </xdr:nvSpPr>
      <xdr:spPr>
        <a:xfrm>
          <a:off x="6877050" y="966787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700</a:t>
          </a:r>
          <a:endParaRPr lang="ko-KR" altLang="en-US" sz="1100"/>
        </a:p>
      </xdr:txBody>
    </xdr:sp>
    <xdr:clientData/>
  </xdr:oneCellAnchor>
  <xdr:oneCellAnchor>
    <xdr:from>
      <xdr:col>15</xdr:col>
      <xdr:colOff>299077</xdr:colOff>
      <xdr:row>40</xdr:row>
      <xdr:rowOff>333375</xdr:rowOff>
    </xdr:from>
    <xdr:ext cx="505844" cy="264560"/>
    <xdr:sp macro="" textlink="">
      <xdr:nvSpPr>
        <xdr:cNvPr id="34" name="TextBox 33"/>
        <xdr:cNvSpPr txBox="1"/>
      </xdr:nvSpPr>
      <xdr:spPr>
        <a:xfrm>
          <a:off x="8804902" y="10239375"/>
          <a:ext cx="5058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3,800</a:t>
          </a:r>
          <a:endParaRPr lang="ko-KR" altLang="en-US" sz="1100"/>
        </a:p>
      </xdr:txBody>
    </xdr:sp>
    <xdr:clientData/>
  </xdr:oneCellAnchor>
  <xdr:oneCellAnchor>
    <xdr:from>
      <xdr:col>11</xdr:col>
      <xdr:colOff>157219</xdr:colOff>
      <xdr:row>40</xdr:row>
      <xdr:rowOff>333375</xdr:rowOff>
    </xdr:from>
    <xdr:ext cx="256159" cy="264560"/>
    <xdr:sp macro="" textlink="">
      <xdr:nvSpPr>
        <xdr:cNvPr id="35" name="TextBox 34"/>
        <xdr:cNvSpPr txBox="1"/>
      </xdr:nvSpPr>
      <xdr:spPr>
        <a:xfrm>
          <a:off x="6948544" y="10239375"/>
          <a:ext cx="2561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0</a:t>
          </a:r>
          <a:endParaRPr lang="ko-KR" altLang="en-US" sz="1100"/>
        </a:p>
      </xdr:txBody>
    </xdr:sp>
    <xdr:clientData/>
  </xdr:oneCellAnchor>
  <xdr:oneCellAnchor>
    <xdr:from>
      <xdr:col>15</xdr:col>
      <xdr:colOff>299077</xdr:colOff>
      <xdr:row>42</xdr:row>
      <xdr:rowOff>333375</xdr:rowOff>
    </xdr:from>
    <xdr:ext cx="505844" cy="264560"/>
    <xdr:sp macro="" textlink="">
      <xdr:nvSpPr>
        <xdr:cNvPr id="37" name="TextBox 36"/>
        <xdr:cNvSpPr txBox="1"/>
      </xdr:nvSpPr>
      <xdr:spPr>
        <a:xfrm>
          <a:off x="8804902" y="10887075"/>
          <a:ext cx="5058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1,550</a:t>
          </a:r>
          <a:endParaRPr lang="ko-KR" altLang="en-US" sz="1100"/>
        </a:p>
      </xdr:txBody>
    </xdr:sp>
    <xdr:clientData/>
  </xdr:oneCellAnchor>
  <xdr:oneCellAnchor>
    <xdr:from>
      <xdr:col>11</xdr:col>
      <xdr:colOff>32377</xdr:colOff>
      <xdr:row>42</xdr:row>
      <xdr:rowOff>333375</xdr:rowOff>
    </xdr:from>
    <xdr:ext cx="505844" cy="264560"/>
    <xdr:sp macro="" textlink="">
      <xdr:nvSpPr>
        <xdr:cNvPr id="38" name="TextBox 37"/>
        <xdr:cNvSpPr txBox="1"/>
      </xdr:nvSpPr>
      <xdr:spPr>
        <a:xfrm>
          <a:off x="6823702" y="10887075"/>
          <a:ext cx="5058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1,150</a:t>
          </a:r>
          <a:endParaRPr lang="ko-KR" altLang="en-US" sz="1100"/>
        </a:p>
      </xdr:txBody>
    </xdr:sp>
    <xdr:clientData/>
  </xdr:oneCellAnchor>
  <xdr:oneCellAnchor>
    <xdr:from>
      <xdr:col>15</xdr:col>
      <xdr:colOff>299077</xdr:colOff>
      <xdr:row>44</xdr:row>
      <xdr:rowOff>333375</xdr:rowOff>
    </xdr:from>
    <xdr:ext cx="505844" cy="264560"/>
    <xdr:sp macro="" textlink="">
      <xdr:nvSpPr>
        <xdr:cNvPr id="40" name="TextBox 39"/>
        <xdr:cNvSpPr txBox="1"/>
      </xdr:nvSpPr>
      <xdr:spPr>
        <a:xfrm>
          <a:off x="8804902" y="11458575"/>
          <a:ext cx="5058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2,600</a:t>
          </a:r>
          <a:endParaRPr lang="ko-KR" altLang="en-US" sz="1100"/>
        </a:p>
      </xdr:txBody>
    </xdr:sp>
    <xdr:clientData/>
  </xdr:oneCellAnchor>
  <xdr:oneCellAnchor>
    <xdr:from>
      <xdr:col>11</xdr:col>
      <xdr:colOff>32377</xdr:colOff>
      <xdr:row>44</xdr:row>
      <xdr:rowOff>333375</xdr:rowOff>
    </xdr:from>
    <xdr:ext cx="505844" cy="264560"/>
    <xdr:sp macro="" textlink="">
      <xdr:nvSpPr>
        <xdr:cNvPr id="41" name="TextBox 40"/>
        <xdr:cNvSpPr txBox="1"/>
      </xdr:nvSpPr>
      <xdr:spPr>
        <a:xfrm>
          <a:off x="6823702" y="11458575"/>
          <a:ext cx="5058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1,700</a:t>
          </a:r>
          <a:endParaRPr lang="ko-KR" altLang="en-US" sz="1100"/>
        </a:p>
      </xdr:txBody>
    </xdr:sp>
    <xdr:clientData/>
  </xdr:oneCellAnchor>
  <xdr:oneCellAnchor>
    <xdr:from>
      <xdr:col>15</xdr:col>
      <xdr:colOff>299077</xdr:colOff>
      <xdr:row>46</xdr:row>
      <xdr:rowOff>333375</xdr:rowOff>
    </xdr:from>
    <xdr:ext cx="505844" cy="264560"/>
    <xdr:sp macro="" textlink="">
      <xdr:nvSpPr>
        <xdr:cNvPr id="43" name="TextBox 42"/>
        <xdr:cNvSpPr txBox="1"/>
      </xdr:nvSpPr>
      <xdr:spPr>
        <a:xfrm>
          <a:off x="8804902" y="12030075"/>
          <a:ext cx="5058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2,800</a:t>
          </a:r>
          <a:endParaRPr lang="ko-KR" altLang="en-US" sz="1100"/>
        </a:p>
      </xdr:txBody>
    </xdr:sp>
    <xdr:clientData/>
  </xdr:oneCellAnchor>
  <xdr:oneCellAnchor>
    <xdr:from>
      <xdr:col>11</xdr:col>
      <xdr:colOff>32378</xdr:colOff>
      <xdr:row>46</xdr:row>
      <xdr:rowOff>333375</xdr:rowOff>
    </xdr:from>
    <xdr:ext cx="505844" cy="264560"/>
    <xdr:sp macro="" textlink="">
      <xdr:nvSpPr>
        <xdr:cNvPr id="44" name="TextBox 43"/>
        <xdr:cNvSpPr txBox="1"/>
      </xdr:nvSpPr>
      <xdr:spPr>
        <a:xfrm>
          <a:off x="6823703" y="12030075"/>
          <a:ext cx="5058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1,500</a:t>
          </a:r>
          <a:endParaRPr lang="ko-KR" altLang="en-US" sz="1100"/>
        </a:p>
      </xdr:txBody>
    </xdr:sp>
    <xdr:clientData/>
  </xdr:oneCellAnchor>
  <xdr:oneCellAnchor>
    <xdr:from>
      <xdr:col>15</xdr:col>
      <xdr:colOff>299077</xdr:colOff>
      <xdr:row>48</xdr:row>
      <xdr:rowOff>333375</xdr:rowOff>
    </xdr:from>
    <xdr:ext cx="505844" cy="264560"/>
    <xdr:sp macro="" textlink="">
      <xdr:nvSpPr>
        <xdr:cNvPr id="46" name="TextBox 45"/>
        <xdr:cNvSpPr txBox="1"/>
      </xdr:nvSpPr>
      <xdr:spPr>
        <a:xfrm>
          <a:off x="8804902" y="12601575"/>
          <a:ext cx="5058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3,000</a:t>
          </a:r>
          <a:endParaRPr lang="ko-KR" altLang="en-US" sz="1100"/>
        </a:p>
      </xdr:txBody>
    </xdr:sp>
    <xdr:clientData/>
  </xdr:oneCellAnchor>
  <xdr:oneCellAnchor>
    <xdr:from>
      <xdr:col>11</xdr:col>
      <xdr:colOff>85725</xdr:colOff>
      <xdr:row>48</xdr:row>
      <xdr:rowOff>333375</xdr:rowOff>
    </xdr:from>
    <xdr:ext cx="399148" cy="264560"/>
    <xdr:sp macro="" textlink="">
      <xdr:nvSpPr>
        <xdr:cNvPr id="47" name="TextBox 46"/>
        <xdr:cNvSpPr txBox="1"/>
      </xdr:nvSpPr>
      <xdr:spPr>
        <a:xfrm>
          <a:off x="6877050" y="1260157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150</a:t>
          </a:r>
          <a:endParaRPr lang="ko-KR" altLang="en-US" sz="1100"/>
        </a:p>
      </xdr:txBody>
    </xdr:sp>
    <xdr:clientData/>
  </xdr:oneCellAnchor>
  <xdr:oneCellAnchor>
    <xdr:from>
      <xdr:col>13</xdr:col>
      <xdr:colOff>209550</xdr:colOff>
      <xdr:row>26</xdr:row>
      <xdr:rowOff>333375</xdr:rowOff>
    </xdr:from>
    <xdr:ext cx="399148" cy="264560"/>
    <xdr:sp macro="" textlink="">
      <xdr:nvSpPr>
        <xdr:cNvPr id="49" name="TextBox 48"/>
        <xdr:cNvSpPr txBox="1"/>
      </xdr:nvSpPr>
      <xdr:spPr>
        <a:xfrm>
          <a:off x="7858125" y="631507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850</a:t>
          </a:r>
          <a:endParaRPr lang="ko-KR" altLang="en-US" sz="1100"/>
        </a:p>
      </xdr:txBody>
    </xdr:sp>
    <xdr:clientData/>
  </xdr:oneCellAnchor>
  <xdr:oneCellAnchor>
    <xdr:from>
      <xdr:col>13</xdr:col>
      <xdr:colOff>175252</xdr:colOff>
      <xdr:row>28</xdr:row>
      <xdr:rowOff>352425</xdr:rowOff>
    </xdr:from>
    <xdr:ext cx="505844" cy="264560"/>
    <xdr:sp macro="" textlink="">
      <xdr:nvSpPr>
        <xdr:cNvPr id="50" name="TextBox 49"/>
        <xdr:cNvSpPr txBox="1"/>
      </xdr:nvSpPr>
      <xdr:spPr>
        <a:xfrm>
          <a:off x="7823827" y="6905625"/>
          <a:ext cx="5058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1,075</a:t>
          </a:r>
          <a:endParaRPr lang="ko-KR" altLang="en-US" sz="1100"/>
        </a:p>
      </xdr:txBody>
    </xdr:sp>
    <xdr:clientData/>
  </xdr:oneCellAnchor>
  <xdr:oneCellAnchor>
    <xdr:from>
      <xdr:col>13</xdr:col>
      <xdr:colOff>156202</xdr:colOff>
      <xdr:row>30</xdr:row>
      <xdr:rowOff>333375</xdr:rowOff>
    </xdr:from>
    <xdr:ext cx="505844" cy="264560"/>
    <xdr:sp macro="" textlink="">
      <xdr:nvSpPr>
        <xdr:cNvPr id="51" name="TextBox 50"/>
        <xdr:cNvSpPr txBox="1"/>
      </xdr:nvSpPr>
      <xdr:spPr>
        <a:xfrm>
          <a:off x="7804777" y="7458075"/>
          <a:ext cx="5058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2,100</a:t>
          </a:r>
          <a:endParaRPr lang="ko-KR" altLang="en-US" sz="1100"/>
        </a:p>
      </xdr:txBody>
    </xdr:sp>
    <xdr:clientData/>
  </xdr:oneCellAnchor>
  <xdr:oneCellAnchor>
    <xdr:from>
      <xdr:col>13</xdr:col>
      <xdr:colOff>156202</xdr:colOff>
      <xdr:row>32</xdr:row>
      <xdr:rowOff>333375</xdr:rowOff>
    </xdr:from>
    <xdr:ext cx="505844" cy="264560"/>
    <xdr:sp macro="" textlink="">
      <xdr:nvSpPr>
        <xdr:cNvPr id="52" name="TextBox 51"/>
        <xdr:cNvSpPr txBox="1"/>
      </xdr:nvSpPr>
      <xdr:spPr>
        <a:xfrm>
          <a:off x="7804777" y="8029575"/>
          <a:ext cx="5058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1,600</a:t>
          </a:r>
          <a:endParaRPr lang="ko-KR" altLang="en-US" sz="1100"/>
        </a:p>
      </xdr:txBody>
    </xdr:sp>
    <xdr:clientData/>
  </xdr:oneCellAnchor>
  <xdr:oneCellAnchor>
    <xdr:from>
      <xdr:col>13</xdr:col>
      <xdr:colOff>156202</xdr:colOff>
      <xdr:row>34</xdr:row>
      <xdr:rowOff>333375</xdr:rowOff>
    </xdr:from>
    <xdr:ext cx="505844" cy="264560"/>
    <xdr:sp macro="" textlink="">
      <xdr:nvSpPr>
        <xdr:cNvPr id="53" name="TextBox 52"/>
        <xdr:cNvSpPr txBox="1"/>
      </xdr:nvSpPr>
      <xdr:spPr>
        <a:xfrm>
          <a:off x="7804777" y="8601075"/>
          <a:ext cx="5058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1,500</a:t>
          </a:r>
          <a:endParaRPr lang="ko-KR" altLang="en-US" sz="1100"/>
        </a:p>
      </xdr:txBody>
    </xdr:sp>
    <xdr:clientData/>
  </xdr:oneCellAnchor>
  <xdr:oneCellAnchor>
    <xdr:from>
      <xdr:col>13</xdr:col>
      <xdr:colOff>156203</xdr:colOff>
      <xdr:row>36</xdr:row>
      <xdr:rowOff>333375</xdr:rowOff>
    </xdr:from>
    <xdr:ext cx="505844" cy="264560"/>
    <xdr:sp macro="" textlink="">
      <xdr:nvSpPr>
        <xdr:cNvPr id="54" name="TextBox 53"/>
        <xdr:cNvSpPr txBox="1"/>
      </xdr:nvSpPr>
      <xdr:spPr>
        <a:xfrm>
          <a:off x="7804778" y="9172575"/>
          <a:ext cx="5058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1,600</a:t>
          </a:r>
          <a:endParaRPr lang="ko-KR" altLang="en-US" sz="1100"/>
        </a:p>
      </xdr:txBody>
    </xdr:sp>
    <xdr:clientData/>
  </xdr:oneCellAnchor>
  <xdr:oneCellAnchor>
    <xdr:from>
      <xdr:col>13</xdr:col>
      <xdr:colOff>156202</xdr:colOff>
      <xdr:row>38</xdr:row>
      <xdr:rowOff>333375</xdr:rowOff>
    </xdr:from>
    <xdr:ext cx="505844" cy="264560"/>
    <xdr:sp macro="" textlink="">
      <xdr:nvSpPr>
        <xdr:cNvPr id="55" name="TextBox 54"/>
        <xdr:cNvSpPr txBox="1"/>
      </xdr:nvSpPr>
      <xdr:spPr>
        <a:xfrm>
          <a:off x="7804777" y="9744075"/>
          <a:ext cx="5058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1,525</a:t>
          </a:r>
          <a:endParaRPr lang="ko-KR" altLang="en-US" sz="1100"/>
        </a:p>
      </xdr:txBody>
    </xdr:sp>
    <xdr:clientData/>
  </xdr:oneCellAnchor>
  <xdr:oneCellAnchor>
    <xdr:from>
      <xdr:col>13</xdr:col>
      <xdr:colOff>156202</xdr:colOff>
      <xdr:row>40</xdr:row>
      <xdr:rowOff>333375</xdr:rowOff>
    </xdr:from>
    <xdr:ext cx="505844" cy="264560"/>
    <xdr:sp macro="" textlink="">
      <xdr:nvSpPr>
        <xdr:cNvPr id="56" name="TextBox 55"/>
        <xdr:cNvSpPr txBox="1"/>
      </xdr:nvSpPr>
      <xdr:spPr>
        <a:xfrm>
          <a:off x="7804777" y="10239375"/>
          <a:ext cx="5058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1,725</a:t>
          </a:r>
          <a:endParaRPr lang="ko-KR" altLang="en-US" sz="1100"/>
        </a:p>
      </xdr:txBody>
    </xdr:sp>
    <xdr:clientData/>
  </xdr:oneCellAnchor>
  <xdr:oneCellAnchor>
    <xdr:from>
      <xdr:col>13</xdr:col>
      <xdr:colOff>156202</xdr:colOff>
      <xdr:row>42</xdr:row>
      <xdr:rowOff>333375</xdr:rowOff>
    </xdr:from>
    <xdr:ext cx="505844" cy="264560"/>
    <xdr:sp macro="" textlink="">
      <xdr:nvSpPr>
        <xdr:cNvPr id="57" name="TextBox 56"/>
        <xdr:cNvSpPr txBox="1"/>
      </xdr:nvSpPr>
      <xdr:spPr>
        <a:xfrm>
          <a:off x="7804777" y="10887075"/>
          <a:ext cx="5058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1,350</a:t>
          </a:r>
          <a:endParaRPr lang="ko-KR" altLang="en-US" sz="1100"/>
        </a:p>
      </xdr:txBody>
    </xdr:sp>
    <xdr:clientData/>
  </xdr:oneCellAnchor>
  <xdr:oneCellAnchor>
    <xdr:from>
      <xdr:col>13</xdr:col>
      <xdr:colOff>156202</xdr:colOff>
      <xdr:row>44</xdr:row>
      <xdr:rowOff>333375</xdr:rowOff>
    </xdr:from>
    <xdr:ext cx="505844" cy="264560"/>
    <xdr:sp macro="" textlink="">
      <xdr:nvSpPr>
        <xdr:cNvPr id="58" name="TextBox 57"/>
        <xdr:cNvSpPr txBox="1"/>
      </xdr:nvSpPr>
      <xdr:spPr>
        <a:xfrm>
          <a:off x="7804777" y="11458575"/>
          <a:ext cx="5058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2,150</a:t>
          </a:r>
          <a:endParaRPr lang="ko-KR" altLang="en-US" sz="1100"/>
        </a:p>
      </xdr:txBody>
    </xdr:sp>
    <xdr:clientData/>
  </xdr:oneCellAnchor>
  <xdr:oneCellAnchor>
    <xdr:from>
      <xdr:col>13</xdr:col>
      <xdr:colOff>156202</xdr:colOff>
      <xdr:row>46</xdr:row>
      <xdr:rowOff>333375</xdr:rowOff>
    </xdr:from>
    <xdr:ext cx="505844" cy="264560"/>
    <xdr:sp macro="" textlink="">
      <xdr:nvSpPr>
        <xdr:cNvPr id="59" name="TextBox 58"/>
        <xdr:cNvSpPr txBox="1"/>
      </xdr:nvSpPr>
      <xdr:spPr>
        <a:xfrm>
          <a:off x="7804777" y="12030075"/>
          <a:ext cx="5058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2,150</a:t>
          </a:r>
          <a:endParaRPr lang="ko-KR" altLang="en-US" sz="1100"/>
        </a:p>
      </xdr:txBody>
    </xdr:sp>
    <xdr:clientData/>
  </xdr:oneCellAnchor>
  <xdr:oneCellAnchor>
    <xdr:from>
      <xdr:col>13</xdr:col>
      <xdr:colOff>156202</xdr:colOff>
      <xdr:row>48</xdr:row>
      <xdr:rowOff>333375</xdr:rowOff>
    </xdr:from>
    <xdr:ext cx="505844" cy="264560"/>
    <xdr:sp macro="" textlink="">
      <xdr:nvSpPr>
        <xdr:cNvPr id="60" name="TextBox 59"/>
        <xdr:cNvSpPr txBox="1"/>
      </xdr:nvSpPr>
      <xdr:spPr>
        <a:xfrm>
          <a:off x="7804777" y="12601575"/>
          <a:ext cx="5058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1,575</a:t>
          </a:r>
          <a:endParaRPr lang="ko-KR" altLang="en-US" sz="1100"/>
        </a:p>
      </xdr:txBody>
    </xdr:sp>
    <xdr:clientData/>
  </xdr:oneCellAnchor>
  <xdr:twoCellAnchor>
    <xdr:from>
      <xdr:col>15</xdr:col>
      <xdr:colOff>66674</xdr:colOff>
      <xdr:row>22</xdr:row>
      <xdr:rowOff>200025</xdr:rowOff>
    </xdr:from>
    <xdr:to>
      <xdr:col>16</xdr:col>
      <xdr:colOff>342900</xdr:colOff>
      <xdr:row>23</xdr:row>
      <xdr:rowOff>228600</xdr:rowOff>
    </xdr:to>
    <xdr:sp macro="" textlink="">
      <xdr:nvSpPr>
        <xdr:cNvPr id="61" name="직사각형 60"/>
        <xdr:cNvSpPr/>
      </xdr:nvSpPr>
      <xdr:spPr>
        <a:xfrm>
          <a:off x="8572499" y="5229225"/>
          <a:ext cx="704851" cy="238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371476</xdr:colOff>
      <xdr:row>26</xdr:row>
      <xdr:rowOff>104775</xdr:rowOff>
    </xdr:from>
    <xdr:to>
      <xdr:col>12</xdr:col>
      <xdr:colOff>122851</xdr:colOff>
      <xdr:row>26</xdr:row>
      <xdr:rowOff>284775</xdr:rowOff>
    </xdr:to>
    <xdr:sp macro="" textlink="">
      <xdr:nvSpPr>
        <xdr:cNvPr id="62" name="타원 61"/>
        <xdr:cNvSpPr/>
      </xdr:nvSpPr>
      <xdr:spPr>
        <a:xfrm>
          <a:off x="7162801" y="6086475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5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257174</xdr:colOff>
      <xdr:row>28</xdr:row>
      <xdr:rowOff>85725</xdr:rowOff>
    </xdr:from>
    <xdr:to>
      <xdr:col>16</xdr:col>
      <xdr:colOff>66674</xdr:colOff>
      <xdr:row>28</xdr:row>
      <xdr:rowOff>323850</xdr:rowOff>
    </xdr:to>
    <xdr:sp macro="" textlink="">
      <xdr:nvSpPr>
        <xdr:cNvPr id="63" name="직사각형 62"/>
        <xdr:cNvSpPr/>
      </xdr:nvSpPr>
      <xdr:spPr>
        <a:xfrm>
          <a:off x="7905749" y="6638925"/>
          <a:ext cx="1095375" cy="238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371476</xdr:colOff>
      <xdr:row>28</xdr:row>
      <xdr:rowOff>133350</xdr:rowOff>
    </xdr:from>
    <xdr:to>
      <xdr:col>12</xdr:col>
      <xdr:colOff>122851</xdr:colOff>
      <xdr:row>28</xdr:row>
      <xdr:rowOff>313350</xdr:rowOff>
    </xdr:to>
    <xdr:sp macro="" textlink="">
      <xdr:nvSpPr>
        <xdr:cNvPr id="64" name="타원 63"/>
        <xdr:cNvSpPr/>
      </xdr:nvSpPr>
      <xdr:spPr>
        <a:xfrm>
          <a:off x="7162801" y="66865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5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47624</xdr:colOff>
      <xdr:row>30</xdr:row>
      <xdr:rowOff>76200</xdr:rowOff>
    </xdr:from>
    <xdr:to>
      <xdr:col>16</xdr:col>
      <xdr:colOff>47625</xdr:colOff>
      <xdr:row>30</xdr:row>
      <xdr:rowOff>314325</xdr:rowOff>
    </xdr:to>
    <xdr:sp macro="" textlink="">
      <xdr:nvSpPr>
        <xdr:cNvPr id="65" name="직사각형 64"/>
        <xdr:cNvSpPr/>
      </xdr:nvSpPr>
      <xdr:spPr>
        <a:xfrm>
          <a:off x="7696199" y="7200900"/>
          <a:ext cx="1285876" cy="238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371476</xdr:colOff>
      <xdr:row>30</xdr:row>
      <xdr:rowOff>104775</xdr:rowOff>
    </xdr:from>
    <xdr:to>
      <xdr:col>12</xdr:col>
      <xdr:colOff>122851</xdr:colOff>
      <xdr:row>30</xdr:row>
      <xdr:rowOff>284775</xdr:rowOff>
    </xdr:to>
    <xdr:sp macro="" textlink="">
      <xdr:nvSpPr>
        <xdr:cNvPr id="66" name="타원 65"/>
        <xdr:cNvSpPr/>
      </xdr:nvSpPr>
      <xdr:spPr>
        <a:xfrm>
          <a:off x="7162801" y="7229475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5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171449</xdr:colOff>
      <xdr:row>32</xdr:row>
      <xdr:rowOff>85725</xdr:rowOff>
    </xdr:from>
    <xdr:to>
      <xdr:col>15</xdr:col>
      <xdr:colOff>400050</xdr:colOff>
      <xdr:row>32</xdr:row>
      <xdr:rowOff>323850</xdr:rowOff>
    </xdr:to>
    <xdr:sp macro="" textlink="">
      <xdr:nvSpPr>
        <xdr:cNvPr id="67" name="직사각형 66"/>
        <xdr:cNvSpPr/>
      </xdr:nvSpPr>
      <xdr:spPr>
        <a:xfrm>
          <a:off x="8248649" y="7781925"/>
          <a:ext cx="657226" cy="238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47626</xdr:colOff>
      <xdr:row>32</xdr:row>
      <xdr:rowOff>114300</xdr:rowOff>
    </xdr:from>
    <xdr:to>
      <xdr:col>12</xdr:col>
      <xdr:colOff>227626</xdr:colOff>
      <xdr:row>32</xdr:row>
      <xdr:rowOff>294300</xdr:rowOff>
    </xdr:to>
    <xdr:sp macro="" textlink="">
      <xdr:nvSpPr>
        <xdr:cNvPr id="68" name="타원 67"/>
        <xdr:cNvSpPr/>
      </xdr:nvSpPr>
      <xdr:spPr>
        <a:xfrm>
          <a:off x="7267576" y="78105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5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47625</xdr:colOff>
      <xdr:row>34</xdr:row>
      <xdr:rowOff>66675</xdr:rowOff>
    </xdr:from>
    <xdr:to>
      <xdr:col>14</xdr:col>
      <xdr:colOff>323850</xdr:colOff>
      <xdr:row>34</xdr:row>
      <xdr:rowOff>304800</xdr:rowOff>
    </xdr:to>
    <xdr:sp macro="" textlink="">
      <xdr:nvSpPr>
        <xdr:cNvPr id="69" name="직사각형 68"/>
        <xdr:cNvSpPr/>
      </xdr:nvSpPr>
      <xdr:spPr>
        <a:xfrm>
          <a:off x="7696200" y="8258175"/>
          <a:ext cx="704850" cy="238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323851</xdr:colOff>
      <xdr:row>34</xdr:row>
      <xdr:rowOff>95250</xdr:rowOff>
    </xdr:from>
    <xdr:to>
      <xdr:col>14</xdr:col>
      <xdr:colOff>75226</xdr:colOff>
      <xdr:row>34</xdr:row>
      <xdr:rowOff>275250</xdr:rowOff>
    </xdr:to>
    <xdr:sp macro="" textlink="">
      <xdr:nvSpPr>
        <xdr:cNvPr id="70" name="타원 69"/>
        <xdr:cNvSpPr/>
      </xdr:nvSpPr>
      <xdr:spPr>
        <a:xfrm>
          <a:off x="7972426" y="83629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5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76201</xdr:colOff>
      <xdr:row>36</xdr:row>
      <xdr:rowOff>76200</xdr:rowOff>
    </xdr:from>
    <xdr:to>
      <xdr:col>15</xdr:col>
      <xdr:colOff>38101</xdr:colOff>
      <xdr:row>36</xdr:row>
      <xdr:rowOff>314325</xdr:rowOff>
    </xdr:to>
    <xdr:sp macro="" textlink="">
      <xdr:nvSpPr>
        <xdr:cNvPr id="71" name="직사각형 70"/>
        <xdr:cNvSpPr/>
      </xdr:nvSpPr>
      <xdr:spPr>
        <a:xfrm>
          <a:off x="7724776" y="8839200"/>
          <a:ext cx="819150" cy="238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66676</xdr:colOff>
      <xdr:row>36</xdr:row>
      <xdr:rowOff>104775</xdr:rowOff>
    </xdr:from>
    <xdr:to>
      <xdr:col>14</xdr:col>
      <xdr:colOff>246676</xdr:colOff>
      <xdr:row>36</xdr:row>
      <xdr:rowOff>284775</xdr:rowOff>
    </xdr:to>
    <xdr:sp macro="" textlink="">
      <xdr:nvSpPr>
        <xdr:cNvPr id="72" name="타원 71"/>
        <xdr:cNvSpPr/>
      </xdr:nvSpPr>
      <xdr:spPr>
        <a:xfrm>
          <a:off x="8143876" y="8867775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5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323851</xdr:colOff>
      <xdr:row>38</xdr:row>
      <xdr:rowOff>95250</xdr:rowOff>
    </xdr:from>
    <xdr:to>
      <xdr:col>15</xdr:col>
      <xdr:colOff>47626</xdr:colOff>
      <xdr:row>38</xdr:row>
      <xdr:rowOff>333375</xdr:rowOff>
    </xdr:to>
    <xdr:sp macro="" textlink="">
      <xdr:nvSpPr>
        <xdr:cNvPr id="73" name="직사각형 72"/>
        <xdr:cNvSpPr/>
      </xdr:nvSpPr>
      <xdr:spPr>
        <a:xfrm>
          <a:off x="7543801" y="9429750"/>
          <a:ext cx="1009650" cy="238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219076</xdr:colOff>
      <xdr:row>38</xdr:row>
      <xdr:rowOff>123825</xdr:rowOff>
    </xdr:from>
    <xdr:to>
      <xdr:col>13</xdr:col>
      <xdr:colOff>399076</xdr:colOff>
      <xdr:row>38</xdr:row>
      <xdr:rowOff>303825</xdr:rowOff>
    </xdr:to>
    <xdr:sp macro="" textlink="">
      <xdr:nvSpPr>
        <xdr:cNvPr id="74" name="타원 73"/>
        <xdr:cNvSpPr/>
      </xdr:nvSpPr>
      <xdr:spPr>
        <a:xfrm>
          <a:off x="7867651" y="9458325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5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104775</xdr:colOff>
      <xdr:row>40</xdr:row>
      <xdr:rowOff>76200</xdr:rowOff>
    </xdr:from>
    <xdr:to>
      <xdr:col>14</xdr:col>
      <xdr:colOff>266700</xdr:colOff>
      <xdr:row>40</xdr:row>
      <xdr:rowOff>314325</xdr:rowOff>
    </xdr:to>
    <xdr:sp macro="" textlink="">
      <xdr:nvSpPr>
        <xdr:cNvPr id="75" name="직사각형 74"/>
        <xdr:cNvSpPr/>
      </xdr:nvSpPr>
      <xdr:spPr>
        <a:xfrm>
          <a:off x="7324725" y="9982200"/>
          <a:ext cx="1019175" cy="238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304801</xdr:colOff>
      <xdr:row>40</xdr:row>
      <xdr:rowOff>114300</xdr:rowOff>
    </xdr:from>
    <xdr:to>
      <xdr:col>14</xdr:col>
      <xdr:colOff>56176</xdr:colOff>
      <xdr:row>40</xdr:row>
      <xdr:rowOff>294300</xdr:rowOff>
    </xdr:to>
    <xdr:sp macro="" textlink="">
      <xdr:nvSpPr>
        <xdr:cNvPr id="76" name="타원 75"/>
        <xdr:cNvSpPr/>
      </xdr:nvSpPr>
      <xdr:spPr>
        <a:xfrm>
          <a:off x="7953376" y="1002030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5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304800</xdr:colOff>
      <xdr:row>42</xdr:row>
      <xdr:rowOff>66675</xdr:rowOff>
    </xdr:from>
    <xdr:to>
      <xdr:col>15</xdr:col>
      <xdr:colOff>133350</xdr:colOff>
      <xdr:row>42</xdr:row>
      <xdr:rowOff>304800</xdr:rowOff>
    </xdr:to>
    <xdr:sp macro="" textlink="">
      <xdr:nvSpPr>
        <xdr:cNvPr id="77" name="직사각형 76"/>
        <xdr:cNvSpPr/>
      </xdr:nvSpPr>
      <xdr:spPr>
        <a:xfrm>
          <a:off x="7524750" y="10620375"/>
          <a:ext cx="1114425" cy="238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238126</xdr:colOff>
      <xdr:row>42</xdr:row>
      <xdr:rowOff>95250</xdr:rowOff>
    </xdr:from>
    <xdr:to>
      <xdr:col>15</xdr:col>
      <xdr:colOff>418126</xdr:colOff>
      <xdr:row>42</xdr:row>
      <xdr:rowOff>275250</xdr:rowOff>
    </xdr:to>
    <xdr:sp macro="" textlink="">
      <xdr:nvSpPr>
        <xdr:cNvPr id="78" name="타원 77"/>
        <xdr:cNvSpPr/>
      </xdr:nvSpPr>
      <xdr:spPr>
        <a:xfrm>
          <a:off x="8743951" y="106489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5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76200</xdr:colOff>
      <xdr:row>44</xdr:row>
      <xdr:rowOff>66675</xdr:rowOff>
    </xdr:from>
    <xdr:to>
      <xdr:col>14</xdr:col>
      <xdr:colOff>161925</xdr:colOff>
      <xdr:row>44</xdr:row>
      <xdr:rowOff>304800</xdr:rowOff>
    </xdr:to>
    <xdr:sp macro="" textlink="">
      <xdr:nvSpPr>
        <xdr:cNvPr id="79" name="직사각형 78"/>
        <xdr:cNvSpPr/>
      </xdr:nvSpPr>
      <xdr:spPr>
        <a:xfrm>
          <a:off x="7296150" y="11191875"/>
          <a:ext cx="942975" cy="238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238126</xdr:colOff>
      <xdr:row>44</xdr:row>
      <xdr:rowOff>104775</xdr:rowOff>
    </xdr:from>
    <xdr:to>
      <xdr:col>15</xdr:col>
      <xdr:colOff>418126</xdr:colOff>
      <xdr:row>44</xdr:row>
      <xdr:rowOff>284775</xdr:rowOff>
    </xdr:to>
    <xdr:sp macro="" textlink="">
      <xdr:nvSpPr>
        <xdr:cNvPr id="80" name="타원 79"/>
        <xdr:cNvSpPr/>
      </xdr:nvSpPr>
      <xdr:spPr>
        <a:xfrm>
          <a:off x="8743951" y="11229975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5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304800</xdr:colOff>
      <xdr:row>46</xdr:row>
      <xdr:rowOff>85725</xdr:rowOff>
    </xdr:from>
    <xdr:to>
      <xdr:col>13</xdr:col>
      <xdr:colOff>285750</xdr:colOff>
      <xdr:row>46</xdr:row>
      <xdr:rowOff>323850</xdr:rowOff>
    </xdr:to>
    <xdr:sp macro="" textlink="">
      <xdr:nvSpPr>
        <xdr:cNvPr id="81" name="직사각형 80"/>
        <xdr:cNvSpPr/>
      </xdr:nvSpPr>
      <xdr:spPr>
        <a:xfrm>
          <a:off x="7524750" y="11782425"/>
          <a:ext cx="409575" cy="238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390526</xdr:colOff>
      <xdr:row>46</xdr:row>
      <xdr:rowOff>133350</xdr:rowOff>
    </xdr:from>
    <xdr:to>
      <xdr:col>15</xdr:col>
      <xdr:colOff>141901</xdr:colOff>
      <xdr:row>46</xdr:row>
      <xdr:rowOff>313350</xdr:rowOff>
    </xdr:to>
    <xdr:sp macro="" textlink="">
      <xdr:nvSpPr>
        <xdr:cNvPr id="82" name="타원 81"/>
        <xdr:cNvSpPr/>
      </xdr:nvSpPr>
      <xdr:spPr>
        <a:xfrm>
          <a:off x="8467726" y="118300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5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180976</xdr:colOff>
      <xdr:row>48</xdr:row>
      <xdr:rowOff>76200</xdr:rowOff>
    </xdr:from>
    <xdr:to>
      <xdr:col>12</xdr:col>
      <xdr:colOff>276226</xdr:colOff>
      <xdr:row>48</xdr:row>
      <xdr:rowOff>314325</xdr:rowOff>
    </xdr:to>
    <xdr:sp macro="" textlink="">
      <xdr:nvSpPr>
        <xdr:cNvPr id="83" name="직사각형 82"/>
        <xdr:cNvSpPr/>
      </xdr:nvSpPr>
      <xdr:spPr>
        <a:xfrm>
          <a:off x="7400926" y="12344400"/>
          <a:ext cx="95250" cy="238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228601</xdr:colOff>
      <xdr:row>48</xdr:row>
      <xdr:rowOff>95250</xdr:rowOff>
    </xdr:from>
    <xdr:to>
      <xdr:col>15</xdr:col>
      <xdr:colOff>408601</xdr:colOff>
      <xdr:row>48</xdr:row>
      <xdr:rowOff>275250</xdr:rowOff>
    </xdr:to>
    <xdr:sp macro="" textlink="">
      <xdr:nvSpPr>
        <xdr:cNvPr id="84" name="타원 83"/>
        <xdr:cNvSpPr/>
      </xdr:nvSpPr>
      <xdr:spPr>
        <a:xfrm>
          <a:off x="8734426" y="12363450"/>
          <a:ext cx="180000" cy="18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5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showGridLines="0" tabSelected="1" topLeftCell="A31" zoomScaleNormal="100" workbookViewId="0">
      <selection activeCell="B52" sqref="B52"/>
    </sheetView>
  </sheetViews>
  <sheetFormatPr defaultRowHeight="16.5" x14ac:dyDescent="0.3"/>
  <cols>
    <col min="1" max="1" width="2.875" customWidth="1"/>
    <col min="2" max="2" width="8.625" customWidth="1"/>
    <col min="3" max="3" width="24.75" customWidth="1"/>
    <col min="4" max="11" width="8.625" customWidth="1"/>
    <col min="12" max="17" width="5.625" customWidth="1"/>
  </cols>
  <sheetData>
    <row r="1" spans="1:18" ht="20.100000000000001" customHeight="1" x14ac:dyDescent="0.3">
      <c r="A1" s="17" t="s">
        <v>25</v>
      </c>
      <c r="M1" s="4"/>
      <c r="N1" s="4"/>
      <c r="O1" s="4"/>
      <c r="P1" s="4"/>
      <c r="Q1" s="4"/>
      <c r="R1" s="5"/>
    </row>
    <row r="2" spans="1:18" ht="20.100000000000001" customHeight="1" x14ac:dyDescent="0.3">
      <c r="B2" s="6" t="s">
        <v>22</v>
      </c>
      <c r="M2" s="4"/>
      <c r="N2" s="4"/>
      <c r="O2" s="4"/>
      <c r="P2" s="4"/>
      <c r="Q2" s="4"/>
      <c r="R2" s="5"/>
    </row>
    <row r="3" spans="1:18" ht="20.100000000000001" customHeight="1" x14ac:dyDescent="0.3">
      <c r="B3" s="6" t="s">
        <v>34</v>
      </c>
      <c r="M3" s="4"/>
      <c r="N3" s="4"/>
      <c r="O3" s="4"/>
      <c r="P3" s="4"/>
      <c r="Q3" s="4"/>
      <c r="R3" s="5"/>
    </row>
    <row r="4" spans="1:18" ht="20.100000000000001" customHeight="1" x14ac:dyDescent="0.3">
      <c r="B4" s="6"/>
      <c r="K4" s="14"/>
      <c r="M4" s="4"/>
      <c r="N4" s="4"/>
      <c r="O4" s="4"/>
      <c r="P4" s="4"/>
      <c r="Q4" s="4"/>
      <c r="R4" s="5"/>
    </row>
    <row r="5" spans="1:18" ht="20.100000000000001" customHeight="1" x14ac:dyDescent="0.3">
      <c r="B5" s="6" t="s">
        <v>24</v>
      </c>
      <c r="K5" s="14"/>
      <c r="M5" s="4"/>
      <c r="N5" s="4"/>
      <c r="O5" s="4"/>
      <c r="P5" s="4"/>
      <c r="Q5" s="4"/>
      <c r="R5" s="5"/>
    </row>
    <row r="6" spans="1:18" ht="20.100000000000001" customHeight="1" x14ac:dyDescent="0.3">
      <c r="B6" s="55" t="s">
        <v>21</v>
      </c>
      <c r="C6" s="56"/>
      <c r="D6" s="56" t="s">
        <v>20</v>
      </c>
      <c r="E6" s="56"/>
      <c r="F6" s="56"/>
      <c r="G6" s="56"/>
      <c r="H6" s="56"/>
      <c r="I6" s="22" t="s">
        <v>39</v>
      </c>
      <c r="J6" s="55"/>
      <c r="K6" s="22" t="s">
        <v>44</v>
      </c>
      <c r="L6" s="23"/>
      <c r="M6" s="23"/>
    </row>
    <row r="7" spans="1:18" ht="20.100000000000001" customHeight="1" x14ac:dyDescent="0.3">
      <c r="A7">
        <v>1</v>
      </c>
      <c r="B7" s="48" t="s">
        <v>51</v>
      </c>
      <c r="C7" s="53"/>
      <c r="D7" s="49" t="s">
        <v>9</v>
      </c>
      <c r="E7" s="49"/>
      <c r="F7" s="49"/>
      <c r="G7" s="49"/>
      <c r="H7" s="49"/>
      <c r="I7" s="18" t="s">
        <v>35</v>
      </c>
      <c r="J7" s="52"/>
      <c r="K7" s="18" t="s">
        <v>40</v>
      </c>
      <c r="L7" s="19"/>
      <c r="M7" s="19"/>
    </row>
    <row r="8" spans="1:18" ht="20.100000000000001" customHeight="1" x14ac:dyDescent="0.3">
      <c r="A8">
        <v>2</v>
      </c>
      <c r="B8" s="48"/>
      <c r="C8" s="53"/>
      <c r="D8" s="49" t="s">
        <v>10</v>
      </c>
      <c r="E8" s="49"/>
      <c r="F8" s="49"/>
      <c r="G8" s="49"/>
      <c r="H8" s="49"/>
      <c r="I8" s="18" t="s">
        <v>36</v>
      </c>
      <c r="J8" s="52"/>
      <c r="K8" s="18" t="s">
        <v>41</v>
      </c>
      <c r="L8" s="19"/>
      <c r="M8" s="19"/>
    </row>
    <row r="9" spans="1:18" ht="20.100000000000001" customHeight="1" x14ac:dyDescent="0.3">
      <c r="A9">
        <v>3</v>
      </c>
      <c r="B9" s="48"/>
      <c r="C9" s="53"/>
      <c r="D9" s="49" t="s">
        <v>11</v>
      </c>
      <c r="E9" s="49"/>
      <c r="F9" s="49"/>
      <c r="G9" s="49"/>
      <c r="H9" s="49"/>
      <c r="I9" s="20" t="s">
        <v>37</v>
      </c>
      <c r="J9" s="46"/>
      <c r="K9" s="20" t="s">
        <v>42</v>
      </c>
      <c r="L9" s="21"/>
      <c r="M9" s="21"/>
    </row>
    <row r="10" spans="1:18" x14ac:dyDescent="0.3">
      <c r="A10">
        <v>4</v>
      </c>
      <c r="B10" s="48"/>
      <c r="C10" s="53"/>
      <c r="D10" s="49" t="s">
        <v>12</v>
      </c>
      <c r="E10" s="49"/>
      <c r="F10" s="49"/>
      <c r="G10" s="49"/>
      <c r="H10" s="49"/>
      <c r="I10" s="20" t="s">
        <v>38</v>
      </c>
      <c r="J10" s="46"/>
      <c r="K10" s="20" t="s">
        <v>43</v>
      </c>
      <c r="L10" s="21"/>
      <c r="M10" s="21"/>
    </row>
    <row r="11" spans="1:18" x14ac:dyDescent="0.3">
      <c r="A11">
        <v>5</v>
      </c>
      <c r="B11" s="48" t="s">
        <v>14</v>
      </c>
      <c r="C11" s="53"/>
      <c r="D11" s="49" t="s">
        <v>16</v>
      </c>
      <c r="E11" s="49"/>
      <c r="F11" s="49"/>
      <c r="G11" s="49"/>
      <c r="H11" s="49"/>
      <c r="I11" s="24" t="s">
        <v>36</v>
      </c>
      <c r="J11" s="54"/>
      <c r="K11" s="24" t="s">
        <v>46</v>
      </c>
      <c r="L11" s="25"/>
      <c r="M11" s="25"/>
    </row>
    <row r="12" spans="1:18" x14ac:dyDescent="0.3">
      <c r="A12">
        <v>6</v>
      </c>
      <c r="B12" s="48"/>
      <c r="C12" s="53"/>
      <c r="D12" s="49" t="s">
        <v>17</v>
      </c>
      <c r="E12" s="49"/>
      <c r="F12" s="49"/>
      <c r="G12" s="49"/>
      <c r="H12" s="49"/>
      <c r="I12" s="24" t="s">
        <v>37</v>
      </c>
      <c r="J12" s="54"/>
      <c r="K12" s="24" t="s">
        <v>47</v>
      </c>
      <c r="L12" s="25"/>
      <c r="M12" s="25"/>
    </row>
    <row r="13" spans="1:18" x14ac:dyDescent="0.3">
      <c r="A13">
        <v>7</v>
      </c>
      <c r="B13" s="48"/>
      <c r="C13" s="53"/>
      <c r="D13" s="49" t="s">
        <v>18</v>
      </c>
      <c r="E13" s="49"/>
      <c r="F13" s="49"/>
      <c r="G13" s="49"/>
      <c r="H13" s="49"/>
      <c r="I13" s="26" t="s">
        <v>38</v>
      </c>
      <c r="J13" s="50"/>
      <c r="K13" s="26" t="s">
        <v>48</v>
      </c>
      <c r="L13" s="27"/>
      <c r="M13" s="27"/>
    </row>
    <row r="14" spans="1:18" x14ac:dyDescent="0.3">
      <c r="A14">
        <v>8</v>
      </c>
      <c r="B14" s="48"/>
      <c r="C14" s="53"/>
      <c r="D14" s="49" t="s">
        <v>19</v>
      </c>
      <c r="E14" s="49"/>
      <c r="F14" s="49"/>
      <c r="G14" s="49"/>
      <c r="H14" s="49"/>
      <c r="I14" s="26" t="s">
        <v>49</v>
      </c>
      <c r="J14" s="50"/>
      <c r="K14" s="26" t="s">
        <v>50</v>
      </c>
      <c r="L14" s="27"/>
      <c r="M14" s="27"/>
    </row>
    <row r="15" spans="1:18" x14ac:dyDescent="0.3">
      <c r="A15">
        <v>9</v>
      </c>
      <c r="B15" s="48" t="s">
        <v>15</v>
      </c>
      <c r="C15" s="51"/>
      <c r="D15" s="49" t="s">
        <v>27</v>
      </c>
      <c r="E15" s="49"/>
      <c r="F15" s="49"/>
      <c r="G15" s="49"/>
      <c r="H15" s="49"/>
      <c r="I15" s="18" t="s">
        <v>35</v>
      </c>
      <c r="J15" s="52"/>
      <c r="K15" s="18" t="s">
        <v>40</v>
      </c>
      <c r="L15" s="19"/>
      <c r="M15" s="19"/>
    </row>
    <row r="16" spans="1:18" x14ac:dyDescent="0.3">
      <c r="A16">
        <v>10</v>
      </c>
      <c r="B16" s="52"/>
      <c r="C16" s="51"/>
      <c r="D16" s="49" t="s">
        <v>28</v>
      </c>
      <c r="E16" s="49"/>
      <c r="F16" s="49"/>
      <c r="G16" s="49"/>
      <c r="H16" s="49"/>
      <c r="I16" s="18" t="s">
        <v>36</v>
      </c>
      <c r="J16" s="52"/>
      <c r="K16" s="18" t="s">
        <v>41</v>
      </c>
      <c r="L16" s="19"/>
      <c r="M16" s="19"/>
    </row>
    <row r="17" spans="1:23" x14ac:dyDescent="0.3">
      <c r="A17">
        <v>11</v>
      </c>
      <c r="B17" s="52"/>
      <c r="C17" s="51"/>
      <c r="D17" s="49" t="s">
        <v>29</v>
      </c>
      <c r="E17" s="49"/>
      <c r="F17" s="49"/>
      <c r="G17" s="49"/>
      <c r="H17" s="49"/>
      <c r="I17" s="20" t="s">
        <v>37</v>
      </c>
      <c r="J17" s="46"/>
      <c r="K17" s="20" t="s">
        <v>42</v>
      </c>
      <c r="L17" s="21"/>
      <c r="M17" s="21"/>
    </row>
    <row r="18" spans="1:23" x14ac:dyDescent="0.3">
      <c r="A18">
        <v>12</v>
      </c>
      <c r="B18" s="52"/>
      <c r="C18" s="51"/>
      <c r="D18" s="49" t="s">
        <v>30</v>
      </c>
      <c r="E18" s="49"/>
      <c r="F18" s="49"/>
      <c r="G18" s="49"/>
      <c r="H18" s="49"/>
      <c r="I18" s="20" t="s">
        <v>38</v>
      </c>
      <c r="J18" s="46"/>
      <c r="K18" s="20" t="s">
        <v>43</v>
      </c>
      <c r="L18" s="21"/>
      <c r="M18" s="21"/>
    </row>
    <row r="19" spans="1:23" x14ac:dyDescent="0.3">
      <c r="B19" s="1"/>
      <c r="C19" s="1"/>
      <c r="D19" s="15"/>
      <c r="E19" s="15"/>
      <c r="F19" s="15"/>
      <c r="G19" s="15"/>
      <c r="H19" s="15"/>
      <c r="I19" s="14"/>
      <c r="J19" s="14"/>
      <c r="K19" s="14"/>
    </row>
    <row r="20" spans="1:23" x14ac:dyDescent="0.3">
      <c r="B20" s="6" t="s">
        <v>23</v>
      </c>
      <c r="C20" s="1"/>
      <c r="D20" s="15"/>
      <c r="E20" s="15"/>
      <c r="F20" s="15"/>
      <c r="G20" s="15"/>
      <c r="H20" s="15"/>
      <c r="I20" s="14"/>
      <c r="J20" s="14"/>
      <c r="K20" s="14"/>
    </row>
    <row r="21" spans="1:23" x14ac:dyDescent="0.3">
      <c r="B21" s="15" t="s">
        <v>45</v>
      </c>
      <c r="C21" s="1"/>
      <c r="D21" s="15"/>
      <c r="E21" s="15"/>
      <c r="F21" s="15"/>
      <c r="G21" s="15"/>
      <c r="H21" s="15"/>
      <c r="I21" s="14"/>
      <c r="J21" s="14"/>
      <c r="K21" s="14"/>
    </row>
    <row r="23" spans="1:23" ht="17.25" x14ac:dyDescent="0.3">
      <c r="A23" s="17" t="s">
        <v>4</v>
      </c>
    </row>
    <row r="24" spans="1:23" ht="20.100000000000001" customHeight="1" x14ac:dyDescent="0.3">
      <c r="L24" t="s">
        <v>32</v>
      </c>
      <c r="N24" t="s">
        <v>33</v>
      </c>
    </row>
    <row r="25" spans="1:23" ht="20.100000000000001" customHeight="1" x14ac:dyDescent="0.3">
      <c r="B25" s="36" t="s">
        <v>21</v>
      </c>
      <c r="C25" s="37"/>
      <c r="D25" s="40" t="s">
        <v>20</v>
      </c>
      <c r="E25" s="36"/>
      <c r="F25" s="36"/>
      <c r="G25" s="36"/>
      <c r="H25" s="36"/>
      <c r="I25" s="28" t="s">
        <v>0</v>
      </c>
      <c r="J25" s="30" t="s">
        <v>31</v>
      </c>
      <c r="K25" s="31"/>
      <c r="L25" s="57" t="s">
        <v>3</v>
      </c>
      <c r="M25" s="58"/>
      <c r="N25" s="58"/>
      <c r="O25" s="58"/>
      <c r="P25" s="58"/>
      <c r="Q25" s="58"/>
    </row>
    <row r="26" spans="1:23" ht="20.100000000000001" customHeight="1" x14ac:dyDescent="0.3">
      <c r="B26" s="38"/>
      <c r="C26" s="39"/>
      <c r="D26" s="41"/>
      <c r="E26" s="38"/>
      <c r="F26" s="38"/>
      <c r="G26" s="38"/>
      <c r="H26" s="38"/>
      <c r="I26" s="29"/>
      <c r="J26" s="13" t="s">
        <v>1</v>
      </c>
      <c r="K26" s="13" t="s">
        <v>2</v>
      </c>
      <c r="L26" s="59"/>
      <c r="M26" s="60"/>
      <c r="N26" s="60"/>
      <c r="O26" s="60"/>
      <c r="P26" s="60"/>
      <c r="Q26" s="60"/>
      <c r="R26" s="8" t="s">
        <v>5</v>
      </c>
      <c r="S26" s="8" t="s">
        <v>6</v>
      </c>
      <c r="T26" s="8" t="s">
        <v>8</v>
      </c>
      <c r="U26" s="8" t="s">
        <v>7</v>
      </c>
      <c r="V26" s="8" t="s">
        <v>26</v>
      </c>
      <c r="W26" s="8"/>
    </row>
    <row r="27" spans="1:23" ht="30" customHeight="1" x14ac:dyDescent="0.3">
      <c r="A27">
        <v>1</v>
      </c>
      <c r="B27" s="47" t="s">
        <v>13</v>
      </c>
      <c r="C27" s="48"/>
      <c r="D27" s="42" t="s">
        <v>9</v>
      </c>
      <c r="E27" s="43"/>
      <c r="F27" s="43"/>
      <c r="G27" s="43"/>
      <c r="H27" s="43"/>
      <c r="I27" s="32">
        <v>700</v>
      </c>
      <c r="J27" s="32">
        <v>800</v>
      </c>
      <c r="K27" s="32">
        <v>1000</v>
      </c>
      <c r="L27" s="2"/>
      <c r="M27" s="3"/>
      <c r="N27" s="3"/>
      <c r="O27" s="3"/>
      <c r="P27" s="3"/>
      <c r="Q27" s="3"/>
      <c r="R27" s="10">
        <f>MIN(I27,J27,K27)</f>
        <v>700</v>
      </c>
      <c r="S27" s="11">
        <f>MAX(I27,J27,K27)</f>
        <v>1000</v>
      </c>
      <c r="T27" s="11">
        <f>AVERAGE(R27,S27)</f>
        <v>850</v>
      </c>
      <c r="U27" s="11">
        <f>R27-50</f>
        <v>650</v>
      </c>
      <c r="V27" s="11">
        <f>S27+50</f>
        <v>1050</v>
      </c>
      <c r="W27" s="11"/>
    </row>
    <row r="28" spans="1:23" ht="15" customHeight="1" x14ac:dyDescent="0.3">
      <c r="B28" s="47"/>
      <c r="C28" s="48"/>
      <c r="D28" s="44"/>
      <c r="E28" s="45"/>
      <c r="F28" s="45"/>
      <c r="G28" s="45"/>
      <c r="H28" s="45"/>
      <c r="I28" s="33"/>
      <c r="J28" s="33"/>
      <c r="K28" s="33"/>
      <c r="L28" s="7"/>
      <c r="M28" s="3"/>
      <c r="N28" s="3"/>
      <c r="O28" s="3"/>
      <c r="P28" s="3"/>
      <c r="Q28" s="3"/>
      <c r="R28" s="9"/>
      <c r="S28" s="12"/>
      <c r="T28" s="12"/>
      <c r="U28" s="12"/>
      <c r="V28" s="12"/>
      <c r="W28" s="12"/>
    </row>
    <row r="29" spans="1:23" ht="30" customHeight="1" x14ac:dyDescent="0.3">
      <c r="A29">
        <v>2</v>
      </c>
      <c r="B29" s="47"/>
      <c r="C29" s="48"/>
      <c r="D29" s="34" t="s">
        <v>10</v>
      </c>
      <c r="E29" s="35"/>
      <c r="F29" s="35"/>
      <c r="G29" s="35"/>
      <c r="H29" s="35"/>
      <c r="I29" s="32">
        <v>700</v>
      </c>
      <c r="J29" s="32">
        <v>950</v>
      </c>
      <c r="K29" s="32">
        <v>1450</v>
      </c>
      <c r="L29" s="2"/>
      <c r="M29" s="3"/>
      <c r="N29" s="3"/>
      <c r="O29" s="3"/>
      <c r="P29" s="3"/>
      <c r="Q29" s="3"/>
      <c r="R29" s="10">
        <f>MIN(I29,J29,K29)</f>
        <v>700</v>
      </c>
      <c r="S29" s="11">
        <f>MAX(I29,J29,K29)</f>
        <v>1450</v>
      </c>
      <c r="T29" s="11">
        <f>AVERAGE(R29,S29)</f>
        <v>1075</v>
      </c>
      <c r="U29" s="11">
        <f>R29-100</f>
        <v>600</v>
      </c>
      <c r="V29" s="11">
        <f>S29+100</f>
        <v>1550</v>
      </c>
      <c r="W29" s="11"/>
    </row>
    <row r="30" spans="1:23" ht="15" customHeight="1" x14ac:dyDescent="0.3">
      <c r="B30" s="47"/>
      <c r="C30" s="48"/>
      <c r="D30" s="34"/>
      <c r="E30" s="35"/>
      <c r="F30" s="35"/>
      <c r="G30" s="35"/>
      <c r="H30" s="35"/>
      <c r="I30" s="33"/>
      <c r="J30" s="33"/>
      <c r="K30" s="33"/>
      <c r="L30" s="7"/>
      <c r="M30" s="3"/>
      <c r="N30" s="3"/>
      <c r="O30" s="3"/>
      <c r="P30" s="3"/>
      <c r="Q30" s="3"/>
      <c r="R30" s="9"/>
      <c r="S30" s="12"/>
      <c r="T30" s="12"/>
      <c r="U30" s="12"/>
      <c r="V30" s="12"/>
      <c r="W30" s="12"/>
    </row>
    <row r="31" spans="1:23" ht="30" customHeight="1" x14ac:dyDescent="0.3">
      <c r="A31">
        <v>3</v>
      </c>
      <c r="B31" s="47"/>
      <c r="C31" s="48"/>
      <c r="D31" s="34" t="s">
        <v>11</v>
      </c>
      <c r="E31" s="35"/>
      <c r="F31" s="35"/>
      <c r="G31" s="35"/>
      <c r="H31" s="35"/>
      <c r="I31" s="32">
        <v>700</v>
      </c>
      <c r="J31" s="32">
        <v>1500</v>
      </c>
      <c r="K31" s="32">
        <v>3500</v>
      </c>
      <c r="L31" s="2"/>
      <c r="M31" s="3"/>
      <c r="N31" s="3"/>
      <c r="O31" s="3"/>
      <c r="P31" s="3"/>
      <c r="Q31" s="3"/>
      <c r="R31" s="10">
        <f>MIN(I31,J31,K31)</f>
        <v>700</v>
      </c>
      <c r="S31" s="11">
        <f>MAX(I31,J31,K31)</f>
        <v>3500</v>
      </c>
      <c r="T31" s="11">
        <f>AVERAGE(R31,S31)</f>
        <v>2100</v>
      </c>
      <c r="U31" s="11">
        <f>R31-300</f>
        <v>400</v>
      </c>
      <c r="V31" s="11">
        <f>S31+300</f>
        <v>3800</v>
      </c>
      <c r="W31" s="11"/>
    </row>
    <row r="32" spans="1:23" ht="15" customHeight="1" x14ac:dyDescent="0.3">
      <c r="B32" s="47"/>
      <c r="C32" s="48"/>
      <c r="D32" s="34"/>
      <c r="E32" s="35"/>
      <c r="F32" s="35"/>
      <c r="G32" s="35"/>
      <c r="H32" s="35"/>
      <c r="I32" s="33"/>
      <c r="J32" s="33"/>
      <c r="K32" s="33"/>
      <c r="L32" s="7"/>
      <c r="M32" s="3"/>
      <c r="N32" s="3"/>
      <c r="O32" s="3"/>
      <c r="P32" s="3"/>
      <c r="Q32" s="3"/>
      <c r="R32" s="9"/>
      <c r="S32" s="12"/>
      <c r="T32" s="12"/>
      <c r="U32" s="12"/>
      <c r="V32" s="12"/>
      <c r="W32" s="12"/>
    </row>
    <row r="33" spans="1:23" ht="30" customHeight="1" x14ac:dyDescent="0.3">
      <c r="A33">
        <v>4</v>
      </c>
      <c r="B33" s="47"/>
      <c r="C33" s="48"/>
      <c r="D33" s="34" t="s">
        <v>12</v>
      </c>
      <c r="E33" s="35"/>
      <c r="F33" s="35"/>
      <c r="G33" s="35"/>
      <c r="H33" s="35"/>
      <c r="I33" s="32">
        <v>700</v>
      </c>
      <c r="J33" s="32">
        <v>1800</v>
      </c>
      <c r="K33" s="32">
        <v>2500</v>
      </c>
      <c r="L33" s="2"/>
      <c r="M33" s="3"/>
      <c r="N33" s="3"/>
      <c r="O33" s="3"/>
      <c r="P33" s="3"/>
      <c r="Q33" s="3"/>
      <c r="R33" s="10">
        <f>MIN(I33,J33,K33)</f>
        <v>700</v>
      </c>
      <c r="S33" s="11">
        <f>MAX(I33,J33,K33)</f>
        <v>2500</v>
      </c>
      <c r="T33" s="11">
        <f>AVERAGE(R33,S33)</f>
        <v>1600</v>
      </c>
      <c r="U33" s="11">
        <f>R33-500</f>
        <v>200</v>
      </c>
      <c r="V33" s="11">
        <f>S33+500</f>
        <v>3000</v>
      </c>
      <c r="W33" s="11"/>
    </row>
    <row r="34" spans="1:23" ht="15" customHeight="1" x14ac:dyDescent="0.3">
      <c r="B34" s="47"/>
      <c r="C34" s="48"/>
      <c r="D34" s="34"/>
      <c r="E34" s="35"/>
      <c r="F34" s="35"/>
      <c r="G34" s="35"/>
      <c r="H34" s="35"/>
      <c r="I34" s="33"/>
      <c r="J34" s="33"/>
      <c r="K34" s="33"/>
      <c r="L34" s="7"/>
      <c r="M34" s="3"/>
      <c r="N34" s="3"/>
      <c r="O34" s="3"/>
      <c r="P34" s="3"/>
      <c r="Q34" s="3"/>
      <c r="R34" s="9"/>
      <c r="S34" s="12"/>
      <c r="T34" s="12"/>
      <c r="U34" s="12"/>
      <c r="V34" s="12"/>
      <c r="W34" s="12"/>
    </row>
    <row r="35" spans="1:23" ht="30" customHeight="1" x14ac:dyDescent="0.3">
      <c r="A35">
        <v>5</v>
      </c>
      <c r="B35" s="47" t="s">
        <v>14</v>
      </c>
      <c r="C35" s="48"/>
      <c r="D35" s="34" t="s">
        <v>16</v>
      </c>
      <c r="E35" s="35"/>
      <c r="F35" s="35"/>
      <c r="G35" s="35"/>
      <c r="H35" s="35"/>
      <c r="I35" s="32">
        <v>1500</v>
      </c>
      <c r="J35" s="32">
        <v>1450</v>
      </c>
      <c r="K35" s="32">
        <v>1550</v>
      </c>
      <c r="L35" s="2"/>
      <c r="M35" s="3"/>
      <c r="N35" s="3"/>
      <c r="O35" s="3"/>
      <c r="P35" s="3"/>
      <c r="Q35" s="3"/>
      <c r="R35" s="10">
        <f>MIN(I35,J35,K35)</f>
        <v>1450</v>
      </c>
      <c r="S35" s="11">
        <f>MAX(I35,J35,K35)</f>
        <v>1550</v>
      </c>
      <c r="T35" s="11">
        <f>AVERAGE(R35,S35)</f>
        <v>1500</v>
      </c>
      <c r="U35" s="11">
        <f>R35-100</f>
        <v>1350</v>
      </c>
      <c r="V35" s="11">
        <f>S35+100</f>
        <v>1650</v>
      </c>
      <c r="W35" s="11"/>
    </row>
    <row r="36" spans="1:23" ht="15" customHeight="1" x14ac:dyDescent="0.3">
      <c r="B36" s="47"/>
      <c r="C36" s="48"/>
      <c r="D36" s="34"/>
      <c r="E36" s="35"/>
      <c r="F36" s="35"/>
      <c r="G36" s="35"/>
      <c r="H36" s="35"/>
      <c r="I36" s="33"/>
      <c r="J36" s="33"/>
      <c r="K36" s="33"/>
      <c r="L36" s="7"/>
      <c r="M36" s="3"/>
      <c r="N36" s="3"/>
      <c r="O36" s="3"/>
      <c r="P36" s="3"/>
      <c r="Q36" s="3"/>
      <c r="R36" s="9"/>
      <c r="S36" s="12"/>
      <c r="T36" s="12"/>
      <c r="U36" s="12"/>
      <c r="V36" s="12"/>
      <c r="W36" s="12"/>
    </row>
    <row r="37" spans="1:23" ht="30" customHeight="1" x14ac:dyDescent="0.3">
      <c r="A37">
        <v>6</v>
      </c>
      <c r="B37" s="47"/>
      <c r="C37" s="48"/>
      <c r="D37" s="34" t="s">
        <v>17</v>
      </c>
      <c r="E37" s="35"/>
      <c r="F37" s="35"/>
      <c r="G37" s="35"/>
      <c r="H37" s="35"/>
      <c r="I37" s="32">
        <v>1650</v>
      </c>
      <c r="J37" s="32">
        <v>1500</v>
      </c>
      <c r="K37" s="32">
        <v>1700</v>
      </c>
      <c r="L37" s="2"/>
      <c r="M37" s="3"/>
      <c r="N37" s="3"/>
      <c r="O37" s="3"/>
      <c r="P37" s="3"/>
      <c r="Q37" s="3"/>
      <c r="R37" s="10">
        <f>MIN(I37,J37,K37)</f>
        <v>1500</v>
      </c>
      <c r="S37" s="11">
        <f>MAX(I37,J37,K37)</f>
        <v>1700</v>
      </c>
      <c r="T37" s="11">
        <f>AVERAGE(R37,S37)</f>
        <v>1600</v>
      </c>
      <c r="U37" s="11">
        <f>R37-300</f>
        <v>1200</v>
      </c>
      <c r="V37" s="11">
        <f>S37+300</f>
        <v>2000</v>
      </c>
      <c r="W37" s="11"/>
    </row>
    <row r="38" spans="1:23" ht="15" customHeight="1" x14ac:dyDescent="0.3">
      <c r="B38" s="47"/>
      <c r="C38" s="48"/>
      <c r="D38" s="34"/>
      <c r="E38" s="35"/>
      <c r="F38" s="35"/>
      <c r="G38" s="35"/>
      <c r="H38" s="35"/>
      <c r="I38" s="33"/>
      <c r="J38" s="33"/>
      <c r="K38" s="33"/>
      <c r="L38" s="7"/>
      <c r="M38" s="3"/>
      <c r="N38" s="3"/>
      <c r="O38" s="3"/>
      <c r="P38" s="3"/>
      <c r="Q38" s="3"/>
      <c r="R38" s="9"/>
      <c r="S38" s="12"/>
      <c r="T38" s="12"/>
      <c r="U38" s="12"/>
      <c r="V38" s="12"/>
      <c r="W38" s="12"/>
    </row>
    <row r="39" spans="1:23" ht="30" customHeight="1" x14ac:dyDescent="0.3">
      <c r="A39">
        <v>7</v>
      </c>
      <c r="B39" s="47"/>
      <c r="C39" s="48"/>
      <c r="D39" s="34" t="s">
        <v>18</v>
      </c>
      <c r="E39" s="35"/>
      <c r="F39" s="35"/>
      <c r="G39" s="35"/>
      <c r="H39" s="35"/>
      <c r="I39" s="32">
        <v>1500</v>
      </c>
      <c r="J39" s="32">
        <v>1200</v>
      </c>
      <c r="K39" s="32">
        <v>1850</v>
      </c>
      <c r="L39" s="2"/>
      <c r="M39" s="3"/>
      <c r="N39" s="3"/>
      <c r="O39" s="3"/>
      <c r="P39" s="3"/>
      <c r="Q39" s="3"/>
      <c r="R39" s="10">
        <f>MIN(I39,J39,K39)</f>
        <v>1200</v>
      </c>
      <c r="S39" s="11">
        <f>MAX(I39,J39,K39)</f>
        <v>1850</v>
      </c>
      <c r="T39" s="11">
        <f>AVERAGE(R39,S39)</f>
        <v>1525</v>
      </c>
      <c r="U39" s="11">
        <f>R39-500</f>
        <v>700</v>
      </c>
      <c r="V39" s="11">
        <f>S39+500</f>
        <v>2350</v>
      </c>
      <c r="W39" s="11"/>
    </row>
    <row r="40" spans="1:23" ht="15" customHeight="1" x14ac:dyDescent="0.3">
      <c r="B40" s="47"/>
      <c r="C40" s="48"/>
      <c r="D40" s="34"/>
      <c r="E40" s="35"/>
      <c r="F40" s="35"/>
      <c r="G40" s="35"/>
      <c r="H40" s="35"/>
      <c r="I40" s="33"/>
      <c r="J40" s="33"/>
      <c r="K40" s="33"/>
      <c r="L40" s="7"/>
      <c r="M40" s="3"/>
      <c r="N40" s="3"/>
      <c r="O40" s="3"/>
      <c r="P40" s="3"/>
      <c r="Q40" s="3"/>
      <c r="R40" s="9"/>
      <c r="S40" s="12"/>
      <c r="T40" s="12"/>
      <c r="U40" s="12"/>
      <c r="V40" s="12"/>
      <c r="W40" s="12"/>
    </row>
    <row r="41" spans="1:23" ht="30" customHeight="1" x14ac:dyDescent="0.3">
      <c r="A41">
        <v>8</v>
      </c>
      <c r="B41" s="47"/>
      <c r="C41" s="48"/>
      <c r="D41" s="34" t="s">
        <v>19</v>
      </c>
      <c r="E41" s="35"/>
      <c r="F41" s="35"/>
      <c r="G41" s="35"/>
      <c r="H41" s="35"/>
      <c r="I41" s="32">
        <v>1700</v>
      </c>
      <c r="J41" s="32">
        <v>650</v>
      </c>
      <c r="K41" s="32">
        <v>2800</v>
      </c>
      <c r="L41" s="16"/>
      <c r="M41" s="3"/>
      <c r="N41" s="3"/>
      <c r="O41" s="3"/>
      <c r="P41" s="3"/>
      <c r="Q41" s="3"/>
      <c r="R41" s="10">
        <f>MIN(I41,J41,K41)</f>
        <v>650</v>
      </c>
      <c r="S41" s="11">
        <f>MAX(I41,J41,K41)</f>
        <v>2800</v>
      </c>
      <c r="T41" s="11">
        <f>AVERAGE(R41,S41)</f>
        <v>1725</v>
      </c>
      <c r="U41" s="11">
        <f>IF(R41-1000&lt;0,0,R41-1000)</f>
        <v>0</v>
      </c>
      <c r="V41" s="11">
        <f>S41+1000</f>
        <v>3800</v>
      </c>
      <c r="W41" s="11"/>
    </row>
    <row r="42" spans="1:23" ht="15" customHeight="1" x14ac:dyDescent="0.3">
      <c r="B42" s="47"/>
      <c r="C42" s="48"/>
      <c r="D42" s="34"/>
      <c r="E42" s="35"/>
      <c r="F42" s="35"/>
      <c r="G42" s="35"/>
      <c r="H42" s="35"/>
      <c r="I42" s="33"/>
      <c r="J42" s="33"/>
      <c r="K42" s="33"/>
      <c r="L42" s="7"/>
      <c r="M42" s="3"/>
      <c r="N42" s="3"/>
      <c r="O42" s="3"/>
      <c r="P42" s="3"/>
      <c r="Q42" s="3"/>
      <c r="R42" s="9"/>
      <c r="S42" s="12"/>
      <c r="T42" s="12"/>
      <c r="U42" s="12"/>
      <c r="V42" s="12"/>
      <c r="W42" s="12"/>
    </row>
    <row r="43" spans="1:23" ht="30" customHeight="1" x14ac:dyDescent="0.3">
      <c r="A43">
        <v>9</v>
      </c>
      <c r="B43" s="47" t="s">
        <v>15</v>
      </c>
      <c r="C43" s="48"/>
      <c r="D43" s="34" t="s">
        <v>27</v>
      </c>
      <c r="E43" s="35"/>
      <c r="F43" s="35"/>
      <c r="G43" s="35"/>
      <c r="H43" s="35"/>
      <c r="I43" s="32">
        <v>1500</v>
      </c>
      <c r="J43" s="32">
        <v>1200</v>
      </c>
      <c r="K43" s="32">
        <v>1450</v>
      </c>
      <c r="L43" s="2"/>
      <c r="M43" s="3"/>
      <c r="N43" s="3"/>
      <c r="O43" s="3"/>
      <c r="P43" s="3"/>
      <c r="Q43" s="3"/>
      <c r="R43" s="10">
        <f>MIN(I43,J43,K43)</f>
        <v>1200</v>
      </c>
      <c r="S43" s="11">
        <f>MAX(I43,J43,K43)</f>
        <v>1500</v>
      </c>
      <c r="T43" s="11">
        <f>AVERAGE(R43,S43)</f>
        <v>1350</v>
      </c>
      <c r="U43" s="11">
        <f>R43-50</f>
        <v>1150</v>
      </c>
      <c r="V43" s="11">
        <f>S43+50</f>
        <v>1550</v>
      </c>
      <c r="W43" s="11"/>
    </row>
    <row r="44" spans="1:23" ht="15" customHeight="1" x14ac:dyDescent="0.3">
      <c r="B44" s="47"/>
      <c r="C44" s="48"/>
      <c r="D44" s="34"/>
      <c r="E44" s="35"/>
      <c r="F44" s="35"/>
      <c r="G44" s="35"/>
      <c r="H44" s="35"/>
      <c r="I44" s="33"/>
      <c r="J44" s="33"/>
      <c r="K44" s="33"/>
      <c r="L44" s="7"/>
      <c r="M44" s="3"/>
      <c r="N44" s="3"/>
      <c r="O44" s="3"/>
      <c r="P44" s="3"/>
      <c r="Q44" s="3"/>
      <c r="R44" s="9"/>
      <c r="S44" s="12"/>
      <c r="T44" s="12"/>
      <c r="U44" s="12"/>
      <c r="V44" s="12"/>
      <c r="W44" s="12"/>
    </row>
    <row r="45" spans="1:23" ht="30" customHeight="1" x14ac:dyDescent="0.3">
      <c r="A45">
        <v>10</v>
      </c>
      <c r="B45" s="47"/>
      <c r="C45" s="48"/>
      <c r="D45" s="34" t="s">
        <v>28</v>
      </c>
      <c r="E45" s="35"/>
      <c r="F45" s="35"/>
      <c r="G45" s="35"/>
      <c r="H45" s="35"/>
      <c r="I45" s="32">
        <v>2500</v>
      </c>
      <c r="J45" s="32">
        <v>1800</v>
      </c>
      <c r="K45" s="32">
        <v>2200</v>
      </c>
      <c r="L45" s="2"/>
      <c r="M45" s="3"/>
      <c r="N45" s="3"/>
      <c r="O45" s="3"/>
      <c r="P45" s="3"/>
      <c r="Q45" s="3"/>
      <c r="R45" s="10">
        <f>MIN(I45,J45,K45)</f>
        <v>1800</v>
      </c>
      <c r="S45" s="11">
        <f>MAX(I45,J45,K45)</f>
        <v>2500</v>
      </c>
      <c r="T45" s="11">
        <f>AVERAGE(R45,S45)</f>
        <v>2150</v>
      </c>
      <c r="U45" s="11">
        <f>R45-100</f>
        <v>1700</v>
      </c>
      <c r="V45" s="11">
        <f>S45+100</f>
        <v>2600</v>
      </c>
      <c r="W45" s="11"/>
    </row>
    <row r="46" spans="1:23" ht="15" customHeight="1" x14ac:dyDescent="0.3">
      <c r="B46" s="47"/>
      <c r="C46" s="48"/>
      <c r="D46" s="34"/>
      <c r="E46" s="35"/>
      <c r="F46" s="35"/>
      <c r="G46" s="35"/>
      <c r="H46" s="35"/>
      <c r="I46" s="33"/>
      <c r="J46" s="33"/>
      <c r="K46" s="33"/>
      <c r="L46" s="7"/>
      <c r="M46" s="3"/>
      <c r="N46" s="3"/>
      <c r="O46" s="3"/>
      <c r="P46" s="3"/>
      <c r="Q46" s="3"/>
      <c r="R46" s="9"/>
      <c r="S46" s="12"/>
      <c r="T46" s="12"/>
      <c r="U46" s="12"/>
      <c r="V46" s="12"/>
      <c r="W46" s="12"/>
    </row>
    <row r="47" spans="1:23" ht="30" customHeight="1" x14ac:dyDescent="0.3">
      <c r="A47">
        <v>11</v>
      </c>
      <c r="B47" s="47"/>
      <c r="C47" s="48"/>
      <c r="D47" s="34" t="s">
        <v>29</v>
      </c>
      <c r="E47" s="35"/>
      <c r="F47" s="35"/>
      <c r="G47" s="35"/>
      <c r="H47" s="35"/>
      <c r="I47" s="32">
        <v>2500</v>
      </c>
      <c r="J47" s="32">
        <v>1800</v>
      </c>
      <c r="K47" s="32">
        <v>1900</v>
      </c>
      <c r="L47" s="2"/>
      <c r="M47" s="3"/>
      <c r="N47" s="3"/>
      <c r="O47" s="3"/>
      <c r="P47" s="3"/>
      <c r="Q47" s="3"/>
      <c r="R47" s="10">
        <f>MIN(I47,J47,K47)</f>
        <v>1800</v>
      </c>
      <c r="S47" s="11">
        <f>MAX(I47,J47,K47)</f>
        <v>2500</v>
      </c>
      <c r="T47" s="11">
        <f>AVERAGE(R47,S47)</f>
        <v>2150</v>
      </c>
      <c r="U47" s="11">
        <f>R47-300</f>
        <v>1500</v>
      </c>
      <c r="V47" s="11">
        <f>S47+300</f>
        <v>2800</v>
      </c>
      <c r="W47" s="11"/>
    </row>
    <row r="48" spans="1:23" ht="15" customHeight="1" x14ac:dyDescent="0.3">
      <c r="B48" s="47"/>
      <c r="C48" s="48"/>
      <c r="D48" s="34"/>
      <c r="E48" s="35"/>
      <c r="F48" s="35"/>
      <c r="G48" s="35"/>
      <c r="H48" s="35"/>
      <c r="I48" s="33"/>
      <c r="J48" s="33"/>
      <c r="K48" s="33"/>
      <c r="L48" s="7"/>
      <c r="M48" s="3"/>
      <c r="N48" s="3"/>
      <c r="O48" s="3"/>
      <c r="P48" s="3"/>
      <c r="Q48" s="3"/>
      <c r="R48" s="9"/>
      <c r="S48" s="12"/>
      <c r="T48" s="12"/>
      <c r="U48" s="12"/>
      <c r="V48" s="12"/>
      <c r="W48" s="12"/>
    </row>
    <row r="49" spans="1:23" ht="30" customHeight="1" x14ac:dyDescent="0.3">
      <c r="A49">
        <v>12</v>
      </c>
      <c r="B49" s="47"/>
      <c r="C49" s="48"/>
      <c r="D49" s="34" t="s">
        <v>30</v>
      </c>
      <c r="E49" s="35"/>
      <c r="F49" s="35"/>
      <c r="G49" s="35"/>
      <c r="H49" s="35"/>
      <c r="I49" s="32">
        <v>2500</v>
      </c>
      <c r="J49" s="32">
        <v>650</v>
      </c>
      <c r="K49" s="32">
        <v>700</v>
      </c>
      <c r="L49" s="2"/>
      <c r="M49" s="3"/>
      <c r="N49" s="3"/>
      <c r="O49" s="3"/>
      <c r="P49" s="3"/>
      <c r="Q49" s="3"/>
      <c r="R49" s="10">
        <f>MIN(I49,J49,K49)</f>
        <v>650</v>
      </c>
      <c r="S49" s="11">
        <f>MAX(I49,J49,K49)</f>
        <v>2500</v>
      </c>
      <c r="T49" s="11">
        <f>AVERAGE(R49,S49)</f>
        <v>1575</v>
      </c>
      <c r="U49" s="11">
        <f>R49-500</f>
        <v>150</v>
      </c>
      <c r="V49" s="11">
        <f>S49+500</f>
        <v>3000</v>
      </c>
      <c r="W49" s="11"/>
    </row>
    <row r="50" spans="1:23" ht="15" customHeight="1" x14ac:dyDescent="0.3">
      <c r="B50" s="47"/>
      <c r="C50" s="48"/>
      <c r="D50" s="34"/>
      <c r="E50" s="35"/>
      <c r="F50" s="35"/>
      <c r="G50" s="35"/>
      <c r="H50" s="35"/>
      <c r="I50" s="33"/>
      <c r="J50" s="33"/>
      <c r="K50" s="33"/>
      <c r="L50" s="7"/>
      <c r="M50" s="3"/>
      <c r="N50" s="3"/>
      <c r="O50" s="3"/>
      <c r="P50" s="3"/>
      <c r="Q50" s="3"/>
    </row>
    <row r="51" spans="1:23" ht="20.100000000000001" customHeight="1" x14ac:dyDescent="0.3"/>
    <row r="52" spans="1:23" ht="20.100000000000001" customHeight="1" x14ac:dyDescent="0.3"/>
    <row r="53" spans="1:23" ht="20.100000000000001" customHeight="1" x14ac:dyDescent="0.3"/>
    <row r="54" spans="1:23" ht="20.100000000000001" customHeight="1" x14ac:dyDescent="0.3"/>
    <row r="55" spans="1:23" ht="20.100000000000001" customHeight="1" x14ac:dyDescent="0.3"/>
    <row r="56" spans="1:23" ht="20.100000000000001" customHeight="1" x14ac:dyDescent="0.3"/>
    <row r="57" spans="1:23" ht="20.100000000000001" customHeight="1" x14ac:dyDescent="0.3"/>
    <row r="59" spans="1:23" ht="16.5" customHeight="1" x14ac:dyDescent="0.3"/>
    <row r="63" spans="1:23" ht="16.5" customHeight="1" x14ac:dyDescent="0.3"/>
    <row r="69" spans="13:18" ht="20.100000000000001" customHeight="1" x14ac:dyDescent="0.3"/>
    <row r="70" spans="13:18" ht="20.100000000000001" customHeight="1" x14ac:dyDescent="0.3"/>
    <row r="71" spans="13:18" ht="20.100000000000001" customHeight="1" x14ac:dyDescent="0.3"/>
    <row r="72" spans="13:18" ht="20.100000000000001" customHeight="1" x14ac:dyDescent="0.3"/>
    <row r="73" spans="13:18" ht="20.100000000000001" customHeight="1" x14ac:dyDescent="0.3"/>
    <row r="80" spans="13:18" x14ac:dyDescent="0.3">
      <c r="M80" s="9"/>
      <c r="N80" s="9"/>
      <c r="O80" s="9"/>
      <c r="P80" s="12"/>
      <c r="Q80" s="12"/>
      <c r="R80" s="12"/>
    </row>
  </sheetData>
  <mergeCells count="99">
    <mergeCell ref="L25:Q26"/>
    <mergeCell ref="D17:H17"/>
    <mergeCell ref="I17:J17"/>
    <mergeCell ref="D18:H18"/>
    <mergeCell ref="I31:I32"/>
    <mergeCell ref="J31:J32"/>
    <mergeCell ref="K31:K32"/>
    <mergeCell ref="I27:I28"/>
    <mergeCell ref="J27:J28"/>
    <mergeCell ref="K27:K28"/>
    <mergeCell ref="I29:I30"/>
    <mergeCell ref="J29:J30"/>
    <mergeCell ref="K29:K30"/>
    <mergeCell ref="B6:C6"/>
    <mergeCell ref="D6:H6"/>
    <mergeCell ref="I6:J6"/>
    <mergeCell ref="B7:C10"/>
    <mergeCell ref="D7:H7"/>
    <mergeCell ref="I7:J7"/>
    <mergeCell ref="D8:H8"/>
    <mergeCell ref="I8:J8"/>
    <mergeCell ref="D13:H13"/>
    <mergeCell ref="I13:J13"/>
    <mergeCell ref="D9:H9"/>
    <mergeCell ref="I9:J9"/>
    <mergeCell ref="D10:H10"/>
    <mergeCell ref="I10:J10"/>
    <mergeCell ref="I18:J18"/>
    <mergeCell ref="B27:C34"/>
    <mergeCell ref="B35:C42"/>
    <mergeCell ref="B43:C50"/>
    <mergeCell ref="D14:H14"/>
    <mergeCell ref="I14:J14"/>
    <mergeCell ref="B15:C18"/>
    <mergeCell ref="D15:H15"/>
    <mergeCell ref="I15:J15"/>
    <mergeCell ref="D16:H16"/>
    <mergeCell ref="I16:J16"/>
    <mergeCell ref="B11:C14"/>
    <mergeCell ref="D11:H11"/>
    <mergeCell ref="I11:J11"/>
    <mergeCell ref="D12:H12"/>
    <mergeCell ref="I12:J12"/>
    <mergeCell ref="D47:H48"/>
    <mergeCell ref="D49:H50"/>
    <mergeCell ref="B25:C26"/>
    <mergeCell ref="D25:H26"/>
    <mergeCell ref="I33:I34"/>
    <mergeCell ref="D29:H30"/>
    <mergeCell ref="D31:H32"/>
    <mergeCell ref="D33:H34"/>
    <mergeCell ref="D35:H36"/>
    <mergeCell ref="D37:H38"/>
    <mergeCell ref="D39:H40"/>
    <mergeCell ref="D41:H42"/>
    <mergeCell ref="D43:H44"/>
    <mergeCell ref="D27:H28"/>
    <mergeCell ref="D45:H46"/>
    <mergeCell ref="I41:I42"/>
    <mergeCell ref="I49:I50"/>
    <mergeCell ref="J49:J50"/>
    <mergeCell ref="K49:K50"/>
    <mergeCell ref="K41:K42"/>
    <mergeCell ref="K43:K44"/>
    <mergeCell ref="J43:J44"/>
    <mergeCell ref="I43:I44"/>
    <mergeCell ref="I45:I46"/>
    <mergeCell ref="J45:J46"/>
    <mergeCell ref="K45:K46"/>
    <mergeCell ref="J41:J42"/>
    <mergeCell ref="I25:I26"/>
    <mergeCell ref="J25:K25"/>
    <mergeCell ref="K47:K48"/>
    <mergeCell ref="J47:J48"/>
    <mergeCell ref="I47:I48"/>
    <mergeCell ref="I35:I36"/>
    <mergeCell ref="I37:I38"/>
    <mergeCell ref="J37:J38"/>
    <mergeCell ref="K37:K38"/>
    <mergeCell ref="K39:K40"/>
    <mergeCell ref="J39:J40"/>
    <mergeCell ref="I39:I40"/>
    <mergeCell ref="J33:J34"/>
    <mergeCell ref="K33:K34"/>
    <mergeCell ref="K35:K36"/>
    <mergeCell ref="J35:J36"/>
    <mergeCell ref="K15:M15"/>
    <mergeCell ref="K16:M16"/>
    <mergeCell ref="K17:M17"/>
    <mergeCell ref="K18:M18"/>
    <mergeCell ref="K6:M6"/>
    <mergeCell ref="K7:M7"/>
    <mergeCell ref="K8:M8"/>
    <mergeCell ref="K9:M9"/>
    <mergeCell ref="K10:M10"/>
    <mergeCell ref="K11:M11"/>
    <mergeCell ref="K12:M12"/>
    <mergeCell ref="K13:M13"/>
    <mergeCell ref="K14:M14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부산은행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busan</dc:creator>
  <cp:lastModifiedBy>Windows 사용자</cp:lastModifiedBy>
  <dcterms:created xsi:type="dcterms:W3CDTF">2017-04-24T00:16:36Z</dcterms:created>
  <dcterms:modified xsi:type="dcterms:W3CDTF">2017-04-24T05:21:12Z</dcterms:modified>
</cp:coreProperties>
</file>