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 activeTab="1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3" l="1"/>
  <c r="G54" i="3"/>
  <c r="G53" i="3"/>
  <c r="G42" i="3"/>
  <c r="G41" i="3"/>
  <c r="G40" i="3"/>
  <c r="G30" i="3"/>
  <c r="G29" i="3"/>
  <c r="G28" i="3"/>
  <c r="G18" i="3"/>
  <c r="G17" i="3"/>
  <c r="G16" i="3"/>
  <c r="G6" i="3"/>
  <c r="G5" i="3"/>
  <c r="G4" i="3"/>
  <c r="D49" i="6"/>
  <c r="D48" i="6"/>
  <c r="D47" i="6"/>
  <c r="D34" i="6"/>
  <c r="D33" i="6"/>
  <c r="D32" i="6"/>
  <c r="D19" i="6"/>
  <c r="D18" i="6"/>
  <c r="D17" i="6"/>
  <c r="C19" i="6"/>
  <c r="C18" i="6"/>
  <c r="C17" i="6"/>
  <c r="S33" i="2"/>
  <c r="S34" i="2"/>
  <c r="R33" i="2"/>
  <c r="R34" i="2"/>
  <c r="Q33" i="2"/>
  <c r="Q34" i="2"/>
  <c r="N33" i="2"/>
  <c r="N34" i="2"/>
  <c r="M33" i="2"/>
  <c r="M34" i="2"/>
  <c r="L33" i="2"/>
  <c r="L34" i="2"/>
  <c r="I33" i="2"/>
  <c r="I34" i="2"/>
  <c r="H33" i="2"/>
  <c r="H34" i="2"/>
  <c r="G33" i="2"/>
  <c r="G34" i="2"/>
  <c r="D33" i="2"/>
  <c r="D34" i="2"/>
  <c r="C33" i="2"/>
  <c r="C34" i="2"/>
  <c r="B33" i="2"/>
  <c r="B34" i="2"/>
  <c r="E32" i="2"/>
  <c r="J32" i="2"/>
  <c r="O32" i="2"/>
  <c r="T32" i="2"/>
  <c r="V32" i="2"/>
  <c r="W32" i="2"/>
  <c r="U32" i="2"/>
  <c r="P32" i="2"/>
  <c r="K32" i="2"/>
  <c r="F32" i="2"/>
  <c r="E31" i="2"/>
  <c r="J31" i="2"/>
  <c r="O31" i="2"/>
  <c r="T31" i="2"/>
  <c r="V31" i="2"/>
  <c r="W31" i="2"/>
  <c r="U31" i="2"/>
  <c r="P31" i="2"/>
  <c r="K31" i="2"/>
  <c r="F31" i="2"/>
  <c r="E30" i="2"/>
  <c r="J30" i="2"/>
  <c r="O30" i="2"/>
  <c r="T30" i="2"/>
  <c r="V30" i="2"/>
  <c r="W30" i="2"/>
  <c r="U30" i="2"/>
  <c r="P30" i="2"/>
  <c r="K30" i="2"/>
  <c r="F30" i="2"/>
  <c r="E29" i="2"/>
  <c r="J29" i="2"/>
  <c r="O29" i="2"/>
  <c r="T29" i="2"/>
  <c r="V29" i="2"/>
  <c r="W29" i="2"/>
  <c r="U29" i="2"/>
  <c r="P29" i="2"/>
  <c r="K29" i="2"/>
  <c r="F29" i="2"/>
  <c r="E28" i="2"/>
  <c r="J28" i="2"/>
  <c r="O28" i="2"/>
  <c r="T28" i="2"/>
  <c r="V28" i="2"/>
  <c r="W28" i="2"/>
  <c r="U28" i="2"/>
  <c r="P28" i="2"/>
  <c r="K28" i="2"/>
  <c r="F28" i="2"/>
  <c r="E27" i="2"/>
  <c r="J27" i="2"/>
  <c r="O27" i="2"/>
  <c r="T27" i="2"/>
  <c r="V27" i="2"/>
  <c r="W27" i="2"/>
  <c r="U27" i="2"/>
  <c r="P27" i="2"/>
  <c r="K27" i="2"/>
  <c r="F27" i="2"/>
  <c r="E26" i="2"/>
  <c r="J26" i="2"/>
  <c r="O26" i="2"/>
  <c r="T26" i="2"/>
  <c r="V26" i="2"/>
  <c r="W26" i="2"/>
  <c r="U26" i="2"/>
  <c r="P26" i="2"/>
  <c r="K26" i="2"/>
  <c r="F26" i="2"/>
  <c r="E25" i="2"/>
  <c r="J25" i="2"/>
  <c r="O25" i="2"/>
  <c r="T25" i="2"/>
  <c r="V25" i="2"/>
  <c r="W25" i="2"/>
  <c r="U25" i="2"/>
  <c r="P25" i="2"/>
  <c r="K25" i="2"/>
  <c r="F25" i="2"/>
  <c r="E24" i="2"/>
  <c r="J24" i="2"/>
  <c r="O24" i="2"/>
  <c r="T24" i="2"/>
  <c r="V24" i="2"/>
  <c r="W24" i="2"/>
  <c r="U24" i="2"/>
  <c r="P24" i="2"/>
  <c r="K24" i="2"/>
  <c r="F24" i="2"/>
  <c r="E23" i="2"/>
  <c r="J23" i="2"/>
  <c r="O23" i="2"/>
  <c r="T23" i="2"/>
  <c r="V23" i="2"/>
  <c r="W23" i="2"/>
  <c r="U23" i="2"/>
  <c r="P23" i="2"/>
  <c r="K23" i="2"/>
  <c r="F23" i="2"/>
  <c r="E22" i="2"/>
  <c r="J22" i="2"/>
  <c r="O22" i="2"/>
  <c r="T22" i="2"/>
  <c r="V22" i="2"/>
  <c r="W22" i="2"/>
  <c r="U22" i="2"/>
  <c r="P22" i="2"/>
  <c r="K22" i="2"/>
  <c r="F22" i="2"/>
  <c r="E21" i="2"/>
  <c r="J21" i="2"/>
  <c r="O21" i="2"/>
  <c r="T21" i="2"/>
  <c r="V21" i="2"/>
  <c r="W21" i="2"/>
  <c r="U21" i="2"/>
  <c r="P21" i="2"/>
  <c r="K21" i="2"/>
  <c r="F21" i="2"/>
  <c r="E20" i="2"/>
  <c r="J20" i="2"/>
  <c r="O20" i="2"/>
  <c r="T20" i="2"/>
  <c r="V20" i="2"/>
  <c r="W20" i="2"/>
  <c r="U20" i="2"/>
  <c r="P20" i="2"/>
  <c r="K20" i="2"/>
  <c r="F20" i="2"/>
  <c r="E19" i="2"/>
  <c r="J19" i="2"/>
  <c r="O19" i="2"/>
  <c r="T19" i="2"/>
  <c r="V19" i="2"/>
  <c r="W19" i="2"/>
  <c r="U19" i="2"/>
  <c r="P19" i="2"/>
  <c r="K19" i="2"/>
  <c r="F19" i="2"/>
  <c r="E18" i="2"/>
  <c r="J18" i="2"/>
  <c r="O18" i="2"/>
  <c r="T18" i="2"/>
  <c r="V18" i="2"/>
  <c r="W18" i="2"/>
  <c r="U18" i="2"/>
  <c r="P18" i="2"/>
  <c r="K18" i="2"/>
  <c r="F18" i="2"/>
  <c r="E17" i="2"/>
  <c r="J17" i="2"/>
  <c r="O17" i="2"/>
  <c r="T17" i="2"/>
  <c r="V17" i="2"/>
  <c r="W17" i="2"/>
  <c r="U17" i="2"/>
  <c r="P17" i="2"/>
  <c r="K17" i="2"/>
  <c r="F17" i="2"/>
  <c r="E16" i="2"/>
  <c r="J16" i="2"/>
  <c r="O16" i="2"/>
  <c r="T16" i="2"/>
  <c r="V16" i="2"/>
  <c r="W16" i="2"/>
  <c r="U16" i="2"/>
  <c r="P16" i="2"/>
  <c r="K16" i="2"/>
  <c r="F16" i="2"/>
  <c r="E15" i="2"/>
  <c r="J15" i="2"/>
  <c r="O15" i="2"/>
  <c r="T15" i="2"/>
  <c r="V15" i="2"/>
  <c r="W15" i="2"/>
  <c r="U15" i="2"/>
  <c r="P15" i="2"/>
  <c r="K15" i="2"/>
  <c r="F15" i="2"/>
  <c r="E14" i="2"/>
  <c r="J14" i="2"/>
  <c r="O14" i="2"/>
  <c r="T14" i="2"/>
  <c r="V14" i="2"/>
  <c r="W14" i="2"/>
  <c r="U14" i="2"/>
  <c r="P14" i="2"/>
  <c r="K14" i="2"/>
  <c r="F14" i="2"/>
  <c r="E13" i="2"/>
  <c r="J13" i="2"/>
  <c r="O13" i="2"/>
  <c r="T13" i="2"/>
  <c r="V13" i="2"/>
  <c r="W13" i="2"/>
  <c r="U13" i="2"/>
  <c r="P13" i="2"/>
  <c r="K13" i="2"/>
  <c r="F13" i="2"/>
  <c r="E12" i="2"/>
  <c r="J12" i="2"/>
  <c r="O12" i="2"/>
  <c r="T12" i="2"/>
  <c r="V12" i="2"/>
  <c r="W12" i="2"/>
  <c r="U12" i="2"/>
  <c r="P12" i="2"/>
  <c r="K12" i="2"/>
  <c r="F12" i="2"/>
  <c r="E11" i="2"/>
  <c r="J11" i="2"/>
  <c r="O11" i="2"/>
  <c r="T11" i="2"/>
  <c r="V11" i="2"/>
  <c r="W11" i="2"/>
  <c r="U11" i="2"/>
  <c r="P11" i="2"/>
  <c r="K11" i="2"/>
  <c r="F11" i="2"/>
  <c r="E10" i="2"/>
  <c r="J10" i="2"/>
  <c r="O10" i="2"/>
  <c r="T10" i="2"/>
  <c r="V10" i="2"/>
  <c r="W10" i="2"/>
  <c r="U10" i="2"/>
  <c r="P10" i="2"/>
  <c r="K10" i="2"/>
  <c r="F10" i="2"/>
  <c r="E9" i="2"/>
  <c r="J9" i="2"/>
  <c r="O9" i="2"/>
  <c r="T9" i="2"/>
  <c r="V9" i="2"/>
  <c r="W9" i="2"/>
  <c r="U9" i="2"/>
  <c r="P9" i="2"/>
  <c r="K9" i="2"/>
  <c r="F9" i="2"/>
  <c r="E8" i="2"/>
  <c r="J8" i="2"/>
  <c r="O8" i="2"/>
  <c r="T8" i="2"/>
  <c r="V8" i="2"/>
  <c r="W8" i="2"/>
  <c r="U8" i="2"/>
  <c r="P8" i="2"/>
  <c r="K8" i="2"/>
  <c r="F8" i="2"/>
  <c r="E3" i="2"/>
  <c r="J3" i="2"/>
  <c r="O3" i="2"/>
  <c r="T3" i="2"/>
  <c r="V3" i="2"/>
  <c r="W3" i="2"/>
  <c r="O4" i="2"/>
  <c r="V4" i="2"/>
  <c r="W4" i="2"/>
  <c r="E5" i="2"/>
  <c r="J5" i="2"/>
  <c r="O5" i="2"/>
  <c r="T5" i="2"/>
  <c r="V5" i="2"/>
  <c r="W5" i="2"/>
  <c r="E6" i="2"/>
  <c r="J6" i="2"/>
  <c r="O6" i="2"/>
  <c r="T6" i="2"/>
  <c r="V6" i="2"/>
  <c r="W6" i="2"/>
  <c r="E7" i="2"/>
  <c r="J7" i="2"/>
  <c r="O7" i="2"/>
  <c r="T7" i="2"/>
  <c r="V7" i="2"/>
  <c r="W7" i="2"/>
  <c r="Z7" i="2"/>
  <c r="AA7" i="2"/>
  <c r="AB7" i="2"/>
  <c r="AC7" i="2"/>
  <c r="U7" i="2"/>
  <c r="P7" i="2"/>
  <c r="K7" i="2"/>
  <c r="F7" i="2"/>
  <c r="U3" i="2"/>
  <c r="U4" i="2"/>
  <c r="U5" i="2"/>
  <c r="U6" i="2"/>
  <c r="Z6" i="2"/>
  <c r="AA6" i="2"/>
  <c r="AB6" i="2"/>
  <c r="AC6" i="2"/>
  <c r="P6" i="2"/>
  <c r="K6" i="2"/>
  <c r="F6" i="2"/>
  <c r="P3" i="2"/>
  <c r="P4" i="2"/>
  <c r="P5" i="2"/>
  <c r="Z5" i="2"/>
  <c r="AA5" i="2"/>
  <c r="AB5" i="2"/>
  <c r="AC5" i="2"/>
  <c r="K5" i="2"/>
  <c r="F5" i="2"/>
  <c r="F3" i="2"/>
  <c r="F4" i="2"/>
  <c r="Z3" i="2"/>
  <c r="AA3" i="2"/>
  <c r="AB3" i="2"/>
  <c r="AC3" i="2"/>
  <c r="AC4" i="2"/>
  <c r="K3" i="2"/>
  <c r="K4" i="2"/>
  <c r="AB4" i="2"/>
  <c r="AA4" i="2"/>
  <c r="Z4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U3" i="1"/>
  <c r="P3" i="1"/>
  <c r="K3" i="1"/>
  <c r="F3" i="1"/>
  <c r="E3" i="1"/>
  <c r="J3" i="1"/>
  <c r="O3" i="1"/>
  <c r="T3" i="1"/>
  <c r="V3" i="1"/>
  <c r="O4" i="1"/>
  <c r="V4" i="1"/>
  <c r="E5" i="1"/>
  <c r="J5" i="1"/>
  <c r="O5" i="1"/>
  <c r="T5" i="1"/>
  <c r="V5" i="1"/>
  <c r="E6" i="1"/>
  <c r="J6" i="1"/>
  <c r="O6" i="1"/>
  <c r="T6" i="1"/>
  <c r="V6" i="1"/>
  <c r="E7" i="1"/>
  <c r="J7" i="1"/>
  <c r="O7" i="1"/>
  <c r="T7" i="1"/>
  <c r="V7" i="1"/>
  <c r="E8" i="1"/>
  <c r="J8" i="1"/>
  <c r="O8" i="1"/>
  <c r="T8" i="1"/>
  <c r="V8" i="1"/>
  <c r="E9" i="1"/>
  <c r="J9" i="1"/>
  <c r="O9" i="1"/>
  <c r="T9" i="1"/>
  <c r="V9" i="1"/>
  <c r="E10" i="1"/>
  <c r="J10" i="1"/>
  <c r="O10" i="1"/>
  <c r="T10" i="1"/>
  <c r="V10" i="1"/>
  <c r="E11" i="1"/>
  <c r="J11" i="1"/>
  <c r="O11" i="1"/>
  <c r="T11" i="1"/>
  <c r="V11" i="1"/>
  <c r="E12" i="1"/>
  <c r="J12" i="1"/>
  <c r="O12" i="1"/>
  <c r="T12" i="1"/>
  <c r="V12" i="1"/>
  <c r="E13" i="1"/>
  <c r="J13" i="1"/>
  <c r="O13" i="1"/>
  <c r="T13" i="1"/>
  <c r="V13" i="1"/>
  <c r="E14" i="1"/>
  <c r="J14" i="1"/>
  <c r="O14" i="1"/>
  <c r="T14" i="1"/>
  <c r="V14" i="1"/>
  <c r="E15" i="1"/>
  <c r="J15" i="1"/>
  <c r="O15" i="1"/>
  <c r="T15" i="1"/>
  <c r="V15" i="1"/>
  <c r="E16" i="1"/>
  <c r="J16" i="1"/>
  <c r="O16" i="1"/>
  <c r="T16" i="1"/>
  <c r="V16" i="1"/>
  <c r="E17" i="1"/>
  <c r="J17" i="1"/>
  <c r="O17" i="1"/>
  <c r="T17" i="1"/>
  <c r="V17" i="1"/>
  <c r="E18" i="1"/>
  <c r="J18" i="1"/>
  <c r="O18" i="1"/>
  <c r="T18" i="1"/>
  <c r="V18" i="1"/>
  <c r="E19" i="1"/>
  <c r="J19" i="1"/>
  <c r="O19" i="1"/>
  <c r="T19" i="1"/>
  <c r="V19" i="1"/>
  <c r="E20" i="1"/>
  <c r="J20" i="1"/>
  <c r="O20" i="1"/>
  <c r="T20" i="1"/>
  <c r="V20" i="1"/>
  <c r="E21" i="1"/>
  <c r="J21" i="1"/>
  <c r="O21" i="1"/>
  <c r="T21" i="1"/>
  <c r="V21" i="1"/>
  <c r="E22" i="1"/>
  <c r="J22" i="1"/>
  <c r="O22" i="1"/>
  <c r="T22" i="1"/>
  <c r="V22" i="1"/>
  <c r="E23" i="1"/>
  <c r="J23" i="1"/>
  <c r="O23" i="1"/>
  <c r="T23" i="1"/>
  <c r="V23" i="1"/>
  <c r="E24" i="1"/>
  <c r="J24" i="1"/>
  <c r="O24" i="1"/>
  <c r="T24" i="1"/>
  <c r="V24" i="1"/>
  <c r="E25" i="1"/>
  <c r="J25" i="1"/>
  <c r="O25" i="1"/>
  <c r="T25" i="1"/>
  <c r="V25" i="1"/>
  <c r="E26" i="1"/>
  <c r="J26" i="1"/>
  <c r="O26" i="1"/>
  <c r="T26" i="1"/>
  <c r="V26" i="1"/>
  <c r="E27" i="1"/>
  <c r="J27" i="1"/>
  <c r="O27" i="1"/>
  <c r="T27" i="1"/>
  <c r="V27" i="1"/>
  <c r="E28" i="1"/>
  <c r="J28" i="1"/>
  <c r="O28" i="1"/>
  <c r="T28" i="1"/>
  <c r="V28" i="1"/>
  <c r="E29" i="1"/>
  <c r="J29" i="1"/>
  <c r="O29" i="1"/>
  <c r="T29" i="1"/>
  <c r="V29" i="1"/>
  <c r="E30" i="1"/>
  <c r="J30" i="1"/>
  <c r="O30" i="1"/>
  <c r="T30" i="1"/>
  <c r="V30" i="1"/>
  <c r="E31" i="1"/>
  <c r="J31" i="1"/>
  <c r="O31" i="1"/>
  <c r="T31" i="1"/>
  <c r="V31" i="1"/>
  <c r="E32" i="1"/>
  <c r="J32" i="1"/>
  <c r="O32" i="1"/>
  <c r="T32" i="1"/>
  <c r="V32" i="1"/>
  <c r="AB7" i="1"/>
  <c r="C55" i="3"/>
  <c r="Z5" i="1"/>
  <c r="C28" i="3"/>
  <c r="AA5" i="1"/>
  <c r="C29" i="3"/>
  <c r="AB5" i="1"/>
  <c r="C30" i="3"/>
  <c r="C31" i="3"/>
  <c r="B55" i="3"/>
  <c r="Z11" i="3"/>
  <c r="AA7" i="1"/>
  <c r="C54" i="3"/>
  <c r="B54" i="3"/>
  <c r="Y11" i="3"/>
  <c r="Z7" i="1"/>
  <c r="C53" i="3"/>
  <c r="B53" i="3"/>
  <c r="X11" i="3"/>
  <c r="G31" i="3"/>
  <c r="F28" i="3"/>
  <c r="X12" i="3"/>
  <c r="F54" i="3"/>
  <c r="Y12" i="3"/>
  <c r="F55" i="3"/>
  <c r="Z12" i="3"/>
  <c r="Z3" i="1"/>
  <c r="C4" i="3"/>
  <c r="AA3" i="1"/>
  <c r="C5" i="3"/>
  <c r="AB3" i="1"/>
  <c r="C6" i="3"/>
  <c r="C7" i="3"/>
  <c r="B4" i="3"/>
  <c r="X3" i="3"/>
  <c r="B5" i="3"/>
  <c r="Y3" i="3"/>
  <c r="B6" i="3"/>
  <c r="Z3" i="3"/>
  <c r="G7" i="3"/>
  <c r="F4" i="3"/>
  <c r="X4" i="3"/>
  <c r="F5" i="3"/>
  <c r="Y4" i="3"/>
  <c r="F6" i="3"/>
  <c r="Z4" i="3"/>
  <c r="Z4" i="1"/>
  <c r="C16" i="3"/>
  <c r="AA4" i="1"/>
  <c r="C17" i="3"/>
  <c r="AB4" i="1"/>
  <c r="C18" i="3"/>
  <c r="C19" i="3"/>
  <c r="B16" i="3"/>
  <c r="X5" i="3"/>
  <c r="B17" i="3"/>
  <c r="Y5" i="3"/>
  <c r="B18" i="3"/>
  <c r="Z5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Z6" i="1"/>
  <c r="C40" i="3"/>
  <c r="B40" i="3"/>
  <c r="X9" i="3"/>
  <c r="AA6" i="1"/>
  <c r="C41" i="3"/>
  <c r="B41" i="3"/>
  <c r="Y9" i="3"/>
  <c r="AB6" i="1"/>
  <c r="C42" i="3"/>
  <c r="B42" i="3"/>
  <c r="Z9" i="3"/>
  <c r="F40" i="3"/>
  <c r="X10" i="3"/>
  <c r="F41" i="3"/>
  <c r="Y10" i="3"/>
  <c r="F42" i="3"/>
  <c r="Z10" i="3"/>
  <c r="S33" i="1"/>
  <c r="S34" i="1"/>
  <c r="C49" i="6"/>
  <c r="R33" i="1"/>
  <c r="R34" i="1"/>
  <c r="C48" i="6"/>
  <c r="Q33" i="1"/>
  <c r="Q34" i="1"/>
  <c r="C47" i="6"/>
  <c r="D33" i="1"/>
  <c r="D34" i="1"/>
  <c r="C33" i="1"/>
  <c r="C34" i="1"/>
  <c r="B33" i="1"/>
  <c r="B34" i="1"/>
  <c r="N33" i="1"/>
  <c r="N34" i="1"/>
  <c r="C34" i="6"/>
  <c r="M33" i="1"/>
  <c r="M34" i="1"/>
  <c r="C33" i="6"/>
  <c r="L33" i="1"/>
  <c r="L34" i="1"/>
  <c r="C32" i="6"/>
  <c r="I33" i="1"/>
  <c r="I34" i="1"/>
  <c r="H33" i="1"/>
  <c r="H34" i="1"/>
  <c r="G33" i="1"/>
  <c r="G34" i="1"/>
  <c r="D6" i="6"/>
  <c r="D5" i="6"/>
  <c r="D4" i="6"/>
  <c r="C6" i="6"/>
  <c r="C5" i="6"/>
  <c r="C4" i="6"/>
  <c r="C3" i="5"/>
  <c r="G56" i="3"/>
  <c r="F53" i="3"/>
  <c r="F56" i="3"/>
  <c r="C56" i="3"/>
  <c r="B56" i="3"/>
  <c r="AC7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3" i="3"/>
  <c r="G43" i="3"/>
  <c r="B43" i="3"/>
  <c r="C43" i="3"/>
  <c r="F31" i="3"/>
  <c r="B31" i="3"/>
  <c r="F19" i="3"/>
  <c r="B19" i="3"/>
  <c r="F7" i="3"/>
  <c r="B7" i="3"/>
  <c r="AC5" i="1"/>
  <c r="AC3" i="1"/>
  <c r="AC4" i="1"/>
  <c r="AC6" i="1"/>
</calcChain>
</file>

<file path=xl/sharedStrings.xml><?xml version="1.0" encoding="utf-8"?>
<sst xmlns="http://schemas.openxmlformats.org/spreadsheetml/2006/main" count="239" uniqueCount="79">
  <si>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</si>
  <si>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</si>
  <si>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</si>
  <si>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</si>
  <si>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</si>
  <si>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</si>
  <si>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</si>
  <si>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</si>
  <si>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</si>
  <si>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</si>
  <si>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</si>
  <si>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</si>
  <si>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</si>
  <si>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</si>
  <si>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</si>
  <si>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</si>
  <si>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</si>
  <si>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</si>
  <si>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</si>
  <si>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</si>
  <si>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</si>
  <si>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</si>
  <si>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</si>
  <si>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</si>
  <si>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</si>
  <si>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</si>
  <si>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</si>
  <si>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</si>
  <si>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</si>
  <si>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</si>
  <si>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</si>
  <si>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</si>
  <si>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</si>
  <si>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</si>
  <si>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</si>
  <si>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</si>
  <si>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</si>
  <si>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</si>
  <si>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</si>
  <si>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</si>
  <si>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</si>
  <si>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</si>
  <si>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</si>
  <si>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</si>
  <si>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</si>
  <si>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</si>
  <si>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</si>
  <si>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</si>
  <si>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</si>
  <si>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</si>
  <si>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</si>
  <si>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</si>
  <si>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</si>
  <si>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5</t>
  </si>
  <si>
    <t>INDICADOR 6</t>
  </si>
  <si>
    <t>INDICADOR 7</t>
  </si>
  <si>
    <t>INDICADOR 9</t>
  </si>
  <si>
    <t>INDICADOR 10</t>
  </si>
  <si>
    <t>INDICADOR 11</t>
  </si>
  <si>
    <t>Porcentaje</t>
  </si>
  <si>
    <t>TOTAL PRETEST</t>
  </si>
  <si>
    <t>DIMENSION 4</t>
  </si>
  <si>
    <t>INDICADOR 13</t>
  </si>
  <si>
    <t>INDICADOR 14</t>
  </si>
  <si>
    <t>INDICADOR 15</t>
  </si>
  <si>
    <t>DIMENSIÓN 4</t>
  </si>
  <si>
    <t>Dimensión 4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</si>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</sst>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6" fillId="0" borderId="0" xfId="0" applyFont="1"/>
    <xf numFmtId="0" fontId="7" fillId="0" borderId="0" xfId="0" applyFont="1" applyAlignment="1">
      <alignment wrapText="1"/>
    </xf>
    <xf numFmtId="9" fontId="0" fillId="0" borderId="1" xfId="1" applyNumberFormat="1" applyFont="1" applyBorder="1"/>
    <xf numFmtId="0" fontId="8" fillId="0" borderId="3" xfId="0" applyFont="1" applyFill="1" applyBorder="1" applyAlignment="1">
      <alignment horizontal="centerContinuous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/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11" fillId="0" borderId="1" xfId="0" applyFont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11" fillId="0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1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5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de Indicadores'!$C$4:$C$6</c:f>
              <c:numCache>
                <c:formatCode>0%</c:formatCode>
                <c:ptCount val="3"/>
                <c:pt idx="0">
                  <c:v>0.433333333333333</c:v>
                </c:pt>
                <c:pt idx="1">
                  <c:v>0.483333333333333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de Indicadores'!$D$4:$D$6</c:f>
              <c:numCache>
                <c:formatCode>0%</c:formatCode>
                <c:ptCount val="3"/>
                <c:pt idx="0">
                  <c:v>0.7</c:v>
                </c:pt>
                <c:pt idx="1">
                  <c:v>0.733333333333333</c:v>
                </c:pt>
                <c:pt idx="2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393696"/>
        <c:axId val="2104397136"/>
        <c:axId val="0"/>
      </c:bar3DChart>
      <c:catAx>
        <c:axId val="21043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4397136"/>
        <c:crosses val="autoZero"/>
        <c:auto val="1"/>
        <c:lblAlgn val="ctr"/>
        <c:lblOffset val="100"/>
        <c:noMultiLvlLbl val="0"/>
      </c:catAx>
      <c:valAx>
        <c:axId val="21043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439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0.0</c:v>
                </c:pt>
                <c:pt idx="1">
                  <c:v>0.566666666666667</c:v>
                </c:pt>
                <c:pt idx="2">
                  <c:v>0.433333333333333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03854304"/>
        <c:axId val="2104350848"/>
        <c:axId val="0"/>
      </c:bar3DChart>
      <c:catAx>
        <c:axId val="21038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4350848"/>
        <c:crosses val="autoZero"/>
        <c:auto val="1"/>
        <c:lblAlgn val="ctr"/>
        <c:lblOffset val="100"/>
        <c:noMultiLvlLbl val="0"/>
      </c:catAx>
      <c:valAx>
        <c:axId val="21043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8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Dimensiones'!$A$40:$A$42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Dimensiones'!$B$40:$B$42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03683264"/>
        <c:axId val="2103680000"/>
        <c:axId val="0"/>
      </c:bar3DChart>
      <c:catAx>
        <c:axId val="21036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680000"/>
        <c:crosses val="autoZero"/>
        <c:auto val="1"/>
        <c:lblAlgn val="ctr"/>
        <c:lblOffset val="100"/>
        <c:noMultiLvlLbl val="0"/>
      </c:catAx>
      <c:valAx>
        <c:axId val="21036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6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Dimensiones'!$E$40:$E$42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Dimensiones'!$F$40:$F$42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03646192"/>
        <c:axId val="2103642928"/>
        <c:axId val="0"/>
      </c:bar3DChart>
      <c:catAx>
        <c:axId val="21036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642928"/>
        <c:crosses val="autoZero"/>
        <c:auto val="1"/>
        <c:lblAlgn val="ctr"/>
        <c:lblOffset val="100"/>
        <c:noMultiLvlLbl val="0"/>
      </c:catAx>
      <c:valAx>
        <c:axId val="21036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6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Dimensiones'!$A$53:$A$55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Dimensiones'!$B$53:$B$55</c:f>
              <c:numCache>
                <c:formatCode>0%</c:formatCode>
                <c:ptCount val="3"/>
                <c:pt idx="0">
                  <c:v>0.3</c:v>
                </c:pt>
                <c:pt idx="1">
                  <c:v>0.533333333333333</c:v>
                </c:pt>
                <c:pt idx="2">
                  <c:v>0.166666666666667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609696"/>
        <c:axId val="2103606384"/>
        <c:axId val="0"/>
      </c:bar3DChart>
      <c:catAx>
        <c:axId val="2103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606384"/>
        <c:crosses val="autoZero"/>
        <c:auto val="1"/>
        <c:lblAlgn val="ctr"/>
        <c:lblOffset val="100"/>
        <c:noMultiLvlLbl val="0"/>
      </c:catAx>
      <c:valAx>
        <c:axId val="2103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Dimensiones'!$E$53:$E$55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Dimensiones'!$F$53:$F$55</c:f>
              <c:numCache>
                <c:formatCode>0%</c:formatCode>
                <c:ptCount val="3"/>
                <c:pt idx="0">
                  <c:v>0.0333333333333333</c:v>
                </c:pt>
                <c:pt idx="1">
                  <c:v>0.2</c:v>
                </c:pt>
                <c:pt idx="2">
                  <c:v>0.766666666666667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572384"/>
        <c:axId val="2103569072"/>
        <c:axId val="0"/>
      </c:bar3DChart>
      <c:catAx>
        <c:axId val="2103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569072"/>
        <c:crosses val="autoZero"/>
        <c:auto val="1"/>
        <c:lblAlgn val="ctr"/>
        <c:lblOffset val="100"/>
        <c:noMultiLvlLbl val="0"/>
      </c:catAx>
      <c:valAx>
        <c:axId val="21035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57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Dimensiones'!$X$11:$Z$11</c:f>
              <c:numCache>
                <c:formatCode>0%</c:formatCode>
                <c:ptCount val="3"/>
                <c:pt idx="0">
                  <c:v>0.3</c:v>
                </c:pt>
                <c:pt idx="1">
                  <c:v>0.533333333333333</c:v>
                </c:pt>
                <c:pt idx="2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Dimensiones'!$X$12:$Z$12</c:f>
              <c:numCache>
                <c:formatCode>0%</c:formatCode>
                <c:ptCount val="3"/>
                <c:pt idx="0">
                  <c:v>0.0</c:v>
                </c:pt>
                <c:pt idx="1">
                  <c:v>0.2</c:v>
                </c:pt>
                <c:pt idx="2">
                  <c:v>0.766666666666667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520352"/>
        <c:axId val="2103516896"/>
        <c:axId val="0"/>
      </c:bar3DChart>
      <c:catAx>
        <c:axId val="21035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516896"/>
        <c:crosses val="autoZero"/>
        <c:auto val="1"/>
        <c:lblAlgn val="ctr"/>
        <c:lblOffset val="100"/>
        <c:noMultiLvlLbl val="0"/>
      </c:catAx>
      <c:valAx>
        <c:axId val="2103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52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467664"/>
        <c:axId val="2103464208"/>
        <c:axId val="0"/>
      </c:bar3DChart>
      <c:catAx>
        <c:axId val="21034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464208"/>
        <c:crosses val="autoZero"/>
        <c:auto val="1"/>
        <c:lblAlgn val="ctr"/>
        <c:lblOffset val="100"/>
        <c:noMultiLvlLbl val="0"/>
      </c:catAx>
      <c:valAx>
        <c:axId val="21034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46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0.0333333333333333</c:v>
                </c:pt>
                <c:pt idx="1">
                  <c:v>0.466666666666667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2243232"/>
        <c:axId val="2132246672"/>
        <c:axId val="0"/>
      </c:bar3DChart>
      <c:catAx>
        <c:axId val="21322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246672"/>
        <c:crosses val="autoZero"/>
        <c:auto val="1"/>
        <c:lblAlgn val="ctr"/>
        <c:lblOffset val="100"/>
        <c:noMultiLvlLbl val="0"/>
      </c:catAx>
      <c:valAx>
        <c:axId val="21322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24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0.0</c:v>
                </c:pt>
                <c:pt idx="1">
                  <c:v>0.566666666666667</c:v>
                </c:pt>
                <c:pt idx="2">
                  <c:v>0.433333333333333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2294560"/>
        <c:axId val="2132298000"/>
        <c:axId val="0"/>
      </c:bar3DChart>
      <c:catAx>
        <c:axId val="21322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298000"/>
        <c:crosses val="autoZero"/>
        <c:auto val="1"/>
        <c:lblAlgn val="ctr"/>
        <c:lblOffset val="100"/>
        <c:noMultiLvlLbl val="0"/>
      </c:catAx>
      <c:valAx>
        <c:axId val="21322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294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4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2345984"/>
        <c:axId val="2132349424"/>
        <c:axId val="0"/>
      </c:bar3DChart>
      <c:catAx>
        <c:axId val="21323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349424"/>
        <c:crosses val="autoZero"/>
        <c:auto val="1"/>
        <c:lblAlgn val="ctr"/>
        <c:lblOffset val="100"/>
        <c:noMultiLvlLbl val="0"/>
      </c:catAx>
      <c:valAx>
        <c:axId val="21323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34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Indicadores'!$C$16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Indicadores'!$B$17:$B$19</c:f>
              <c:strCache>
                <c:ptCount val="3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</c:strCache>
            </c:strRef>
          </c:cat>
          <c:val>
            <c:numRef>
              <c:f>'Comparación de Indicadores'!$C$17:$C$19</c:f>
              <c:numCache>
                <c:formatCode>0%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Indicadores'!$D$16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Indicadores'!$B$17:$B$19</c:f>
              <c:strCache>
                <c:ptCount val="3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</c:strCache>
            </c:strRef>
          </c:cat>
          <c:val>
            <c:numRef>
              <c:f>'Comparación de Indicadores'!$D$17:$D$19</c:f>
              <c:numCache>
                <c:formatCode>0%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0.766666666666667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4449008"/>
        <c:axId val="2104452448"/>
        <c:axId val="0"/>
      </c:bar3DChart>
      <c:catAx>
        <c:axId val="21044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4452448"/>
        <c:crosses val="autoZero"/>
        <c:auto val="1"/>
        <c:lblAlgn val="ctr"/>
        <c:lblOffset val="100"/>
        <c:noMultiLvlLbl val="0"/>
      </c:catAx>
      <c:valAx>
        <c:axId val="2104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444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1.0</c:v>
                </c:pt>
                <c:pt idx="3">
                  <c:v>21.0</c:v>
                </c:pt>
                <c:pt idx="4">
                  <c:v>16.0</c:v>
                </c:pt>
                <c:pt idx="5">
                  <c:v>14.0</c:v>
                </c:pt>
                <c:pt idx="6">
                  <c:v>7.0</c:v>
                </c:pt>
                <c:pt idx="7">
                  <c:v>7.0</c:v>
                </c:pt>
                <c:pt idx="8">
                  <c:v>9.0</c:v>
                </c:pt>
                <c:pt idx="9">
                  <c:v>13.0</c:v>
                </c:pt>
                <c:pt idx="10">
                  <c:v>17.0</c:v>
                </c:pt>
                <c:pt idx="11">
                  <c:v>14.0</c:v>
                </c:pt>
                <c:pt idx="12">
                  <c:v>12.0</c:v>
                </c:pt>
                <c:pt idx="13">
                  <c:v>4.0</c:v>
                </c:pt>
                <c:pt idx="14">
                  <c:v>10.0</c:v>
                </c:pt>
                <c:pt idx="15">
                  <c:v>0.0</c:v>
                </c:pt>
                <c:pt idx="16">
                  <c:v>9.0</c:v>
                </c:pt>
                <c:pt idx="17">
                  <c:v>10.0</c:v>
                </c:pt>
                <c:pt idx="18">
                  <c:v>14.0</c:v>
                </c:pt>
                <c:pt idx="19">
                  <c:v>6.0</c:v>
                </c:pt>
                <c:pt idx="20">
                  <c:v>17.0</c:v>
                </c:pt>
                <c:pt idx="21">
                  <c:v>7.0</c:v>
                </c:pt>
                <c:pt idx="22">
                  <c:v>12.0</c:v>
                </c:pt>
                <c:pt idx="23">
                  <c:v>14.0</c:v>
                </c:pt>
                <c:pt idx="24">
                  <c:v>14.0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10.0</c:v>
                </c:pt>
                <c:pt idx="29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18960"/>
        <c:axId val="2132422224"/>
      </c:scatterChart>
      <c:valAx>
        <c:axId val="21324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422224"/>
        <c:crosses val="autoZero"/>
        <c:crossBetween val="midCat"/>
      </c:valAx>
      <c:valAx>
        <c:axId val="21324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4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1.0</c:v>
                </c:pt>
                <c:pt idx="3">
                  <c:v>21.0</c:v>
                </c:pt>
                <c:pt idx="4">
                  <c:v>16.0</c:v>
                </c:pt>
                <c:pt idx="5">
                  <c:v>14.0</c:v>
                </c:pt>
                <c:pt idx="6">
                  <c:v>7.0</c:v>
                </c:pt>
                <c:pt idx="7">
                  <c:v>7.0</c:v>
                </c:pt>
                <c:pt idx="8">
                  <c:v>9.0</c:v>
                </c:pt>
                <c:pt idx="9">
                  <c:v>13.0</c:v>
                </c:pt>
                <c:pt idx="10">
                  <c:v>17.0</c:v>
                </c:pt>
                <c:pt idx="11">
                  <c:v>14.0</c:v>
                </c:pt>
                <c:pt idx="12">
                  <c:v>12.0</c:v>
                </c:pt>
                <c:pt idx="13">
                  <c:v>4.0</c:v>
                </c:pt>
                <c:pt idx="14">
                  <c:v>10.0</c:v>
                </c:pt>
                <c:pt idx="15">
                  <c:v>0.0</c:v>
                </c:pt>
                <c:pt idx="16">
                  <c:v>9.0</c:v>
                </c:pt>
                <c:pt idx="17">
                  <c:v>10.0</c:v>
                </c:pt>
                <c:pt idx="18">
                  <c:v>14.0</c:v>
                </c:pt>
                <c:pt idx="19">
                  <c:v>6.0</c:v>
                </c:pt>
                <c:pt idx="20">
                  <c:v>17.0</c:v>
                </c:pt>
                <c:pt idx="21">
                  <c:v>7.0</c:v>
                </c:pt>
                <c:pt idx="22">
                  <c:v>12.0</c:v>
                </c:pt>
                <c:pt idx="23">
                  <c:v>14.0</c:v>
                </c:pt>
                <c:pt idx="24">
                  <c:v>14.0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10.0</c:v>
                </c:pt>
                <c:pt idx="29">
                  <c:v>10.0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91936"/>
        <c:axId val="2132495200"/>
      </c:scatterChart>
      <c:valAx>
        <c:axId val="21324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495200"/>
        <c:crosses val="autoZero"/>
        <c:crossBetween val="midCat"/>
      </c:valAx>
      <c:valAx>
        <c:axId val="21324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249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Indicadores'!$C$31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Indicadores'!$B$32:$B$34</c:f>
              <c:strCache>
                <c:ptCount val="3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</c:strCache>
            </c:strRef>
          </c:cat>
          <c:val>
            <c:numRef>
              <c:f>'Comparación de Indicadores'!$C$32:$C$34</c:f>
              <c:numCache>
                <c:formatCode>0%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Indicadores'!$D$31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Indicadores'!$B$32:$B$34</c:f>
              <c:strCache>
                <c:ptCount val="3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</c:strCache>
            </c:strRef>
          </c:cat>
          <c:val>
            <c:numRef>
              <c:f>'Comparación de Indicadores'!$D$32:$D$34</c:f>
              <c:numCache>
                <c:formatCode>0%</c:formatCode>
                <c:ptCount val="3"/>
                <c:pt idx="0">
                  <c:v>0.666666666666667</c:v>
                </c:pt>
                <c:pt idx="1">
                  <c:v>0.8</c:v>
                </c:pt>
                <c:pt idx="2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879328"/>
        <c:axId val="2103875872"/>
        <c:axId val="0"/>
      </c:bar3DChart>
      <c:catAx>
        <c:axId val="2103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875872"/>
        <c:crosses val="autoZero"/>
        <c:auto val="1"/>
        <c:lblAlgn val="ctr"/>
        <c:lblOffset val="100"/>
        <c:noMultiLvlLbl val="0"/>
      </c:catAx>
      <c:valAx>
        <c:axId val="21038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87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Indicadores'!$C$46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Indicadores'!$B$47:$B$49</c:f>
              <c:strCache>
                <c:ptCount val="3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</c:strCache>
            </c:strRef>
          </c:cat>
          <c:val>
            <c:numRef>
              <c:f>'Comparación de Indicadores'!$C$47:$C$49</c:f>
              <c:numCache>
                <c:formatCode>0%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Indicadores'!$D$46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Indicadores'!$B$47:$B$49</c:f>
              <c:strCache>
                <c:ptCount val="3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</c:strCache>
            </c:strRef>
          </c:cat>
          <c:val>
            <c:numRef>
              <c:f>'Comparación de Indicadores'!$D$47:$D$49</c:f>
              <c:numCache>
                <c:formatCode>0%</c:formatCode>
                <c:ptCount val="3"/>
                <c:pt idx="0">
                  <c:v>0.7</c:v>
                </c:pt>
                <c:pt idx="1">
                  <c:v>0.783333333333333</c:v>
                </c:pt>
                <c:pt idx="2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825696"/>
        <c:axId val="2103822240"/>
        <c:axId val="0"/>
      </c:bar3DChart>
      <c:catAx>
        <c:axId val="21038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822240"/>
        <c:crosses val="autoZero"/>
        <c:auto val="1"/>
        <c:lblAlgn val="ctr"/>
        <c:lblOffset val="100"/>
        <c:noMultiLvlLbl val="0"/>
      </c:catAx>
      <c:valAx>
        <c:axId val="21038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825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03745904"/>
        <c:axId val="2103742608"/>
        <c:axId val="0"/>
      </c:bar3DChart>
      <c:catAx>
        <c:axId val="21037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742608"/>
        <c:crosses val="autoZero"/>
        <c:auto val="1"/>
        <c:lblAlgn val="ctr"/>
        <c:lblOffset val="100"/>
        <c:noMultiLvlLbl val="0"/>
      </c:catAx>
      <c:valAx>
        <c:axId val="21037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037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93340464"/>
        <c:axId val="2093933824"/>
        <c:axId val="0"/>
      </c:bar3DChart>
      <c:catAx>
        <c:axId val="20933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3933824"/>
        <c:crosses val="autoZero"/>
        <c:auto val="1"/>
        <c:lblAlgn val="ctr"/>
        <c:lblOffset val="100"/>
        <c:noMultiLvlLbl val="0"/>
      </c:catAx>
      <c:valAx>
        <c:axId val="20939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33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0991792"/>
        <c:axId val="2130988528"/>
        <c:axId val="0"/>
      </c:bar3DChart>
      <c:catAx>
        <c:axId val="21309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0988528"/>
        <c:crosses val="autoZero"/>
        <c:auto val="1"/>
        <c:lblAlgn val="ctr"/>
        <c:lblOffset val="100"/>
        <c:noMultiLvlLbl val="0"/>
      </c:catAx>
      <c:valAx>
        <c:axId val="21309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09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0.0333333333333333</c:v>
                </c:pt>
                <c:pt idx="1">
                  <c:v>0.466666666666667</c:v>
                </c:pt>
                <c:pt idx="2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0952256"/>
        <c:axId val="2130948992"/>
        <c:axId val="0"/>
      </c:bar3DChart>
      <c:catAx>
        <c:axId val="21309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0948992"/>
        <c:crosses val="autoZero"/>
        <c:auto val="1"/>
        <c:lblAlgn val="ctr"/>
        <c:lblOffset val="100"/>
        <c:noMultiLvlLbl val="0"/>
      </c:catAx>
      <c:valAx>
        <c:axId val="2130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09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0.533333333333333</c:v>
                </c:pt>
                <c:pt idx="1">
                  <c:v>0.366666666666667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0915072"/>
        <c:axId val="2130911808"/>
        <c:axId val="0"/>
      </c:bar3DChart>
      <c:catAx>
        <c:axId val="21309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0911808"/>
        <c:crosses val="autoZero"/>
        <c:auto val="1"/>
        <c:lblAlgn val="ctr"/>
        <c:lblOffset val="100"/>
        <c:noMultiLvlLbl val="0"/>
      </c:catAx>
      <c:valAx>
        <c:axId val="2130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309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12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14</xdr:row>
      <xdr:rowOff>19050</xdr:rowOff>
    </xdr:from>
    <xdr:to>
      <xdr:col>9</xdr:col>
      <xdr:colOff>628650</xdr:colOff>
      <xdr:row>26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27</xdr:row>
      <xdr:rowOff>95250</xdr:rowOff>
    </xdr:from>
    <xdr:to>
      <xdr:col>9</xdr:col>
      <xdr:colOff>793750</xdr:colOff>
      <xdr:row>39</xdr:row>
      <xdr:rowOff>196850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41</xdr:row>
      <xdr:rowOff>107950</xdr:rowOff>
    </xdr:from>
    <xdr:to>
      <xdr:col>9</xdr:col>
      <xdr:colOff>685800</xdr:colOff>
      <xdr:row>54</xdr:row>
      <xdr:rowOff>6350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444500</xdr:colOff>
      <xdr:row>37</xdr:row>
      <xdr:rowOff>25400</xdr:rowOff>
    </xdr:from>
    <xdr:to>
      <xdr:col>11</xdr:col>
      <xdr:colOff>12700</xdr:colOff>
      <xdr:row>44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558800</xdr:colOff>
      <xdr:row>37</xdr:row>
      <xdr:rowOff>25400</xdr:rowOff>
    </xdr:from>
    <xdr:to>
      <xdr:col>15</xdr:col>
      <xdr:colOff>114300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446086</xdr:colOff>
      <xdr:row>50</xdr:row>
      <xdr:rowOff>53975</xdr:rowOff>
    </xdr:from>
    <xdr:to>
      <xdr:col>10</xdr:col>
      <xdr:colOff>761999</xdr:colOff>
      <xdr:row>58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DF56C1DF-A3A1-439F-AD46-DF8874E0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612775</xdr:colOff>
      <xdr:row>50</xdr:row>
      <xdr:rowOff>38098</xdr:rowOff>
    </xdr:from>
    <xdr:to>
      <xdr:col>15</xdr:col>
      <xdr:colOff>92075</xdr:colOff>
      <xdr:row>58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959C81E5-E5E8-4722-A54C-E9176A3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63500</xdr:colOff>
      <xdr:row>50</xdr:row>
      <xdr:rowOff>38100</xdr:rowOff>
    </xdr:from>
    <xdr:to>
      <xdr:col>21</xdr:col>
      <xdr:colOff>660400</xdr:colOff>
      <xdr:row>62</xdr:row>
      <xdr:rowOff>50800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12700</xdr:colOff>
      <xdr:row>37</xdr:row>
      <xdr:rowOff>0</xdr:rowOff>
    </xdr:from>
    <xdr:to>
      <xdr:col>21</xdr:col>
      <xdr:colOff>469900</xdr:colOff>
      <xdr:row>48</xdr:row>
      <xdr:rowOff>139700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</xdr:colOff>
      <xdr:row>17</xdr:row>
      <xdr:rowOff>12699</xdr:rowOff>
    </xdr:from>
    <xdr:to>
      <xdr:col>8</xdr:col>
      <xdr:colOff>1212272</xdr:colOff>
      <xdr:row>36</xdr:row>
      <xdr:rowOff>11545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7</xdr:col>
      <xdr:colOff>787400</xdr:colOff>
      <xdr:row>38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A7" workbookViewId="0">
      <selection activeCell="B34" sqref="B34"/>
    </sheetView>
  </sheetViews>
  <sheetFormatPr baseColWidth="10" defaultRowHeight="16" x14ac:dyDescent="0.2"/>
  <cols>
    <col min="1" max="1" width="18.33203125" style="24" bestFit="1" customWidth="1"/>
    <col min="2" max="4" width="12.1640625" style="24" bestFit="1" customWidth="1"/>
    <col min="5" max="5" width="6.5" style="24" bestFit="1" customWidth="1"/>
    <col min="6" max="6" width="6.1640625" style="24" bestFit="1" customWidth="1"/>
    <col min="7" max="9" width="12.1640625" style="24" bestFit="1" customWidth="1"/>
    <col min="10" max="10" width="6.5" style="24" bestFit="1" customWidth="1"/>
    <col min="11" max="11" width="6.1640625" style="24" bestFit="1" customWidth="1"/>
    <col min="12" max="12" width="12.1640625" style="24" bestFit="1" customWidth="1"/>
    <col min="13" max="14" width="13.1640625" style="24" bestFit="1" customWidth="1"/>
    <col min="15" max="15" width="6.5" style="24" bestFit="1" customWidth="1"/>
    <col min="16" max="16" width="6.1640625" style="24" bestFit="1" customWidth="1"/>
    <col min="17" max="19" width="13.1640625" style="24" bestFit="1" customWidth="1"/>
    <col min="20" max="20" width="6.5" style="24" bestFit="1" customWidth="1"/>
    <col min="21" max="21" width="6.1640625" style="24" bestFit="1" customWidth="1"/>
    <col min="22" max="22" width="11.6640625" style="24" bestFit="1" customWidth="1"/>
    <col min="23" max="23" width="10" style="24" bestFit="1" customWidth="1"/>
    <col min="24" max="24" width="10.83203125" style="24"/>
    <col min="25" max="25" width="14" style="24" bestFit="1" customWidth="1"/>
    <col min="26" max="26" width="4.83203125" style="24" bestFit="1" customWidth="1"/>
    <col min="27" max="27" width="6.5" style="24" bestFit="1" customWidth="1"/>
    <col min="28" max="28" width="4.5" style="24" bestFit="1" customWidth="1"/>
    <col min="29" max="29" width="5.33203125" style="24" bestFit="1" customWidth="1"/>
    <col min="30" max="16384" width="10.83203125" style="24"/>
  </cols>
  <sheetData>
    <row r="1" spans="1:29" x14ac:dyDescent="0.2">
      <c r="A1" s="23"/>
      <c r="B1" s="57" t="s">
        <v>0</v>
      </c>
      <c r="C1" s="57"/>
      <c r="D1" s="57"/>
      <c r="E1" s="57"/>
      <c r="F1" s="57"/>
      <c r="G1" s="58" t="s">
        <v>1</v>
      </c>
      <c r="H1" s="58"/>
      <c r="I1" s="58"/>
      <c r="J1" s="58"/>
      <c r="K1" s="58"/>
      <c r="L1" s="59" t="s">
        <v>2</v>
      </c>
      <c r="M1" s="59"/>
      <c r="N1" s="59"/>
      <c r="O1" s="59"/>
      <c r="P1" s="59"/>
      <c r="Q1" s="58" t="s">
        <v>61</v>
      </c>
      <c r="R1" s="58"/>
      <c r="S1" s="58"/>
      <c r="T1" s="58"/>
      <c r="U1" s="58"/>
      <c r="V1" s="60" t="s">
        <v>3</v>
      </c>
      <c r="W1" s="60" t="s">
        <v>4</v>
      </c>
    </row>
    <row r="2" spans="1:29" x14ac:dyDescent="0.2">
      <c r="A2" s="23" t="s">
        <v>5</v>
      </c>
      <c r="B2" s="25" t="s">
        <v>50</v>
      </c>
      <c r="C2" s="25" t="s">
        <v>51</v>
      </c>
      <c r="D2" s="25" t="s">
        <v>52</v>
      </c>
      <c r="E2" s="25" t="s">
        <v>6</v>
      </c>
      <c r="F2" s="25" t="s">
        <v>7</v>
      </c>
      <c r="G2" s="26" t="s">
        <v>53</v>
      </c>
      <c r="H2" s="26" t="s">
        <v>54</v>
      </c>
      <c r="I2" s="26" t="s">
        <v>55</v>
      </c>
      <c r="J2" s="26" t="s">
        <v>6</v>
      </c>
      <c r="K2" s="26" t="s">
        <v>7</v>
      </c>
      <c r="L2" s="27" t="s">
        <v>56</v>
      </c>
      <c r="M2" s="27" t="s">
        <v>57</v>
      </c>
      <c r="N2" s="27" t="s">
        <v>58</v>
      </c>
      <c r="O2" s="27" t="s">
        <v>6</v>
      </c>
      <c r="P2" s="27" t="s">
        <v>7</v>
      </c>
      <c r="Q2" s="26" t="s">
        <v>62</v>
      </c>
      <c r="R2" s="26" t="s">
        <v>63</v>
      </c>
      <c r="S2" s="26" t="s">
        <v>64</v>
      </c>
      <c r="T2" s="26" t="s">
        <v>6</v>
      </c>
      <c r="U2" s="26" t="s">
        <v>7</v>
      </c>
      <c r="V2" s="60"/>
      <c r="W2" s="60"/>
      <c r="Y2" s="1" t="s">
        <v>14</v>
      </c>
      <c r="Z2" s="23" t="s">
        <v>8</v>
      </c>
      <c r="AA2" s="23" t="s">
        <v>9</v>
      </c>
      <c r="AB2" s="23" t="s">
        <v>10</v>
      </c>
      <c r="AC2" s="23" t="s">
        <v>15</v>
      </c>
    </row>
    <row r="3" spans="1:29" x14ac:dyDescent="0.2">
      <c r="A3" s="28">
        <v>1</v>
      </c>
      <c r="B3" s="29">
        <v>2</v>
      </c>
      <c r="C3" s="29">
        <v>2</v>
      </c>
      <c r="D3" s="29">
        <v>2</v>
      </c>
      <c r="E3" s="30">
        <f>SUM(B3:D3)</f>
        <v>6</v>
      </c>
      <c r="F3" s="30" t="str">
        <f>IF(AND(E3&gt;=0,E3&lt;=2),"bajo",IF(AND(E3&gt;2,E3&lt;=4),"medio",IF(AND(E3&gt;4,E3&lt;=6),"alto")))</f>
        <v>alto</v>
      </c>
      <c r="G3" s="29">
        <v>2</v>
      </c>
      <c r="H3" s="29">
        <v>2</v>
      </c>
      <c r="I3" s="29">
        <v>2</v>
      </c>
      <c r="J3" s="31">
        <f>SUM(G3:I3)</f>
        <v>6</v>
      </c>
      <c r="K3" s="31" t="str">
        <f>IF(AND(J3&gt;=0,J3&lt;=2),"bajo",IF(AND(J3&gt;2,J3&lt;=4),"medio",IF(AND(J3&gt;4,J3&lt;=6),"alto")))</f>
        <v>alto</v>
      </c>
      <c r="L3" s="29">
        <v>2</v>
      </c>
      <c r="M3" s="29">
        <v>2</v>
      </c>
      <c r="N3" s="29">
        <v>2</v>
      </c>
      <c r="O3" s="32">
        <f>SUM(L3:N3)</f>
        <v>6</v>
      </c>
      <c r="P3" s="32" t="str">
        <f>IF(AND(O3&gt;=0,O3&lt;=2),"bajo",IF(AND(O3&gt;2,O3&lt;=4),"medio",IF(AND(O3&gt;4,O3&lt;=6),"alto")))</f>
        <v>alto</v>
      </c>
      <c r="Q3" s="29">
        <v>2</v>
      </c>
      <c r="R3" s="29">
        <v>2</v>
      </c>
      <c r="S3" s="29">
        <v>2</v>
      </c>
      <c r="T3" s="31">
        <f>SUM(Q3:S3)</f>
        <v>6</v>
      </c>
      <c r="U3" s="31" t="str">
        <f>IF(AND(T3&gt;=0,T3&lt;=2),"bajo",IF(AND(T3&gt;2,T3&lt;=4),"medio",IF(AND(T3&gt;4,T3&lt;=6),"alto")))</f>
        <v>alto</v>
      </c>
      <c r="V3" s="33">
        <f>E3+J3+O3+T3</f>
        <v>24</v>
      </c>
      <c r="W3" s="33" t="str">
        <f>IF(AND(V3&gt;=0,V3&lt;8),"bajo",IF(AND(V3&gt;=8,V3&lt;16),"medio",IF(AND(V3&gt;=16,V3&lt;=24),"alto")))</f>
        <v>alto</v>
      </c>
      <c r="Y3" s="51" t="s">
        <v>11</v>
      </c>
      <c r="Z3" s="30">
        <f>COUNTIF(F3:F32,"bajo")</f>
        <v>15</v>
      </c>
      <c r="AA3" s="30">
        <f>COUNTIF(F3:F32,"medio")</f>
        <v>9</v>
      </c>
      <c r="AB3" s="30">
        <f>COUNTIF(F3:F32,"alto")</f>
        <v>6</v>
      </c>
      <c r="AC3" s="30">
        <f>SUM(Z3:AB3)</f>
        <v>30</v>
      </c>
    </row>
    <row r="4" spans="1:29" x14ac:dyDescent="0.2">
      <c r="A4" s="28">
        <v>2</v>
      </c>
      <c r="B4" s="29">
        <v>0</v>
      </c>
      <c r="C4" s="29">
        <v>0</v>
      </c>
      <c r="D4" s="29">
        <v>0</v>
      </c>
      <c r="E4" s="30">
        <v>0</v>
      </c>
      <c r="F4" s="30" t="str">
        <f t="shared" ref="F4:F32" si="0">IF(AND(E4&gt;=0,E4&lt;=2),"bajo",IF(AND(E4&gt;2,E4&lt;=4),"medio",IF(AND(E4&gt;4,E4&lt;=6),"alto")))</f>
        <v>bajo</v>
      </c>
      <c r="G4" s="29">
        <v>0</v>
      </c>
      <c r="H4" s="29">
        <v>0</v>
      </c>
      <c r="I4" s="29">
        <v>0</v>
      </c>
      <c r="J4" s="31">
        <v>0</v>
      </c>
      <c r="K4" s="31" t="str">
        <f t="shared" ref="K4:K32" si="1">IF(AND(J4&gt;=0,J4&lt;=2),"bajo",IF(AND(J4&gt;2,J4&lt;=4),"medio",IF(AND(J4&gt;4,J4&lt;=6),"alto")))</f>
        <v>bajo</v>
      </c>
      <c r="L4" s="29">
        <v>0</v>
      </c>
      <c r="M4" s="29">
        <v>0</v>
      </c>
      <c r="N4" s="29">
        <v>0</v>
      </c>
      <c r="O4" s="32">
        <f>SUM(L4:N4)</f>
        <v>0</v>
      </c>
      <c r="P4" s="32" t="str">
        <f t="shared" ref="P4:P32" si="2">IF(AND(O4&gt;=0,O4&lt;=2),"bajo",IF(AND(O4&gt;2,O4&lt;=4),"medio",IF(AND(O4&gt;4,O4&lt;=6),"alto")))</f>
        <v>bajo</v>
      </c>
      <c r="Q4" s="29">
        <v>0</v>
      </c>
      <c r="R4" s="29">
        <v>0</v>
      </c>
      <c r="S4" s="29">
        <v>0</v>
      </c>
      <c r="T4" s="31">
        <v>0</v>
      </c>
      <c r="U4" s="31" t="str">
        <f t="shared" ref="U4:U32" si="3">IF(AND(T4&gt;=0,T4&lt;=2),"bajo",IF(AND(T4&gt;2,T4&lt;=4),"medio",IF(AND(T4&gt;4,T4&lt;=6),"alto")))</f>
        <v>bajo</v>
      </c>
      <c r="V4" s="33">
        <f>E4+J4+O4+T4</f>
        <v>0</v>
      </c>
      <c r="W4" s="33" t="str">
        <f t="shared" ref="W4:W32" si="4">IF(AND(V4&gt;=0,V4&lt;8),"bajo",IF(AND(V4&gt;=8,V4&lt;16),"medio",IF(AND(V4&gt;=16,V4&lt;=24),"alto")))</f>
        <v>bajo</v>
      </c>
      <c r="Y4" s="49" t="s">
        <v>12</v>
      </c>
      <c r="Z4" s="31">
        <f>COUNTIF(K3:K32,"bajo")</f>
        <v>16</v>
      </c>
      <c r="AA4" s="31">
        <f>COUNTIF(K3:K32,"medio")</f>
        <v>11</v>
      </c>
      <c r="AB4" s="31">
        <f>COUNTIF(K3:K32,"alto")</f>
        <v>3</v>
      </c>
      <c r="AC4" s="31">
        <f>SUM(AC3)</f>
        <v>30</v>
      </c>
    </row>
    <row r="5" spans="1:29" x14ac:dyDescent="0.2">
      <c r="A5" s="28">
        <v>3</v>
      </c>
      <c r="B5" s="29">
        <v>0</v>
      </c>
      <c r="C5" s="29">
        <v>1</v>
      </c>
      <c r="D5" s="29">
        <v>0</v>
      </c>
      <c r="E5" s="30">
        <f>SUM(B5:D5)</f>
        <v>1</v>
      </c>
      <c r="F5" s="30" t="str">
        <f t="shared" si="0"/>
        <v>bajo</v>
      </c>
      <c r="G5" s="29">
        <v>0</v>
      </c>
      <c r="H5" s="29">
        <v>0</v>
      </c>
      <c r="I5" s="29">
        <v>0</v>
      </c>
      <c r="J5" s="31">
        <f>SUM(G5:I5)</f>
        <v>0</v>
      </c>
      <c r="K5" s="31" t="str">
        <f t="shared" si="1"/>
        <v>bajo</v>
      </c>
      <c r="L5" s="29">
        <v>0</v>
      </c>
      <c r="M5" s="29">
        <v>0</v>
      </c>
      <c r="N5" s="29">
        <v>0</v>
      </c>
      <c r="O5" s="32">
        <f>SUM(L5:N5)</f>
        <v>0</v>
      </c>
      <c r="P5" s="32" t="str">
        <f t="shared" si="2"/>
        <v>bajo</v>
      </c>
      <c r="Q5" s="29">
        <v>0</v>
      </c>
      <c r="R5" s="29">
        <v>0</v>
      </c>
      <c r="S5" s="29">
        <v>0</v>
      </c>
      <c r="T5" s="31">
        <f>SUM(Q5:S5)</f>
        <v>0</v>
      </c>
      <c r="U5" s="31" t="str">
        <f t="shared" si="3"/>
        <v>bajo</v>
      </c>
      <c r="V5" s="33">
        <f>E5+J5+O5+T5</f>
        <v>1</v>
      </c>
      <c r="W5" s="33" t="str">
        <f t="shared" si="4"/>
        <v>bajo</v>
      </c>
      <c r="Y5" s="52" t="s">
        <v>13</v>
      </c>
      <c r="Z5" s="32">
        <f>COUNTIF(P3:P32,"bajo")</f>
        <v>16</v>
      </c>
      <c r="AA5" s="32">
        <f>COUNTIF(P3:P32,"medio")</f>
        <v>11</v>
      </c>
      <c r="AB5" s="32">
        <f>COUNTIF(P3:P32,"alto")</f>
        <v>3</v>
      </c>
      <c r="AC5" s="32">
        <f>SUM(Z5:AB5)</f>
        <v>30</v>
      </c>
    </row>
    <row r="6" spans="1:29" x14ac:dyDescent="0.2">
      <c r="A6" s="28">
        <v>4</v>
      </c>
      <c r="B6" s="29">
        <v>2</v>
      </c>
      <c r="C6" s="29">
        <v>2</v>
      </c>
      <c r="D6" s="29">
        <v>2</v>
      </c>
      <c r="E6" s="30">
        <f>SUM(B6:D6)</f>
        <v>6</v>
      </c>
      <c r="F6" s="30" t="str">
        <f t="shared" si="0"/>
        <v>alto</v>
      </c>
      <c r="G6" s="29">
        <v>2</v>
      </c>
      <c r="H6" s="29">
        <v>2</v>
      </c>
      <c r="I6" s="29">
        <v>1</v>
      </c>
      <c r="J6" s="31">
        <f>SUM(G6:I6)</f>
        <v>5</v>
      </c>
      <c r="K6" s="31" t="str">
        <f t="shared" si="1"/>
        <v>alto</v>
      </c>
      <c r="L6" s="29">
        <v>2</v>
      </c>
      <c r="M6" s="29">
        <v>2</v>
      </c>
      <c r="N6" s="29">
        <v>1</v>
      </c>
      <c r="O6" s="32">
        <f>SUM(L6:N6)</f>
        <v>5</v>
      </c>
      <c r="P6" s="32" t="str">
        <f t="shared" si="2"/>
        <v>alto</v>
      </c>
      <c r="Q6" s="29">
        <v>2</v>
      </c>
      <c r="R6" s="29">
        <v>2</v>
      </c>
      <c r="S6" s="29">
        <v>1</v>
      </c>
      <c r="T6" s="31">
        <f>SUM(Q6:S6)</f>
        <v>5</v>
      </c>
      <c r="U6" s="31" t="str">
        <f t="shared" si="3"/>
        <v>alto</v>
      </c>
      <c r="V6" s="33">
        <f>E6+J6+O6+T6</f>
        <v>21</v>
      </c>
      <c r="W6" s="33" t="str">
        <f t="shared" si="4"/>
        <v>alto</v>
      </c>
      <c r="Y6" s="53" t="s">
        <v>65</v>
      </c>
      <c r="Z6" s="33">
        <f>COUNTIF(U3:U32,"bajo")</f>
        <v>16</v>
      </c>
      <c r="AA6" s="33">
        <f>COUNTIF(U3:U32,"medio")</f>
        <v>11</v>
      </c>
      <c r="AB6" s="33">
        <f>COUNTIF(U3:U32,"alto")</f>
        <v>3</v>
      </c>
      <c r="AC6" s="33">
        <f>SUM(Z6:AB6)</f>
        <v>30</v>
      </c>
    </row>
    <row r="7" spans="1:29" x14ac:dyDescent="0.2">
      <c r="A7" s="28">
        <v>5</v>
      </c>
      <c r="B7" s="29">
        <v>1</v>
      </c>
      <c r="C7" s="29">
        <v>1</v>
      </c>
      <c r="D7" s="29">
        <v>2</v>
      </c>
      <c r="E7" s="30">
        <f>SUM(B7:D7)</f>
        <v>4</v>
      </c>
      <c r="F7" s="30" t="str">
        <f t="shared" si="0"/>
        <v>medio</v>
      </c>
      <c r="G7" s="29">
        <v>2</v>
      </c>
      <c r="H7" s="29">
        <v>0</v>
      </c>
      <c r="I7" s="29">
        <v>2</v>
      </c>
      <c r="J7" s="31">
        <f>SUM(G7:I7)</f>
        <v>4</v>
      </c>
      <c r="K7" s="31" t="str">
        <f t="shared" si="1"/>
        <v>medio</v>
      </c>
      <c r="L7" s="29">
        <v>2</v>
      </c>
      <c r="M7" s="29">
        <v>0</v>
      </c>
      <c r="N7" s="29">
        <v>2</v>
      </c>
      <c r="O7" s="32">
        <f>SUM(L7:N7)</f>
        <v>4</v>
      </c>
      <c r="P7" s="32" t="str">
        <f t="shared" si="2"/>
        <v>medio</v>
      </c>
      <c r="Q7" s="29">
        <v>2</v>
      </c>
      <c r="R7" s="29">
        <v>0</v>
      </c>
      <c r="S7" s="29">
        <v>2</v>
      </c>
      <c r="T7" s="31">
        <f>SUM(Q7:S7)</f>
        <v>4</v>
      </c>
      <c r="U7" s="31" t="str">
        <f t="shared" si="3"/>
        <v>medio</v>
      </c>
      <c r="V7" s="33">
        <f>E7+J7+O7+T7</f>
        <v>16</v>
      </c>
      <c r="W7" s="33" t="str">
        <f t="shared" si="4"/>
        <v>alto</v>
      </c>
      <c r="Y7" s="53" t="s">
        <v>60</v>
      </c>
      <c r="Z7" s="33">
        <f>COUNTIF(W3:W32,"bajo")</f>
        <v>9</v>
      </c>
      <c r="AA7" s="33">
        <f>COUNTIF(W3:W32,"medio")</f>
        <v>16</v>
      </c>
      <c r="AB7" s="33">
        <f>COUNTIF(W3:W32,"alto")</f>
        <v>5</v>
      </c>
      <c r="AC7" s="33">
        <f>SUM(Z7:AB7)</f>
        <v>30</v>
      </c>
    </row>
    <row r="8" spans="1:29" x14ac:dyDescent="0.25">
      <c r="A8" s="28">
        <v>6</v>
      </c>
      <c r="B8" s="29">
        <v>0</v>
      </c>
      <c r="C8" s="29">
        <v>2</v>
      </c>
      <c r="D8" s="29">
        <v>0</v>
      </c>
      <c r="E8" s="30">
        <f>SUM(B8:D8)</f>
        <v>2</v>
      </c>
      <c r="F8" s="30" t="str">
        <f t="shared" si="0"/>
        <v>bajo</v>
      </c>
      <c r="G8" s="29">
        <v>2</v>
      </c>
      <c r="H8" s="29">
        <v>1</v>
      </c>
      <c r="I8" s="29">
        <v>1</v>
      </c>
      <c r="J8" s="31">
        <f>SUM(G8:I8)</f>
        <v>4</v>
      </c>
      <c r="K8" s="31" t="str">
        <f t="shared" si="1"/>
        <v>medio</v>
      </c>
      <c r="L8" s="29">
        <v>2</v>
      </c>
      <c r="M8" s="29">
        <v>1</v>
      </c>
      <c r="N8" s="29">
        <v>1</v>
      </c>
      <c r="O8" s="32">
        <f>SUM(L8:N8)</f>
        <v>4</v>
      </c>
      <c r="P8" s="32" t="str">
        <f t="shared" si="2"/>
        <v>medio</v>
      </c>
      <c r="Q8" s="29">
        <v>2</v>
      </c>
      <c r="R8" s="29">
        <v>1</v>
      </c>
      <c r="S8" s="29">
        <v>1</v>
      </c>
      <c r="T8" s="31">
        <f>SUM(Q8:S8)</f>
        <v>4</v>
      </c>
      <c r="U8" s="31" t="str">
        <f t="shared" si="3"/>
        <v>medio</v>
      </c>
      <c r="V8" s="33">
        <f>E8+J8+O8+T8</f>
        <v>14</v>
      </c>
      <c r="W8" s="33" t="str">
        <f t="shared" si="4"/>
        <v>medio</v>
      </c>
    </row>
    <row r="9" spans="1:29" x14ac:dyDescent="0.25">
      <c r="A9" s="28">
        <v>7</v>
      </c>
      <c r="B9" s="29">
        <v>0</v>
      </c>
      <c r="C9" s="29">
        <v>1</v>
      </c>
      <c r="D9" s="29">
        <v>0</v>
      </c>
      <c r="E9" s="30">
        <f>SUM(B9:D9)</f>
        <v>1</v>
      </c>
      <c r="F9" s="30" t="str">
        <f t="shared" si="0"/>
        <v>bajo</v>
      </c>
      <c r="G9" s="29">
        <v>1</v>
      </c>
      <c r="H9" s="29">
        <v>1</v>
      </c>
      <c r="I9" s="29">
        <v>0</v>
      </c>
      <c r="J9" s="31">
        <f>SUM(G9:I9)</f>
        <v>2</v>
      </c>
      <c r="K9" s="31" t="str">
        <f t="shared" si="1"/>
        <v>bajo</v>
      </c>
      <c r="L9" s="29">
        <v>1</v>
      </c>
      <c r="M9" s="29">
        <v>1</v>
      </c>
      <c r="N9" s="29">
        <v>0</v>
      </c>
      <c r="O9" s="32">
        <f>SUM(L9:N9)</f>
        <v>2</v>
      </c>
      <c r="P9" s="32" t="str">
        <f t="shared" si="2"/>
        <v>bajo</v>
      </c>
      <c r="Q9" s="29">
        <v>1</v>
      </c>
      <c r="R9" s="29">
        <v>1</v>
      </c>
      <c r="S9" s="29">
        <v>0</v>
      </c>
      <c r="T9" s="31">
        <f>SUM(Q9:S9)</f>
        <v>2</v>
      </c>
      <c r="U9" s="31" t="str">
        <f t="shared" si="3"/>
        <v>bajo</v>
      </c>
      <c r="V9" s="33">
        <f>E9+J9+O9+T9</f>
        <v>7</v>
      </c>
      <c r="W9" s="33" t="str">
        <f t="shared" si="4"/>
        <v>bajo</v>
      </c>
    </row>
    <row r="10" spans="1:29" x14ac:dyDescent="0.25">
      <c r="A10" s="28">
        <v>8</v>
      </c>
      <c r="B10" s="29">
        <v>0</v>
      </c>
      <c r="C10" s="29">
        <v>1</v>
      </c>
      <c r="D10" s="29">
        <v>0</v>
      </c>
      <c r="E10" s="30">
        <f>SUM(B10:D10)</f>
        <v>1</v>
      </c>
      <c r="F10" s="30" t="str">
        <f t="shared" si="0"/>
        <v>bajo</v>
      </c>
      <c r="G10" s="29">
        <v>1</v>
      </c>
      <c r="H10" s="29">
        <v>0</v>
      </c>
      <c r="I10" s="29">
        <v>1</v>
      </c>
      <c r="J10" s="31">
        <f>SUM(G10:I10)</f>
        <v>2</v>
      </c>
      <c r="K10" s="31" t="str">
        <f t="shared" si="1"/>
        <v>bajo</v>
      </c>
      <c r="L10" s="29">
        <v>1</v>
      </c>
      <c r="M10" s="29">
        <v>0</v>
      </c>
      <c r="N10" s="29">
        <v>1</v>
      </c>
      <c r="O10" s="32">
        <f>SUM(L10:N10)</f>
        <v>2</v>
      </c>
      <c r="P10" s="32" t="str">
        <f t="shared" si="2"/>
        <v>bajo</v>
      </c>
      <c r="Q10" s="29">
        <v>1</v>
      </c>
      <c r="R10" s="29">
        <v>0</v>
      </c>
      <c r="S10" s="29">
        <v>1</v>
      </c>
      <c r="T10" s="31">
        <f>SUM(Q10:S10)</f>
        <v>2</v>
      </c>
      <c r="U10" s="31" t="str">
        <f t="shared" si="3"/>
        <v>bajo</v>
      </c>
      <c r="V10" s="33">
        <f>E10+J10+O10+T10</f>
        <v>7</v>
      </c>
      <c r="W10" s="33" t="str">
        <f t="shared" si="4"/>
        <v>bajo</v>
      </c>
    </row>
    <row r="11" spans="1:29" x14ac:dyDescent="0.25">
      <c r="A11" s="28">
        <v>9</v>
      </c>
      <c r="B11" s="29">
        <v>0</v>
      </c>
      <c r="C11" s="29">
        <v>1</v>
      </c>
      <c r="D11" s="29">
        <v>2</v>
      </c>
      <c r="E11" s="30">
        <f>SUM(B11:D11)</f>
        <v>3</v>
      </c>
      <c r="F11" s="30" t="str">
        <f t="shared" si="0"/>
        <v>medio</v>
      </c>
      <c r="G11" s="29">
        <v>1</v>
      </c>
      <c r="H11" s="29">
        <v>0</v>
      </c>
      <c r="I11" s="29">
        <v>1</v>
      </c>
      <c r="J11" s="31">
        <f>SUM(G11:I11)</f>
        <v>2</v>
      </c>
      <c r="K11" s="31" t="str">
        <f t="shared" si="1"/>
        <v>bajo</v>
      </c>
      <c r="L11" s="29">
        <v>1</v>
      </c>
      <c r="M11" s="29">
        <v>0</v>
      </c>
      <c r="N11" s="29">
        <v>1</v>
      </c>
      <c r="O11" s="32">
        <f>SUM(L11:N11)</f>
        <v>2</v>
      </c>
      <c r="P11" s="32" t="str">
        <f t="shared" si="2"/>
        <v>bajo</v>
      </c>
      <c r="Q11" s="29">
        <v>1</v>
      </c>
      <c r="R11" s="29">
        <v>0</v>
      </c>
      <c r="S11" s="29">
        <v>1</v>
      </c>
      <c r="T11" s="31">
        <f>SUM(Q11:S11)</f>
        <v>2</v>
      </c>
      <c r="U11" s="31" t="str">
        <f t="shared" si="3"/>
        <v>bajo</v>
      </c>
      <c r="V11" s="33">
        <f>E11+J11+O11+T11</f>
        <v>9</v>
      </c>
      <c r="W11" s="33" t="str">
        <f t="shared" si="4"/>
        <v>medio</v>
      </c>
    </row>
    <row r="12" spans="1:29" x14ac:dyDescent="0.25">
      <c r="A12" s="28">
        <v>10</v>
      </c>
      <c r="B12" s="29">
        <v>1</v>
      </c>
      <c r="C12" s="29">
        <v>0</v>
      </c>
      <c r="D12" s="29">
        <v>0</v>
      </c>
      <c r="E12" s="30">
        <f>SUM(B12:D12)</f>
        <v>1</v>
      </c>
      <c r="F12" s="30" t="str">
        <f t="shared" si="0"/>
        <v>bajo</v>
      </c>
      <c r="G12" s="29">
        <v>2</v>
      </c>
      <c r="H12" s="29">
        <v>1</v>
      </c>
      <c r="I12" s="29">
        <v>1</v>
      </c>
      <c r="J12" s="31">
        <f>SUM(G12:I12)</f>
        <v>4</v>
      </c>
      <c r="K12" s="31" t="str">
        <f t="shared" si="1"/>
        <v>medio</v>
      </c>
      <c r="L12" s="29">
        <v>2</v>
      </c>
      <c r="M12" s="29">
        <v>1</v>
      </c>
      <c r="N12" s="29">
        <v>1</v>
      </c>
      <c r="O12" s="32">
        <f>SUM(L12:N12)</f>
        <v>4</v>
      </c>
      <c r="P12" s="32" t="str">
        <f t="shared" si="2"/>
        <v>medio</v>
      </c>
      <c r="Q12" s="29">
        <v>2</v>
      </c>
      <c r="R12" s="29">
        <v>1</v>
      </c>
      <c r="S12" s="29">
        <v>1</v>
      </c>
      <c r="T12" s="31">
        <f>SUM(Q12:S12)</f>
        <v>4</v>
      </c>
      <c r="U12" s="31" t="str">
        <f t="shared" si="3"/>
        <v>medio</v>
      </c>
      <c r="V12" s="33">
        <f>E12+J12+O12+T12</f>
        <v>13</v>
      </c>
      <c r="W12" s="33" t="str">
        <f t="shared" si="4"/>
        <v>medio</v>
      </c>
    </row>
    <row r="13" spans="1:29" x14ac:dyDescent="0.25">
      <c r="A13" s="28">
        <v>11</v>
      </c>
      <c r="B13" s="29">
        <v>2</v>
      </c>
      <c r="C13" s="29">
        <v>0</v>
      </c>
      <c r="D13" s="29">
        <v>0</v>
      </c>
      <c r="E13" s="30">
        <f>SUM(B13:D13)</f>
        <v>2</v>
      </c>
      <c r="F13" s="30" t="str">
        <f t="shared" si="0"/>
        <v>bajo</v>
      </c>
      <c r="G13" s="29">
        <v>2</v>
      </c>
      <c r="H13" s="29">
        <v>1</v>
      </c>
      <c r="I13" s="29">
        <v>2</v>
      </c>
      <c r="J13" s="31">
        <f>SUM(G13:I13)</f>
        <v>5</v>
      </c>
      <c r="K13" s="31" t="str">
        <f t="shared" si="1"/>
        <v>alto</v>
      </c>
      <c r="L13" s="29">
        <v>2</v>
      </c>
      <c r="M13" s="29">
        <v>1</v>
      </c>
      <c r="N13" s="29">
        <v>2</v>
      </c>
      <c r="O13" s="32">
        <f>SUM(L13:N13)</f>
        <v>5</v>
      </c>
      <c r="P13" s="32" t="str">
        <f t="shared" si="2"/>
        <v>alto</v>
      </c>
      <c r="Q13" s="29">
        <v>2</v>
      </c>
      <c r="R13" s="29">
        <v>1</v>
      </c>
      <c r="S13" s="29">
        <v>2</v>
      </c>
      <c r="T13" s="31">
        <f>SUM(Q13:S13)</f>
        <v>5</v>
      </c>
      <c r="U13" s="31" t="str">
        <f t="shared" si="3"/>
        <v>alto</v>
      </c>
      <c r="V13" s="33">
        <f>E13+J13+O13+T13</f>
        <v>17</v>
      </c>
      <c r="W13" s="33" t="str">
        <f t="shared" si="4"/>
        <v>alto</v>
      </c>
    </row>
    <row r="14" spans="1:29" x14ac:dyDescent="0.25">
      <c r="A14" s="28">
        <v>12</v>
      </c>
      <c r="B14" s="29">
        <v>1</v>
      </c>
      <c r="C14" s="29">
        <v>2</v>
      </c>
      <c r="D14" s="29">
        <v>2</v>
      </c>
      <c r="E14" s="30">
        <f>SUM(B14:D14)</f>
        <v>5</v>
      </c>
      <c r="F14" s="30" t="str">
        <f t="shared" si="0"/>
        <v>alto</v>
      </c>
      <c r="G14" s="29">
        <v>1</v>
      </c>
      <c r="H14" s="29">
        <v>0</v>
      </c>
      <c r="I14" s="29">
        <v>2</v>
      </c>
      <c r="J14" s="31">
        <f>SUM(G14:I14)</f>
        <v>3</v>
      </c>
      <c r="K14" s="31" t="str">
        <f t="shared" si="1"/>
        <v>medio</v>
      </c>
      <c r="L14" s="29">
        <v>1</v>
      </c>
      <c r="M14" s="29">
        <v>0</v>
      </c>
      <c r="N14" s="29">
        <v>2</v>
      </c>
      <c r="O14" s="32">
        <f>SUM(L14:N14)</f>
        <v>3</v>
      </c>
      <c r="P14" s="32" t="str">
        <f t="shared" si="2"/>
        <v>medio</v>
      </c>
      <c r="Q14" s="29">
        <v>1</v>
      </c>
      <c r="R14" s="29">
        <v>0</v>
      </c>
      <c r="S14" s="29">
        <v>2</v>
      </c>
      <c r="T14" s="31">
        <f>SUM(Q14:S14)</f>
        <v>3</v>
      </c>
      <c r="U14" s="31" t="str">
        <f t="shared" si="3"/>
        <v>medio</v>
      </c>
      <c r="V14" s="33">
        <f>E14+J14+O14+T14</f>
        <v>14</v>
      </c>
      <c r="W14" s="33" t="str">
        <f t="shared" si="4"/>
        <v>medio</v>
      </c>
    </row>
    <row r="15" spans="1:29" x14ac:dyDescent="0.25">
      <c r="A15" s="28">
        <v>13</v>
      </c>
      <c r="B15" s="29">
        <v>0</v>
      </c>
      <c r="C15" s="29">
        <v>0</v>
      </c>
      <c r="D15" s="29">
        <v>0</v>
      </c>
      <c r="E15" s="30">
        <f>SUM(B15:D15)</f>
        <v>0</v>
      </c>
      <c r="F15" s="30" t="str">
        <f t="shared" si="0"/>
        <v>bajo</v>
      </c>
      <c r="G15" s="29">
        <v>2</v>
      </c>
      <c r="H15" s="29">
        <v>2</v>
      </c>
      <c r="I15" s="29">
        <v>0</v>
      </c>
      <c r="J15" s="31">
        <f>SUM(G15:I15)</f>
        <v>4</v>
      </c>
      <c r="K15" s="31" t="str">
        <f t="shared" si="1"/>
        <v>medio</v>
      </c>
      <c r="L15" s="29">
        <v>2</v>
      </c>
      <c r="M15" s="29">
        <v>2</v>
      </c>
      <c r="N15" s="29">
        <v>0</v>
      </c>
      <c r="O15" s="32">
        <f>SUM(L15:N15)</f>
        <v>4</v>
      </c>
      <c r="P15" s="32" t="str">
        <f t="shared" si="2"/>
        <v>medio</v>
      </c>
      <c r="Q15" s="29">
        <v>2</v>
      </c>
      <c r="R15" s="29">
        <v>2</v>
      </c>
      <c r="S15" s="29">
        <v>0</v>
      </c>
      <c r="T15" s="31">
        <f>SUM(Q15:S15)</f>
        <v>4</v>
      </c>
      <c r="U15" s="31" t="str">
        <f t="shared" si="3"/>
        <v>medio</v>
      </c>
      <c r="V15" s="33">
        <f>E15+J15+O15+T15</f>
        <v>12</v>
      </c>
      <c r="W15" s="33" t="str">
        <f t="shared" si="4"/>
        <v>medio</v>
      </c>
    </row>
    <row r="16" spans="1:29" x14ac:dyDescent="0.25">
      <c r="A16" s="28">
        <v>14</v>
      </c>
      <c r="B16" s="29">
        <v>1</v>
      </c>
      <c r="C16" s="29">
        <v>0</v>
      </c>
      <c r="D16" s="29">
        <v>0</v>
      </c>
      <c r="E16" s="30">
        <f>SUM(B16:D16)</f>
        <v>1</v>
      </c>
      <c r="F16" s="30" t="str">
        <f t="shared" si="0"/>
        <v>bajo</v>
      </c>
      <c r="G16" s="29">
        <v>1</v>
      </c>
      <c r="H16" s="29">
        <v>0</v>
      </c>
      <c r="I16" s="29">
        <v>0</v>
      </c>
      <c r="J16" s="31">
        <f>SUM(G16:I16)</f>
        <v>1</v>
      </c>
      <c r="K16" s="31" t="str">
        <f t="shared" si="1"/>
        <v>bajo</v>
      </c>
      <c r="L16" s="29">
        <v>1</v>
      </c>
      <c r="M16" s="29">
        <v>0</v>
      </c>
      <c r="N16" s="29">
        <v>0</v>
      </c>
      <c r="O16" s="32">
        <f>SUM(L16:N16)</f>
        <v>1</v>
      </c>
      <c r="P16" s="32" t="str">
        <f t="shared" si="2"/>
        <v>bajo</v>
      </c>
      <c r="Q16" s="29">
        <v>1</v>
      </c>
      <c r="R16" s="29">
        <v>0</v>
      </c>
      <c r="S16" s="29">
        <v>0</v>
      </c>
      <c r="T16" s="31">
        <f>SUM(Q16:S16)</f>
        <v>1</v>
      </c>
      <c r="U16" s="31" t="str">
        <f t="shared" si="3"/>
        <v>bajo</v>
      </c>
      <c r="V16" s="33">
        <f>E16+J16+O16+T16</f>
        <v>4</v>
      </c>
      <c r="W16" s="33" t="str">
        <f t="shared" si="4"/>
        <v>bajo</v>
      </c>
    </row>
    <row r="17" spans="1:23" x14ac:dyDescent="0.25">
      <c r="A17" s="28">
        <v>15</v>
      </c>
      <c r="B17" s="29">
        <v>0</v>
      </c>
      <c r="C17" s="29">
        <v>1</v>
      </c>
      <c r="D17" s="29">
        <v>0</v>
      </c>
      <c r="E17" s="30">
        <f>SUM(B17:D17)</f>
        <v>1</v>
      </c>
      <c r="F17" s="30" t="str">
        <f t="shared" si="0"/>
        <v>bajo</v>
      </c>
      <c r="G17" s="29">
        <v>1</v>
      </c>
      <c r="H17" s="29">
        <v>0</v>
      </c>
      <c r="I17" s="29">
        <v>2</v>
      </c>
      <c r="J17" s="31">
        <f>SUM(G17:I17)</f>
        <v>3</v>
      </c>
      <c r="K17" s="31" t="str">
        <f t="shared" si="1"/>
        <v>medio</v>
      </c>
      <c r="L17" s="29">
        <v>1</v>
      </c>
      <c r="M17" s="29">
        <v>0</v>
      </c>
      <c r="N17" s="29">
        <v>2</v>
      </c>
      <c r="O17" s="32">
        <f>SUM(L17:N17)</f>
        <v>3</v>
      </c>
      <c r="P17" s="32" t="str">
        <f t="shared" si="2"/>
        <v>medio</v>
      </c>
      <c r="Q17" s="29">
        <v>1</v>
      </c>
      <c r="R17" s="29">
        <v>0</v>
      </c>
      <c r="S17" s="29">
        <v>2</v>
      </c>
      <c r="T17" s="31">
        <f>SUM(Q17:S17)</f>
        <v>3</v>
      </c>
      <c r="U17" s="31" t="str">
        <f t="shared" si="3"/>
        <v>medio</v>
      </c>
      <c r="V17" s="33">
        <f>E17+J17+O17+T17</f>
        <v>10</v>
      </c>
      <c r="W17" s="33" t="str">
        <f t="shared" si="4"/>
        <v>medio</v>
      </c>
    </row>
    <row r="18" spans="1:23" x14ac:dyDescent="0.25">
      <c r="A18" s="28">
        <v>16</v>
      </c>
      <c r="B18" s="29">
        <v>0</v>
      </c>
      <c r="C18" s="29">
        <v>0</v>
      </c>
      <c r="D18" s="29">
        <v>0</v>
      </c>
      <c r="E18" s="30">
        <f>SUM(B18:D18)</f>
        <v>0</v>
      </c>
      <c r="F18" s="30" t="str">
        <f t="shared" si="0"/>
        <v>bajo</v>
      </c>
      <c r="G18" s="29">
        <v>0</v>
      </c>
      <c r="H18" s="29">
        <v>0</v>
      </c>
      <c r="I18" s="29">
        <v>0</v>
      </c>
      <c r="J18" s="31">
        <f>SUM(G18:I18)</f>
        <v>0</v>
      </c>
      <c r="K18" s="31" t="str">
        <f t="shared" si="1"/>
        <v>bajo</v>
      </c>
      <c r="L18" s="29">
        <v>0</v>
      </c>
      <c r="M18" s="29">
        <v>0</v>
      </c>
      <c r="N18" s="29">
        <v>0</v>
      </c>
      <c r="O18" s="32">
        <f>SUM(L18:N18)</f>
        <v>0</v>
      </c>
      <c r="P18" s="32" t="str">
        <f t="shared" si="2"/>
        <v>bajo</v>
      </c>
      <c r="Q18" s="29">
        <v>0</v>
      </c>
      <c r="R18" s="29">
        <v>0</v>
      </c>
      <c r="S18" s="29">
        <v>0</v>
      </c>
      <c r="T18" s="31">
        <f>SUM(Q18:S18)</f>
        <v>0</v>
      </c>
      <c r="U18" s="31" t="str">
        <f t="shared" si="3"/>
        <v>bajo</v>
      </c>
      <c r="V18" s="33">
        <f>E18+J18+O18+T18</f>
        <v>0</v>
      </c>
      <c r="W18" s="33" t="str">
        <f t="shared" si="4"/>
        <v>bajo</v>
      </c>
    </row>
    <row r="19" spans="1:23" x14ac:dyDescent="0.25">
      <c r="A19" s="28">
        <v>17</v>
      </c>
      <c r="B19" s="29">
        <v>1</v>
      </c>
      <c r="C19" s="29">
        <v>0</v>
      </c>
      <c r="D19" s="29">
        <v>2</v>
      </c>
      <c r="E19" s="30">
        <f>SUM(B19:D19)</f>
        <v>3</v>
      </c>
      <c r="F19" s="30" t="str">
        <f t="shared" si="0"/>
        <v>medio</v>
      </c>
      <c r="G19" s="29">
        <v>2</v>
      </c>
      <c r="H19" s="29">
        <v>0</v>
      </c>
      <c r="I19" s="29">
        <v>0</v>
      </c>
      <c r="J19" s="31">
        <f>SUM(G19:I19)</f>
        <v>2</v>
      </c>
      <c r="K19" s="31" t="str">
        <f t="shared" si="1"/>
        <v>bajo</v>
      </c>
      <c r="L19" s="29">
        <v>2</v>
      </c>
      <c r="M19" s="29">
        <v>0</v>
      </c>
      <c r="N19" s="29">
        <v>0</v>
      </c>
      <c r="O19" s="32">
        <f>SUM(L19:N19)</f>
        <v>2</v>
      </c>
      <c r="P19" s="32" t="str">
        <f t="shared" si="2"/>
        <v>bajo</v>
      </c>
      <c r="Q19" s="29">
        <v>2</v>
      </c>
      <c r="R19" s="29">
        <v>0</v>
      </c>
      <c r="S19" s="29">
        <v>0</v>
      </c>
      <c r="T19" s="31">
        <f>SUM(Q19:S19)</f>
        <v>2</v>
      </c>
      <c r="U19" s="31" t="str">
        <f t="shared" si="3"/>
        <v>bajo</v>
      </c>
      <c r="V19" s="33">
        <f>E19+J19+O19+T19</f>
        <v>9</v>
      </c>
      <c r="W19" s="33" t="str">
        <f t="shared" si="4"/>
        <v>medio</v>
      </c>
    </row>
    <row r="20" spans="1:23" x14ac:dyDescent="0.25">
      <c r="A20" s="28">
        <v>18</v>
      </c>
      <c r="B20" s="29">
        <v>1</v>
      </c>
      <c r="C20" s="29">
        <v>0</v>
      </c>
      <c r="D20" s="29">
        <v>0</v>
      </c>
      <c r="E20" s="30">
        <f>SUM(B20:D20)</f>
        <v>1</v>
      </c>
      <c r="F20" s="30" t="str">
        <f t="shared" si="0"/>
        <v>bajo</v>
      </c>
      <c r="G20" s="29">
        <v>1</v>
      </c>
      <c r="H20" s="29">
        <v>0</v>
      </c>
      <c r="I20" s="29">
        <v>2</v>
      </c>
      <c r="J20" s="31">
        <f>SUM(G20:I20)</f>
        <v>3</v>
      </c>
      <c r="K20" s="31" t="str">
        <f t="shared" si="1"/>
        <v>medio</v>
      </c>
      <c r="L20" s="29">
        <v>1</v>
      </c>
      <c r="M20" s="29">
        <v>0</v>
      </c>
      <c r="N20" s="29">
        <v>2</v>
      </c>
      <c r="O20" s="32">
        <f>SUM(L20:N20)</f>
        <v>3</v>
      </c>
      <c r="P20" s="32" t="str">
        <f t="shared" si="2"/>
        <v>medio</v>
      </c>
      <c r="Q20" s="29">
        <v>1</v>
      </c>
      <c r="R20" s="29">
        <v>0</v>
      </c>
      <c r="S20" s="29">
        <v>2</v>
      </c>
      <c r="T20" s="31">
        <f>SUM(Q20:S20)</f>
        <v>3</v>
      </c>
      <c r="U20" s="31" t="str">
        <f t="shared" si="3"/>
        <v>medio</v>
      </c>
      <c r="V20" s="33">
        <f>E20+J20+O20+T20</f>
        <v>10</v>
      </c>
      <c r="W20" s="33" t="str">
        <f t="shared" si="4"/>
        <v>medio</v>
      </c>
    </row>
    <row r="21" spans="1:23" x14ac:dyDescent="0.25">
      <c r="A21" s="28">
        <v>19</v>
      </c>
      <c r="B21" s="29">
        <v>0</v>
      </c>
      <c r="C21" s="29">
        <v>2</v>
      </c>
      <c r="D21" s="29">
        <v>0</v>
      </c>
      <c r="E21" s="30">
        <f>SUM(B21:D21)</f>
        <v>2</v>
      </c>
      <c r="F21" s="30" t="str">
        <f t="shared" si="0"/>
        <v>bajo</v>
      </c>
      <c r="G21" s="29">
        <v>1</v>
      </c>
      <c r="H21" s="29">
        <v>2</v>
      </c>
      <c r="I21" s="29">
        <v>1</v>
      </c>
      <c r="J21" s="31">
        <f>SUM(G21:I21)</f>
        <v>4</v>
      </c>
      <c r="K21" s="31" t="str">
        <f t="shared" si="1"/>
        <v>medio</v>
      </c>
      <c r="L21" s="29">
        <v>1</v>
      </c>
      <c r="M21" s="29">
        <v>2</v>
      </c>
      <c r="N21" s="29">
        <v>1</v>
      </c>
      <c r="O21" s="32">
        <f>SUM(L21:N21)</f>
        <v>4</v>
      </c>
      <c r="P21" s="32" t="str">
        <f t="shared" si="2"/>
        <v>medio</v>
      </c>
      <c r="Q21" s="29">
        <v>1</v>
      </c>
      <c r="R21" s="29">
        <v>2</v>
      </c>
      <c r="S21" s="29">
        <v>1</v>
      </c>
      <c r="T21" s="31">
        <f>SUM(Q21:S21)</f>
        <v>4</v>
      </c>
      <c r="U21" s="31" t="str">
        <f t="shared" si="3"/>
        <v>medio</v>
      </c>
      <c r="V21" s="33">
        <f>E21+J21+O21+T21</f>
        <v>14</v>
      </c>
      <c r="W21" s="33" t="str">
        <f t="shared" si="4"/>
        <v>medio</v>
      </c>
    </row>
    <row r="22" spans="1:23" x14ac:dyDescent="0.25">
      <c r="A22" s="28">
        <v>20</v>
      </c>
      <c r="B22" s="29">
        <v>1</v>
      </c>
      <c r="C22" s="29">
        <v>1</v>
      </c>
      <c r="D22" s="29">
        <v>1</v>
      </c>
      <c r="E22" s="30">
        <f>SUM(B22:D22)</f>
        <v>3</v>
      </c>
      <c r="F22" s="30" t="str">
        <f t="shared" si="0"/>
        <v>medio</v>
      </c>
      <c r="G22" s="29">
        <v>1</v>
      </c>
      <c r="H22" s="29">
        <v>0</v>
      </c>
      <c r="I22" s="29">
        <v>0</v>
      </c>
      <c r="J22" s="31">
        <f>SUM(G22:I22)</f>
        <v>1</v>
      </c>
      <c r="K22" s="31" t="str">
        <f t="shared" si="1"/>
        <v>bajo</v>
      </c>
      <c r="L22" s="29">
        <v>1</v>
      </c>
      <c r="M22" s="29">
        <v>0</v>
      </c>
      <c r="N22" s="29">
        <v>0</v>
      </c>
      <c r="O22" s="32">
        <f>SUM(L22:N22)</f>
        <v>1</v>
      </c>
      <c r="P22" s="32" t="str">
        <f t="shared" si="2"/>
        <v>bajo</v>
      </c>
      <c r="Q22" s="29">
        <v>1</v>
      </c>
      <c r="R22" s="29">
        <v>0</v>
      </c>
      <c r="S22" s="29">
        <v>0</v>
      </c>
      <c r="T22" s="31">
        <f>SUM(Q22:S22)</f>
        <v>1</v>
      </c>
      <c r="U22" s="31" t="str">
        <f t="shared" si="3"/>
        <v>bajo</v>
      </c>
      <c r="V22" s="33">
        <f>E22+J22+O22+T22</f>
        <v>6</v>
      </c>
      <c r="W22" s="33" t="str">
        <f t="shared" si="4"/>
        <v>bajo</v>
      </c>
    </row>
    <row r="23" spans="1:23" x14ac:dyDescent="0.25">
      <c r="A23" s="28">
        <v>21</v>
      </c>
      <c r="B23" s="29">
        <v>1</v>
      </c>
      <c r="C23" s="29">
        <v>2</v>
      </c>
      <c r="D23" s="29">
        <v>2</v>
      </c>
      <c r="E23" s="30">
        <f>SUM(B23:D23)</f>
        <v>5</v>
      </c>
      <c r="F23" s="30" t="str">
        <f t="shared" si="0"/>
        <v>alto</v>
      </c>
      <c r="G23" s="29">
        <v>0</v>
      </c>
      <c r="H23" s="29">
        <v>2</v>
      </c>
      <c r="I23" s="29">
        <v>2</v>
      </c>
      <c r="J23" s="31">
        <f>SUM(G23:I23)</f>
        <v>4</v>
      </c>
      <c r="K23" s="31" t="str">
        <f t="shared" si="1"/>
        <v>medio</v>
      </c>
      <c r="L23" s="29">
        <v>0</v>
      </c>
      <c r="M23" s="29">
        <v>2</v>
      </c>
      <c r="N23" s="29">
        <v>2</v>
      </c>
      <c r="O23" s="32">
        <f>SUM(L23:N23)</f>
        <v>4</v>
      </c>
      <c r="P23" s="32" t="str">
        <f t="shared" si="2"/>
        <v>medio</v>
      </c>
      <c r="Q23" s="29">
        <v>0</v>
      </c>
      <c r="R23" s="29">
        <v>2</v>
      </c>
      <c r="S23" s="29">
        <v>2</v>
      </c>
      <c r="T23" s="31">
        <f>SUM(Q23:S23)</f>
        <v>4</v>
      </c>
      <c r="U23" s="31" t="str">
        <f t="shared" si="3"/>
        <v>medio</v>
      </c>
      <c r="V23" s="33">
        <f>E23+J23+O23+T23</f>
        <v>17</v>
      </c>
      <c r="W23" s="33" t="str">
        <f t="shared" si="4"/>
        <v>alto</v>
      </c>
    </row>
    <row r="24" spans="1:23" x14ac:dyDescent="0.25">
      <c r="A24" s="28">
        <v>22</v>
      </c>
      <c r="B24" s="29">
        <v>1</v>
      </c>
      <c r="C24" s="29">
        <v>2</v>
      </c>
      <c r="D24" s="29">
        <v>1</v>
      </c>
      <c r="E24" s="30">
        <f>SUM(B24:D24)</f>
        <v>4</v>
      </c>
      <c r="F24" s="30" t="str">
        <f t="shared" si="0"/>
        <v>medio</v>
      </c>
      <c r="G24" s="29">
        <v>1</v>
      </c>
      <c r="H24" s="29">
        <v>0</v>
      </c>
      <c r="I24" s="29">
        <v>0</v>
      </c>
      <c r="J24" s="31">
        <f>SUM(G24:I24)</f>
        <v>1</v>
      </c>
      <c r="K24" s="31" t="str">
        <f t="shared" si="1"/>
        <v>bajo</v>
      </c>
      <c r="L24" s="29">
        <v>1</v>
      </c>
      <c r="M24" s="29">
        <v>0</v>
      </c>
      <c r="N24" s="29">
        <v>0</v>
      </c>
      <c r="O24" s="32">
        <f>SUM(L24:N24)</f>
        <v>1</v>
      </c>
      <c r="P24" s="32" t="str">
        <f t="shared" si="2"/>
        <v>bajo</v>
      </c>
      <c r="Q24" s="29">
        <v>1</v>
      </c>
      <c r="R24" s="29">
        <v>0</v>
      </c>
      <c r="S24" s="29">
        <v>0</v>
      </c>
      <c r="T24" s="31">
        <f>SUM(Q24:S24)</f>
        <v>1</v>
      </c>
      <c r="U24" s="31" t="str">
        <f t="shared" si="3"/>
        <v>bajo</v>
      </c>
      <c r="V24" s="33">
        <f>E24+J24+O24+T24</f>
        <v>7</v>
      </c>
      <c r="W24" s="33" t="str">
        <f t="shared" si="4"/>
        <v>bajo</v>
      </c>
    </row>
    <row r="25" spans="1:23" x14ac:dyDescent="0.25">
      <c r="A25" s="28">
        <v>23</v>
      </c>
      <c r="B25" s="29">
        <v>2</v>
      </c>
      <c r="C25" s="29">
        <v>2</v>
      </c>
      <c r="D25" s="29">
        <v>2</v>
      </c>
      <c r="E25" s="30">
        <f>SUM(B25:D25)</f>
        <v>6</v>
      </c>
      <c r="F25" s="30" t="str">
        <f t="shared" si="0"/>
        <v>alto</v>
      </c>
      <c r="G25" s="29">
        <v>0</v>
      </c>
      <c r="H25" s="29">
        <v>0</v>
      </c>
      <c r="I25" s="29">
        <v>2</v>
      </c>
      <c r="J25" s="31">
        <f>SUM(G25:I25)</f>
        <v>2</v>
      </c>
      <c r="K25" s="31" t="str">
        <f t="shared" si="1"/>
        <v>bajo</v>
      </c>
      <c r="L25" s="29">
        <v>0</v>
      </c>
      <c r="M25" s="29">
        <v>0</v>
      </c>
      <c r="N25" s="29">
        <v>2</v>
      </c>
      <c r="O25" s="32">
        <f>SUM(L25:N25)</f>
        <v>2</v>
      </c>
      <c r="P25" s="32" t="str">
        <f t="shared" si="2"/>
        <v>bajo</v>
      </c>
      <c r="Q25" s="29">
        <v>0</v>
      </c>
      <c r="R25" s="29">
        <v>0</v>
      </c>
      <c r="S25" s="29">
        <v>2</v>
      </c>
      <c r="T25" s="31">
        <f>SUM(Q25:S25)</f>
        <v>2</v>
      </c>
      <c r="U25" s="31" t="str">
        <f t="shared" si="3"/>
        <v>bajo</v>
      </c>
      <c r="V25" s="33">
        <f>E25+J25+O25+T25</f>
        <v>12</v>
      </c>
      <c r="W25" s="33" t="str">
        <f t="shared" si="4"/>
        <v>medio</v>
      </c>
    </row>
    <row r="26" spans="1:23" x14ac:dyDescent="0.25">
      <c r="A26" s="28">
        <v>24</v>
      </c>
      <c r="B26" s="29">
        <v>2</v>
      </c>
      <c r="C26" s="29">
        <v>1</v>
      </c>
      <c r="D26" s="29">
        <v>2</v>
      </c>
      <c r="E26" s="30">
        <f>SUM(B26:D26)</f>
        <v>5</v>
      </c>
      <c r="F26" s="30" t="str">
        <f t="shared" si="0"/>
        <v>alto</v>
      </c>
      <c r="G26" s="29">
        <v>2</v>
      </c>
      <c r="H26" s="29">
        <v>0</v>
      </c>
      <c r="I26" s="29">
        <v>1</v>
      </c>
      <c r="J26" s="31">
        <f>SUM(G26:I26)</f>
        <v>3</v>
      </c>
      <c r="K26" s="31" t="str">
        <f t="shared" si="1"/>
        <v>medio</v>
      </c>
      <c r="L26" s="29">
        <v>2</v>
      </c>
      <c r="M26" s="29">
        <v>0</v>
      </c>
      <c r="N26" s="29">
        <v>1</v>
      </c>
      <c r="O26" s="32">
        <f>SUM(L26:N26)</f>
        <v>3</v>
      </c>
      <c r="P26" s="32" t="str">
        <f t="shared" si="2"/>
        <v>medio</v>
      </c>
      <c r="Q26" s="29">
        <v>2</v>
      </c>
      <c r="R26" s="29">
        <v>0</v>
      </c>
      <c r="S26" s="29">
        <v>1</v>
      </c>
      <c r="T26" s="31">
        <f>SUM(Q26:S26)</f>
        <v>3</v>
      </c>
      <c r="U26" s="31" t="str">
        <f t="shared" si="3"/>
        <v>medio</v>
      </c>
      <c r="V26" s="33">
        <f>E26+J26+O26+T26</f>
        <v>14</v>
      </c>
      <c r="W26" s="33" t="str">
        <f t="shared" si="4"/>
        <v>medio</v>
      </c>
    </row>
    <row r="27" spans="1:23" x14ac:dyDescent="0.25">
      <c r="A27" s="28">
        <v>25</v>
      </c>
      <c r="B27" s="29">
        <v>1</v>
      </c>
      <c r="C27" s="29">
        <v>0</v>
      </c>
      <c r="D27" s="29">
        <v>1</v>
      </c>
      <c r="E27" s="30">
        <f>SUM(B27:D27)</f>
        <v>2</v>
      </c>
      <c r="F27" s="30" t="str">
        <f t="shared" si="0"/>
        <v>bajo</v>
      </c>
      <c r="G27" s="29">
        <v>1</v>
      </c>
      <c r="H27" s="29">
        <v>1</v>
      </c>
      <c r="I27" s="29">
        <v>2</v>
      </c>
      <c r="J27" s="31">
        <f>SUM(G27:I27)</f>
        <v>4</v>
      </c>
      <c r="K27" s="31" t="str">
        <f t="shared" si="1"/>
        <v>medio</v>
      </c>
      <c r="L27" s="29">
        <v>1</v>
      </c>
      <c r="M27" s="29">
        <v>1</v>
      </c>
      <c r="N27" s="29">
        <v>2</v>
      </c>
      <c r="O27" s="32">
        <f>SUM(L27:N27)</f>
        <v>4</v>
      </c>
      <c r="P27" s="32" t="str">
        <f t="shared" si="2"/>
        <v>medio</v>
      </c>
      <c r="Q27" s="29">
        <v>1</v>
      </c>
      <c r="R27" s="29">
        <v>1</v>
      </c>
      <c r="S27" s="29">
        <v>2</v>
      </c>
      <c r="T27" s="31">
        <f>SUM(Q27:S27)</f>
        <v>4</v>
      </c>
      <c r="U27" s="31" t="str">
        <f t="shared" si="3"/>
        <v>medio</v>
      </c>
      <c r="V27" s="33">
        <f>E27+J27+O27+T27</f>
        <v>14</v>
      </c>
      <c r="W27" s="33" t="str">
        <f t="shared" si="4"/>
        <v>medio</v>
      </c>
    </row>
    <row r="28" spans="1:23" x14ac:dyDescent="0.25">
      <c r="A28" s="28">
        <v>26</v>
      </c>
      <c r="B28" s="29">
        <v>2</v>
      </c>
      <c r="C28" s="29">
        <v>0</v>
      </c>
      <c r="D28" s="29">
        <v>1</v>
      </c>
      <c r="E28" s="30">
        <f>SUM(B28:D28)</f>
        <v>3</v>
      </c>
      <c r="F28" s="30" t="str">
        <f t="shared" si="0"/>
        <v>medio</v>
      </c>
      <c r="G28" s="29">
        <v>0</v>
      </c>
      <c r="H28" s="29">
        <v>2</v>
      </c>
      <c r="I28" s="29">
        <v>0</v>
      </c>
      <c r="J28" s="31">
        <f>SUM(G28:I28)</f>
        <v>2</v>
      </c>
      <c r="K28" s="31" t="str">
        <f t="shared" si="1"/>
        <v>bajo</v>
      </c>
      <c r="L28" s="29">
        <v>0</v>
      </c>
      <c r="M28" s="29">
        <v>2</v>
      </c>
      <c r="N28" s="29">
        <v>0</v>
      </c>
      <c r="O28" s="32">
        <f>SUM(L28:N28)</f>
        <v>2</v>
      </c>
      <c r="P28" s="32" t="str">
        <f t="shared" si="2"/>
        <v>bajo</v>
      </c>
      <c r="Q28" s="29">
        <v>0</v>
      </c>
      <c r="R28" s="29">
        <v>2</v>
      </c>
      <c r="S28" s="29">
        <v>0</v>
      </c>
      <c r="T28" s="31">
        <f>SUM(Q28:S28)</f>
        <v>2</v>
      </c>
      <c r="U28" s="31" t="str">
        <f t="shared" si="3"/>
        <v>bajo</v>
      </c>
      <c r="V28" s="33">
        <f>E28+J28+O28+T28</f>
        <v>9</v>
      </c>
      <c r="W28" s="33" t="str">
        <f t="shared" si="4"/>
        <v>medio</v>
      </c>
    </row>
    <row r="29" spans="1:23" x14ac:dyDescent="0.25">
      <c r="A29" s="28">
        <v>27</v>
      </c>
      <c r="B29" s="29">
        <v>0</v>
      </c>
      <c r="C29" s="29">
        <v>2</v>
      </c>
      <c r="D29" s="29">
        <v>2</v>
      </c>
      <c r="E29" s="30">
        <f>SUM(B29:D29)</f>
        <v>4</v>
      </c>
      <c r="F29" s="30" t="str">
        <f t="shared" si="0"/>
        <v>medio</v>
      </c>
      <c r="G29" s="29">
        <v>0</v>
      </c>
      <c r="H29" s="29">
        <v>0</v>
      </c>
      <c r="I29" s="29">
        <v>1</v>
      </c>
      <c r="J29" s="31">
        <f>SUM(G29:I29)</f>
        <v>1</v>
      </c>
      <c r="K29" s="31" t="str">
        <f t="shared" si="1"/>
        <v>bajo</v>
      </c>
      <c r="L29" s="29">
        <v>0</v>
      </c>
      <c r="M29" s="29">
        <v>0</v>
      </c>
      <c r="N29" s="29">
        <v>1</v>
      </c>
      <c r="O29" s="32">
        <f>SUM(L29:N29)</f>
        <v>1</v>
      </c>
      <c r="P29" s="32" t="str">
        <f t="shared" si="2"/>
        <v>bajo</v>
      </c>
      <c r="Q29" s="29">
        <v>0</v>
      </c>
      <c r="R29" s="29">
        <v>0</v>
      </c>
      <c r="S29" s="29">
        <v>1</v>
      </c>
      <c r="T29" s="31">
        <f>SUM(Q29:S29)</f>
        <v>1</v>
      </c>
      <c r="U29" s="31" t="str">
        <f t="shared" si="3"/>
        <v>bajo</v>
      </c>
      <c r="V29" s="33">
        <f>E29+J29+O29+T29</f>
        <v>7</v>
      </c>
      <c r="W29" s="33" t="str">
        <f t="shared" si="4"/>
        <v>bajo</v>
      </c>
    </row>
    <row r="30" spans="1:23" x14ac:dyDescent="0.25">
      <c r="A30" s="28">
        <v>28</v>
      </c>
      <c r="B30" s="29">
        <v>1</v>
      </c>
      <c r="C30" s="29">
        <v>0</v>
      </c>
      <c r="D30" s="29">
        <v>1</v>
      </c>
      <c r="E30" s="30">
        <f>SUM(B30:D30)</f>
        <v>2</v>
      </c>
      <c r="F30" s="30" t="str">
        <f t="shared" si="0"/>
        <v>bajo</v>
      </c>
      <c r="G30" s="29">
        <v>0</v>
      </c>
      <c r="H30" s="29">
        <v>1</v>
      </c>
      <c r="I30" s="29">
        <v>1</v>
      </c>
      <c r="J30" s="31">
        <f>SUM(G30:I30)</f>
        <v>2</v>
      </c>
      <c r="K30" s="31" t="str">
        <f t="shared" si="1"/>
        <v>bajo</v>
      </c>
      <c r="L30" s="29">
        <v>0</v>
      </c>
      <c r="M30" s="29">
        <v>1</v>
      </c>
      <c r="N30" s="29">
        <v>1</v>
      </c>
      <c r="O30" s="32">
        <f>SUM(L30:N30)</f>
        <v>2</v>
      </c>
      <c r="P30" s="32" t="str">
        <f t="shared" si="2"/>
        <v>bajo</v>
      </c>
      <c r="Q30" s="29">
        <v>0</v>
      </c>
      <c r="R30" s="29">
        <v>1</v>
      </c>
      <c r="S30" s="29">
        <v>1</v>
      </c>
      <c r="T30" s="31">
        <f>SUM(Q30:S30)</f>
        <v>2</v>
      </c>
      <c r="U30" s="31" t="str">
        <f t="shared" si="3"/>
        <v>bajo</v>
      </c>
      <c r="V30" s="33">
        <f>E30+J30+O30+T30</f>
        <v>8</v>
      </c>
      <c r="W30" s="33" t="str">
        <f t="shared" si="4"/>
        <v>medio</v>
      </c>
    </row>
    <row r="31" spans="1:23" x14ac:dyDescent="0.25">
      <c r="A31" s="28">
        <v>29</v>
      </c>
      <c r="B31" s="29">
        <v>2</v>
      </c>
      <c r="C31" s="29">
        <v>1</v>
      </c>
      <c r="D31" s="29">
        <v>1</v>
      </c>
      <c r="E31" s="30">
        <f>SUM(B31:D31)</f>
        <v>4</v>
      </c>
      <c r="F31" s="30" t="str">
        <f t="shared" si="0"/>
        <v>medio</v>
      </c>
      <c r="G31" s="29">
        <v>0</v>
      </c>
      <c r="H31" s="29">
        <v>2</v>
      </c>
      <c r="I31" s="29">
        <v>0</v>
      </c>
      <c r="J31" s="31">
        <f>SUM(G31:I31)</f>
        <v>2</v>
      </c>
      <c r="K31" s="31" t="str">
        <f t="shared" si="1"/>
        <v>bajo</v>
      </c>
      <c r="L31" s="29">
        <v>0</v>
      </c>
      <c r="M31" s="29">
        <v>2</v>
      </c>
      <c r="N31" s="29">
        <v>0</v>
      </c>
      <c r="O31" s="32">
        <f>SUM(L31:N31)</f>
        <v>2</v>
      </c>
      <c r="P31" s="32" t="str">
        <f t="shared" si="2"/>
        <v>bajo</v>
      </c>
      <c r="Q31" s="29">
        <v>0</v>
      </c>
      <c r="R31" s="29">
        <v>2</v>
      </c>
      <c r="S31" s="29">
        <v>0</v>
      </c>
      <c r="T31" s="31">
        <f>SUM(Q31:S31)</f>
        <v>2</v>
      </c>
      <c r="U31" s="31" t="str">
        <f t="shared" si="3"/>
        <v>bajo</v>
      </c>
      <c r="V31" s="33">
        <f>E31+J31+O31+T31</f>
        <v>10</v>
      </c>
      <c r="W31" s="33" t="str">
        <f t="shared" si="4"/>
        <v>medio</v>
      </c>
    </row>
    <row r="32" spans="1:23" x14ac:dyDescent="0.25">
      <c r="A32" s="28">
        <v>30</v>
      </c>
      <c r="B32" s="29">
        <v>1</v>
      </c>
      <c r="C32" s="29">
        <v>2</v>
      </c>
      <c r="D32" s="29">
        <v>1</v>
      </c>
      <c r="E32" s="30">
        <f>SUM(B32:D32)</f>
        <v>4</v>
      </c>
      <c r="F32" s="30" t="str">
        <f t="shared" si="0"/>
        <v>medio</v>
      </c>
      <c r="G32" s="29">
        <v>1</v>
      </c>
      <c r="H32" s="29">
        <v>1</v>
      </c>
      <c r="I32" s="29">
        <v>0</v>
      </c>
      <c r="J32" s="31">
        <f>SUM(G32:I32)</f>
        <v>2</v>
      </c>
      <c r="K32" s="31" t="str">
        <f t="shared" si="1"/>
        <v>bajo</v>
      </c>
      <c r="L32" s="29">
        <v>1</v>
      </c>
      <c r="M32" s="29">
        <v>1</v>
      </c>
      <c r="N32" s="29">
        <v>0</v>
      </c>
      <c r="O32" s="32">
        <f>SUM(L32:N32)</f>
        <v>2</v>
      </c>
      <c r="P32" s="32" t="str">
        <f t="shared" si="2"/>
        <v>bajo</v>
      </c>
      <c r="Q32" s="29">
        <v>1</v>
      </c>
      <c r="R32" s="29">
        <v>1</v>
      </c>
      <c r="S32" s="29">
        <v>0</v>
      </c>
      <c r="T32" s="31">
        <f>SUM(Q32:S32)</f>
        <v>2</v>
      </c>
      <c r="U32" s="31" t="str">
        <f t="shared" si="3"/>
        <v>bajo</v>
      </c>
      <c r="V32" s="33">
        <f>E32+J32+O32+T32</f>
        <v>10</v>
      </c>
      <c r="W32" s="33" t="str">
        <f t="shared" si="4"/>
        <v>medio</v>
      </c>
    </row>
    <row r="33" spans="1:23" x14ac:dyDescent="0.25">
      <c r="A33" s="34" t="s">
        <v>6</v>
      </c>
      <c r="B33" s="35">
        <f>SUM(B3:B32)</f>
        <v>26</v>
      </c>
      <c r="C33" s="35">
        <f t="shared" ref="C33:D33" si="5">SUM(C3:C32)</f>
        <v>29</v>
      </c>
      <c r="D33" s="35">
        <f t="shared" si="5"/>
        <v>27</v>
      </c>
      <c r="E33" s="36"/>
      <c r="F33" s="36"/>
      <c r="G33" s="37">
        <f t="shared" ref="G33:I33" si="6">SUM(G3:G32)</f>
        <v>30</v>
      </c>
      <c r="H33" s="37">
        <f t="shared" si="6"/>
        <v>21</v>
      </c>
      <c r="I33" s="37">
        <f t="shared" si="6"/>
        <v>27</v>
      </c>
      <c r="J33" s="29"/>
      <c r="K33" s="29"/>
      <c r="L33" s="38">
        <f>SUM(L3:L32)</f>
        <v>30</v>
      </c>
      <c r="M33" s="38">
        <f t="shared" ref="M33:N33" si="7">SUM(M3:M32)</f>
        <v>21</v>
      </c>
      <c r="N33" s="38">
        <f t="shared" si="7"/>
        <v>27</v>
      </c>
      <c r="O33" s="29"/>
      <c r="P33" s="29"/>
      <c r="Q33" s="37">
        <f t="shared" ref="Q33:S33" si="8">SUM(Q3:Q32)</f>
        <v>30</v>
      </c>
      <c r="R33" s="37">
        <f t="shared" si="8"/>
        <v>21</v>
      </c>
      <c r="S33" s="37">
        <f t="shared" si="8"/>
        <v>27</v>
      </c>
      <c r="T33" s="29"/>
      <c r="U33" s="29"/>
      <c r="V33" s="29"/>
      <c r="W33" s="29"/>
    </row>
    <row r="34" spans="1:23" s="46" customFormat="1" x14ac:dyDescent="0.2">
      <c r="A34" s="41" t="s">
        <v>67</v>
      </c>
      <c r="B34" s="42">
        <f>B33/($A$32*2)</f>
        <v>0.43333333333333335</v>
      </c>
      <c r="C34" s="42">
        <f>C33/($A$32*2)</f>
        <v>0.48333333333333334</v>
      </c>
      <c r="D34" s="42">
        <f>D33/($A$32*2)</f>
        <v>0.45</v>
      </c>
      <c r="E34" s="43"/>
      <c r="F34" s="43"/>
      <c r="G34" s="44">
        <f>G33/($A$32*2)</f>
        <v>0.5</v>
      </c>
      <c r="H34" s="44">
        <f>H33/($A$32*2)</f>
        <v>0.35</v>
      </c>
      <c r="I34" s="44">
        <f>I33/($A$32*2)</f>
        <v>0.45</v>
      </c>
      <c r="J34" s="43"/>
      <c r="K34" s="43"/>
      <c r="L34" s="45">
        <f>L33/($A$32*2)</f>
        <v>0.5</v>
      </c>
      <c r="M34" s="45">
        <f>M33/($A$32*2)</f>
        <v>0.35</v>
      </c>
      <c r="N34" s="45">
        <f>N33/($A$32*2)</f>
        <v>0.45</v>
      </c>
      <c r="O34" s="43"/>
      <c r="P34" s="43"/>
      <c r="Q34" s="44">
        <f>Q33/($A$32*2)</f>
        <v>0.5</v>
      </c>
      <c r="R34" s="44">
        <f>R33/($A$32*2)</f>
        <v>0.35</v>
      </c>
      <c r="S34" s="44">
        <f>S33/($A$32*2)</f>
        <v>0.45</v>
      </c>
      <c r="T34" s="43"/>
      <c r="U34" s="43"/>
      <c r="V34" s="43"/>
      <c r="W34" s="43"/>
    </row>
  </sheetData>
  <mergeCells count="6">
    <mergeCell ref="B1:F1"/>
    <mergeCell ref="G1:K1"/>
    <mergeCell ref="L1:P1"/>
    <mergeCell ref="V1:V2"/>
    <mergeCell ref="W1:W2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topLeftCell="M1" workbookViewId="0">
      <selection activeCell="W3" sqref="W3"/>
    </sheetView>
  </sheetViews>
  <sheetFormatPr baseColWidth="10" defaultRowHeight="16" x14ac:dyDescent="0.2"/>
  <cols>
    <col min="1" max="1" width="18.33203125" style="24" bestFit="1" customWidth="1"/>
    <col min="2" max="4" width="12.1640625" style="24" bestFit="1" customWidth="1"/>
    <col min="5" max="5" width="6.5" style="24" bestFit="1" customWidth="1"/>
    <col min="6" max="6" width="6.1640625" style="24" bestFit="1" customWidth="1"/>
    <col min="7" max="9" width="12.1640625" style="24" bestFit="1" customWidth="1"/>
    <col min="10" max="10" width="6.5" style="24" bestFit="1" customWidth="1"/>
    <col min="11" max="11" width="6.1640625" style="24" bestFit="1" customWidth="1"/>
    <col min="12" max="12" width="12.1640625" style="24" bestFit="1" customWidth="1"/>
    <col min="13" max="14" width="13.1640625" style="24" bestFit="1" customWidth="1"/>
    <col min="15" max="15" width="6.5" style="24" bestFit="1" customWidth="1"/>
    <col min="16" max="16" width="6.1640625" style="24" bestFit="1" customWidth="1"/>
    <col min="17" max="19" width="13.1640625" style="24" bestFit="1" customWidth="1"/>
    <col min="20" max="20" width="6.5" style="24" bestFit="1" customWidth="1"/>
    <col min="21" max="21" width="6.1640625" style="24" bestFit="1" customWidth="1"/>
    <col min="22" max="22" width="11.6640625" style="24" bestFit="1" customWidth="1"/>
    <col min="23" max="23" width="10" style="24" bestFit="1" customWidth="1"/>
    <col min="24" max="24" width="10.83203125" style="24"/>
    <col min="25" max="25" width="14" style="24" bestFit="1" customWidth="1"/>
    <col min="26" max="26" width="4.83203125" style="24" bestFit="1" customWidth="1"/>
    <col min="27" max="27" width="6.5" style="24" bestFit="1" customWidth="1"/>
    <col min="28" max="28" width="4.5" style="24" bestFit="1" customWidth="1"/>
    <col min="29" max="29" width="5.33203125" style="24" bestFit="1" customWidth="1"/>
    <col min="30" max="16384" width="10.83203125" style="24"/>
  </cols>
  <sheetData>
    <row r="1" spans="1:29" x14ac:dyDescent="0.2">
      <c r="A1" s="23"/>
      <c r="B1" s="57" t="s">
        <v>0</v>
      </c>
      <c r="C1" s="57"/>
      <c r="D1" s="57"/>
      <c r="E1" s="57"/>
      <c r="F1" s="57"/>
      <c r="G1" s="58" t="s">
        <v>1</v>
      </c>
      <c r="H1" s="58"/>
      <c r="I1" s="58"/>
      <c r="J1" s="58"/>
      <c r="K1" s="58"/>
      <c r="L1" s="59" t="s">
        <v>2</v>
      </c>
      <c r="M1" s="59"/>
      <c r="N1" s="59"/>
      <c r="O1" s="59"/>
      <c r="P1" s="59"/>
      <c r="Q1" s="58" t="s">
        <v>61</v>
      </c>
      <c r="R1" s="58"/>
      <c r="S1" s="58"/>
      <c r="T1" s="58"/>
      <c r="U1" s="58"/>
      <c r="V1" s="60" t="s">
        <v>3</v>
      </c>
      <c r="W1" s="60" t="s">
        <v>4</v>
      </c>
    </row>
    <row r="2" spans="1:29" x14ac:dyDescent="0.2">
      <c r="A2" s="23" t="s">
        <v>5</v>
      </c>
      <c r="B2" s="54" t="s">
        <v>50</v>
      </c>
      <c r="C2" s="54" t="s">
        <v>51</v>
      </c>
      <c r="D2" s="54" t="s">
        <v>52</v>
      </c>
      <c r="E2" s="54" t="s">
        <v>6</v>
      </c>
      <c r="F2" s="54" t="s">
        <v>7</v>
      </c>
      <c r="G2" s="55" t="s">
        <v>53</v>
      </c>
      <c r="H2" s="55" t="s">
        <v>54</v>
      </c>
      <c r="I2" s="55" t="s">
        <v>55</v>
      </c>
      <c r="J2" s="55" t="s">
        <v>6</v>
      </c>
      <c r="K2" s="55" t="s">
        <v>7</v>
      </c>
      <c r="L2" s="56" t="s">
        <v>56</v>
      </c>
      <c r="M2" s="56" t="s">
        <v>57</v>
      </c>
      <c r="N2" s="56" t="s">
        <v>58</v>
      </c>
      <c r="O2" s="56" t="s">
        <v>6</v>
      </c>
      <c r="P2" s="56" t="s">
        <v>7</v>
      </c>
      <c r="Q2" s="55" t="s">
        <v>62</v>
      </c>
      <c r="R2" s="55" t="s">
        <v>63</v>
      </c>
      <c r="S2" s="55" t="s">
        <v>64</v>
      </c>
      <c r="T2" s="55" t="s">
        <v>6</v>
      </c>
      <c r="U2" s="55" t="s">
        <v>7</v>
      </c>
      <c r="V2" s="60"/>
      <c r="W2" s="60"/>
      <c r="Y2" s="1" t="s">
        <v>14</v>
      </c>
      <c r="Z2" s="23" t="s">
        <v>8</v>
      </c>
      <c r="AA2" s="23" t="s">
        <v>9</v>
      </c>
      <c r="AB2" s="23" t="s">
        <v>10</v>
      </c>
      <c r="AC2" s="23" t="s">
        <v>15</v>
      </c>
    </row>
    <row r="3" spans="1:29" x14ac:dyDescent="0.2">
      <c r="A3" s="28">
        <v>1</v>
      </c>
      <c r="B3" s="29">
        <v>2</v>
      </c>
      <c r="C3" s="29">
        <v>2</v>
      </c>
      <c r="D3" s="29">
        <v>2</v>
      </c>
      <c r="E3" s="30">
        <f>SUM(B3:D3)</f>
        <v>6</v>
      </c>
      <c r="F3" s="30" t="str">
        <f>IF(AND(E3&gt;=0,E3&lt;=2),"bajo",IF(AND(E3&gt;2,E3&lt;=4),"medio",IF(AND(E3&gt;4,E3&lt;=6),"alto")))</f>
        <v>alto</v>
      </c>
      <c r="G3" s="29">
        <v>2</v>
      </c>
      <c r="H3" s="29">
        <v>2</v>
      </c>
      <c r="I3" s="29">
        <v>2</v>
      </c>
      <c r="J3" s="31">
        <f>SUM(G3:I3)</f>
        <v>6</v>
      </c>
      <c r="K3" s="31" t="str">
        <f>IF(AND(J3&gt;=0,J3&lt;=2),"bajo",IF(AND(J3&gt;2,J3&lt;=4),"medio",IF(AND(J3&gt;4,J3&lt;=6),"alto")))</f>
        <v>alto</v>
      </c>
      <c r="L3" s="29">
        <v>2</v>
      </c>
      <c r="M3" s="29">
        <v>2</v>
      </c>
      <c r="N3" s="29">
        <v>2</v>
      </c>
      <c r="O3" s="32">
        <f>SUM(L3:N3)</f>
        <v>6</v>
      </c>
      <c r="P3" s="32" t="str">
        <f>IF(AND(O3&gt;=0,O3&lt;=2),"bajo",IF(AND(O3&gt;2,O3&lt;=4),"medio",IF(AND(O3&gt;4,O3&lt;=6),"alto")))</f>
        <v>alto</v>
      </c>
      <c r="Q3" s="29">
        <v>2</v>
      </c>
      <c r="R3" s="29">
        <v>2</v>
      </c>
      <c r="S3" s="29">
        <v>2</v>
      </c>
      <c r="T3" s="31">
        <f>SUM(Q3:S3)</f>
        <v>6</v>
      </c>
      <c r="U3" s="31" t="str">
        <f>IF(AND(T3&gt;=0,T3&lt;=2),"bajo",IF(AND(T3&gt;2,T3&lt;=4),"medio",IF(AND(T3&gt;4,T3&lt;=6),"alto")))</f>
        <v>alto</v>
      </c>
      <c r="V3" s="33">
        <f>E3+J3+O3+T3</f>
        <v>24</v>
      </c>
      <c r="W3" s="33" t="str">
        <f>IF(AND(V3&gt;=0,V3&lt;8),"bajo",IF(AND(V3&gt;=8,V3&lt;16),"medio",IF(AND(V3&gt;=16,V3&lt;=24),"alto")))</f>
        <v>alto</v>
      </c>
      <c r="Y3" s="51" t="s">
        <v>11</v>
      </c>
      <c r="Z3" s="30">
        <f>COUNTIF(F3:F32,"bajo")</f>
        <v>3</v>
      </c>
      <c r="AA3" s="30">
        <f>COUNTIF(F3:F32,"medio")</f>
        <v>15</v>
      </c>
      <c r="AB3" s="30">
        <f>COUNTIF(F3:F32,"alto")</f>
        <v>12</v>
      </c>
      <c r="AC3" s="30">
        <f>SUM(Z3:AB3)</f>
        <v>30</v>
      </c>
    </row>
    <row r="4" spans="1:29" x14ac:dyDescent="0.2">
      <c r="A4" s="28">
        <v>2</v>
      </c>
      <c r="B4" s="29">
        <v>2</v>
      </c>
      <c r="C4" s="29">
        <v>2</v>
      </c>
      <c r="D4" s="29">
        <v>0</v>
      </c>
      <c r="E4" s="30">
        <v>0</v>
      </c>
      <c r="F4" s="30" t="str">
        <f t="shared" ref="F4:F32" si="0">IF(AND(E4&gt;=0,E4&lt;=2),"bajo",IF(AND(E4&gt;2,E4&lt;=4),"medio",IF(AND(E4&gt;4,E4&lt;=6),"alto")))</f>
        <v>bajo</v>
      </c>
      <c r="G4" s="29">
        <v>2</v>
      </c>
      <c r="H4" s="29">
        <v>2</v>
      </c>
      <c r="I4" s="29">
        <v>1</v>
      </c>
      <c r="J4" s="31">
        <v>0</v>
      </c>
      <c r="K4" s="31" t="str">
        <f t="shared" ref="K4:K32" si="1">IF(AND(J4&gt;=0,J4&lt;=2),"bajo",IF(AND(J4&gt;2,J4&lt;=4),"medio",IF(AND(J4&gt;4,J4&lt;=6),"alto")))</f>
        <v>bajo</v>
      </c>
      <c r="L4" s="29">
        <v>1</v>
      </c>
      <c r="M4" s="29">
        <v>1</v>
      </c>
      <c r="N4" s="29">
        <v>1</v>
      </c>
      <c r="O4" s="32">
        <f>SUM(L4:N4)</f>
        <v>3</v>
      </c>
      <c r="P4" s="32" t="str">
        <f t="shared" ref="P4:P32" si="2">IF(AND(O4&gt;=0,O4&lt;=2),"bajo",IF(AND(O4&gt;2,O4&lt;=4),"medio",IF(AND(O4&gt;4,O4&lt;=6),"alto")))</f>
        <v>medio</v>
      </c>
      <c r="Q4" s="29">
        <v>2</v>
      </c>
      <c r="R4" s="29">
        <v>1</v>
      </c>
      <c r="S4" s="29">
        <v>2</v>
      </c>
      <c r="T4" s="31">
        <v>0</v>
      </c>
      <c r="U4" s="31" t="str">
        <f t="shared" ref="U4:U32" si="3">IF(AND(T4&gt;=0,T4&lt;=2),"bajo",IF(AND(T4&gt;2,T4&lt;=4),"medio",IF(AND(T4&gt;4,T4&lt;=6),"alto")))</f>
        <v>bajo</v>
      </c>
      <c r="V4" s="33">
        <f>E4+J4+O4+T4</f>
        <v>3</v>
      </c>
      <c r="W4" s="33" t="str">
        <f t="shared" ref="W4:W32" si="4">IF(AND(V4&gt;=0,V4&lt;8),"bajo",IF(AND(V4&gt;=8,V4&lt;16),"medio",IF(AND(V4&gt;=16,V4&lt;=24),"alto")))</f>
        <v>bajo</v>
      </c>
      <c r="Y4" s="49" t="s">
        <v>12</v>
      </c>
      <c r="Z4" s="31">
        <f>COUNTIF(K3:K32,"bajo")</f>
        <v>1</v>
      </c>
      <c r="AA4" s="31">
        <f>COUNTIF(K3:K32,"medio")</f>
        <v>14</v>
      </c>
      <c r="AB4" s="31">
        <f>COUNTIF(K3:K32,"alto")</f>
        <v>15</v>
      </c>
      <c r="AC4" s="31">
        <f>SUM(AC3)</f>
        <v>30</v>
      </c>
    </row>
    <row r="5" spans="1:29" x14ac:dyDescent="0.2">
      <c r="A5" s="28">
        <v>3</v>
      </c>
      <c r="B5" s="29">
        <v>1</v>
      </c>
      <c r="C5" s="29">
        <v>1</v>
      </c>
      <c r="D5" s="29">
        <v>0</v>
      </c>
      <c r="E5" s="30">
        <f>SUM(B5:D5)</f>
        <v>2</v>
      </c>
      <c r="F5" s="30" t="str">
        <f t="shared" si="0"/>
        <v>bajo</v>
      </c>
      <c r="G5" s="29">
        <v>1</v>
      </c>
      <c r="H5" s="29">
        <v>2</v>
      </c>
      <c r="I5" s="29">
        <v>1</v>
      </c>
      <c r="J5" s="31">
        <f>SUM(G5:I5)</f>
        <v>4</v>
      </c>
      <c r="K5" s="31" t="str">
        <f t="shared" si="1"/>
        <v>medio</v>
      </c>
      <c r="L5" s="29">
        <v>1</v>
      </c>
      <c r="M5" s="29">
        <v>2</v>
      </c>
      <c r="N5" s="29">
        <v>2</v>
      </c>
      <c r="O5" s="32">
        <f>SUM(L5:N5)</f>
        <v>5</v>
      </c>
      <c r="P5" s="32" t="str">
        <f t="shared" si="2"/>
        <v>alto</v>
      </c>
      <c r="Q5" s="29">
        <v>1</v>
      </c>
      <c r="R5" s="29">
        <v>2</v>
      </c>
      <c r="S5" s="29">
        <v>1</v>
      </c>
      <c r="T5" s="31">
        <f>SUM(Q5:S5)</f>
        <v>4</v>
      </c>
      <c r="U5" s="31" t="str">
        <f t="shared" si="3"/>
        <v>medio</v>
      </c>
      <c r="V5" s="33">
        <f>E5+J5+O5+T5</f>
        <v>15</v>
      </c>
      <c r="W5" s="33" t="str">
        <f t="shared" si="4"/>
        <v>medio</v>
      </c>
      <c r="Y5" s="52" t="s">
        <v>13</v>
      </c>
      <c r="Z5" s="32">
        <f>COUNTIF(P3:P32,"bajo")</f>
        <v>0</v>
      </c>
      <c r="AA5" s="32">
        <f>COUNTIF(P3:P32,"medio")</f>
        <v>17</v>
      </c>
      <c r="AB5" s="32">
        <f>COUNTIF(P3:P32,"alto")</f>
        <v>13</v>
      </c>
      <c r="AC5" s="32">
        <f>SUM(Z5:AB5)</f>
        <v>30</v>
      </c>
    </row>
    <row r="6" spans="1:29" x14ac:dyDescent="0.2">
      <c r="A6" s="28">
        <v>4</v>
      </c>
      <c r="B6" s="29">
        <v>2</v>
      </c>
      <c r="C6" s="29">
        <v>2</v>
      </c>
      <c r="D6" s="29">
        <v>2</v>
      </c>
      <c r="E6" s="30">
        <f>SUM(B6:D6)</f>
        <v>6</v>
      </c>
      <c r="F6" s="30" t="str">
        <f t="shared" si="0"/>
        <v>alto</v>
      </c>
      <c r="G6" s="29">
        <v>2</v>
      </c>
      <c r="H6" s="29">
        <v>2</v>
      </c>
      <c r="I6" s="29">
        <v>1</v>
      </c>
      <c r="J6" s="31">
        <f>SUM(G6:I6)</f>
        <v>5</v>
      </c>
      <c r="K6" s="31" t="str">
        <f t="shared" si="1"/>
        <v>alto</v>
      </c>
      <c r="L6" s="29">
        <v>2</v>
      </c>
      <c r="M6" s="29">
        <v>2</v>
      </c>
      <c r="N6" s="29">
        <v>1</v>
      </c>
      <c r="O6" s="32">
        <f>SUM(L6:N6)</f>
        <v>5</v>
      </c>
      <c r="P6" s="32" t="str">
        <f t="shared" si="2"/>
        <v>alto</v>
      </c>
      <c r="Q6" s="29">
        <v>2</v>
      </c>
      <c r="R6" s="29">
        <v>2</v>
      </c>
      <c r="S6" s="29">
        <v>1</v>
      </c>
      <c r="T6" s="31">
        <f>SUM(Q6:S6)</f>
        <v>5</v>
      </c>
      <c r="U6" s="31" t="str">
        <f t="shared" si="3"/>
        <v>alto</v>
      </c>
      <c r="V6" s="33">
        <f>E6+J6+O6+T6</f>
        <v>21</v>
      </c>
      <c r="W6" s="33" t="str">
        <f t="shared" si="4"/>
        <v>alto</v>
      </c>
      <c r="Y6" s="53" t="s">
        <v>65</v>
      </c>
      <c r="Z6" s="33">
        <f>COUNTIF(U3:U32,"bajo")</f>
        <v>2</v>
      </c>
      <c r="AA6" s="33">
        <f>COUNTIF(U3:U32,"medio")</f>
        <v>14</v>
      </c>
      <c r="AB6" s="33">
        <f>COUNTIF(U3:U32,"alto")</f>
        <v>14</v>
      </c>
      <c r="AC6" s="33">
        <f>SUM(Z6:AB6)</f>
        <v>30</v>
      </c>
    </row>
    <row r="7" spans="1:29" x14ac:dyDescent="0.2">
      <c r="A7" s="28">
        <v>5</v>
      </c>
      <c r="B7" s="29">
        <v>1</v>
      </c>
      <c r="C7" s="29">
        <v>1</v>
      </c>
      <c r="D7" s="29">
        <v>2</v>
      </c>
      <c r="E7" s="30">
        <f>SUM(B7:D7)</f>
        <v>4</v>
      </c>
      <c r="F7" s="30" t="str">
        <f t="shared" si="0"/>
        <v>medio</v>
      </c>
      <c r="G7" s="29">
        <v>2</v>
      </c>
      <c r="H7" s="29">
        <v>1</v>
      </c>
      <c r="I7" s="29">
        <v>2</v>
      </c>
      <c r="J7" s="31">
        <f>SUM(G7:I7)</f>
        <v>5</v>
      </c>
      <c r="K7" s="31" t="str">
        <f t="shared" si="1"/>
        <v>alto</v>
      </c>
      <c r="L7" s="29">
        <v>2</v>
      </c>
      <c r="M7" s="29">
        <v>2</v>
      </c>
      <c r="N7" s="29">
        <v>2</v>
      </c>
      <c r="O7" s="32">
        <f>SUM(L7:N7)</f>
        <v>6</v>
      </c>
      <c r="P7" s="32" t="str">
        <f t="shared" si="2"/>
        <v>alto</v>
      </c>
      <c r="Q7" s="29">
        <v>2</v>
      </c>
      <c r="R7" s="29">
        <v>2</v>
      </c>
      <c r="S7" s="29">
        <v>2</v>
      </c>
      <c r="T7" s="31">
        <f>SUM(Q7:S7)</f>
        <v>6</v>
      </c>
      <c r="U7" s="31" t="str">
        <f t="shared" si="3"/>
        <v>alto</v>
      </c>
      <c r="V7" s="33">
        <f>E7+J7+O7+T7</f>
        <v>21</v>
      </c>
      <c r="W7" s="33" t="str">
        <f t="shared" si="4"/>
        <v>alto</v>
      </c>
      <c r="Y7" s="53" t="s">
        <v>60</v>
      </c>
      <c r="Z7" s="33">
        <f>COUNTIF(W3:W32,"bajo")</f>
        <v>1</v>
      </c>
      <c r="AA7" s="33">
        <f>COUNTIF(W3:W32,"medio")</f>
        <v>6</v>
      </c>
      <c r="AB7" s="33">
        <f>COUNTIF(W3:W32,"alto")</f>
        <v>23</v>
      </c>
      <c r="AC7" s="33">
        <f>SUM(Z7:AB7)</f>
        <v>30</v>
      </c>
    </row>
    <row r="8" spans="1:29" x14ac:dyDescent="0.2">
      <c r="A8" s="28">
        <v>6</v>
      </c>
      <c r="B8" s="29">
        <v>2</v>
      </c>
      <c r="C8" s="29">
        <v>2</v>
      </c>
      <c r="D8" s="29">
        <v>2</v>
      </c>
      <c r="E8" s="30">
        <f>SUM(B8:D8)</f>
        <v>6</v>
      </c>
      <c r="F8" s="30" t="str">
        <f t="shared" si="0"/>
        <v>alto</v>
      </c>
      <c r="G8" s="29">
        <v>2</v>
      </c>
      <c r="H8" s="29">
        <v>1</v>
      </c>
      <c r="I8" s="29">
        <v>1</v>
      </c>
      <c r="J8" s="31">
        <f>SUM(G8:I8)</f>
        <v>4</v>
      </c>
      <c r="K8" s="31" t="str">
        <f t="shared" si="1"/>
        <v>medio</v>
      </c>
      <c r="L8" s="29">
        <v>2</v>
      </c>
      <c r="M8" s="29">
        <v>1</v>
      </c>
      <c r="N8" s="29">
        <v>1</v>
      </c>
      <c r="O8" s="32">
        <f>SUM(L8:N8)</f>
        <v>4</v>
      </c>
      <c r="P8" s="32" t="str">
        <f t="shared" si="2"/>
        <v>medio</v>
      </c>
      <c r="Q8" s="29">
        <v>2</v>
      </c>
      <c r="R8" s="29">
        <v>1</v>
      </c>
      <c r="S8" s="29">
        <v>1</v>
      </c>
      <c r="T8" s="31">
        <f>SUM(Q8:S8)</f>
        <v>4</v>
      </c>
      <c r="U8" s="31" t="str">
        <f t="shared" si="3"/>
        <v>medio</v>
      </c>
      <c r="V8" s="33">
        <f>E8+J8+O8+T8</f>
        <v>18</v>
      </c>
      <c r="W8" s="33" t="str">
        <f t="shared" si="4"/>
        <v>alto</v>
      </c>
    </row>
    <row r="9" spans="1:29" x14ac:dyDescent="0.2">
      <c r="A9" s="28">
        <v>7</v>
      </c>
      <c r="B9" s="29">
        <v>2</v>
      </c>
      <c r="C9" s="29">
        <v>1</v>
      </c>
      <c r="D9" s="29">
        <v>2</v>
      </c>
      <c r="E9" s="30">
        <f>SUM(B9:D9)</f>
        <v>5</v>
      </c>
      <c r="F9" s="30" t="str">
        <f t="shared" si="0"/>
        <v>alto</v>
      </c>
      <c r="G9" s="29">
        <v>1</v>
      </c>
      <c r="H9" s="29">
        <v>1</v>
      </c>
      <c r="I9" s="29">
        <v>2</v>
      </c>
      <c r="J9" s="31">
        <f>SUM(G9:I9)</f>
        <v>4</v>
      </c>
      <c r="K9" s="31" t="str">
        <f t="shared" si="1"/>
        <v>medio</v>
      </c>
      <c r="L9" s="29">
        <v>1</v>
      </c>
      <c r="M9" s="29">
        <v>1</v>
      </c>
      <c r="N9" s="29">
        <v>2</v>
      </c>
      <c r="O9" s="32">
        <f>SUM(L9:N9)</f>
        <v>4</v>
      </c>
      <c r="P9" s="32" t="str">
        <f t="shared" si="2"/>
        <v>medio</v>
      </c>
      <c r="Q9" s="29">
        <v>1</v>
      </c>
      <c r="R9" s="29">
        <v>1</v>
      </c>
      <c r="S9" s="29">
        <v>1</v>
      </c>
      <c r="T9" s="31">
        <f>SUM(Q9:S9)</f>
        <v>3</v>
      </c>
      <c r="U9" s="31" t="str">
        <f t="shared" si="3"/>
        <v>medio</v>
      </c>
      <c r="V9" s="33">
        <f>E9+J9+O9+T9</f>
        <v>16</v>
      </c>
      <c r="W9" s="33" t="str">
        <f t="shared" si="4"/>
        <v>alto</v>
      </c>
    </row>
    <row r="10" spans="1:29" x14ac:dyDescent="0.2">
      <c r="A10" s="28">
        <v>8</v>
      </c>
      <c r="B10" s="29">
        <v>1</v>
      </c>
      <c r="C10" s="29">
        <v>1</v>
      </c>
      <c r="D10" s="29">
        <v>1</v>
      </c>
      <c r="E10" s="30">
        <f>SUM(B10:D10)</f>
        <v>3</v>
      </c>
      <c r="F10" s="30" t="str">
        <f t="shared" si="0"/>
        <v>medio</v>
      </c>
      <c r="G10" s="29">
        <v>1</v>
      </c>
      <c r="H10" s="29">
        <v>2</v>
      </c>
      <c r="I10" s="29">
        <v>1</v>
      </c>
      <c r="J10" s="31">
        <f>SUM(G10:I10)</f>
        <v>4</v>
      </c>
      <c r="K10" s="31" t="str">
        <f t="shared" si="1"/>
        <v>medio</v>
      </c>
      <c r="L10" s="29">
        <v>1</v>
      </c>
      <c r="M10" s="29">
        <v>2</v>
      </c>
      <c r="N10" s="29">
        <v>1</v>
      </c>
      <c r="O10" s="32">
        <f>SUM(L10:N10)</f>
        <v>4</v>
      </c>
      <c r="P10" s="32" t="str">
        <f t="shared" si="2"/>
        <v>medio</v>
      </c>
      <c r="Q10" s="29">
        <v>1</v>
      </c>
      <c r="R10" s="29">
        <v>2</v>
      </c>
      <c r="S10" s="29">
        <v>1</v>
      </c>
      <c r="T10" s="31">
        <f>SUM(Q10:S10)</f>
        <v>4</v>
      </c>
      <c r="U10" s="31" t="str">
        <f t="shared" si="3"/>
        <v>medio</v>
      </c>
      <c r="V10" s="33">
        <f>E10+J10+O10+T10</f>
        <v>15</v>
      </c>
      <c r="W10" s="33" t="str">
        <f t="shared" si="4"/>
        <v>medio</v>
      </c>
    </row>
    <row r="11" spans="1:29" x14ac:dyDescent="0.2">
      <c r="A11" s="28">
        <v>9</v>
      </c>
      <c r="B11" s="29">
        <v>2</v>
      </c>
      <c r="C11" s="29">
        <v>1</v>
      </c>
      <c r="D11" s="29">
        <v>2</v>
      </c>
      <c r="E11" s="30">
        <f>SUM(B11:D11)</f>
        <v>5</v>
      </c>
      <c r="F11" s="30" t="str">
        <f t="shared" si="0"/>
        <v>alto</v>
      </c>
      <c r="G11" s="29">
        <v>1</v>
      </c>
      <c r="H11" s="29">
        <v>2</v>
      </c>
      <c r="I11" s="29">
        <v>1</v>
      </c>
      <c r="J11" s="31">
        <f>SUM(G11:I11)</f>
        <v>4</v>
      </c>
      <c r="K11" s="31" t="str">
        <f t="shared" si="1"/>
        <v>medio</v>
      </c>
      <c r="L11" s="29">
        <v>1</v>
      </c>
      <c r="M11" s="29">
        <v>2</v>
      </c>
      <c r="N11" s="29">
        <v>1</v>
      </c>
      <c r="O11" s="32">
        <f>SUM(L11:N11)</f>
        <v>4</v>
      </c>
      <c r="P11" s="32" t="str">
        <f t="shared" si="2"/>
        <v>medio</v>
      </c>
      <c r="Q11" s="29">
        <v>1</v>
      </c>
      <c r="R11" s="29">
        <v>1</v>
      </c>
      <c r="S11" s="29">
        <v>1</v>
      </c>
      <c r="T11" s="31">
        <f>SUM(Q11:S11)</f>
        <v>3</v>
      </c>
      <c r="U11" s="31" t="str">
        <f t="shared" si="3"/>
        <v>medio</v>
      </c>
      <c r="V11" s="33">
        <f>E11+J11+O11+T11</f>
        <v>16</v>
      </c>
      <c r="W11" s="33" t="str">
        <f t="shared" si="4"/>
        <v>alto</v>
      </c>
    </row>
    <row r="12" spans="1:29" x14ac:dyDescent="0.2">
      <c r="A12" s="28">
        <v>10</v>
      </c>
      <c r="B12" s="29">
        <v>2</v>
      </c>
      <c r="C12" s="29">
        <v>0</v>
      </c>
      <c r="D12" s="29">
        <v>0</v>
      </c>
      <c r="E12" s="30">
        <f>SUM(B12:D12)</f>
        <v>2</v>
      </c>
      <c r="F12" s="30" t="str">
        <f t="shared" si="0"/>
        <v>bajo</v>
      </c>
      <c r="G12" s="29">
        <v>2</v>
      </c>
      <c r="H12" s="29">
        <v>1</v>
      </c>
      <c r="I12" s="29">
        <v>1</v>
      </c>
      <c r="J12" s="31">
        <f>SUM(G12:I12)</f>
        <v>4</v>
      </c>
      <c r="K12" s="31" t="str">
        <f t="shared" si="1"/>
        <v>medio</v>
      </c>
      <c r="L12" s="29">
        <v>2</v>
      </c>
      <c r="M12" s="29">
        <v>1</v>
      </c>
      <c r="N12" s="29">
        <v>1</v>
      </c>
      <c r="O12" s="32">
        <f>SUM(L12:N12)</f>
        <v>4</v>
      </c>
      <c r="P12" s="32" t="str">
        <f t="shared" si="2"/>
        <v>medio</v>
      </c>
      <c r="Q12" s="29">
        <v>2</v>
      </c>
      <c r="R12" s="29">
        <v>1</v>
      </c>
      <c r="S12" s="29">
        <v>1</v>
      </c>
      <c r="T12" s="31">
        <f>SUM(Q12:S12)</f>
        <v>4</v>
      </c>
      <c r="U12" s="31" t="str">
        <f t="shared" si="3"/>
        <v>medio</v>
      </c>
      <c r="V12" s="33">
        <f>E12+J12+O12+T12</f>
        <v>14</v>
      </c>
      <c r="W12" s="33" t="str">
        <f t="shared" si="4"/>
        <v>medio</v>
      </c>
    </row>
    <row r="13" spans="1:29" x14ac:dyDescent="0.2">
      <c r="A13" s="28">
        <v>11</v>
      </c>
      <c r="B13" s="29">
        <v>2</v>
      </c>
      <c r="C13" s="29">
        <v>1</v>
      </c>
      <c r="D13" s="29">
        <v>0</v>
      </c>
      <c r="E13" s="30">
        <f>SUM(B13:D13)</f>
        <v>3</v>
      </c>
      <c r="F13" s="30" t="str">
        <f t="shared" si="0"/>
        <v>medio</v>
      </c>
      <c r="G13" s="29">
        <v>2</v>
      </c>
      <c r="H13" s="29">
        <v>1</v>
      </c>
      <c r="I13" s="29">
        <v>2</v>
      </c>
      <c r="J13" s="31">
        <f>SUM(G13:I13)</f>
        <v>5</v>
      </c>
      <c r="K13" s="31" t="str">
        <f t="shared" si="1"/>
        <v>alto</v>
      </c>
      <c r="L13" s="29">
        <v>2</v>
      </c>
      <c r="M13" s="29">
        <v>1</v>
      </c>
      <c r="N13" s="29">
        <v>2</v>
      </c>
      <c r="O13" s="32">
        <f>SUM(L13:N13)</f>
        <v>5</v>
      </c>
      <c r="P13" s="32" t="str">
        <f t="shared" si="2"/>
        <v>alto</v>
      </c>
      <c r="Q13" s="29">
        <v>2</v>
      </c>
      <c r="R13" s="29">
        <v>1</v>
      </c>
      <c r="S13" s="29">
        <v>2</v>
      </c>
      <c r="T13" s="31">
        <f>SUM(Q13:S13)</f>
        <v>5</v>
      </c>
      <c r="U13" s="31" t="str">
        <f t="shared" si="3"/>
        <v>alto</v>
      </c>
      <c r="V13" s="33">
        <f>E13+J13+O13+T13</f>
        <v>18</v>
      </c>
      <c r="W13" s="33" t="str">
        <f t="shared" si="4"/>
        <v>alto</v>
      </c>
    </row>
    <row r="14" spans="1:29" x14ac:dyDescent="0.2">
      <c r="A14" s="28">
        <v>12</v>
      </c>
      <c r="B14" s="29">
        <v>1</v>
      </c>
      <c r="C14" s="29">
        <v>2</v>
      </c>
      <c r="D14" s="29">
        <v>2</v>
      </c>
      <c r="E14" s="30">
        <f>SUM(B14:D14)</f>
        <v>5</v>
      </c>
      <c r="F14" s="30" t="str">
        <f t="shared" si="0"/>
        <v>alto</v>
      </c>
      <c r="G14" s="29">
        <v>1</v>
      </c>
      <c r="H14" s="29">
        <v>2</v>
      </c>
      <c r="I14" s="29">
        <v>2</v>
      </c>
      <c r="J14" s="31">
        <f>SUM(G14:I14)</f>
        <v>5</v>
      </c>
      <c r="K14" s="31" t="str">
        <f t="shared" si="1"/>
        <v>alto</v>
      </c>
      <c r="L14" s="29">
        <v>1</v>
      </c>
      <c r="M14" s="29">
        <v>2</v>
      </c>
      <c r="N14" s="29">
        <v>2</v>
      </c>
      <c r="O14" s="32">
        <f>SUM(L14:N14)</f>
        <v>5</v>
      </c>
      <c r="P14" s="32" t="str">
        <f t="shared" si="2"/>
        <v>alto</v>
      </c>
      <c r="Q14" s="29">
        <v>1</v>
      </c>
      <c r="R14" s="29">
        <v>2</v>
      </c>
      <c r="S14" s="29">
        <v>2</v>
      </c>
      <c r="T14" s="31">
        <f>SUM(Q14:S14)</f>
        <v>5</v>
      </c>
      <c r="U14" s="31" t="str">
        <f t="shared" si="3"/>
        <v>alto</v>
      </c>
      <c r="V14" s="33">
        <f>E14+J14+O14+T14</f>
        <v>20</v>
      </c>
      <c r="W14" s="33" t="str">
        <f t="shared" si="4"/>
        <v>alto</v>
      </c>
    </row>
    <row r="15" spans="1:29" x14ac:dyDescent="0.2">
      <c r="A15" s="28">
        <v>13</v>
      </c>
      <c r="B15" s="29">
        <v>1</v>
      </c>
      <c r="C15" s="29">
        <v>0</v>
      </c>
      <c r="D15" s="29">
        <v>2</v>
      </c>
      <c r="E15" s="30">
        <f>SUM(B15:D15)</f>
        <v>3</v>
      </c>
      <c r="F15" s="30" t="str">
        <f t="shared" si="0"/>
        <v>medio</v>
      </c>
      <c r="G15" s="29">
        <v>2</v>
      </c>
      <c r="H15" s="29">
        <v>2</v>
      </c>
      <c r="I15" s="29">
        <v>1</v>
      </c>
      <c r="J15" s="31">
        <f>SUM(G15:I15)</f>
        <v>5</v>
      </c>
      <c r="K15" s="31" t="str">
        <f t="shared" si="1"/>
        <v>alto</v>
      </c>
      <c r="L15" s="29">
        <v>2</v>
      </c>
      <c r="M15" s="29">
        <v>2</v>
      </c>
      <c r="N15" s="29">
        <v>1</v>
      </c>
      <c r="O15" s="32">
        <f>SUM(L15:N15)</f>
        <v>5</v>
      </c>
      <c r="P15" s="32" t="str">
        <f t="shared" si="2"/>
        <v>alto</v>
      </c>
      <c r="Q15" s="29">
        <v>2</v>
      </c>
      <c r="R15" s="29">
        <v>2</v>
      </c>
      <c r="S15" s="29">
        <v>1</v>
      </c>
      <c r="T15" s="31">
        <f>SUM(Q15:S15)</f>
        <v>5</v>
      </c>
      <c r="U15" s="31" t="str">
        <f t="shared" si="3"/>
        <v>alto</v>
      </c>
      <c r="V15" s="33">
        <f>E15+J15+O15+T15</f>
        <v>18</v>
      </c>
      <c r="W15" s="33" t="str">
        <f t="shared" si="4"/>
        <v>alto</v>
      </c>
    </row>
    <row r="16" spans="1:29" x14ac:dyDescent="0.2">
      <c r="A16" s="28">
        <v>14</v>
      </c>
      <c r="B16" s="29">
        <v>1</v>
      </c>
      <c r="C16" s="29">
        <v>0</v>
      </c>
      <c r="D16" s="29">
        <v>2</v>
      </c>
      <c r="E16" s="30">
        <f>SUM(B16:D16)</f>
        <v>3</v>
      </c>
      <c r="F16" s="30" t="str">
        <f t="shared" si="0"/>
        <v>medio</v>
      </c>
      <c r="G16" s="29">
        <v>1</v>
      </c>
      <c r="H16" s="29">
        <v>1</v>
      </c>
      <c r="I16" s="29">
        <v>1</v>
      </c>
      <c r="J16" s="31">
        <f>SUM(G16:I16)</f>
        <v>3</v>
      </c>
      <c r="K16" s="31" t="str">
        <f t="shared" si="1"/>
        <v>medio</v>
      </c>
      <c r="L16" s="29">
        <v>1</v>
      </c>
      <c r="M16" s="29">
        <v>0</v>
      </c>
      <c r="N16" s="29">
        <v>2</v>
      </c>
      <c r="O16" s="32">
        <f>SUM(L16:N16)</f>
        <v>3</v>
      </c>
      <c r="P16" s="32" t="str">
        <f t="shared" si="2"/>
        <v>medio</v>
      </c>
      <c r="Q16" s="29">
        <v>1</v>
      </c>
      <c r="R16" s="29">
        <v>2</v>
      </c>
      <c r="S16" s="29">
        <v>2</v>
      </c>
      <c r="T16" s="31">
        <f>SUM(Q16:S16)</f>
        <v>5</v>
      </c>
      <c r="U16" s="31" t="str">
        <f t="shared" si="3"/>
        <v>alto</v>
      </c>
      <c r="V16" s="33">
        <f>E16+J16+O16+T16</f>
        <v>14</v>
      </c>
      <c r="W16" s="33" t="str">
        <f t="shared" si="4"/>
        <v>medio</v>
      </c>
    </row>
    <row r="17" spans="1:23" x14ac:dyDescent="0.2">
      <c r="A17" s="28">
        <v>15</v>
      </c>
      <c r="B17" s="29">
        <v>2</v>
      </c>
      <c r="C17" s="29">
        <v>1</v>
      </c>
      <c r="D17" s="29">
        <v>0</v>
      </c>
      <c r="E17" s="30">
        <f>SUM(B17:D17)</f>
        <v>3</v>
      </c>
      <c r="F17" s="30" t="str">
        <f t="shared" si="0"/>
        <v>medio</v>
      </c>
      <c r="G17" s="29">
        <v>1</v>
      </c>
      <c r="H17" s="29">
        <v>1</v>
      </c>
      <c r="I17" s="29">
        <v>2</v>
      </c>
      <c r="J17" s="31">
        <f>SUM(G17:I17)</f>
        <v>4</v>
      </c>
      <c r="K17" s="31" t="str">
        <f t="shared" si="1"/>
        <v>medio</v>
      </c>
      <c r="L17" s="29">
        <v>1</v>
      </c>
      <c r="M17" s="29">
        <v>2</v>
      </c>
      <c r="N17" s="29">
        <v>2</v>
      </c>
      <c r="O17" s="32">
        <f>SUM(L17:N17)</f>
        <v>5</v>
      </c>
      <c r="P17" s="32" t="str">
        <f t="shared" si="2"/>
        <v>alto</v>
      </c>
      <c r="Q17" s="29">
        <v>1</v>
      </c>
      <c r="R17" s="29">
        <v>2</v>
      </c>
      <c r="S17" s="29">
        <v>2</v>
      </c>
      <c r="T17" s="31">
        <f>SUM(Q17:S17)</f>
        <v>5</v>
      </c>
      <c r="U17" s="31" t="str">
        <f t="shared" si="3"/>
        <v>alto</v>
      </c>
      <c r="V17" s="33">
        <f>E17+J17+O17+T17</f>
        <v>17</v>
      </c>
      <c r="W17" s="33" t="str">
        <f t="shared" si="4"/>
        <v>alto</v>
      </c>
    </row>
    <row r="18" spans="1:23" x14ac:dyDescent="0.2">
      <c r="A18" s="28">
        <v>16</v>
      </c>
      <c r="B18" s="29">
        <v>2</v>
      </c>
      <c r="C18" s="29">
        <v>2</v>
      </c>
      <c r="D18" s="29">
        <v>0</v>
      </c>
      <c r="E18" s="30">
        <f>SUM(B18:D18)</f>
        <v>4</v>
      </c>
      <c r="F18" s="30" t="str">
        <f t="shared" si="0"/>
        <v>medio</v>
      </c>
      <c r="G18" s="29">
        <v>1</v>
      </c>
      <c r="H18" s="29">
        <v>2</v>
      </c>
      <c r="I18" s="29">
        <v>2</v>
      </c>
      <c r="J18" s="31">
        <f>SUM(G18:I18)</f>
        <v>5</v>
      </c>
      <c r="K18" s="31" t="str">
        <f t="shared" si="1"/>
        <v>alto</v>
      </c>
      <c r="L18" s="29">
        <v>1</v>
      </c>
      <c r="M18" s="29">
        <v>2</v>
      </c>
      <c r="N18" s="29">
        <v>1</v>
      </c>
      <c r="O18" s="32">
        <f>SUM(L18:N18)</f>
        <v>4</v>
      </c>
      <c r="P18" s="32" t="str">
        <f t="shared" si="2"/>
        <v>medio</v>
      </c>
      <c r="Q18" s="29">
        <v>1</v>
      </c>
      <c r="R18" s="29">
        <v>1</v>
      </c>
      <c r="S18" s="29">
        <v>1</v>
      </c>
      <c r="T18" s="31">
        <f>SUM(Q18:S18)</f>
        <v>3</v>
      </c>
      <c r="U18" s="31" t="str">
        <f t="shared" si="3"/>
        <v>medio</v>
      </c>
      <c r="V18" s="33">
        <f>E18+J18+O18+T18</f>
        <v>16</v>
      </c>
      <c r="W18" s="33" t="str">
        <f t="shared" si="4"/>
        <v>alto</v>
      </c>
    </row>
    <row r="19" spans="1:23" x14ac:dyDescent="0.2">
      <c r="A19" s="28">
        <v>17</v>
      </c>
      <c r="B19" s="29">
        <v>1</v>
      </c>
      <c r="C19" s="29">
        <v>2</v>
      </c>
      <c r="D19" s="29">
        <v>2</v>
      </c>
      <c r="E19" s="30">
        <f>SUM(B19:D19)</f>
        <v>5</v>
      </c>
      <c r="F19" s="30" t="str">
        <f t="shared" si="0"/>
        <v>alto</v>
      </c>
      <c r="G19" s="29">
        <v>2</v>
      </c>
      <c r="H19" s="29">
        <v>2</v>
      </c>
      <c r="I19" s="29">
        <v>1</v>
      </c>
      <c r="J19" s="31">
        <f>SUM(G19:I19)</f>
        <v>5</v>
      </c>
      <c r="K19" s="31" t="str">
        <f t="shared" si="1"/>
        <v>alto</v>
      </c>
      <c r="L19" s="29">
        <v>2</v>
      </c>
      <c r="M19" s="29">
        <v>2</v>
      </c>
      <c r="N19" s="29">
        <v>0</v>
      </c>
      <c r="O19" s="32">
        <f>SUM(L19:N19)</f>
        <v>4</v>
      </c>
      <c r="P19" s="32" t="str">
        <f t="shared" si="2"/>
        <v>medio</v>
      </c>
      <c r="Q19" s="29">
        <v>2</v>
      </c>
      <c r="R19" s="29">
        <v>1</v>
      </c>
      <c r="S19" s="29">
        <v>1</v>
      </c>
      <c r="T19" s="31">
        <f>SUM(Q19:S19)</f>
        <v>4</v>
      </c>
      <c r="U19" s="31" t="str">
        <f t="shared" si="3"/>
        <v>medio</v>
      </c>
      <c r="V19" s="33">
        <f>E19+J19+O19+T19</f>
        <v>18</v>
      </c>
      <c r="W19" s="33" t="str">
        <f t="shared" si="4"/>
        <v>alto</v>
      </c>
    </row>
    <row r="20" spans="1:23" x14ac:dyDescent="0.2">
      <c r="A20" s="28">
        <v>18</v>
      </c>
      <c r="B20" s="29">
        <v>1</v>
      </c>
      <c r="C20" s="29">
        <v>2</v>
      </c>
      <c r="D20" s="29">
        <v>2</v>
      </c>
      <c r="E20" s="30">
        <f>SUM(B20:D20)</f>
        <v>5</v>
      </c>
      <c r="F20" s="30" t="str">
        <f t="shared" si="0"/>
        <v>alto</v>
      </c>
      <c r="G20" s="29">
        <v>1</v>
      </c>
      <c r="H20" s="29">
        <v>2</v>
      </c>
      <c r="I20" s="29">
        <v>2</v>
      </c>
      <c r="J20" s="31">
        <f>SUM(G20:I20)</f>
        <v>5</v>
      </c>
      <c r="K20" s="31" t="str">
        <f t="shared" si="1"/>
        <v>alto</v>
      </c>
      <c r="L20" s="29">
        <v>1</v>
      </c>
      <c r="M20" s="29">
        <v>2</v>
      </c>
      <c r="N20" s="29">
        <v>2</v>
      </c>
      <c r="O20" s="32">
        <f>SUM(L20:N20)</f>
        <v>5</v>
      </c>
      <c r="P20" s="32" t="str">
        <f t="shared" si="2"/>
        <v>alto</v>
      </c>
      <c r="Q20" s="29">
        <v>1</v>
      </c>
      <c r="R20" s="29">
        <v>2</v>
      </c>
      <c r="S20" s="29">
        <v>2</v>
      </c>
      <c r="T20" s="31">
        <f>SUM(Q20:S20)</f>
        <v>5</v>
      </c>
      <c r="U20" s="31" t="str">
        <f t="shared" si="3"/>
        <v>alto</v>
      </c>
      <c r="V20" s="33">
        <f>E20+J20+O20+T20</f>
        <v>20</v>
      </c>
      <c r="W20" s="33" t="str">
        <f t="shared" si="4"/>
        <v>alto</v>
      </c>
    </row>
    <row r="21" spans="1:23" x14ac:dyDescent="0.2">
      <c r="A21" s="28">
        <v>19</v>
      </c>
      <c r="B21" s="29">
        <v>0</v>
      </c>
      <c r="C21" s="29">
        <v>2</v>
      </c>
      <c r="D21" s="29">
        <v>2</v>
      </c>
      <c r="E21" s="30">
        <f>SUM(B21:D21)</f>
        <v>4</v>
      </c>
      <c r="F21" s="30" t="str">
        <f t="shared" si="0"/>
        <v>medio</v>
      </c>
      <c r="G21" s="29">
        <v>1</v>
      </c>
      <c r="H21" s="29">
        <v>2</v>
      </c>
      <c r="I21" s="29">
        <v>1</v>
      </c>
      <c r="J21" s="31">
        <f>SUM(G21:I21)</f>
        <v>4</v>
      </c>
      <c r="K21" s="31" t="str">
        <f t="shared" si="1"/>
        <v>medio</v>
      </c>
      <c r="L21" s="29">
        <v>1</v>
      </c>
      <c r="M21" s="29">
        <v>2</v>
      </c>
      <c r="N21" s="29">
        <v>1</v>
      </c>
      <c r="O21" s="32">
        <f>SUM(L21:N21)</f>
        <v>4</v>
      </c>
      <c r="P21" s="32" t="str">
        <f t="shared" si="2"/>
        <v>medio</v>
      </c>
      <c r="Q21" s="29">
        <v>1</v>
      </c>
      <c r="R21" s="29">
        <v>2</v>
      </c>
      <c r="S21" s="29">
        <v>1</v>
      </c>
      <c r="T21" s="31">
        <f>SUM(Q21:S21)</f>
        <v>4</v>
      </c>
      <c r="U21" s="31" t="str">
        <f t="shared" si="3"/>
        <v>medio</v>
      </c>
      <c r="V21" s="33">
        <f>E21+J21+O21+T21</f>
        <v>16</v>
      </c>
      <c r="W21" s="33" t="str">
        <f t="shared" si="4"/>
        <v>alto</v>
      </c>
    </row>
    <row r="22" spans="1:23" x14ac:dyDescent="0.2">
      <c r="A22" s="28">
        <v>20</v>
      </c>
      <c r="B22" s="29">
        <v>1</v>
      </c>
      <c r="C22" s="29">
        <v>1</v>
      </c>
      <c r="D22" s="29">
        <v>1</v>
      </c>
      <c r="E22" s="30">
        <f>SUM(B22:D22)</f>
        <v>3</v>
      </c>
      <c r="F22" s="30" t="str">
        <f t="shared" si="0"/>
        <v>medio</v>
      </c>
      <c r="G22" s="29">
        <v>1</v>
      </c>
      <c r="H22" s="29">
        <v>2</v>
      </c>
      <c r="I22" s="29">
        <v>2</v>
      </c>
      <c r="J22" s="31">
        <f>SUM(G22:I22)</f>
        <v>5</v>
      </c>
      <c r="K22" s="31" t="str">
        <f t="shared" si="1"/>
        <v>alto</v>
      </c>
      <c r="L22" s="29">
        <v>1</v>
      </c>
      <c r="M22" s="29">
        <v>2</v>
      </c>
      <c r="N22" s="29">
        <v>2</v>
      </c>
      <c r="O22" s="32">
        <f>SUM(L22:N22)</f>
        <v>5</v>
      </c>
      <c r="P22" s="32" t="str">
        <f t="shared" si="2"/>
        <v>alto</v>
      </c>
      <c r="Q22" s="29">
        <v>1</v>
      </c>
      <c r="R22" s="29">
        <v>1</v>
      </c>
      <c r="S22" s="29">
        <v>2</v>
      </c>
      <c r="T22" s="31">
        <f>SUM(Q22:S22)</f>
        <v>4</v>
      </c>
      <c r="U22" s="31" t="str">
        <f t="shared" si="3"/>
        <v>medio</v>
      </c>
      <c r="V22" s="33">
        <f>E22+J22+O22+T22</f>
        <v>17</v>
      </c>
      <c r="W22" s="33" t="str">
        <f t="shared" si="4"/>
        <v>alto</v>
      </c>
    </row>
    <row r="23" spans="1:23" x14ac:dyDescent="0.2">
      <c r="A23" s="28">
        <v>21</v>
      </c>
      <c r="B23" s="29">
        <v>1</v>
      </c>
      <c r="C23" s="29">
        <v>2</v>
      </c>
      <c r="D23" s="29">
        <v>2</v>
      </c>
      <c r="E23" s="30">
        <f>SUM(B23:D23)</f>
        <v>5</v>
      </c>
      <c r="F23" s="30" t="str">
        <f t="shared" si="0"/>
        <v>alto</v>
      </c>
      <c r="G23" s="29">
        <v>1</v>
      </c>
      <c r="H23" s="29">
        <v>2</v>
      </c>
      <c r="I23" s="29">
        <v>2</v>
      </c>
      <c r="J23" s="31">
        <f>SUM(G23:I23)</f>
        <v>5</v>
      </c>
      <c r="K23" s="31" t="str">
        <f t="shared" si="1"/>
        <v>alto</v>
      </c>
      <c r="L23" s="29">
        <v>1</v>
      </c>
      <c r="M23" s="29">
        <v>2</v>
      </c>
      <c r="N23" s="29">
        <v>2</v>
      </c>
      <c r="O23" s="32">
        <f>SUM(L23:N23)</f>
        <v>5</v>
      </c>
      <c r="P23" s="32" t="str">
        <f t="shared" si="2"/>
        <v>alto</v>
      </c>
      <c r="Q23" s="29">
        <v>1</v>
      </c>
      <c r="R23" s="29">
        <v>2</v>
      </c>
      <c r="S23" s="29">
        <v>2</v>
      </c>
      <c r="T23" s="31">
        <f>SUM(Q23:S23)</f>
        <v>5</v>
      </c>
      <c r="U23" s="31" t="str">
        <f t="shared" si="3"/>
        <v>alto</v>
      </c>
      <c r="V23" s="33">
        <f>E23+J23+O23+T23</f>
        <v>20</v>
      </c>
      <c r="W23" s="33" t="str">
        <f t="shared" si="4"/>
        <v>alto</v>
      </c>
    </row>
    <row r="24" spans="1:23" x14ac:dyDescent="0.2">
      <c r="A24" s="28">
        <v>22</v>
      </c>
      <c r="B24" s="29">
        <v>1</v>
      </c>
      <c r="C24" s="29">
        <v>2</v>
      </c>
      <c r="D24" s="29">
        <v>1</v>
      </c>
      <c r="E24" s="30">
        <f>SUM(B24:D24)</f>
        <v>4</v>
      </c>
      <c r="F24" s="30" t="str">
        <f t="shared" si="0"/>
        <v>medio</v>
      </c>
      <c r="G24" s="29">
        <v>1</v>
      </c>
      <c r="H24" s="29">
        <v>2</v>
      </c>
      <c r="I24" s="29">
        <v>2</v>
      </c>
      <c r="J24" s="31">
        <f>SUM(G24:I24)</f>
        <v>5</v>
      </c>
      <c r="K24" s="31" t="str">
        <f t="shared" si="1"/>
        <v>alto</v>
      </c>
      <c r="L24" s="29">
        <v>1</v>
      </c>
      <c r="M24" s="29">
        <v>2</v>
      </c>
      <c r="N24" s="29">
        <v>1</v>
      </c>
      <c r="O24" s="32">
        <f>SUM(L24:N24)</f>
        <v>4</v>
      </c>
      <c r="P24" s="32" t="str">
        <f t="shared" si="2"/>
        <v>medio</v>
      </c>
      <c r="Q24" s="29">
        <v>1</v>
      </c>
      <c r="R24" s="29">
        <v>1</v>
      </c>
      <c r="S24" s="29">
        <v>0</v>
      </c>
      <c r="T24" s="31">
        <f>SUM(Q24:S24)</f>
        <v>2</v>
      </c>
      <c r="U24" s="31" t="str">
        <f t="shared" si="3"/>
        <v>bajo</v>
      </c>
      <c r="V24" s="33">
        <f>E24+J24+O24+T24</f>
        <v>15</v>
      </c>
      <c r="W24" s="33" t="str">
        <f t="shared" si="4"/>
        <v>medio</v>
      </c>
    </row>
    <row r="25" spans="1:23" x14ac:dyDescent="0.2">
      <c r="A25" s="28">
        <v>23</v>
      </c>
      <c r="B25" s="29">
        <v>2</v>
      </c>
      <c r="C25" s="29">
        <v>2</v>
      </c>
      <c r="D25" s="29">
        <v>2</v>
      </c>
      <c r="E25" s="30">
        <f>SUM(B25:D25)</f>
        <v>6</v>
      </c>
      <c r="F25" s="30" t="str">
        <f t="shared" si="0"/>
        <v>alto</v>
      </c>
      <c r="G25" s="29">
        <v>2</v>
      </c>
      <c r="H25" s="29">
        <v>2</v>
      </c>
      <c r="I25" s="29">
        <v>2</v>
      </c>
      <c r="J25" s="31">
        <f>SUM(G25:I25)</f>
        <v>6</v>
      </c>
      <c r="K25" s="31" t="str">
        <f t="shared" si="1"/>
        <v>alto</v>
      </c>
      <c r="L25" s="29">
        <v>0</v>
      </c>
      <c r="M25" s="29">
        <v>1</v>
      </c>
      <c r="N25" s="29">
        <v>2</v>
      </c>
      <c r="O25" s="32">
        <f>SUM(L25:N25)</f>
        <v>3</v>
      </c>
      <c r="P25" s="32" t="str">
        <f t="shared" si="2"/>
        <v>medio</v>
      </c>
      <c r="Q25" s="29">
        <v>0</v>
      </c>
      <c r="R25" s="29">
        <v>1</v>
      </c>
      <c r="S25" s="29">
        <v>2</v>
      </c>
      <c r="T25" s="31">
        <f>SUM(Q25:S25)</f>
        <v>3</v>
      </c>
      <c r="U25" s="31" t="str">
        <f t="shared" si="3"/>
        <v>medio</v>
      </c>
      <c r="V25" s="33">
        <f>E25+J25+O25+T25</f>
        <v>18</v>
      </c>
      <c r="W25" s="33" t="str">
        <f t="shared" si="4"/>
        <v>alto</v>
      </c>
    </row>
    <row r="26" spans="1:23" x14ac:dyDescent="0.2">
      <c r="A26" s="28">
        <v>24</v>
      </c>
      <c r="B26" s="29">
        <v>2</v>
      </c>
      <c r="C26" s="29">
        <v>1</v>
      </c>
      <c r="D26" s="29">
        <v>2</v>
      </c>
      <c r="E26" s="30">
        <f>SUM(B26:D26)</f>
        <v>5</v>
      </c>
      <c r="F26" s="30" t="str">
        <f t="shared" si="0"/>
        <v>alto</v>
      </c>
      <c r="G26" s="29">
        <v>2</v>
      </c>
      <c r="H26" s="29">
        <v>1</v>
      </c>
      <c r="I26" s="29">
        <v>1</v>
      </c>
      <c r="J26" s="31">
        <f>SUM(G26:I26)</f>
        <v>4</v>
      </c>
      <c r="K26" s="31" t="str">
        <f t="shared" si="1"/>
        <v>medio</v>
      </c>
      <c r="L26" s="29">
        <v>2</v>
      </c>
      <c r="M26" s="29">
        <v>1</v>
      </c>
      <c r="N26" s="29">
        <v>1</v>
      </c>
      <c r="O26" s="32">
        <f>SUM(L26:N26)</f>
        <v>4</v>
      </c>
      <c r="P26" s="32" t="str">
        <f t="shared" si="2"/>
        <v>medio</v>
      </c>
      <c r="Q26" s="29">
        <v>2</v>
      </c>
      <c r="R26" s="29">
        <v>2</v>
      </c>
      <c r="S26" s="29">
        <v>1</v>
      </c>
      <c r="T26" s="31">
        <f>SUM(Q26:S26)</f>
        <v>5</v>
      </c>
      <c r="U26" s="31" t="str">
        <f t="shared" si="3"/>
        <v>alto</v>
      </c>
      <c r="V26" s="33">
        <f>E26+J26+O26+T26</f>
        <v>18</v>
      </c>
      <c r="W26" s="33" t="str">
        <f t="shared" si="4"/>
        <v>alto</v>
      </c>
    </row>
    <row r="27" spans="1:23" x14ac:dyDescent="0.2">
      <c r="A27" s="28">
        <v>25</v>
      </c>
      <c r="B27" s="29">
        <v>1</v>
      </c>
      <c r="C27" s="29">
        <v>2</v>
      </c>
      <c r="D27" s="29">
        <v>1</v>
      </c>
      <c r="E27" s="30">
        <f>SUM(B27:D27)</f>
        <v>4</v>
      </c>
      <c r="F27" s="30" t="str">
        <f t="shared" si="0"/>
        <v>medio</v>
      </c>
      <c r="G27" s="29">
        <v>1</v>
      </c>
      <c r="H27" s="29">
        <v>1</v>
      </c>
      <c r="I27" s="29">
        <v>2</v>
      </c>
      <c r="J27" s="31">
        <f>SUM(G27:I27)</f>
        <v>4</v>
      </c>
      <c r="K27" s="31" t="str">
        <f t="shared" si="1"/>
        <v>medio</v>
      </c>
      <c r="L27" s="29">
        <v>1</v>
      </c>
      <c r="M27" s="29">
        <v>1</v>
      </c>
      <c r="N27" s="29">
        <v>2</v>
      </c>
      <c r="O27" s="32">
        <f>SUM(L27:N27)</f>
        <v>4</v>
      </c>
      <c r="P27" s="32" t="str">
        <f t="shared" si="2"/>
        <v>medio</v>
      </c>
      <c r="Q27" s="29">
        <v>1</v>
      </c>
      <c r="R27" s="29">
        <v>1</v>
      </c>
      <c r="S27" s="29">
        <v>2</v>
      </c>
      <c r="T27" s="31">
        <f>SUM(Q27:S27)</f>
        <v>4</v>
      </c>
      <c r="U27" s="31" t="str">
        <f t="shared" si="3"/>
        <v>medio</v>
      </c>
      <c r="V27" s="33">
        <f>E27+J27+O27+T27</f>
        <v>16</v>
      </c>
      <c r="W27" s="33" t="str">
        <f t="shared" si="4"/>
        <v>alto</v>
      </c>
    </row>
    <row r="28" spans="1:23" x14ac:dyDescent="0.2">
      <c r="A28" s="28">
        <v>26</v>
      </c>
      <c r="B28" s="29">
        <v>2</v>
      </c>
      <c r="C28" s="29">
        <v>2</v>
      </c>
      <c r="D28" s="29">
        <v>1</v>
      </c>
      <c r="E28" s="30">
        <f>SUM(B28:D28)</f>
        <v>5</v>
      </c>
      <c r="F28" s="30" t="str">
        <f t="shared" si="0"/>
        <v>alto</v>
      </c>
      <c r="G28" s="29">
        <v>1</v>
      </c>
      <c r="H28" s="29">
        <v>2</v>
      </c>
      <c r="I28" s="29">
        <v>2</v>
      </c>
      <c r="J28" s="31">
        <f>SUM(G28:I28)</f>
        <v>5</v>
      </c>
      <c r="K28" s="31" t="str">
        <f t="shared" si="1"/>
        <v>alto</v>
      </c>
      <c r="L28" s="29">
        <v>1</v>
      </c>
      <c r="M28" s="29">
        <v>2</v>
      </c>
      <c r="N28" s="29">
        <v>2</v>
      </c>
      <c r="O28" s="32">
        <f>SUM(L28:N28)</f>
        <v>5</v>
      </c>
      <c r="P28" s="32" t="str">
        <f t="shared" si="2"/>
        <v>alto</v>
      </c>
      <c r="Q28" s="29">
        <v>2</v>
      </c>
      <c r="R28" s="29">
        <v>2</v>
      </c>
      <c r="S28" s="29">
        <v>2</v>
      </c>
      <c r="T28" s="31">
        <f>SUM(Q28:S28)</f>
        <v>6</v>
      </c>
      <c r="U28" s="31" t="str">
        <f t="shared" si="3"/>
        <v>alto</v>
      </c>
      <c r="V28" s="33">
        <f>E28+J28+O28+T28</f>
        <v>21</v>
      </c>
      <c r="W28" s="33" t="str">
        <f t="shared" si="4"/>
        <v>alto</v>
      </c>
    </row>
    <row r="29" spans="1:23" x14ac:dyDescent="0.2">
      <c r="A29" s="28">
        <v>27</v>
      </c>
      <c r="B29" s="29">
        <v>0</v>
      </c>
      <c r="C29" s="29">
        <v>2</v>
      </c>
      <c r="D29" s="29">
        <v>2</v>
      </c>
      <c r="E29" s="30">
        <f>SUM(B29:D29)</f>
        <v>4</v>
      </c>
      <c r="F29" s="30" t="str">
        <f t="shared" si="0"/>
        <v>medio</v>
      </c>
      <c r="G29" s="29">
        <v>1</v>
      </c>
      <c r="H29" s="29">
        <v>1</v>
      </c>
      <c r="I29" s="29">
        <v>1</v>
      </c>
      <c r="J29" s="31">
        <f>SUM(G29:I29)</f>
        <v>3</v>
      </c>
      <c r="K29" s="31" t="str">
        <f t="shared" si="1"/>
        <v>medio</v>
      </c>
      <c r="L29" s="29">
        <v>1</v>
      </c>
      <c r="M29" s="29">
        <v>2</v>
      </c>
      <c r="N29" s="29">
        <v>1</v>
      </c>
      <c r="O29" s="32">
        <f>SUM(L29:N29)</f>
        <v>4</v>
      </c>
      <c r="P29" s="32" t="str">
        <f t="shared" si="2"/>
        <v>medio</v>
      </c>
      <c r="Q29" s="29">
        <v>2</v>
      </c>
      <c r="R29" s="29">
        <v>2</v>
      </c>
      <c r="S29" s="29">
        <v>1</v>
      </c>
      <c r="T29" s="31">
        <f>SUM(Q29:S29)</f>
        <v>5</v>
      </c>
      <c r="U29" s="31" t="str">
        <f t="shared" si="3"/>
        <v>alto</v>
      </c>
      <c r="V29" s="33">
        <f>E29+J29+O29+T29</f>
        <v>16</v>
      </c>
      <c r="W29" s="33" t="str">
        <f t="shared" si="4"/>
        <v>alto</v>
      </c>
    </row>
    <row r="30" spans="1:23" x14ac:dyDescent="0.2">
      <c r="A30" s="28">
        <v>28</v>
      </c>
      <c r="B30" s="29">
        <v>1</v>
      </c>
      <c r="C30" s="29">
        <v>2</v>
      </c>
      <c r="D30" s="29">
        <v>1</v>
      </c>
      <c r="E30" s="30">
        <f>SUM(B30:D30)</f>
        <v>4</v>
      </c>
      <c r="F30" s="30" t="str">
        <f t="shared" si="0"/>
        <v>medio</v>
      </c>
      <c r="G30" s="29">
        <v>1</v>
      </c>
      <c r="H30" s="29">
        <v>1</v>
      </c>
      <c r="I30" s="29">
        <v>1</v>
      </c>
      <c r="J30" s="31">
        <f>SUM(G30:I30)</f>
        <v>3</v>
      </c>
      <c r="K30" s="31" t="str">
        <f t="shared" si="1"/>
        <v>medio</v>
      </c>
      <c r="L30" s="29">
        <v>2</v>
      </c>
      <c r="M30" s="29">
        <v>1</v>
      </c>
      <c r="N30" s="29">
        <v>1</v>
      </c>
      <c r="O30" s="32">
        <f>SUM(L30:N30)</f>
        <v>4</v>
      </c>
      <c r="P30" s="32" t="str">
        <f t="shared" si="2"/>
        <v>medio</v>
      </c>
      <c r="Q30" s="29">
        <v>2</v>
      </c>
      <c r="R30" s="29">
        <v>2</v>
      </c>
      <c r="S30" s="29">
        <v>1</v>
      </c>
      <c r="T30" s="31">
        <f>SUM(Q30:S30)</f>
        <v>5</v>
      </c>
      <c r="U30" s="31" t="str">
        <f t="shared" si="3"/>
        <v>alto</v>
      </c>
      <c r="V30" s="33">
        <f>E30+J30+O30+T30</f>
        <v>16</v>
      </c>
      <c r="W30" s="33" t="str">
        <f t="shared" si="4"/>
        <v>alto</v>
      </c>
    </row>
    <row r="31" spans="1:23" x14ac:dyDescent="0.2">
      <c r="A31" s="28">
        <v>29</v>
      </c>
      <c r="B31" s="29">
        <v>2</v>
      </c>
      <c r="C31" s="29">
        <v>1</v>
      </c>
      <c r="D31" s="29">
        <v>1</v>
      </c>
      <c r="E31" s="30">
        <f>SUM(B31:D31)</f>
        <v>4</v>
      </c>
      <c r="F31" s="30" t="str">
        <f t="shared" si="0"/>
        <v>medio</v>
      </c>
      <c r="G31" s="29">
        <v>2</v>
      </c>
      <c r="H31" s="29">
        <v>2</v>
      </c>
      <c r="I31" s="29">
        <v>2</v>
      </c>
      <c r="J31" s="31">
        <f>SUM(G31:I31)</f>
        <v>6</v>
      </c>
      <c r="K31" s="31" t="str">
        <f t="shared" si="1"/>
        <v>alto</v>
      </c>
      <c r="L31" s="29">
        <v>2</v>
      </c>
      <c r="M31" s="29">
        <v>2</v>
      </c>
      <c r="N31" s="29">
        <v>2</v>
      </c>
      <c r="O31" s="32">
        <f>SUM(L31:N31)</f>
        <v>6</v>
      </c>
      <c r="P31" s="32" t="str">
        <f t="shared" si="2"/>
        <v>alto</v>
      </c>
      <c r="Q31" s="29">
        <v>1</v>
      </c>
      <c r="R31" s="29">
        <v>2</v>
      </c>
      <c r="S31" s="29">
        <v>1</v>
      </c>
      <c r="T31" s="31">
        <f>SUM(Q31:S31)</f>
        <v>4</v>
      </c>
      <c r="U31" s="31" t="str">
        <f t="shared" si="3"/>
        <v>medio</v>
      </c>
      <c r="V31" s="33">
        <f>E31+J31+O31+T31</f>
        <v>20</v>
      </c>
      <c r="W31" s="33" t="str">
        <f t="shared" si="4"/>
        <v>alto</v>
      </c>
    </row>
    <row r="32" spans="1:23" x14ac:dyDescent="0.2">
      <c r="A32" s="28">
        <v>30</v>
      </c>
      <c r="B32" s="29">
        <v>1</v>
      </c>
      <c r="C32" s="29">
        <v>2</v>
      </c>
      <c r="D32" s="29">
        <v>1</v>
      </c>
      <c r="E32" s="30">
        <f>SUM(B32:D32)</f>
        <v>4</v>
      </c>
      <c r="F32" s="30" t="str">
        <f t="shared" si="0"/>
        <v>medio</v>
      </c>
      <c r="G32" s="29">
        <v>1</v>
      </c>
      <c r="H32" s="29">
        <v>1</v>
      </c>
      <c r="I32" s="29">
        <v>2</v>
      </c>
      <c r="J32" s="31">
        <f>SUM(G32:I32)</f>
        <v>4</v>
      </c>
      <c r="K32" s="31" t="str">
        <f t="shared" si="1"/>
        <v>medio</v>
      </c>
      <c r="L32" s="29">
        <v>1</v>
      </c>
      <c r="M32" s="29">
        <v>1</v>
      </c>
      <c r="N32" s="29">
        <v>2</v>
      </c>
      <c r="O32" s="32">
        <f>SUM(L32:N32)</f>
        <v>4</v>
      </c>
      <c r="P32" s="32" t="str">
        <f t="shared" si="2"/>
        <v>medio</v>
      </c>
      <c r="Q32" s="29">
        <v>1</v>
      </c>
      <c r="R32" s="29">
        <v>1</v>
      </c>
      <c r="S32" s="29">
        <v>1</v>
      </c>
      <c r="T32" s="31">
        <f>SUM(Q32:S32)</f>
        <v>3</v>
      </c>
      <c r="U32" s="31" t="str">
        <f t="shared" si="3"/>
        <v>medio</v>
      </c>
      <c r="V32" s="33">
        <f>E32+J32+O32+T32</f>
        <v>15</v>
      </c>
      <c r="W32" s="33" t="str">
        <f t="shared" si="4"/>
        <v>medio</v>
      </c>
    </row>
    <row r="33" spans="1:23" x14ac:dyDescent="0.2">
      <c r="A33" s="34" t="s">
        <v>6</v>
      </c>
      <c r="B33" s="35">
        <f>SUM(B3:B32)</f>
        <v>42</v>
      </c>
      <c r="C33" s="35">
        <f t="shared" ref="C33:D33" si="5">SUM(C3:C32)</f>
        <v>44</v>
      </c>
      <c r="D33" s="35">
        <f t="shared" si="5"/>
        <v>40</v>
      </c>
      <c r="E33" s="36"/>
      <c r="F33" s="36"/>
      <c r="G33" s="37">
        <f t="shared" ref="G33:I33" si="6">SUM(G3:G32)</f>
        <v>42</v>
      </c>
      <c r="H33" s="37">
        <f t="shared" si="6"/>
        <v>48</v>
      </c>
      <c r="I33" s="37">
        <f t="shared" si="6"/>
        <v>46</v>
      </c>
      <c r="J33" s="29"/>
      <c r="K33" s="29"/>
      <c r="L33" s="38">
        <f>SUM(L3:L32)</f>
        <v>40</v>
      </c>
      <c r="M33" s="38">
        <f t="shared" ref="M33:N33" si="7">SUM(M3:M32)</f>
        <v>48</v>
      </c>
      <c r="N33" s="38">
        <f t="shared" si="7"/>
        <v>45</v>
      </c>
      <c r="O33" s="29"/>
      <c r="P33" s="29"/>
      <c r="Q33" s="37">
        <f t="shared" ref="Q33:S33" si="8">SUM(Q3:Q32)</f>
        <v>42</v>
      </c>
      <c r="R33" s="37">
        <f t="shared" si="8"/>
        <v>47</v>
      </c>
      <c r="S33" s="37">
        <f t="shared" si="8"/>
        <v>42</v>
      </c>
      <c r="T33" s="29"/>
      <c r="U33" s="29"/>
      <c r="V33" s="29"/>
      <c r="W33" s="29"/>
    </row>
    <row r="34" spans="1:23" s="46" customFormat="1" x14ac:dyDescent="0.2">
      <c r="A34" s="41" t="s">
        <v>67</v>
      </c>
      <c r="B34" s="42">
        <f>B33/($A$32*2)</f>
        <v>0.7</v>
      </c>
      <c r="C34" s="42">
        <f>C33/($A$32*2)</f>
        <v>0.73333333333333328</v>
      </c>
      <c r="D34" s="42">
        <f>D33/($A$32*2)</f>
        <v>0.66666666666666663</v>
      </c>
      <c r="E34" s="43"/>
      <c r="F34" s="43"/>
      <c r="G34" s="44">
        <f>G33/($A$32*2)</f>
        <v>0.7</v>
      </c>
      <c r="H34" s="44">
        <f>H33/($A$32*2)</f>
        <v>0.8</v>
      </c>
      <c r="I34" s="44">
        <f>I33/($A$32*2)</f>
        <v>0.76666666666666672</v>
      </c>
      <c r="J34" s="43"/>
      <c r="K34" s="43"/>
      <c r="L34" s="45">
        <f>L33/($A$32*2)</f>
        <v>0.66666666666666663</v>
      </c>
      <c r="M34" s="45">
        <f>M33/($A$32*2)</f>
        <v>0.8</v>
      </c>
      <c r="N34" s="45">
        <f>N33/($A$32*2)</f>
        <v>0.75</v>
      </c>
      <c r="O34" s="43"/>
      <c r="P34" s="43"/>
      <c r="Q34" s="44">
        <f>Q33/($A$32*2)</f>
        <v>0.7</v>
      </c>
      <c r="R34" s="44">
        <f>R33/($A$32*2)</f>
        <v>0.78333333333333333</v>
      </c>
      <c r="S34" s="44">
        <f>S33/($A$32*2)</f>
        <v>0.7</v>
      </c>
      <c r="T34" s="43"/>
      <c r="U34" s="43"/>
      <c r="V34" s="43"/>
      <c r="W34" s="43"/>
    </row>
  </sheetData>
  <mergeCells count="6">
    <mergeCell ref="B1:F1"/>
    <mergeCell ref="G1:K1"/>
    <mergeCell ref="L1:P1"/>
    <mergeCell ref="Q1:U1"/>
    <mergeCell ref="V1:V2"/>
    <mergeCell ref="W1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>
      <selection activeCell="D50" sqref="D50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67" t="s">
        <v>68</v>
      </c>
      <c r="C2" s="67"/>
      <c r="D2" s="67"/>
    </row>
    <row r="3" spans="2:4" x14ac:dyDescent="0.2">
      <c r="B3" s="47"/>
      <c r="C3" s="47" t="s">
        <v>17</v>
      </c>
      <c r="D3" s="47" t="s">
        <v>19</v>
      </c>
    </row>
    <row r="4" spans="2:4" x14ac:dyDescent="0.2">
      <c r="B4" s="47" t="s">
        <v>50</v>
      </c>
      <c r="C4" s="9">
        <f>Pretest!B34</f>
        <v>0.43333333333333335</v>
      </c>
      <c r="D4" s="9">
        <f>Postest!B34</f>
        <v>0.7</v>
      </c>
    </row>
    <row r="5" spans="2:4" x14ac:dyDescent="0.2">
      <c r="B5" s="39" t="s">
        <v>51</v>
      </c>
      <c r="C5" s="9">
        <f>Pretest!C34</f>
        <v>0.48333333333333334</v>
      </c>
      <c r="D5" s="9">
        <f>Postest!C34</f>
        <v>0.73333333333333328</v>
      </c>
    </row>
    <row r="6" spans="2:4" x14ac:dyDescent="0.2">
      <c r="B6" s="39" t="s">
        <v>52</v>
      </c>
      <c r="C6" s="9">
        <f>Pretest!D34</f>
        <v>0.45</v>
      </c>
      <c r="D6" s="9">
        <f>Postest!D34</f>
        <v>0.66666666666666663</v>
      </c>
    </row>
    <row r="15" spans="2:4" x14ac:dyDescent="0.2">
      <c r="B15" s="68" t="s">
        <v>20</v>
      </c>
      <c r="C15" s="69"/>
      <c r="D15" s="70"/>
    </row>
    <row r="16" spans="2:4" x14ac:dyDescent="0.2">
      <c r="B16" s="40"/>
      <c r="C16" s="40" t="s">
        <v>17</v>
      </c>
      <c r="D16" s="40" t="s">
        <v>19</v>
      </c>
    </row>
    <row r="17" spans="2:4" x14ac:dyDescent="0.2">
      <c r="B17" s="49" t="s">
        <v>53</v>
      </c>
      <c r="C17" s="9">
        <f>Pretest!G34</f>
        <v>0.5</v>
      </c>
      <c r="D17" s="9">
        <f>Postest!G34</f>
        <v>0.7</v>
      </c>
    </row>
    <row r="18" spans="2:4" x14ac:dyDescent="0.2">
      <c r="B18" s="49" t="s">
        <v>54</v>
      </c>
      <c r="C18" s="9">
        <f>Pretest!H34</f>
        <v>0.35</v>
      </c>
      <c r="D18" s="9">
        <f>Postest!H34</f>
        <v>0.8</v>
      </c>
    </row>
    <row r="19" spans="2:4" x14ac:dyDescent="0.2">
      <c r="B19" s="49" t="s">
        <v>55</v>
      </c>
      <c r="C19" s="9">
        <f>Pretest!D34</f>
        <v>0.45</v>
      </c>
      <c r="D19" s="9">
        <f>Postest!I34</f>
        <v>0.76666666666666672</v>
      </c>
    </row>
    <row r="30" spans="2:4" x14ac:dyDescent="0.2">
      <c r="B30" s="61" t="s">
        <v>21</v>
      </c>
      <c r="C30" s="62"/>
      <c r="D30" s="63"/>
    </row>
    <row r="31" spans="2:4" x14ac:dyDescent="0.2">
      <c r="B31" s="48"/>
      <c r="C31" s="48" t="s">
        <v>17</v>
      </c>
      <c r="D31" s="48" t="s">
        <v>19</v>
      </c>
    </row>
    <row r="32" spans="2:4" x14ac:dyDescent="0.2">
      <c r="B32" s="38" t="s">
        <v>56</v>
      </c>
      <c r="C32" s="9">
        <f>Pretest!L34</f>
        <v>0.5</v>
      </c>
      <c r="D32" s="9">
        <f>Postest!L34</f>
        <v>0.66666666666666663</v>
      </c>
    </row>
    <row r="33" spans="2:4" x14ac:dyDescent="0.2">
      <c r="B33" s="38" t="s">
        <v>57</v>
      </c>
      <c r="C33" s="9">
        <f>Pretest!M34</f>
        <v>0.35</v>
      </c>
      <c r="D33" s="9">
        <f>Postest!M34</f>
        <v>0.8</v>
      </c>
    </row>
    <row r="34" spans="2:4" x14ac:dyDescent="0.2">
      <c r="B34" s="38" t="s">
        <v>58</v>
      </c>
      <c r="C34" s="9">
        <f>Pretest!N34</f>
        <v>0.45</v>
      </c>
      <c r="D34" s="9">
        <f>Postest!N34</f>
        <v>0.75</v>
      </c>
    </row>
    <row r="45" spans="2:4" x14ac:dyDescent="0.2">
      <c r="B45" s="64" t="s">
        <v>66</v>
      </c>
      <c r="C45" s="65"/>
      <c r="D45" s="66"/>
    </row>
    <row r="46" spans="2:4" x14ac:dyDescent="0.2">
      <c r="B46" s="50"/>
      <c r="C46" s="50" t="s">
        <v>17</v>
      </c>
      <c r="D46" s="50" t="s">
        <v>19</v>
      </c>
    </row>
    <row r="47" spans="2:4" x14ac:dyDescent="0.2">
      <c r="B47" s="49" t="s">
        <v>62</v>
      </c>
      <c r="C47" s="9">
        <f>Pretest!Q34</f>
        <v>0.5</v>
      </c>
      <c r="D47" s="9">
        <f>Postest!Q34</f>
        <v>0.7</v>
      </c>
    </row>
    <row r="48" spans="2:4" x14ac:dyDescent="0.2">
      <c r="B48" s="49" t="s">
        <v>63</v>
      </c>
      <c r="C48" s="9">
        <f>Pretest!R34</f>
        <v>0.35</v>
      </c>
      <c r="D48" s="9">
        <f>Postest!R34</f>
        <v>0.78333333333333333</v>
      </c>
    </row>
    <row r="49" spans="2:4" x14ac:dyDescent="0.2">
      <c r="B49" s="49" t="s">
        <v>64</v>
      </c>
      <c r="C49" s="9">
        <f>Pretest!S34</f>
        <v>0.45</v>
      </c>
      <c r="D49" s="9">
        <f>Postest!S34</f>
        <v>0.7</v>
      </c>
    </row>
  </sheetData>
  <mergeCells count="4">
    <mergeCell ref="B30:D30"/>
    <mergeCell ref="B45:D45"/>
    <mergeCell ref="B2:D2"/>
    <mergeCell ref="B15:D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6"/>
  <sheetViews>
    <sheetView topLeftCell="F23" workbookViewId="0">
      <selection activeCell="G56" sqref="G56"/>
    </sheetView>
  </sheetViews>
  <sheetFormatPr baseColWidth="10" defaultRowHeight="16" x14ac:dyDescent="0.2"/>
  <cols>
    <col min="4" max="4" width="8" customWidth="1"/>
    <col min="23" max="23" width="20.5" bestFit="1" customWidth="1"/>
  </cols>
  <sheetData>
    <row r="2" spans="1:26" x14ac:dyDescent="0.2">
      <c r="A2" s="71" t="s">
        <v>16</v>
      </c>
      <c r="B2" s="72"/>
      <c r="C2" s="72"/>
      <c r="D2" s="72"/>
      <c r="E2" s="72"/>
      <c r="F2" s="72"/>
      <c r="G2" s="73"/>
      <c r="W2" s="2"/>
      <c r="X2" s="15" t="s">
        <v>8</v>
      </c>
      <c r="Y2" s="15" t="s">
        <v>9</v>
      </c>
      <c r="Z2" s="15" t="s">
        <v>10</v>
      </c>
    </row>
    <row r="3" spans="1:26" x14ac:dyDescent="0.2">
      <c r="A3" s="5" t="s">
        <v>18</v>
      </c>
      <c r="B3" s="5" t="s">
        <v>59</v>
      </c>
      <c r="C3" s="5" t="s">
        <v>17</v>
      </c>
      <c r="D3" s="7"/>
      <c r="E3" s="5" t="s">
        <v>18</v>
      </c>
      <c r="F3" s="15" t="s">
        <v>59</v>
      </c>
      <c r="G3" s="5" t="s">
        <v>19</v>
      </c>
      <c r="W3" s="3" t="s">
        <v>69</v>
      </c>
      <c r="X3" s="9">
        <f>'Comparación Dimensiones'!$B$4</f>
        <v>0.5</v>
      </c>
      <c r="Y3" s="9">
        <f>'Comparación Dimensiones'!$B$5</f>
        <v>0.3</v>
      </c>
      <c r="Z3" s="9">
        <f>'Comparación Dimensiones'!$B$6</f>
        <v>0.2</v>
      </c>
    </row>
    <row r="4" spans="1:26" x14ac:dyDescent="0.2">
      <c r="A4" s="2" t="s">
        <v>8</v>
      </c>
      <c r="B4" s="21">
        <f>C4/$C$7</f>
        <v>0.5</v>
      </c>
      <c r="C4" s="2">
        <f>Pretest!$Z$3</f>
        <v>15</v>
      </c>
      <c r="E4" s="2" t="s">
        <v>8</v>
      </c>
      <c r="F4" s="21">
        <f>G4/$G$7</f>
        <v>0.1</v>
      </c>
      <c r="G4" s="2">
        <f>Postest!Z3</f>
        <v>3</v>
      </c>
      <c r="W4" s="3" t="s">
        <v>70</v>
      </c>
      <c r="X4" s="9">
        <f>'Comparación Dimensiones'!$F$4</f>
        <v>0.1</v>
      </c>
      <c r="Y4" s="9">
        <f>'Comparación Dimensiones'!$F$5</f>
        <v>0.5</v>
      </c>
      <c r="Z4" s="9">
        <f>'Comparación Dimensiones'!$F$6</f>
        <v>0.4</v>
      </c>
    </row>
    <row r="5" spans="1:26" x14ac:dyDescent="0.2">
      <c r="A5" s="2" t="s">
        <v>9</v>
      </c>
      <c r="B5" s="21">
        <f>C5/$C$7</f>
        <v>0.3</v>
      </c>
      <c r="C5" s="2">
        <f>Pretest!$AA$3</f>
        <v>9</v>
      </c>
      <c r="E5" s="2" t="s">
        <v>9</v>
      </c>
      <c r="F5" s="21">
        <f>G5/$G$7</f>
        <v>0.5</v>
      </c>
      <c r="G5" s="2">
        <f>Postest!AA3</f>
        <v>15</v>
      </c>
      <c r="W5" s="3" t="s">
        <v>71</v>
      </c>
      <c r="X5" s="9">
        <f>'Comparación Dimensiones'!$B$16</f>
        <v>0.53333333333333333</v>
      </c>
      <c r="Y5" s="9">
        <f>'Comparación Dimensiones'!$B$17</f>
        <v>0.36666666666666664</v>
      </c>
      <c r="Z5" s="9">
        <f>'Comparación Dimensiones'!$B$18</f>
        <v>0.1</v>
      </c>
    </row>
    <row r="6" spans="1:26" x14ac:dyDescent="0.2">
      <c r="A6" s="2" t="s">
        <v>10</v>
      </c>
      <c r="B6" s="21">
        <f>C6/$C$7</f>
        <v>0.2</v>
      </c>
      <c r="C6" s="2">
        <f>Pretest!$AB$3</f>
        <v>6</v>
      </c>
      <c r="E6" s="2" t="s">
        <v>10</v>
      </c>
      <c r="F6" s="21">
        <f>G6/$G$7</f>
        <v>0.4</v>
      </c>
      <c r="G6" s="2">
        <f>Postest!AB3</f>
        <v>12</v>
      </c>
      <c r="W6" s="3" t="s">
        <v>72</v>
      </c>
      <c r="X6" s="9">
        <f>'Comparación Dimensiones'!$F$16</f>
        <v>3.3333333333333333E-2</v>
      </c>
      <c r="Y6" s="9">
        <f>'Comparación Dimensiones'!$F$17</f>
        <v>0.46666666666666667</v>
      </c>
      <c r="Z6" s="9">
        <f>'Comparación Dimensiones'!$F$18</f>
        <v>0.5</v>
      </c>
    </row>
    <row r="7" spans="1:26" x14ac:dyDescent="0.2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73</v>
      </c>
      <c r="X7" s="9">
        <f>'Comparación Dimensiones'!$B$28</f>
        <v>0.53333333333333333</v>
      </c>
      <c r="Y7" s="9">
        <f>'Comparación Dimensiones'!$B$29</f>
        <v>0.36666666666666664</v>
      </c>
      <c r="Z7" s="9">
        <f>'Comparación Dimensiones'!$B$30</f>
        <v>0.1</v>
      </c>
    </row>
    <row r="8" spans="1:26" x14ac:dyDescent="0.2">
      <c r="W8" s="3" t="s">
        <v>74</v>
      </c>
      <c r="X8" s="9">
        <f>'Comparación Dimensiones'!$F$28</f>
        <v>0</v>
      </c>
      <c r="Y8" s="9">
        <f>'Comparación Dimensiones'!$F$29</f>
        <v>0.56666666666666665</v>
      </c>
      <c r="Z8" s="9">
        <f>'Comparación Dimensiones'!$F$30</f>
        <v>0.43333333333333335</v>
      </c>
    </row>
    <row r="9" spans="1:26" x14ac:dyDescent="0.2">
      <c r="W9" s="6" t="s">
        <v>75</v>
      </c>
      <c r="X9" s="9">
        <f>'Comparación Dimensiones'!B40</f>
        <v>0.53333333333333333</v>
      </c>
      <c r="Y9" s="9">
        <f>'Comparación Dimensiones'!B41</f>
        <v>0.36666666666666664</v>
      </c>
      <c r="Z9" s="9">
        <f>'Comparación Dimensiones'!B42</f>
        <v>0.1</v>
      </c>
    </row>
    <row r="10" spans="1:26" x14ac:dyDescent="0.2">
      <c r="W10" s="6" t="s">
        <v>76</v>
      </c>
      <c r="X10" s="9">
        <f>'Comparación Dimensiones'!F40</f>
        <v>6.6666666666666666E-2</v>
      </c>
      <c r="Y10" s="9">
        <f>'Comparación Dimensiones'!F41</f>
        <v>0.46666666666666667</v>
      </c>
      <c r="Z10" s="9">
        <f>'Comparación Dimensiones'!F42</f>
        <v>0.46666666666666667</v>
      </c>
    </row>
    <row r="11" spans="1:26" x14ac:dyDescent="0.2">
      <c r="W11" s="6" t="s">
        <v>77</v>
      </c>
      <c r="X11" s="9">
        <f>B53</f>
        <v>0.3</v>
      </c>
      <c r="Y11" s="9">
        <f>B54</f>
        <v>0.53333333333333333</v>
      </c>
      <c r="Z11" s="9">
        <f>B55</f>
        <v>0.16666666666666666</v>
      </c>
    </row>
    <row r="12" spans="1:26" x14ac:dyDescent="0.2">
      <c r="W12" s="6" t="s">
        <v>78</v>
      </c>
      <c r="X12" s="9">
        <f>F28</f>
        <v>0</v>
      </c>
      <c r="Y12" s="9">
        <f>F54</f>
        <v>0.2</v>
      </c>
      <c r="Z12" s="9">
        <f>F55</f>
        <v>0.76666666666666672</v>
      </c>
    </row>
    <row r="14" spans="1:26" x14ac:dyDescent="0.2">
      <c r="A14" s="71" t="s">
        <v>20</v>
      </c>
      <c r="B14" s="72"/>
      <c r="C14" s="72"/>
      <c r="D14" s="72"/>
      <c r="E14" s="72"/>
      <c r="F14" s="72"/>
      <c r="G14" s="73"/>
    </row>
    <row r="15" spans="1:26" x14ac:dyDescent="0.2">
      <c r="A15" s="5" t="s">
        <v>18</v>
      </c>
      <c r="B15" s="15" t="s">
        <v>59</v>
      </c>
      <c r="C15" s="5" t="s">
        <v>17</v>
      </c>
      <c r="D15" s="7"/>
      <c r="E15" s="5" t="s">
        <v>18</v>
      </c>
      <c r="F15" s="15" t="s">
        <v>59</v>
      </c>
      <c r="G15" s="5" t="s">
        <v>19</v>
      </c>
    </row>
    <row r="16" spans="1:26" x14ac:dyDescent="0.2">
      <c r="A16" s="2" t="s">
        <v>8</v>
      </c>
      <c r="B16" s="21">
        <f>C16/$C$19</f>
        <v>0.53333333333333333</v>
      </c>
      <c r="C16" s="2">
        <f>Pretest!$Z$4</f>
        <v>16</v>
      </c>
      <c r="E16" s="2" t="s">
        <v>8</v>
      </c>
      <c r="F16" s="21">
        <f>G16/$G$19</f>
        <v>3.3333333333333333E-2</v>
      </c>
      <c r="G16" s="2">
        <f>Postest!Z4</f>
        <v>1</v>
      </c>
    </row>
    <row r="17" spans="1:7" x14ac:dyDescent="0.2">
      <c r="A17" s="2" t="s">
        <v>9</v>
      </c>
      <c r="B17" s="21">
        <f>C17/$C$19</f>
        <v>0.36666666666666664</v>
      </c>
      <c r="C17" s="2">
        <f>Pretest!$AA$4</f>
        <v>11</v>
      </c>
      <c r="E17" s="2" t="s">
        <v>9</v>
      </c>
      <c r="F17" s="21">
        <f>G17/$G$19</f>
        <v>0.46666666666666667</v>
      </c>
      <c r="G17" s="2">
        <f>Postest!AA4</f>
        <v>14</v>
      </c>
    </row>
    <row r="18" spans="1:7" x14ac:dyDescent="0.2">
      <c r="A18" s="2" t="s">
        <v>10</v>
      </c>
      <c r="B18" s="21">
        <f>C18/$C$19</f>
        <v>0.1</v>
      </c>
      <c r="C18" s="2">
        <f>Pretest!$AB$4</f>
        <v>3</v>
      </c>
      <c r="E18" s="2" t="s">
        <v>10</v>
      </c>
      <c r="F18" s="21">
        <f>G18/$G$19</f>
        <v>0.5</v>
      </c>
      <c r="G18" s="2">
        <f>Postest!AB4</f>
        <v>15</v>
      </c>
    </row>
    <row r="19" spans="1:7" x14ac:dyDescent="0.2">
      <c r="A19" s="4" t="s">
        <v>15</v>
      </c>
      <c r="B19" s="9">
        <f>SUM(B16:B18)</f>
        <v>0.99999999999999989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">
      <c r="A26" s="71" t="s">
        <v>21</v>
      </c>
      <c r="B26" s="72"/>
      <c r="C26" s="72"/>
      <c r="D26" s="72"/>
      <c r="E26" s="72"/>
      <c r="F26" s="72"/>
      <c r="G26" s="73"/>
    </row>
    <row r="27" spans="1:7" x14ac:dyDescent="0.2">
      <c r="A27" s="5" t="s">
        <v>18</v>
      </c>
      <c r="B27" s="15" t="s">
        <v>59</v>
      </c>
      <c r="C27" s="5" t="s">
        <v>17</v>
      </c>
      <c r="D27" s="7"/>
      <c r="E27" s="5" t="s">
        <v>18</v>
      </c>
      <c r="F27" s="15" t="s">
        <v>59</v>
      </c>
      <c r="G27" s="5" t="s">
        <v>19</v>
      </c>
    </row>
    <row r="28" spans="1:7" x14ac:dyDescent="0.2">
      <c r="A28" s="2" t="s">
        <v>8</v>
      </c>
      <c r="B28" s="8">
        <f>C28/$C$31</f>
        <v>0.53333333333333333</v>
      </c>
      <c r="C28" s="2">
        <f>Pretest!$Z$5</f>
        <v>16</v>
      </c>
      <c r="E28" s="2" t="s">
        <v>8</v>
      </c>
      <c r="F28" s="21">
        <f>G28/$G$31</f>
        <v>0</v>
      </c>
      <c r="G28" s="2">
        <f>Postest!Z5</f>
        <v>0</v>
      </c>
    </row>
    <row r="29" spans="1:7" x14ac:dyDescent="0.2">
      <c r="A29" s="2" t="s">
        <v>9</v>
      </c>
      <c r="B29" s="8">
        <f>C29/$C$31</f>
        <v>0.36666666666666664</v>
      </c>
      <c r="C29" s="2">
        <f>Pretest!$AA$5</f>
        <v>11</v>
      </c>
      <c r="E29" s="2" t="s">
        <v>9</v>
      </c>
      <c r="F29" s="21">
        <f>G29/$G$31</f>
        <v>0.56666666666666665</v>
      </c>
      <c r="G29" s="2">
        <f>Postest!AA5</f>
        <v>17</v>
      </c>
    </row>
    <row r="30" spans="1:7" x14ac:dyDescent="0.2">
      <c r="A30" s="2" t="s">
        <v>10</v>
      </c>
      <c r="B30" s="8">
        <f>C30/$C$31</f>
        <v>0.1</v>
      </c>
      <c r="C30" s="2">
        <f>Pretest!$AB$5</f>
        <v>3</v>
      </c>
      <c r="E30" s="2" t="s">
        <v>10</v>
      </c>
      <c r="F30" s="21">
        <f>G30/$G$31</f>
        <v>0.43333333333333335</v>
      </c>
      <c r="G30" s="2">
        <f>Postest!AB5</f>
        <v>13</v>
      </c>
    </row>
    <row r="31" spans="1:7" x14ac:dyDescent="0.2">
      <c r="A31" s="4" t="s">
        <v>15</v>
      </c>
      <c r="B31" s="9">
        <f>SUM(B28:B30)</f>
        <v>0.99999999999999989</v>
      </c>
      <c r="C31" s="2">
        <f>SUM(C28:C30)</f>
        <v>30</v>
      </c>
      <c r="E31" s="2" t="s">
        <v>15</v>
      </c>
      <c r="F31" s="9">
        <f>SUM(F28:F30)</f>
        <v>1</v>
      </c>
      <c r="G31" s="2">
        <f>SUM(G28:G30)</f>
        <v>30</v>
      </c>
    </row>
    <row r="38" spans="1:7" x14ac:dyDescent="0.2">
      <c r="A38" s="71" t="s">
        <v>66</v>
      </c>
      <c r="B38" s="72"/>
      <c r="C38" s="72"/>
      <c r="D38" s="72"/>
      <c r="E38" s="72"/>
      <c r="F38" s="72"/>
      <c r="G38" s="73"/>
    </row>
    <row r="39" spans="1:7" x14ac:dyDescent="0.2">
      <c r="A39" s="5" t="s">
        <v>18</v>
      </c>
      <c r="B39" s="15" t="s">
        <v>59</v>
      </c>
      <c r="C39" s="5" t="s">
        <v>17</v>
      </c>
      <c r="D39" s="7"/>
      <c r="E39" s="5" t="s">
        <v>18</v>
      </c>
      <c r="F39" s="15" t="s">
        <v>59</v>
      </c>
      <c r="G39" s="5" t="s">
        <v>19</v>
      </c>
    </row>
    <row r="40" spans="1:7" x14ac:dyDescent="0.2">
      <c r="A40" s="2" t="s">
        <v>8</v>
      </c>
      <c r="B40" s="8">
        <f>C40/$C$31</f>
        <v>0.53333333333333333</v>
      </c>
      <c r="C40" s="2">
        <f>Pretest!$Z$6</f>
        <v>16</v>
      </c>
      <c r="E40" s="2" t="s">
        <v>8</v>
      </c>
      <c r="F40" s="21">
        <f>G40/$G$31</f>
        <v>6.6666666666666666E-2</v>
      </c>
      <c r="G40" s="2">
        <f>Postest!Z6</f>
        <v>2</v>
      </c>
    </row>
    <row r="41" spans="1:7" x14ac:dyDescent="0.2">
      <c r="A41" s="2" t="s">
        <v>9</v>
      </c>
      <c r="B41" s="8">
        <f>C41/$C$31</f>
        <v>0.36666666666666664</v>
      </c>
      <c r="C41" s="2">
        <f>Pretest!$AA$6</f>
        <v>11</v>
      </c>
      <c r="E41" s="2" t="s">
        <v>9</v>
      </c>
      <c r="F41" s="21">
        <f>G41/$G$31</f>
        <v>0.46666666666666667</v>
      </c>
      <c r="G41" s="2">
        <f>Postest!AA6</f>
        <v>14</v>
      </c>
    </row>
    <row r="42" spans="1:7" x14ac:dyDescent="0.2">
      <c r="A42" s="2" t="s">
        <v>10</v>
      </c>
      <c r="B42" s="8">
        <f>C42/$C$31</f>
        <v>0.1</v>
      </c>
      <c r="C42" s="2">
        <f>Pretest!$AB$6</f>
        <v>3</v>
      </c>
      <c r="E42" s="2" t="s">
        <v>10</v>
      </c>
      <c r="F42" s="21">
        <f>G42/$G$31</f>
        <v>0.46666666666666667</v>
      </c>
      <c r="G42" s="2">
        <f>Postest!AB6</f>
        <v>14</v>
      </c>
    </row>
    <row r="43" spans="1:7" x14ac:dyDescent="0.2">
      <c r="A43" s="4" t="s">
        <v>15</v>
      </c>
      <c r="B43" s="9">
        <f>SUM(B40:B42)</f>
        <v>0.99999999999999989</v>
      </c>
      <c r="C43" s="2">
        <f>SUM(C40:C42)</f>
        <v>30</v>
      </c>
      <c r="E43" s="2" t="s">
        <v>15</v>
      </c>
      <c r="F43" s="9">
        <f>SUM(F40:F42)</f>
        <v>1</v>
      </c>
      <c r="G43" s="2">
        <f>SUM(G40:G42)</f>
        <v>30</v>
      </c>
    </row>
    <row r="51" spans="1:7" x14ac:dyDescent="0.2">
      <c r="A51" s="71" t="s">
        <v>15</v>
      </c>
      <c r="B51" s="72"/>
      <c r="C51" s="72"/>
      <c r="D51" s="72"/>
      <c r="E51" s="72"/>
      <c r="F51" s="72"/>
      <c r="G51" s="73"/>
    </row>
    <row r="52" spans="1:7" x14ac:dyDescent="0.2">
      <c r="A52" s="15" t="s">
        <v>18</v>
      </c>
      <c r="B52" s="15" t="s">
        <v>59</v>
      </c>
      <c r="C52" s="15" t="s">
        <v>17</v>
      </c>
      <c r="D52" s="7"/>
      <c r="E52" s="15" t="s">
        <v>18</v>
      </c>
      <c r="F52" s="15" t="s">
        <v>59</v>
      </c>
      <c r="G52" s="15" t="s">
        <v>19</v>
      </c>
    </row>
    <row r="53" spans="1:7" x14ac:dyDescent="0.2">
      <c r="A53" s="2" t="s">
        <v>8</v>
      </c>
      <c r="B53" s="8">
        <f>C53/$C$31</f>
        <v>0.3</v>
      </c>
      <c r="C53" s="2">
        <f>Pretest!$Z$7</f>
        <v>9</v>
      </c>
      <c r="E53" s="2" t="s">
        <v>8</v>
      </c>
      <c r="F53" s="21">
        <f>G53/$G$31</f>
        <v>3.3333333333333333E-2</v>
      </c>
      <c r="G53" s="2">
        <f>Postest!Z7</f>
        <v>1</v>
      </c>
    </row>
    <row r="54" spans="1:7" x14ac:dyDescent="0.2">
      <c r="A54" s="2" t="s">
        <v>9</v>
      </c>
      <c r="B54" s="8">
        <f>C54/$C$31</f>
        <v>0.53333333333333333</v>
      </c>
      <c r="C54" s="2">
        <f>Pretest!$AA$7</f>
        <v>16</v>
      </c>
      <c r="E54" s="2" t="s">
        <v>9</v>
      </c>
      <c r="F54" s="21">
        <f>G54/$G$31</f>
        <v>0.2</v>
      </c>
      <c r="G54" s="2">
        <f>Postest!AA7</f>
        <v>6</v>
      </c>
    </row>
    <row r="55" spans="1:7" x14ac:dyDescent="0.2">
      <c r="A55" s="2" t="s">
        <v>10</v>
      </c>
      <c r="B55" s="8">
        <f>C55/$C$31</f>
        <v>0.16666666666666666</v>
      </c>
      <c r="C55" s="2">
        <f>Pretest!$AB$7</f>
        <v>5</v>
      </c>
      <c r="E55" s="2" t="s">
        <v>10</v>
      </c>
      <c r="F55" s="21">
        <f>G55/$G$31</f>
        <v>0.76666666666666672</v>
      </c>
      <c r="G55" s="2">
        <f>Postest!AB7</f>
        <v>23</v>
      </c>
    </row>
    <row r="56" spans="1:7" x14ac:dyDescent="0.2">
      <c r="A56" s="4" t="s">
        <v>15</v>
      </c>
      <c r="B56" s="9">
        <f>SUM(B53:B55)</f>
        <v>0.99999999999999989</v>
      </c>
      <c r="C56" s="2">
        <f>SUM(C53:C55)</f>
        <v>30</v>
      </c>
      <c r="E56" s="2" t="s">
        <v>15</v>
      </c>
      <c r="F56" s="9">
        <f>SUM(F53:F55)</f>
        <v>1</v>
      </c>
      <c r="G56" s="2">
        <f>SUM(G53:G55)</f>
        <v>30</v>
      </c>
    </row>
  </sheetData>
  <mergeCells count="5">
    <mergeCell ref="A2:G2"/>
    <mergeCell ref="A14:G14"/>
    <mergeCell ref="A26:G26"/>
    <mergeCell ref="A38:G38"/>
    <mergeCell ref="A51:G5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0" zoomScaleNormal="110" zoomScalePageLayoutView="110" workbookViewId="0">
      <selection activeCell="E3" sqref="E3"/>
    </sheetView>
  </sheetViews>
  <sheetFormatPr baseColWidth="10" defaultRowHeight="16" x14ac:dyDescent="0.2"/>
  <cols>
    <col min="1" max="1" width="14.1640625" bestFit="1" customWidth="1"/>
    <col min="2" max="2" width="16.6640625" bestFit="1" customWidth="1"/>
    <col min="3" max="3" width="17" bestFit="1" customWidth="1"/>
    <col min="4" max="4" width="8.83203125" customWidth="1"/>
    <col min="5" max="5" width="24.6640625" bestFit="1" customWidth="1"/>
    <col min="6" max="6" width="16.1640625" bestFit="1" customWidth="1"/>
    <col min="7" max="7" width="7.1640625" customWidth="1"/>
    <col min="8" max="8" width="24.6640625" bestFit="1" customWidth="1"/>
    <col min="9" max="9" width="16.1640625" bestFit="1" customWidth="1"/>
    <col min="10" max="10" width="7.33203125" customWidth="1"/>
    <col min="11" max="11" width="30.1640625" bestFit="1" customWidth="1"/>
    <col min="12" max="12" width="7" bestFit="1" customWidth="1"/>
    <col min="13" max="13" width="8.6640625" bestFit="1" customWidth="1"/>
    <col min="14" max="14" width="6.33203125" bestFit="1" customWidth="1"/>
  </cols>
  <sheetData>
    <row r="1" spans="1:9" ht="16.5" thickBot="1" x14ac:dyDescent="0.3"/>
    <row r="2" spans="1:9" x14ac:dyDescent="0.2">
      <c r="A2" s="5" t="s">
        <v>37</v>
      </c>
      <c r="B2" s="5" t="s">
        <v>22</v>
      </c>
      <c r="C2" s="5" t="s">
        <v>23</v>
      </c>
      <c r="E2" s="22" t="s">
        <v>22</v>
      </c>
      <c r="F2" s="13"/>
      <c r="H2" s="22" t="s">
        <v>23</v>
      </c>
      <c r="I2" s="13"/>
    </row>
    <row r="3" spans="1:9" x14ac:dyDescent="0.2">
      <c r="A3" s="2">
        <v>1</v>
      </c>
      <c r="B3" s="2">
        <f>Pretest!V3</f>
        <v>24</v>
      </c>
      <c r="C3" s="2">
        <f>Postest!Z3</f>
        <v>3</v>
      </c>
      <c r="E3" s="10"/>
      <c r="F3" s="10"/>
      <c r="H3" s="10"/>
      <c r="I3" s="10"/>
    </row>
    <row r="4" spans="1:9" x14ac:dyDescent="0.2">
      <c r="A4" s="2">
        <v>2</v>
      </c>
      <c r="B4" s="2">
        <f>Pretest!V4</f>
        <v>0</v>
      </c>
      <c r="C4" s="2">
        <f>Postest!Z4</f>
        <v>1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">
      <c r="A5" s="2">
        <v>3</v>
      </c>
      <c r="B5" s="2">
        <f>Pretest!V5</f>
        <v>1</v>
      </c>
      <c r="C5" s="2">
        <f>Postest!Z5</f>
        <v>0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">
      <c r="A6" s="2">
        <v>4</v>
      </c>
      <c r="B6" s="2">
        <f>Pretest!V6</f>
        <v>21</v>
      </c>
      <c r="C6" s="2">
        <f>Postest!Z6</f>
        <v>2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">
      <c r="A7" s="2">
        <v>5</v>
      </c>
      <c r="B7" s="2">
        <f>Pretest!V7</f>
        <v>16</v>
      </c>
      <c r="C7" s="2">
        <f>Postest!Z7</f>
        <v>1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">
      <c r="A8" s="2">
        <v>6</v>
      </c>
      <c r="B8" s="2">
        <f>Pretest!V8</f>
        <v>14</v>
      </c>
      <c r="C8" s="2">
        <f>Postest!Z8</f>
        <v>0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">
      <c r="A9" s="2">
        <v>7</v>
      </c>
      <c r="B9" s="2">
        <f>Pretest!V9</f>
        <v>7</v>
      </c>
      <c r="C9" s="2">
        <f>Postest!Z9</f>
        <v>0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">
      <c r="A10" s="2">
        <v>8</v>
      </c>
      <c r="B10" s="2">
        <f>Pretest!V10</f>
        <v>7</v>
      </c>
      <c r="C10" s="2">
        <f>Postest!Z10</f>
        <v>0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">
      <c r="A11" s="2">
        <v>9</v>
      </c>
      <c r="B11" s="2">
        <f>Pretest!V11</f>
        <v>9</v>
      </c>
      <c r="C11" s="2">
        <f>Postest!Z11</f>
        <v>0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">
      <c r="A12" s="2">
        <v>10</v>
      </c>
      <c r="B12" s="2">
        <f>Pretest!V12</f>
        <v>13</v>
      </c>
      <c r="C12" s="2">
        <f>Postest!Z12</f>
        <v>0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">
      <c r="A13" s="2">
        <v>11</v>
      </c>
      <c r="B13" s="2">
        <f>Pretest!V13</f>
        <v>17</v>
      </c>
      <c r="C13" s="2">
        <f>Postest!Z13</f>
        <v>0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">
      <c r="A14" s="2">
        <v>12</v>
      </c>
      <c r="B14" s="2">
        <f>Pretest!V14</f>
        <v>14</v>
      </c>
      <c r="C14" s="2">
        <f>Postest!Z14</f>
        <v>0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">
      <c r="A15" s="2">
        <v>13</v>
      </c>
      <c r="B15" s="2">
        <f>Pretest!V15</f>
        <v>12</v>
      </c>
      <c r="C15" s="2">
        <f>Postest!Z15</f>
        <v>0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7" thickBot="1" x14ac:dyDescent="0.25">
      <c r="A16" s="2">
        <v>14</v>
      </c>
      <c r="B16" s="2">
        <f>Pretest!V16</f>
        <v>4</v>
      </c>
      <c r="C16" s="2">
        <f>Postest!Z16</f>
        <v>0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">
      <c r="A17" s="2">
        <v>15</v>
      </c>
      <c r="B17" s="2">
        <f>Pretest!V17</f>
        <v>10</v>
      </c>
      <c r="C17" s="2">
        <f>Postest!Z17</f>
        <v>0</v>
      </c>
    </row>
    <row r="18" spans="1:3" x14ac:dyDescent="0.2">
      <c r="A18" s="2">
        <v>16</v>
      </c>
      <c r="B18" s="2">
        <f>Pretest!V18</f>
        <v>0</v>
      </c>
      <c r="C18" s="2">
        <f>Postest!Z18</f>
        <v>0</v>
      </c>
    </row>
    <row r="19" spans="1:3" x14ac:dyDescent="0.2">
      <c r="A19" s="2">
        <v>17</v>
      </c>
      <c r="B19" s="2">
        <f>Pretest!V19</f>
        <v>9</v>
      </c>
      <c r="C19" s="2">
        <f>Postest!Z19</f>
        <v>0</v>
      </c>
    </row>
    <row r="20" spans="1:3" x14ac:dyDescent="0.2">
      <c r="A20" s="2">
        <v>18</v>
      </c>
      <c r="B20" s="2">
        <f>Pretest!V20</f>
        <v>10</v>
      </c>
      <c r="C20" s="2">
        <f>Postest!Z20</f>
        <v>0</v>
      </c>
    </row>
    <row r="21" spans="1:3" x14ac:dyDescent="0.2">
      <c r="A21" s="2">
        <v>19</v>
      </c>
      <c r="B21" s="2">
        <f>Pretest!V21</f>
        <v>14</v>
      </c>
      <c r="C21" s="2">
        <f>Postest!Z21</f>
        <v>0</v>
      </c>
    </row>
    <row r="22" spans="1:3" x14ac:dyDescent="0.2">
      <c r="A22" s="2">
        <v>20</v>
      </c>
      <c r="B22" s="2">
        <f>Pretest!V22</f>
        <v>6</v>
      </c>
      <c r="C22" s="2">
        <f>Postest!Z22</f>
        <v>0</v>
      </c>
    </row>
    <row r="23" spans="1:3" x14ac:dyDescent="0.2">
      <c r="A23" s="2">
        <v>21</v>
      </c>
      <c r="B23" s="2">
        <f>Pretest!V23</f>
        <v>17</v>
      </c>
      <c r="C23" s="2">
        <f>Postest!Z23</f>
        <v>0</v>
      </c>
    </row>
    <row r="24" spans="1:3" x14ac:dyDescent="0.2">
      <c r="A24" s="2">
        <v>22</v>
      </c>
      <c r="B24" s="2">
        <f>Pretest!V24</f>
        <v>7</v>
      </c>
      <c r="C24" s="2">
        <f>Postest!Z24</f>
        <v>0</v>
      </c>
    </row>
    <row r="25" spans="1:3" x14ac:dyDescent="0.2">
      <c r="A25" s="2">
        <v>23</v>
      </c>
      <c r="B25" s="2">
        <f>Pretest!V25</f>
        <v>12</v>
      </c>
      <c r="C25" s="2">
        <f>Postest!Z25</f>
        <v>0</v>
      </c>
    </row>
    <row r="26" spans="1:3" x14ac:dyDescent="0.2">
      <c r="A26" s="2">
        <v>24</v>
      </c>
      <c r="B26" s="2">
        <f>Pretest!V26</f>
        <v>14</v>
      </c>
      <c r="C26" s="2">
        <f>Postest!Z26</f>
        <v>0</v>
      </c>
    </row>
    <row r="27" spans="1:3" x14ac:dyDescent="0.2">
      <c r="A27" s="2">
        <v>25</v>
      </c>
      <c r="B27" s="2">
        <f>Pretest!V27</f>
        <v>14</v>
      </c>
      <c r="C27" s="2">
        <f>Postest!Z27</f>
        <v>0</v>
      </c>
    </row>
    <row r="28" spans="1:3" x14ac:dyDescent="0.2">
      <c r="A28" s="2">
        <v>26</v>
      </c>
      <c r="B28" s="2">
        <f>Pretest!V28</f>
        <v>9</v>
      </c>
      <c r="C28" s="2">
        <f>Postest!Z28</f>
        <v>0</v>
      </c>
    </row>
    <row r="29" spans="1:3" x14ac:dyDescent="0.2">
      <c r="A29" s="2">
        <v>27</v>
      </c>
      <c r="B29" s="2">
        <f>Pretest!V29</f>
        <v>7</v>
      </c>
      <c r="C29" s="2">
        <f>Postest!Z29</f>
        <v>0</v>
      </c>
    </row>
    <row r="30" spans="1:3" x14ac:dyDescent="0.2">
      <c r="A30" s="2">
        <v>28</v>
      </c>
      <c r="B30" s="2">
        <f>Pretest!V30</f>
        <v>8</v>
      </c>
      <c r="C30" s="2">
        <f>Postest!Z30</f>
        <v>0</v>
      </c>
    </row>
    <row r="31" spans="1:3" x14ac:dyDescent="0.2">
      <c r="A31" s="2">
        <v>29</v>
      </c>
      <c r="B31" s="2">
        <f>Pretest!V31</f>
        <v>10</v>
      </c>
      <c r="C31" s="2">
        <f>Postest!Z31</f>
        <v>0</v>
      </c>
    </row>
    <row r="32" spans="1:3" x14ac:dyDescent="0.2">
      <c r="A32" s="2">
        <v>30</v>
      </c>
      <c r="B32" s="2">
        <f>Pretest!V32</f>
        <v>10</v>
      </c>
      <c r="C32" s="2">
        <f>Postest!Z32</f>
        <v>0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J15" sqref="J15"/>
    </sheetView>
  </sheetViews>
  <sheetFormatPr baseColWidth="10" defaultRowHeight="16" x14ac:dyDescent="0.2"/>
  <cols>
    <col min="1" max="1" width="10" style="17" bestFit="1" customWidth="1"/>
    <col min="2" max="2" width="11.83203125" style="17" bestFit="1" customWidth="1"/>
    <col min="3" max="3" width="12" style="17" bestFit="1" customWidth="1"/>
    <col min="4" max="4" width="10.83203125" style="17"/>
    <col min="5" max="5" width="43.1640625" style="17" bestFit="1" customWidth="1"/>
    <col min="6" max="6" width="12.6640625" style="17" bestFit="1" customWidth="1"/>
    <col min="7" max="7" width="12.1640625" style="17" bestFit="1" customWidth="1"/>
    <col min="8" max="16384" width="10.83203125" style="17"/>
  </cols>
  <sheetData>
    <row r="2" spans="1:7" x14ac:dyDescent="0.2">
      <c r="A2" s="16" t="s">
        <v>37</v>
      </c>
      <c r="B2" s="16" t="s">
        <v>22</v>
      </c>
      <c r="C2" s="16" t="s">
        <v>23</v>
      </c>
      <c r="E2" t="s">
        <v>38</v>
      </c>
      <c r="F2"/>
      <c r="G2"/>
    </row>
    <row r="3" spans="1:7" ht="17" thickBot="1" x14ac:dyDescent="0.25">
      <c r="A3" s="18">
        <v>1</v>
      </c>
      <c r="B3" s="18">
        <f>Pretest!V3</f>
        <v>24</v>
      </c>
      <c r="C3" s="18">
        <f>Postest!Z3</f>
        <v>3</v>
      </c>
      <c r="E3"/>
      <c r="F3"/>
      <c r="G3"/>
    </row>
    <row r="4" spans="1:7" x14ac:dyDescent="0.2">
      <c r="A4" s="18">
        <v>2</v>
      </c>
      <c r="B4" s="18">
        <f>Pretest!V4</f>
        <v>0</v>
      </c>
      <c r="C4" s="18">
        <f>Postest!Z4</f>
        <v>1</v>
      </c>
      <c r="E4" s="12"/>
      <c r="F4" s="12" t="s">
        <v>22</v>
      </c>
      <c r="G4" s="12" t="s">
        <v>23</v>
      </c>
    </row>
    <row r="5" spans="1:7" x14ac:dyDescent="0.2">
      <c r="A5" s="18">
        <v>3</v>
      </c>
      <c r="B5" s="18">
        <f>Pretest!V5</f>
        <v>1</v>
      </c>
      <c r="C5" s="18">
        <f>Postest!Z5</f>
        <v>0</v>
      </c>
      <c r="E5" s="10" t="s">
        <v>24</v>
      </c>
      <c r="F5" s="10">
        <v>14.633333333333333</v>
      </c>
      <c r="G5" s="10">
        <v>16.333333333333332</v>
      </c>
    </row>
    <row r="6" spans="1:7" x14ac:dyDescent="0.2">
      <c r="A6" s="18">
        <v>4</v>
      </c>
      <c r="B6" s="18">
        <f>Pretest!V6</f>
        <v>21</v>
      </c>
      <c r="C6" s="18">
        <f>Postest!Z6</f>
        <v>2</v>
      </c>
      <c r="E6" s="10" t="s">
        <v>39</v>
      </c>
      <c r="F6" s="10">
        <v>46.033333333333317</v>
      </c>
      <c r="G6" s="10">
        <v>28.505747126436791</v>
      </c>
    </row>
    <row r="7" spans="1:7" x14ac:dyDescent="0.2">
      <c r="A7" s="18">
        <v>5</v>
      </c>
      <c r="B7" s="18">
        <f>Pretest!V7</f>
        <v>16</v>
      </c>
      <c r="C7" s="18">
        <f>Postest!Z7</f>
        <v>1</v>
      </c>
      <c r="E7" s="10" t="s">
        <v>40</v>
      </c>
      <c r="F7" s="10">
        <v>30</v>
      </c>
      <c r="G7" s="10">
        <v>30</v>
      </c>
    </row>
    <row r="8" spans="1:7" x14ac:dyDescent="0.2">
      <c r="A8" s="18">
        <v>6</v>
      </c>
      <c r="B8" s="18">
        <f>Pretest!V8</f>
        <v>14</v>
      </c>
      <c r="C8" s="18">
        <f>Postest!Z8</f>
        <v>0</v>
      </c>
      <c r="E8" s="10" t="s">
        <v>41</v>
      </c>
      <c r="F8" s="10">
        <v>0.51752613010575388</v>
      </c>
      <c r="G8" s="10"/>
    </row>
    <row r="9" spans="1:7" x14ac:dyDescent="0.2">
      <c r="A9" s="18">
        <v>7</v>
      </c>
      <c r="B9" s="18">
        <f>Pretest!V9</f>
        <v>7</v>
      </c>
      <c r="C9" s="18">
        <f>Postest!Z9</f>
        <v>0</v>
      </c>
      <c r="E9" s="10" t="s">
        <v>42</v>
      </c>
      <c r="F9" s="10">
        <v>0</v>
      </c>
      <c r="G9" s="10"/>
    </row>
    <row r="10" spans="1:7" x14ac:dyDescent="0.2">
      <c r="A10" s="18">
        <v>8</v>
      </c>
      <c r="B10" s="18">
        <f>Pretest!V10</f>
        <v>7</v>
      </c>
      <c r="C10" s="18">
        <f>Postest!Z10</f>
        <v>0</v>
      </c>
      <c r="E10" s="10" t="s">
        <v>43</v>
      </c>
      <c r="F10" s="10">
        <v>29</v>
      </c>
      <c r="G10" s="10"/>
    </row>
    <row r="11" spans="1:7" x14ac:dyDescent="0.2">
      <c r="A11" s="18">
        <v>9</v>
      </c>
      <c r="B11" s="18">
        <f>Pretest!V11</f>
        <v>9</v>
      </c>
      <c r="C11" s="18">
        <f>Postest!Z11</f>
        <v>0</v>
      </c>
      <c r="E11" s="10" t="s">
        <v>44</v>
      </c>
      <c r="F11" s="10">
        <v>-1.5298391115879857</v>
      </c>
      <c r="G11" s="10"/>
    </row>
    <row r="12" spans="1:7" x14ac:dyDescent="0.2">
      <c r="A12" s="18">
        <v>10</v>
      </c>
      <c r="B12" s="18">
        <f>Pretest!V12</f>
        <v>13</v>
      </c>
      <c r="C12" s="18">
        <f>Postest!Z12</f>
        <v>0</v>
      </c>
      <c r="E12" s="10" t="s">
        <v>45</v>
      </c>
      <c r="F12" s="10">
        <v>6.8446344078348792E-2</v>
      </c>
      <c r="G12" s="10"/>
    </row>
    <row r="13" spans="1:7" x14ac:dyDescent="0.2">
      <c r="A13" s="18">
        <v>11</v>
      </c>
      <c r="B13" s="18">
        <f>Pretest!V13</f>
        <v>17</v>
      </c>
      <c r="C13" s="18">
        <f>Postest!Z13</f>
        <v>0</v>
      </c>
      <c r="E13" s="10" t="s">
        <v>46</v>
      </c>
      <c r="F13" s="10">
        <v>1.6991270265334986</v>
      </c>
      <c r="G13" s="10"/>
    </row>
    <row r="14" spans="1:7" x14ac:dyDescent="0.2">
      <c r="A14" s="18">
        <v>12</v>
      </c>
      <c r="B14" s="18">
        <f>Pretest!V14</f>
        <v>14</v>
      </c>
      <c r="C14" s="18">
        <f>Postest!Z14</f>
        <v>0</v>
      </c>
      <c r="E14" s="10" t="s">
        <v>47</v>
      </c>
      <c r="F14" s="14">
        <v>0.13689268815669758</v>
      </c>
      <c r="G14" s="10"/>
    </row>
    <row r="15" spans="1:7" ht="17" thickBot="1" x14ac:dyDescent="0.25">
      <c r="A15" s="18">
        <v>13</v>
      </c>
      <c r="B15" s="18">
        <f>Pretest!V15</f>
        <v>12</v>
      </c>
      <c r="C15" s="18">
        <f>Postest!Z15</f>
        <v>0</v>
      </c>
      <c r="E15" s="11" t="s">
        <v>48</v>
      </c>
      <c r="F15" s="11">
        <v>2.0452296421327048</v>
      </c>
      <c r="G15" s="11"/>
    </row>
    <row r="16" spans="1:7" x14ac:dyDescent="0.2">
      <c r="A16" s="18">
        <v>14</v>
      </c>
      <c r="B16" s="18">
        <f>Pretest!V16</f>
        <v>4</v>
      </c>
      <c r="C16" s="18">
        <f>Postest!Z16</f>
        <v>0</v>
      </c>
    </row>
    <row r="17" spans="1:5" x14ac:dyDescent="0.2">
      <c r="A17" s="18">
        <v>15</v>
      </c>
      <c r="B17" s="18">
        <f>Pretest!V17</f>
        <v>10</v>
      </c>
      <c r="C17" s="18">
        <f>Postest!Z17</f>
        <v>0</v>
      </c>
    </row>
    <row r="18" spans="1:5" x14ac:dyDescent="0.2">
      <c r="A18" s="18">
        <v>16</v>
      </c>
      <c r="B18" s="18">
        <f>Pretest!V18</f>
        <v>0</v>
      </c>
      <c r="C18" s="18">
        <f>Postest!Z18</f>
        <v>0</v>
      </c>
    </row>
    <row r="19" spans="1:5" x14ac:dyDescent="0.2">
      <c r="A19" s="18">
        <v>17</v>
      </c>
      <c r="B19" s="18">
        <f>Pretest!V19</f>
        <v>9</v>
      </c>
      <c r="C19" s="18">
        <f>Postest!Z19</f>
        <v>0</v>
      </c>
      <c r="E19" s="19" t="s">
        <v>49</v>
      </c>
    </row>
    <row r="20" spans="1:5" ht="32" x14ac:dyDescent="0.2">
      <c r="A20" s="18">
        <v>18</v>
      </c>
      <c r="B20" s="18">
        <f>Pretest!V20</f>
        <v>10</v>
      </c>
      <c r="C20" s="18">
        <f>Postest!Z20</f>
        <v>0</v>
      </c>
      <c r="E20" s="20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18">
        <v>19</v>
      </c>
      <c r="B21" s="18">
        <f>Pretest!V21</f>
        <v>14</v>
      </c>
      <c r="C21" s="18">
        <f>Postest!Z21</f>
        <v>0</v>
      </c>
    </row>
    <row r="22" spans="1:5" x14ac:dyDescent="0.2">
      <c r="A22" s="18">
        <v>20</v>
      </c>
      <c r="B22" s="18">
        <f>Pretest!V22</f>
        <v>6</v>
      </c>
      <c r="C22" s="18">
        <f>Postest!Z22</f>
        <v>0</v>
      </c>
    </row>
    <row r="23" spans="1:5" x14ac:dyDescent="0.2">
      <c r="A23" s="18">
        <v>21</v>
      </c>
      <c r="B23" s="18">
        <f>Pretest!V23</f>
        <v>17</v>
      </c>
      <c r="C23" s="18">
        <f>Postest!Z23</f>
        <v>0</v>
      </c>
    </row>
    <row r="24" spans="1:5" x14ac:dyDescent="0.2">
      <c r="A24" s="18">
        <v>22</v>
      </c>
      <c r="B24" s="18">
        <f>Pretest!V24</f>
        <v>7</v>
      </c>
      <c r="C24" s="18">
        <f>Postest!Z24</f>
        <v>0</v>
      </c>
    </row>
    <row r="25" spans="1:5" x14ac:dyDescent="0.2">
      <c r="A25" s="18">
        <v>23</v>
      </c>
      <c r="B25" s="18">
        <f>Pretest!V25</f>
        <v>12</v>
      </c>
      <c r="C25" s="18">
        <f>Postest!Z25</f>
        <v>0</v>
      </c>
    </row>
    <row r="26" spans="1:5" x14ac:dyDescent="0.2">
      <c r="A26" s="18">
        <v>24</v>
      </c>
      <c r="B26" s="18">
        <f>Pretest!V26</f>
        <v>14</v>
      </c>
      <c r="C26" s="18">
        <f>Postest!Z26</f>
        <v>0</v>
      </c>
    </row>
    <row r="27" spans="1:5" x14ac:dyDescent="0.2">
      <c r="A27" s="18">
        <v>25</v>
      </c>
      <c r="B27" s="18">
        <f>Pretest!V27</f>
        <v>14</v>
      </c>
      <c r="C27" s="18">
        <f>Postest!Z27</f>
        <v>0</v>
      </c>
    </row>
    <row r="28" spans="1:5" x14ac:dyDescent="0.2">
      <c r="A28" s="18">
        <v>26</v>
      </c>
      <c r="B28" s="18">
        <f>Pretest!V28</f>
        <v>9</v>
      </c>
      <c r="C28" s="18">
        <f>Postest!Z28</f>
        <v>0</v>
      </c>
    </row>
    <row r="29" spans="1:5" x14ac:dyDescent="0.2">
      <c r="A29" s="18">
        <v>27</v>
      </c>
      <c r="B29" s="18">
        <f>Pretest!V29</f>
        <v>7</v>
      </c>
      <c r="C29" s="18">
        <f>Postest!Z29</f>
        <v>0</v>
      </c>
    </row>
    <row r="30" spans="1:5" x14ac:dyDescent="0.2">
      <c r="A30" s="18">
        <v>28</v>
      </c>
      <c r="B30" s="18">
        <f>Pretest!V30</f>
        <v>8</v>
      </c>
      <c r="C30" s="18">
        <f>Postest!Z30</f>
        <v>0</v>
      </c>
    </row>
    <row r="31" spans="1:5" x14ac:dyDescent="0.2">
      <c r="A31" s="18">
        <v>29</v>
      </c>
      <c r="B31" s="18">
        <f>Pretest!V31</f>
        <v>10</v>
      </c>
      <c r="C31" s="18">
        <f>Postest!Z31</f>
        <v>0</v>
      </c>
    </row>
    <row r="32" spans="1:5" x14ac:dyDescent="0.2">
      <c r="A32" s="18">
        <v>30</v>
      </c>
      <c r="B32" s="18">
        <f>Pretest!V32</f>
        <v>10</v>
      </c>
      <c r="C32" s="18">
        <f>Postest!Z32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2017-09-27T13:03:01Z</dcterms:modified>
</cp:coreProperties>
</file>