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3" l="1"/>
  <c r="Y11" i="3"/>
  <c r="X11" i="3"/>
  <c r="X12" i="3"/>
  <c r="Y12" i="3"/>
  <c r="Z12" i="3"/>
  <c r="C4" i="3"/>
  <c r="C5" i="3"/>
  <c r="C6" i="3"/>
  <c r="C7" i="3"/>
  <c r="B4" i="3"/>
  <c r="X3" i="3"/>
  <c r="B5" i="3"/>
  <c r="Y3" i="3"/>
  <c r="B6" i="3"/>
  <c r="Z3" i="3"/>
  <c r="G4" i="3"/>
  <c r="G5" i="3"/>
  <c r="G6" i="3"/>
  <c r="G7" i="3"/>
  <c r="F4" i="3"/>
  <c r="X4" i="3"/>
  <c r="F5" i="3"/>
  <c r="Y4" i="3"/>
  <c r="F6" i="3"/>
  <c r="Z4" i="3"/>
  <c r="C16" i="3"/>
  <c r="C17" i="3"/>
  <c r="C18" i="3"/>
  <c r="C19" i="3"/>
  <c r="B16" i="3"/>
  <c r="X5" i="3"/>
  <c r="B17" i="3"/>
  <c r="Y5" i="3"/>
  <c r="B18" i="3"/>
  <c r="Z5" i="3"/>
  <c r="G16" i="3"/>
  <c r="G17" i="3"/>
  <c r="G18" i="3"/>
  <c r="G19" i="3"/>
  <c r="F16" i="3"/>
  <c r="X6" i="3"/>
  <c r="F17" i="3"/>
  <c r="Y6" i="3"/>
  <c r="F18" i="3"/>
  <c r="Z6" i="3"/>
  <c r="C28" i="3"/>
  <c r="C29" i="3"/>
  <c r="C30" i="3"/>
  <c r="C31" i="3"/>
  <c r="B28" i="3"/>
  <c r="X7" i="3"/>
  <c r="B29" i="3"/>
  <c r="Y7" i="3"/>
  <c r="B30" i="3"/>
  <c r="Z7" i="3"/>
  <c r="G28" i="3"/>
  <c r="G29" i="3"/>
  <c r="G30" i="3"/>
  <c r="G31" i="3"/>
  <c r="F28" i="3"/>
  <c r="X8" i="3"/>
  <c r="F29" i="3"/>
  <c r="Y8" i="3"/>
  <c r="F30" i="3"/>
  <c r="Z8" i="3"/>
  <c r="C40" i="3"/>
  <c r="B40" i="3"/>
  <c r="X9" i="3"/>
  <c r="C41" i="3"/>
  <c r="B41" i="3"/>
  <c r="Y9" i="3"/>
  <c r="C42" i="3"/>
  <c r="B42" i="3"/>
  <c r="Z9" i="3"/>
  <c r="G40" i="3"/>
  <c r="F40" i="3"/>
  <c r="X10" i="3"/>
  <c r="G41" i="3"/>
  <c r="F41" i="3"/>
  <c r="Y10" i="3"/>
  <c r="G42" i="3"/>
  <c r="F42" i="3"/>
  <c r="Z10" i="3"/>
  <c r="D53" i="6"/>
  <c r="D52" i="6"/>
  <c r="D51" i="6"/>
  <c r="D50" i="6"/>
  <c r="C53" i="6"/>
  <c r="C52" i="6"/>
  <c r="C51" i="6"/>
  <c r="C50" i="6"/>
  <c r="D37" i="6"/>
  <c r="D36" i="6"/>
  <c r="D35" i="6"/>
  <c r="D34" i="6"/>
  <c r="C34" i="2"/>
  <c r="B34" i="2"/>
  <c r="D34" i="1"/>
  <c r="C34" i="1"/>
  <c r="B34" i="1"/>
  <c r="B33" i="1"/>
  <c r="C37" i="6"/>
  <c r="C36" i="6"/>
  <c r="C35" i="6"/>
  <c r="C34" i="6"/>
  <c r="D21" i="6"/>
  <c r="D20" i="6"/>
  <c r="D19" i="6"/>
  <c r="D18" i="6"/>
  <c r="C21" i="6"/>
  <c r="C20" i="6"/>
  <c r="C19" i="6"/>
  <c r="C18" i="6"/>
  <c r="D7" i="6"/>
  <c r="D6" i="6"/>
  <c r="D5" i="6"/>
  <c r="D4" i="6"/>
  <c r="C7" i="6"/>
  <c r="C6" i="6"/>
  <c r="C5" i="6"/>
  <c r="C4" i="6"/>
  <c r="W34" i="1"/>
  <c r="V34" i="1"/>
  <c r="U34" i="1"/>
  <c r="T34" i="1"/>
  <c r="Q34" i="1"/>
  <c r="P34" i="1"/>
  <c r="O34" i="1"/>
  <c r="N34" i="1"/>
  <c r="K34" i="1"/>
  <c r="J34" i="1"/>
  <c r="I34" i="1"/>
  <c r="H34" i="1"/>
  <c r="E34" i="1"/>
  <c r="W34" i="2"/>
  <c r="V34" i="2"/>
  <c r="U34" i="2"/>
  <c r="T34" i="2"/>
  <c r="Q34" i="2"/>
  <c r="P34" i="2"/>
  <c r="O34" i="2"/>
  <c r="N34" i="2"/>
  <c r="K34" i="2"/>
  <c r="J34" i="2"/>
  <c r="I34" i="2"/>
  <c r="H34" i="2"/>
  <c r="E34" i="2"/>
  <c r="D34" i="2"/>
  <c r="X8" i="2"/>
  <c r="Y8" i="2"/>
  <c r="X6" i="2"/>
  <c r="Y6" i="2"/>
  <c r="X10" i="2"/>
  <c r="Y10" i="2"/>
  <c r="X9" i="2"/>
  <c r="Y9" i="2"/>
  <c r="X13" i="2"/>
  <c r="Y13" i="2"/>
  <c r="X17" i="2"/>
  <c r="Y17" i="2"/>
  <c r="X19" i="2"/>
  <c r="Y19" i="2"/>
  <c r="X22" i="2"/>
  <c r="Y22" i="2"/>
  <c r="X23" i="2"/>
  <c r="Y23" i="2"/>
  <c r="X24" i="2"/>
  <c r="Y24" i="2"/>
  <c r="X25" i="2"/>
  <c r="Y25" i="2"/>
  <c r="X29" i="2"/>
  <c r="Y29" i="2"/>
  <c r="X28" i="2"/>
  <c r="Y28" i="2"/>
  <c r="X32" i="2"/>
  <c r="Y32" i="2"/>
  <c r="X16" i="2"/>
  <c r="Y16" i="2"/>
  <c r="X7" i="2"/>
  <c r="Y7" i="2"/>
  <c r="X5" i="2"/>
  <c r="Y5" i="2"/>
  <c r="AF6" i="2"/>
  <c r="AE6" i="2"/>
  <c r="AD6" i="2"/>
  <c r="C3" i="5"/>
  <c r="L5" i="2"/>
  <c r="Z5" i="2"/>
  <c r="AA5" i="2"/>
  <c r="L8" i="2"/>
  <c r="Z8" i="2"/>
  <c r="AA8" i="2"/>
  <c r="L13" i="2"/>
  <c r="Z13" i="2"/>
  <c r="AA13" i="2"/>
  <c r="L16" i="2"/>
  <c r="Z16" i="2"/>
  <c r="AA16" i="2"/>
  <c r="L17" i="2"/>
  <c r="Z17" i="2"/>
  <c r="AA17" i="2"/>
  <c r="L29" i="2"/>
  <c r="Z29" i="2"/>
  <c r="AA29" i="2"/>
  <c r="L28" i="2"/>
  <c r="Z28" i="2"/>
  <c r="AA28" i="2"/>
  <c r="L25" i="2"/>
  <c r="Z25" i="2"/>
  <c r="AA25" i="2"/>
  <c r="L23" i="2"/>
  <c r="Z23" i="2"/>
  <c r="AA23" i="2"/>
  <c r="L19" i="2"/>
  <c r="Z19" i="2"/>
  <c r="AA19" i="2"/>
  <c r="L9" i="2"/>
  <c r="Z9" i="2"/>
  <c r="AA9" i="2"/>
  <c r="L7" i="2"/>
  <c r="Z7" i="2"/>
  <c r="AA7" i="2"/>
  <c r="L6" i="2"/>
  <c r="Z6" i="2"/>
  <c r="AA6" i="2"/>
  <c r="Z10" i="2"/>
  <c r="AA10" i="2"/>
  <c r="Z22" i="2"/>
  <c r="AA22" i="2"/>
  <c r="Z24" i="2"/>
  <c r="AA24" i="2"/>
  <c r="Z32" i="2"/>
  <c r="AA32" i="2"/>
  <c r="AF7" i="2"/>
  <c r="G55" i="3"/>
  <c r="AE7" i="2"/>
  <c r="G54" i="3"/>
  <c r="AD7" i="2"/>
  <c r="G53" i="3"/>
  <c r="C55" i="3"/>
  <c r="C54" i="3"/>
  <c r="C53" i="3"/>
  <c r="G56" i="3"/>
  <c r="F53" i="3"/>
  <c r="F54" i="3"/>
  <c r="F55" i="3"/>
  <c r="F56" i="3"/>
  <c r="C56" i="3"/>
  <c r="B53" i="3"/>
  <c r="B54" i="3"/>
  <c r="B55" i="3"/>
  <c r="B56" i="3"/>
  <c r="AG7" i="2"/>
  <c r="AG6" i="2"/>
  <c r="AA4" i="2"/>
  <c r="AA11" i="2"/>
  <c r="AA12" i="2"/>
  <c r="AA14" i="2"/>
  <c r="AA15" i="2"/>
  <c r="AA18" i="2"/>
  <c r="AA20" i="2"/>
  <c r="AA21" i="2"/>
  <c r="AA26" i="2"/>
  <c r="AA27" i="2"/>
  <c r="AA30" i="2"/>
  <c r="AA31" i="2"/>
  <c r="AA3" i="2"/>
  <c r="Z4" i="2"/>
  <c r="Z11" i="2"/>
  <c r="Z12" i="2"/>
  <c r="Z14" i="2"/>
  <c r="Z15" i="2"/>
  <c r="Z18" i="2"/>
  <c r="Z20" i="2"/>
  <c r="Z21" i="2"/>
  <c r="Z26" i="2"/>
  <c r="Z27" i="2"/>
  <c r="Z30" i="2"/>
  <c r="Z31" i="2"/>
  <c r="Z3" i="2"/>
  <c r="R3" i="2"/>
  <c r="W33" i="2"/>
  <c r="V33" i="2"/>
  <c r="U33" i="2"/>
  <c r="T33" i="2"/>
  <c r="X31" i="2"/>
  <c r="Y31" i="2"/>
  <c r="X30" i="2"/>
  <c r="Y30" i="2"/>
  <c r="X27" i="2"/>
  <c r="Y27" i="2"/>
  <c r="X26" i="2"/>
  <c r="Y26" i="2"/>
  <c r="X21" i="2"/>
  <c r="Y21" i="2"/>
  <c r="X20" i="2"/>
  <c r="Y20" i="2"/>
  <c r="X18" i="2"/>
  <c r="Y18" i="2"/>
  <c r="X15" i="2"/>
  <c r="Y15" i="2"/>
  <c r="X14" i="2"/>
  <c r="Y14" i="2"/>
  <c r="X12" i="2"/>
  <c r="Y12" i="2"/>
  <c r="X11" i="2"/>
  <c r="Y11" i="2"/>
  <c r="Y4" i="2"/>
  <c r="X3" i="2"/>
  <c r="Y3" i="2"/>
  <c r="AF7" i="1"/>
  <c r="AE7" i="1"/>
  <c r="AD7" i="1"/>
  <c r="AD3" i="1"/>
  <c r="AF6" i="1"/>
  <c r="AE6" i="1"/>
  <c r="AD6" i="1"/>
  <c r="AG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" i="1"/>
  <c r="W33" i="1"/>
  <c r="V33" i="1"/>
  <c r="U33" i="1"/>
  <c r="T33" i="1"/>
  <c r="X32" i="1"/>
  <c r="Y32" i="1"/>
  <c r="X31" i="1"/>
  <c r="Y31" i="1"/>
  <c r="X30" i="1"/>
  <c r="Y30" i="1"/>
  <c r="X29" i="1"/>
  <c r="Y29" i="1"/>
  <c r="X28" i="1"/>
  <c r="Y28" i="1"/>
  <c r="X27" i="1"/>
  <c r="Y27" i="1"/>
  <c r="X26" i="1"/>
  <c r="Y26" i="1"/>
  <c r="X25" i="1"/>
  <c r="Y25" i="1"/>
  <c r="X24" i="1"/>
  <c r="Y24" i="1"/>
  <c r="X23" i="1"/>
  <c r="Y23" i="1"/>
  <c r="X22" i="1"/>
  <c r="Y22" i="1"/>
  <c r="X21" i="1"/>
  <c r="Y21" i="1"/>
  <c r="X20" i="1"/>
  <c r="Y20" i="1"/>
  <c r="X19" i="1"/>
  <c r="Y19" i="1"/>
  <c r="X18" i="1"/>
  <c r="Y18" i="1"/>
  <c r="X17" i="1"/>
  <c r="Y17" i="1"/>
  <c r="X16" i="1"/>
  <c r="Y16" i="1"/>
  <c r="X15" i="1"/>
  <c r="Y15" i="1"/>
  <c r="X14" i="1"/>
  <c r="Y14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Y5" i="1"/>
  <c r="Y4" i="1"/>
  <c r="X3" i="1"/>
  <c r="Y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F5" i="2"/>
  <c r="R5" i="2"/>
  <c r="F6" i="2"/>
  <c r="R6" i="2"/>
  <c r="F7" i="2"/>
  <c r="R7" i="2"/>
  <c r="F8" i="2"/>
  <c r="R8" i="2"/>
  <c r="F9" i="2"/>
  <c r="R9" i="2"/>
  <c r="F10" i="2"/>
  <c r="L10" i="2"/>
  <c r="R10" i="2"/>
  <c r="F11" i="2"/>
  <c r="L11" i="2"/>
  <c r="R11" i="2"/>
  <c r="F12" i="2"/>
  <c r="L12" i="2"/>
  <c r="R12" i="2"/>
  <c r="F13" i="2"/>
  <c r="R13" i="2"/>
  <c r="F14" i="2"/>
  <c r="L14" i="2"/>
  <c r="R14" i="2"/>
  <c r="F15" i="2"/>
  <c r="L15" i="2"/>
  <c r="R15" i="2"/>
  <c r="F16" i="2"/>
  <c r="R16" i="2"/>
  <c r="F17" i="2"/>
  <c r="R17" i="2"/>
  <c r="F18" i="2"/>
  <c r="L18" i="2"/>
  <c r="R18" i="2"/>
  <c r="F19" i="2"/>
  <c r="R19" i="2"/>
  <c r="F20" i="2"/>
  <c r="L20" i="2"/>
  <c r="R20" i="2"/>
  <c r="F21" i="2"/>
  <c r="L21" i="2"/>
  <c r="R21" i="2"/>
  <c r="F22" i="2"/>
  <c r="L22" i="2"/>
  <c r="R22" i="2"/>
  <c r="F23" i="2"/>
  <c r="R23" i="2"/>
  <c r="F24" i="2"/>
  <c r="L24" i="2"/>
  <c r="R24" i="2"/>
  <c r="F25" i="2"/>
  <c r="R25" i="2"/>
  <c r="F26" i="2"/>
  <c r="L26" i="2"/>
  <c r="R26" i="2"/>
  <c r="F27" i="2"/>
  <c r="L27" i="2"/>
  <c r="R27" i="2"/>
  <c r="F28" i="2"/>
  <c r="R28" i="2"/>
  <c r="F29" i="2"/>
  <c r="R29" i="2"/>
  <c r="F30" i="2"/>
  <c r="L30" i="2"/>
  <c r="R30" i="2"/>
  <c r="F31" i="2"/>
  <c r="L31" i="2"/>
  <c r="R31" i="2"/>
  <c r="F32" i="2"/>
  <c r="L32" i="2"/>
  <c r="R32" i="2"/>
  <c r="F3" i="2"/>
  <c r="L3" i="2"/>
  <c r="R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S4" i="2"/>
  <c r="AF5" i="2"/>
  <c r="AE5" i="2"/>
  <c r="AD5" i="2"/>
  <c r="M3" i="2"/>
  <c r="AF4" i="2"/>
  <c r="AE4" i="2"/>
  <c r="AD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AF3" i="2"/>
  <c r="AE3" i="2"/>
  <c r="AD3" i="2"/>
  <c r="Q33" i="2"/>
  <c r="P33" i="2"/>
  <c r="O33" i="2"/>
  <c r="N33" i="2"/>
  <c r="K33" i="2"/>
  <c r="J33" i="2"/>
  <c r="I33" i="2"/>
  <c r="H33" i="2"/>
  <c r="E33" i="2"/>
  <c r="D33" i="2"/>
  <c r="C33" i="2"/>
  <c r="B33" i="2"/>
  <c r="AG5" i="2"/>
  <c r="G4" i="2"/>
  <c r="AG3" i="2"/>
  <c r="AG4" i="2"/>
  <c r="R4" i="1"/>
  <c r="F5" i="1"/>
  <c r="R5" i="1"/>
  <c r="F6" i="1"/>
  <c r="R6" i="1"/>
  <c r="F7" i="1"/>
  <c r="R7" i="1"/>
  <c r="F8" i="1"/>
  <c r="R8" i="1"/>
  <c r="F9" i="1"/>
  <c r="R9" i="1"/>
  <c r="F10" i="1"/>
  <c r="R10" i="1"/>
  <c r="F11" i="1"/>
  <c r="R11" i="1"/>
  <c r="F12" i="1"/>
  <c r="R12" i="1"/>
  <c r="F13" i="1"/>
  <c r="R13" i="1"/>
  <c r="F14" i="1"/>
  <c r="R14" i="1"/>
  <c r="F15" i="1"/>
  <c r="R15" i="1"/>
  <c r="F16" i="1"/>
  <c r="R16" i="1"/>
  <c r="F17" i="1"/>
  <c r="R17" i="1"/>
  <c r="F18" i="1"/>
  <c r="R18" i="1"/>
  <c r="F19" i="1"/>
  <c r="R19" i="1"/>
  <c r="F20" i="1"/>
  <c r="R20" i="1"/>
  <c r="F21" i="1"/>
  <c r="R21" i="1"/>
  <c r="F22" i="1"/>
  <c r="R22" i="1"/>
  <c r="F23" i="1"/>
  <c r="R23" i="1"/>
  <c r="F24" i="1"/>
  <c r="R24" i="1"/>
  <c r="F25" i="1"/>
  <c r="R25" i="1"/>
  <c r="F26" i="1"/>
  <c r="R26" i="1"/>
  <c r="F27" i="1"/>
  <c r="R27" i="1"/>
  <c r="F28" i="1"/>
  <c r="R28" i="1"/>
  <c r="F29" i="1"/>
  <c r="R29" i="1"/>
  <c r="F30" i="1"/>
  <c r="R30" i="1"/>
  <c r="F31" i="1"/>
  <c r="R31" i="1"/>
  <c r="F32" i="1"/>
  <c r="R32" i="1"/>
  <c r="F3" i="1"/>
  <c r="L3" i="1"/>
  <c r="R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M3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D5" i="1"/>
  <c r="AE5" i="1"/>
  <c r="AF5" i="1"/>
  <c r="AF4" i="1"/>
  <c r="AD4" i="1"/>
  <c r="AE4" i="1"/>
  <c r="AF3" i="1"/>
  <c r="AE3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3" i="3"/>
  <c r="G43" i="3"/>
  <c r="B43" i="3"/>
  <c r="C43" i="3"/>
  <c r="F31" i="3"/>
  <c r="B31" i="3"/>
  <c r="F19" i="3"/>
  <c r="B19" i="3"/>
  <c r="F7" i="3"/>
  <c r="B7" i="3"/>
  <c r="AG5" i="1"/>
  <c r="AG3" i="1"/>
  <c r="AG4" i="1"/>
  <c r="AG6" i="1"/>
  <c r="Q33" i="1"/>
  <c r="P33" i="1"/>
  <c r="O33" i="1"/>
  <c r="N33" i="1"/>
  <c r="K33" i="1"/>
  <c r="J33" i="1"/>
  <c r="I33" i="1"/>
  <c r="H33" i="1"/>
  <c r="E33" i="1"/>
  <c r="D33" i="1"/>
  <c r="C33" i="1"/>
</calcChain>
</file>

<file path=xl/sharedStrings.xml><?xml version="1.0" encoding="utf-8"?>
<sst xmlns="http://schemas.openxmlformats.org/spreadsheetml/2006/main" count="251" uniqueCount="86">
  <si>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</si>
  <si>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</si>
  <si>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</si>
  <si>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</si>
  <si>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</si>
  <si>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</si>
  <si>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</si>
  <si>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</si>
  <si>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</si>
  <si>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</si>
  <si>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</si>
  <si>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</si>
  <si>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</si>
  <si>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</si>
  <si>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</si>
  <si>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</si>
  <si>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</si>
  <si>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</si>
  <si>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</si>
  <si>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</si>
  <si>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</si>
  <si>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</si>
  <si>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</si>
  <si>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</si>
  <si>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</si>
  <si>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</si>
  <si>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</si>
  <si>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</si>
  <si>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</si>
  <si>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</si>
  <si>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</si>
  <si>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</si>
  <si>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</si>
  <si>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</si>
  <si>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</si>
  <si>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</si>
  <si>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</si>
  <si>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</si>
  <si>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</si>
  <si>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</si>
  <si>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</si>
  <si>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</si>
  <si>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</si>
  <si>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</si>
  <si>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</si>
  <si>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</si>
  <si>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</si>
  <si>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</si>
  <si>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</si>
  <si>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</si>
  <si>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</si>
  <si>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</si>
  <si>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</si>
  <si>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</si>
  <si>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</si>
  <si>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</si>
  <si>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</si>
  <si>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</si>
  <si>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</si>
  <si>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</si>
  <si>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</si>
  <si>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</si>
  <si>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</si>
  <si>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</si>
  <si>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</si>
  <si>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</si>
  <si>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DIMENSION 4</t>
  </si>
  <si>
    <t>INDICADOR 13</t>
  </si>
  <si>
    <t>INDICADOR 14</t>
  </si>
  <si>
    <t>INDICADOR 15</t>
  </si>
  <si>
    <t>INDICADOR 16</t>
  </si>
  <si>
    <t>DIMENSIÓN 4</t>
  </si>
  <si>
    <t>Dimensión 4</t>
  </si>
  <si>
    <t>% indicador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</si>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</sst>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0.433333333333333</c:v>
                </c:pt>
                <c:pt idx="1">
                  <c:v>0.483333333333333</c:v>
                </c:pt>
                <c:pt idx="2">
                  <c:v>0.45</c:v>
                </c:pt>
                <c:pt idx="3">
                  <c:v>0.55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0.55</c:v>
                </c:pt>
                <c:pt idx="1">
                  <c:v>0.5</c:v>
                </c:pt>
                <c:pt idx="2">
                  <c:v>0.5</c:v>
                </c:pt>
                <c:pt idx="3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6985024"/>
        <c:axId val="2126988992"/>
        <c:axId val="0"/>
      </c:bar3DChart>
      <c:catAx>
        <c:axId val="21269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6988992"/>
        <c:crosses val="autoZero"/>
        <c:auto val="1"/>
        <c:lblAlgn val="ctr"/>
        <c:lblOffset val="100"/>
        <c:noMultiLvlLbl val="0"/>
      </c:catAx>
      <c:valAx>
        <c:axId val="21269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6985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0.266666666666667</c:v>
                </c:pt>
                <c:pt idx="1">
                  <c:v>0.633333333333333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8681760"/>
        <c:axId val="2128678496"/>
        <c:axId val="0"/>
      </c:bar3DChart>
      <c:catAx>
        <c:axId val="21286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8678496"/>
        <c:crosses val="autoZero"/>
        <c:auto val="1"/>
        <c:lblAlgn val="ctr"/>
        <c:lblOffset val="100"/>
        <c:noMultiLvlLbl val="0"/>
      </c:catAx>
      <c:valAx>
        <c:axId val="21286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86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Dimensiones'!$A$40:$A$42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Dimensiones'!$B$40:$B$42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8644768"/>
        <c:axId val="2128641504"/>
        <c:axId val="0"/>
      </c:bar3DChart>
      <c:catAx>
        <c:axId val="2128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8641504"/>
        <c:crosses val="autoZero"/>
        <c:auto val="1"/>
        <c:lblAlgn val="ctr"/>
        <c:lblOffset val="100"/>
        <c:noMultiLvlLbl val="0"/>
      </c:catAx>
      <c:valAx>
        <c:axId val="2128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86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Dimensiones'!$E$40:$E$42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Dimensiones'!$F$40:$F$42</c:f>
              <c:numCache>
                <c:formatCode>0%</c:formatCode>
                <c:ptCount val="3"/>
                <c:pt idx="0">
                  <c:v>0.0333333333333333</c:v>
                </c:pt>
                <c:pt idx="1">
                  <c:v>0.3</c:v>
                </c:pt>
                <c:pt idx="2">
                  <c:v>0.666666666666667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9179376"/>
        <c:axId val="2139182688"/>
        <c:axId val="0"/>
      </c:bar3DChart>
      <c:catAx>
        <c:axId val="21391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182688"/>
        <c:crosses val="autoZero"/>
        <c:auto val="1"/>
        <c:lblAlgn val="ctr"/>
        <c:lblOffset val="100"/>
        <c:noMultiLvlLbl val="0"/>
      </c:catAx>
      <c:valAx>
        <c:axId val="21391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1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Dimensiones'!$A$53:$A$55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Dimensiones'!$B$53:$B$55</c:f>
              <c:numCache>
                <c:formatCode>0%</c:formatCode>
                <c:ptCount val="3"/>
                <c:pt idx="0">
                  <c:v>0.2</c:v>
                </c:pt>
                <c:pt idx="1">
                  <c:v>0.633333333333333</c:v>
                </c:pt>
                <c:pt idx="2">
                  <c:v>0.166666666666667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802336"/>
        <c:axId val="2129805648"/>
        <c:axId val="0"/>
      </c:bar3DChart>
      <c:catAx>
        <c:axId val="21298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805648"/>
        <c:crosses val="autoZero"/>
        <c:auto val="1"/>
        <c:lblAlgn val="ctr"/>
        <c:lblOffset val="100"/>
        <c:noMultiLvlLbl val="0"/>
      </c:catAx>
      <c:valAx>
        <c:axId val="21298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8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Dimensiones'!$E$53:$E$55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Dimensiones'!$F$53:$F$55</c:f>
              <c:numCache>
                <c:formatCode>0%</c:formatCode>
                <c:ptCount val="3"/>
                <c:pt idx="0">
                  <c:v>0.0333333333333333</c:v>
                </c:pt>
                <c:pt idx="1">
                  <c:v>0.566666666666667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6717504"/>
        <c:axId val="2046732176"/>
        <c:axId val="0"/>
      </c:bar3DChart>
      <c:catAx>
        <c:axId val="20467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46732176"/>
        <c:crosses val="autoZero"/>
        <c:auto val="1"/>
        <c:lblAlgn val="ctr"/>
        <c:lblOffset val="100"/>
        <c:noMultiLvlLbl val="0"/>
      </c:catAx>
      <c:valAx>
        <c:axId val="2046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467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Dimensiones'!$X$11:$Z$11</c:f>
              <c:numCache>
                <c:formatCode>0%</c:formatCode>
                <c:ptCount val="3"/>
                <c:pt idx="0">
                  <c:v>0.2</c:v>
                </c:pt>
                <c:pt idx="1">
                  <c:v>0.633333333333333</c:v>
                </c:pt>
                <c:pt idx="2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Dimensiones'!$X$12:$Z$12</c:f>
              <c:numCache>
                <c:formatCode>0%</c:formatCode>
                <c:ptCount val="3"/>
                <c:pt idx="0">
                  <c:v>0.266666666666667</c:v>
                </c:pt>
                <c:pt idx="1">
                  <c:v>0.566666666666667</c:v>
                </c:pt>
                <c:pt idx="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235696"/>
        <c:axId val="2139239136"/>
        <c:axId val="0"/>
      </c:bar3DChart>
      <c:catAx>
        <c:axId val="21392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239136"/>
        <c:crosses val="autoZero"/>
        <c:auto val="1"/>
        <c:lblAlgn val="ctr"/>
        <c:lblOffset val="100"/>
        <c:noMultiLvlLbl val="0"/>
      </c:catAx>
      <c:valAx>
        <c:axId val="21392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23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0.333333333333333</c:v>
                </c:pt>
                <c:pt idx="1">
                  <c:v>0.4</c:v>
                </c:pt>
                <c:pt idx="2">
                  <c:v>0.266666666666667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0.133333333333333</c:v>
                </c:pt>
                <c:pt idx="1">
                  <c:v>0.566666666666667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288256"/>
        <c:axId val="2139291696"/>
        <c:axId val="0"/>
      </c:bar3DChart>
      <c:catAx>
        <c:axId val="21392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291696"/>
        <c:crosses val="autoZero"/>
        <c:auto val="1"/>
        <c:lblAlgn val="ctr"/>
        <c:lblOffset val="100"/>
        <c:noMultiLvlLbl val="0"/>
      </c:catAx>
      <c:valAx>
        <c:axId val="21392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28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340016"/>
        <c:axId val="2139343456"/>
        <c:axId val="0"/>
      </c:bar3DChart>
      <c:catAx>
        <c:axId val="21393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343456"/>
        <c:crosses val="autoZero"/>
        <c:auto val="1"/>
        <c:lblAlgn val="ctr"/>
        <c:lblOffset val="100"/>
        <c:noMultiLvlLbl val="0"/>
      </c:catAx>
      <c:valAx>
        <c:axId val="21393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34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0.266666666666667</c:v>
                </c:pt>
                <c:pt idx="1">
                  <c:v>0.633333333333333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391792"/>
        <c:axId val="2139395232"/>
        <c:axId val="0"/>
      </c:bar3DChart>
      <c:catAx>
        <c:axId val="21393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395232"/>
        <c:crosses val="autoZero"/>
        <c:auto val="1"/>
        <c:lblAlgn val="ctr"/>
        <c:lblOffset val="100"/>
        <c:noMultiLvlLbl val="0"/>
      </c:catAx>
      <c:valAx>
        <c:axId val="2139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39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0.0333333333333333</c:v>
                </c:pt>
                <c:pt idx="1">
                  <c:v>0.3</c:v>
                </c:pt>
                <c:pt idx="2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443344"/>
        <c:axId val="2139446784"/>
        <c:axId val="0"/>
      </c:bar3DChart>
      <c:catAx>
        <c:axId val="21394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446784"/>
        <c:crosses val="autoZero"/>
        <c:auto val="1"/>
        <c:lblAlgn val="ctr"/>
        <c:lblOffset val="100"/>
        <c:noMultiLvlLbl val="0"/>
      </c:catAx>
      <c:valAx>
        <c:axId val="21394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44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0.7</c:v>
                </c:pt>
                <c:pt idx="1">
                  <c:v>0.683333333333333</c:v>
                </c:pt>
                <c:pt idx="2">
                  <c:v>0.616666666666667</c:v>
                </c:pt>
                <c:pt idx="3">
                  <c:v>0.566666666666667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023824"/>
        <c:axId val="2127027264"/>
        <c:axId val="0"/>
      </c:bar3DChart>
      <c:catAx>
        <c:axId val="21270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7027264"/>
        <c:crosses val="autoZero"/>
        <c:auto val="1"/>
        <c:lblAlgn val="ctr"/>
        <c:lblOffset val="100"/>
        <c:noMultiLvlLbl val="0"/>
      </c:catAx>
      <c:valAx>
        <c:axId val="21270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7023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32.0</c:v>
                </c:pt>
                <c:pt idx="1">
                  <c:v>0.0</c:v>
                </c:pt>
                <c:pt idx="2">
                  <c:v>3.0</c:v>
                </c:pt>
                <c:pt idx="3">
                  <c:v>24.0</c:v>
                </c:pt>
                <c:pt idx="4">
                  <c:v>19.0</c:v>
                </c:pt>
                <c:pt idx="5">
                  <c:v>17.0</c:v>
                </c:pt>
                <c:pt idx="6">
                  <c:v>13.0</c:v>
                </c:pt>
                <c:pt idx="7">
                  <c:v>15.0</c:v>
                </c:pt>
                <c:pt idx="8">
                  <c:v>11.0</c:v>
                </c:pt>
                <c:pt idx="9">
                  <c:v>20.0</c:v>
                </c:pt>
                <c:pt idx="10">
                  <c:v>21.0</c:v>
                </c:pt>
                <c:pt idx="11">
                  <c:v>16.0</c:v>
                </c:pt>
                <c:pt idx="12">
                  <c:v>17.0</c:v>
                </c:pt>
                <c:pt idx="13">
                  <c:v>5.0</c:v>
                </c:pt>
                <c:pt idx="14">
                  <c:v>16.0</c:v>
                </c:pt>
                <c:pt idx="15">
                  <c:v>2.0</c:v>
                </c:pt>
                <c:pt idx="16">
                  <c:v>17.0</c:v>
                </c:pt>
                <c:pt idx="17">
                  <c:v>18.0</c:v>
                </c:pt>
                <c:pt idx="18">
                  <c:v>17.0</c:v>
                </c:pt>
                <c:pt idx="19">
                  <c:v>14.0</c:v>
                </c:pt>
                <c:pt idx="20">
                  <c:v>18.0</c:v>
                </c:pt>
                <c:pt idx="21">
                  <c:v>12.0</c:v>
                </c:pt>
                <c:pt idx="22">
                  <c:v>14.0</c:v>
                </c:pt>
                <c:pt idx="23">
                  <c:v>22.0</c:v>
                </c:pt>
                <c:pt idx="24">
                  <c:v>17.0</c:v>
                </c:pt>
                <c:pt idx="25">
                  <c:v>9.0</c:v>
                </c:pt>
                <c:pt idx="26">
                  <c:v>7.0</c:v>
                </c:pt>
                <c:pt idx="27">
                  <c:v>15.0</c:v>
                </c:pt>
                <c:pt idx="28">
                  <c:v>18.0</c:v>
                </c:pt>
                <c:pt idx="29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32.0</c:v>
                </c:pt>
                <c:pt idx="1">
                  <c:v>0.0</c:v>
                </c:pt>
                <c:pt idx="2">
                  <c:v>17.0</c:v>
                </c:pt>
                <c:pt idx="3">
                  <c:v>19.0</c:v>
                </c:pt>
                <c:pt idx="4">
                  <c:v>19.0</c:v>
                </c:pt>
                <c:pt idx="5">
                  <c:v>23.0</c:v>
                </c:pt>
                <c:pt idx="6">
                  <c:v>21.0</c:v>
                </c:pt>
                <c:pt idx="7">
                  <c:v>17.0</c:v>
                </c:pt>
                <c:pt idx="8">
                  <c:v>12.0</c:v>
                </c:pt>
                <c:pt idx="9">
                  <c:v>21.0</c:v>
                </c:pt>
                <c:pt idx="10">
                  <c:v>20.0</c:v>
                </c:pt>
                <c:pt idx="11">
                  <c:v>12.0</c:v>
                </c:pt>
                <c:pt idx="12">
                  <c:v>18.0</c:v>
                </c:pt>
                <c:pt idx="13">
                  <c:v>18.0</c:v>
                </c:pt>
                <c:pt idx="14">
                  <c:v>20.0</c:v>
                </c:pt>
                <c:pt idx="15">
                  <c:v>18.0</c:v>
                </c:pt>
                <c:pt idx="16">
                  <c:v>17.0</c:v>
                </c:pt>
                <c:pt idx="17">
                  <c:v>16.0</c:v>
                </c:pt>
                <c:pt idx="18">
                  <c:v>17.0</c:v>
                </c:pt>
                <c:pt idx="19">
                  <c:v>16.0</c:v>
                </c:pt>
                <c:pt idx="20">
                  <c:v>20.0</c:v>
                </c:pt>
                <c:pt idx="21">
                  <c:v>19.0</c:v>
                </c:pt>
                <c:pt idx="22">
                  <c:v>19.0</c:v>
                </c:pt>
                <c:pt idx="23">
                  <c:v>18.0</c:v>
                </c:pt>
                <c:pt idx="24">
                  <c:v>17.0</c:v>
                </c:pt>
                <c:pt idx="25">
                  <c:v>22.0</c:v>
                </c:pt>
                <c:pt idx="26">
                  <c:v>26.0</c:v>
                </c:pt>
                <c:pt idx="27">
                  <c:v>20.0</c:v>
                </c:pt>
                <c:pt idx="28">
                  <c:v>22.0</c:v>
                </c:pt>
                <c:pt idx="29">
                  <c:v>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8192"/>
        <c:axId val="2139491456"/>
      </c:scatterChart>
      <c:valAx>
        <c:axId val="21394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491456"/>
        <c:crosses val="autoZero"/>
        <c:crossBetween val="midCat"/>
      </c:valAx>
      <c:valAx>
        <c:axId val="21394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4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32.0</c:v>
                </c:pt>
                <c:pt idx="1">
                  <c:v>0.0</c:v>
                </c:pt>
                <c:pt idx="2">
                  <c:v>3.0</c:v>
                </c:pt>
                <c:pt idx="3">
                  <c:v>24.0</c:v>
                </c:pt>
                <c:pt idx="4">
                  <c:v>19.0</c:v>
                </c:pt>
                <c:pt idx="5">
                  <c:v>17.0</c:v>
                </c:pt>
                <c:pt idx="6">
                  <c:v>13.0</c:v>
                </c:pt>
                <c:pt idx="7">
                  <c:v>15.0</c:v>
                </c:pt>
                <c:pt idx="8">
                  <c:v>11.0</c:v>
                </c:pt>
                <c:pt idx="9">
                  <c:v>20.0</c:v>
                </c:pt>
                <c:pt idx="10">
                  <c:v>21.0</c:v>
                </c:pt>
                <c:pt idx="11">
                  <c:v>16.0</c:v>
                </c:pt>
                <c:pt idx="12">
                  <c:v>17.0</c:v>
                </c:pt>
                <c:pt idx="13">
                  <c:v>5.0</c:v>
                </c:pt>
                <c:pt idx="14">
                  <c:v>16.0</c:v>
                </c:pt>
                <c:pt idx="15">
                  <c:v>2.0</c:v>
                </c:pt>
                <c:pt idx="16">
                  <c:v>17.0</c:v>
                </c:pt>
                <c:pt idx="17">
                  <c:v>18.0</c:v>
                </c:pt>
                <c:pt idx="18">
                  <c:v>17.0</c:v>
                </c:pt>
                <c:pt idx="19">
                  <c:v>14.0</c:v>
                </c:pt>
                <c:pt idx="20">
                  <c:v>18.0</c:v>
                </c:pt>
                <c:pt idx="21">
                  <c:v>12.0</c:v>
                </c:pt>
                <c:pt idx="22">
                  <c:v>14.0</c:v>
                </c:pt>
                <c:pt idx="23">
                  <c:v>22.0</c:v>
                </c:pt>
                <c:pt idx="24">
                  <c:v>17.0</c:v>
                </c:pt>
                <c:pt idx="25">
                  <c:v>9.0</c:v>
                </c:pt>
                <c:pt idx="26">
                  <c:v>7.0</c:v>
                </c:pt>
                <c:pt idx="27">
                  <c:v>15.0</c:v>
                </c:pt>
                <c:pt idx="28">
                  <c:v>18.0</c:v>
                </c:pt>
                <c:pt idx="29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32.0</c:v>
                </c:pt>
                <c:pt idx="1">
                  <c:v>0.0</c:v>
                </c:pt>
                <c:pt idx="2">
                  <c:v>17.0</c:v>
                </c:pt>
                <c:pt idx="3">
                  <c:v>19.0</c:v>
                </c:pt>
                <c:pt idx="4">
                  <c:v>19.0</c:v>
                </c:pt>
                <c:pt idx="5">
                  <c:v>23.0</c:v>
                </c:pt>
                <c:pt idx="6">
                  <c:v>21.0</c:v>
                </c:pt>
                <c:pt idx="7">
                  <c:v>17.0</c:v>
                </c:pt>
                <c:pt idx="8">
                  <c:v>12.0</c:v>
                </c:pt>
                <c:pt idx="9">
                  <c:v>21.0</c:v>
                </c:pt>
                <c:pt idx="10">
                  <c:v>20.0</c:v>
                </c:pt>
                <c:pt idx="11">
                  <c:v>12.0</c:v>
                </c:pt>
                <c:pt idx="12">
                  <c:v>18.0</c:v>
                </c:pt>
                <c:pt idx="13">
                  <c:v>18.0</c:v>
                </c:pt>
                <c:pt idx="14">
                  <c:v>20.0</c:v>
                </c:pt>
                <c:pt idx="15">
                  <c:v>18.0</c:v>
                </c:pt>
                <c:pt idx="16">
                  <c:v>17.0</c:v>
                </c:pt>
                <c:pt idx="17">
                  <c:v>16.0</c:v>
                </c:pt>
                <c:pt idx="18">
                  <c:v>17.0</c:v>
                </c:pt>
                <c:pt idx="19">
                  <c:v>16.0</c:v>
                </c:pt>
                <c:pt idx="20">
                  <c:v>20.0</c:v>
                </c:pt>
                <c:pt idx="21">
                  <c:v>19.0</c:v>
                </c:pt>
                <c:pt idx="22">
                  <c:v>19.0</c:v>
                </c:pt>
                <c:pt idx="23">
                  <c:v>18.0</c:v>
                </c:pt>
                <c:pt idx="24">
                  <c:v>17.0</c:v>
                </c:pt>
                <c:pt idx="25">
                  <c:v>22.0</c:v>
                </c:pt>
                <c:pt idx="26">
                  <c:v>26.0</c:v>
                </c:pt>
                <c:pt idx="27">
                  <c:v>20.0</c:v>
                </c:pt>
                <c:pt idx="28">
                  <c:v>22.0</c:v>
                </c:pt>
                <c:pt idx="29">
                  <c:v>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83744"/>
        <c:axId val="2129887008"/>
      </c:scatterChart>
      <c:valAx>
        <c:axId val="21298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887008"/>
        <c:crosses val="autoZero"/>
        <c:crossBetween val="midCat"/>
      </c:valAx>
      <c:valAx>
        <c:axId val="2129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88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0.45</c:v>
                </c:pt>
                <c:pt idx="1">
                  <c:v>0.483333333333333</c:v>
                </c:pt>
                <c:pt idx="2">
                  <c:v>0.483333333333333</c:v>
                </c:pt>
                <c:pt idx="3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444432"/>
        <c:axId val="2129447872"/>
        <c:axId val="0"/>
      </c:bar3DChart>
      <c:catAx>
        <c:axId val="21294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447872"/>
        <c:crosses val="autoZero"/>
        <c:auto val="1"/>
        <c:lblAlgn val="ctr"/>
        <c:lblOffset val="100"/>
        <c:noMultiLvlLbl val="0"/>
      </c:catAx>
      <c:valAx>
        <c:axId val="21294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44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Indicadores'!$C$49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Indicadores'!$C$50:$C$53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Indicadores'!$D$49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Indicadores'!$D$50:$D$53</c:f>
              <c:numCache>
                <c:formatCode>0%</c:formatCode>
                <c:ptCount val="4"/>
                <c:pt idx="0">
                  <c:v>0.75</c:v>
                </c:pt>
                <c:pt idx="1">
                  <c:v>0.716666666666667</c:v>
                </c:pt>
                <c:pt idx="2">
                  <c:v>0.716666666666667</c:v>
                </c:pt>
                <c:pt idx="3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497360"/>
        <c:axId val="2129500800"/>
        <c:axId val="0"/>
      </c:bar3DChart>
      <c:catAx>
        <c:axId val="21294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500800"/>
        <c:crosses val="autoZero"/>
        <c:auto val="1"/>
        <c:lblAlgn val="ctr"/>
        <c:lblOffset val="100"/>
        <c:noMultiLvlLbl val="0"/>
      </c:catAx>
      <c:valAx>
        <c:axId val="2129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49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0.333333333333333</c:v>
                </c:pt>
                <c:pt idx="1">
                  <c:v>0.4</c:v>
                </c:pt>
                <c:pt idx="2">
                  <c:v>0.266666666666667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5471200"/>
        <c:axId val="2125467888"/>
        <c:axId val="0"/>
      </c:bar3DChart>
      <c:catAx>
        <c:axId val="2125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5467888"/>
        <c:crosses val="autoZero"/>
        <c:auto val="1"/>
        <c:lblAlgn val="ctr"/>
        <c:lblOffset val="100"/>
        <c:noMultiLvlLbl val="0"/>
      </c:catAx>
      <c:valAx>
        <c:axId val="21254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54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0.133333333333333</c:v>
                </c:pt>
                <c:pt idx="1">
                  <c:v>0.566666666666667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9816512"/>
        <c:axId val="2129819824"/>
        <c:axId val="0"/>
      </c:bar3DChart>
      <c:catAx>
        <c:axId val="2129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819824"/>
        <c:crosses val="autoZero"/>
        <c:auto val="1"/>
        <c:lblAlgn val="ctr"/>
        <c:lblOffset val="100"/>
        <c:noMultiLvlLbl val="0"/>
      </c:catAx>
      <c:valAx>
        <c:axId val="21298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8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9538752"/>
        <c:axId val="2129542064"/>
        <c:axId val="0"/>
      </c:bar3DChart>
      <c:catAx>
        <c:axId val="21295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542064"/>
        <c:crosses val="autoZero"/>
        <c:auto val="1"/>
        <c:lblAlgn val="ctr"/>
        <c:lblOffset val="100"/>
        <c:noMultiLvlLbl val="0"/>
      </c:catAx>
      <c:valAx>
        <c:axId val="21295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5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9577216"/>
        <c:axId val="2129580528"/>
        <c:axId val="0"/>
      </c:bar3DChart>
      <c:catAx>
        <c:axId val="21295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580528"/>
        <c:crosses val="autoZero"/>
        <c:auto val="1"/>
        <c:lblAlgn val="ctr"/>
        <c:lblOffset val="100"/>
        <c:noMultiLvlLbl val="0"/>
      </c:catAx>
      <c:valAx>
        <c:axId val="21295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5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9613648"/>
        <c:axId val="2129616960"/>
        <c:axId val="0"/>
      </c:bar3DChart>
      <c:catAx>
        <c:axId val="21296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616960"/>
        <c:crosses val="autoZero"/>
        <c:auto val="1"/>
        <c:lblAlgn val="ctr"/>
        <c:lblOffset val="100"/>
        <c:noMultiLvlLbl val="0"/>
      </c:catAx>
      <c:valAx>
        <c:axId val="21296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96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44</xdr:row>
      <xdr:rowOff>107950</xdr:rowOff>
    </xdr:from>
    <xdr:to>
      <xdr:col>9</xdr:col>
      <xdr:colOff>685800</xdr:colOff>
      <xdr:row>58</xdr:row>
      <xdr:rowOff>6350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37</xdr:row>
      <xdr:rowOff>25400</xdr:rowOff>
    </xdr:from>
    <xdr:to>
      <xdr:col>11</xdr:col>
      <xdr:colOff>12700</xdr:colOff>
      <xdr:row>44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558800</xdr:colOff>
      <xdr:row>37</xdr:row>
      <xdr:rowOff>25400</xdr:rowOff>
    </xdr:from>
    <xdr:to>
      <xdr:col>15</xdr:col>
      <xdr:colOff>114300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446086</xdr:colOff>
      <xdr:row>50</xdr:row>
      <xdr:rowOff>53975</xdr:rowOff>
    </xdr:from>
    <xdr:to>
      <xdr:col>10</xdr:col>
      <xdr:colOff>761999</xdr:colOff>
      <xdr:row>58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612775</xdr:colOff>
      <xdr:row>50</xdr:row>
      <xdr:rowOff>38098</xdr:rowOff>
    </xdr:from>
    <xdr:to>
      <xdr:col>15</xdr:col>
      <xdr:colOff>92075</xdr:colOff>
      <xdr:row>58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63500</xdr:colOff>
      <xdr:row>50</xdr:row>
      <xdr:rowOff>38100</xdr:rowOff>
    </xdr:from>
    <xdr:to>
      <xdr:col>21</xdr:col>
      <xdr:colOff>660400</xdr:colOff>
      <xdr:row>62</xdr:row>
      <xdr:rowOff>50800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12700</xdr:colOff>
      <xdr:row>37</xdr:row>
      <xdr:rowOff>0</xdr:rowOff>
    </xdr:from>
    <xdr:to>
      <xdr:col>21</xdr:col>
      <xdr:colOff>469900</xdr:colOff>
      <xdr:row>48</xdr:row>
      <xdr:rowOff>139700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17</xdr:row>
      <xdr:rowOff>12699</xdr:rowOff>
    </xdr:from>
    <xdr:to>
      <xdr:col>8</xdr:col>
      <xdr:colOff>1212272</xdr:colOff>
      <xdr:row>36</xdr:row>
      <xdr:rowOff>11545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7</xdr:col>
      <xdr:colOff>787400</xdr:colOff>
      <xdr:row>38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selection activeCell="AF16" sqref="AF16"/>
    </sheetView>
  </sheetViews>
  <sheetFormatPr baseColWidth="10" defaultRowHeight="16" x14ac:dyDescent="0.2"/>
  <cols>
    <col min="1" max="1" width="18.33203125" style="43" bestFit="1" customWidth="1"/>
    <col min="2" max="5" width="12.1640625" style="43" bestFit="1" customWidth="1"/>
    <col min="6" max="6" width="6.5" style="43" bestFit="1" customWidth="1"/>
    <col min="7" max="7" width="6.1640625" style="43" bestFit="1" customWidth="1"/>
    <col min="8" max="11" width="12.1640625" style="43" bestFit="1" customWidth="1"/>
    <col min="12" max="12" width="6.5" style="43" bestFit="1" customWidth="1"/>
    <col min="13" max="13" width="6.1640625" style="43" bestFit="1" customWidth="1"/>
    <col min="14" max="14" width="12.1640625" style="43" bestFit="1" customWidth="1"/>
    <col min="15" max="17" width="13.1640625" style="43" bestFit="1" customWidth="1"/>
    <col min="18" max="18" width="6.5" style="43" bestFit="1" customWidth="1"/>
    <col min="19" max="19" width="6.1640625" style="43" bestFit="1" customWidth="1"/>
    <col min="20" max="23" width="13.1640625" style="43" bestFit="1" customWidth="1"/>
    <col min="24" max="24" width="6.5" style="43" bestFit="1" customWidth="1"/>
    <col min="25" max="25" width="6.1640625" style="43" bestFit="1" customWidth="1"/>
    <col min="26" max="26" width="11.6640625" style="43" bestFit="1" customWidth="1"/>
    <col min="27" max="27" width="10" style="43" bestFit="1" customWidth="1"/>
    <col min="28" max="28" width="10.83203125" style="43"/>
    <col min="29" max="29" width="14" style="43" bestFit="1" customWidth="1"/>
    <col min="30" max="30" width="4.83203125" style="43" bestFit="1" customWidth="1"/>
    <col min="31" max="31" width="6.5" style="43" bestFit="1" customWidth="1"/>
    <col min="32" max="32" width="4.5" style="43" bestFit="1" customWidth="1"/>
    <col min="33" max="33" width="5.33203125" style="43" bestFit="1" customWidth="1"/>
    <col min="34" max="16384" width="10.83203125" style="43"/>
  </cols>
  <sheetData>
    <row r="1" spans="1:33" x14ac:dyDescent="0.2">
      <c r="A1" s="42"/>
      <c r="B1" s="74" t="s">
        <v>0</v>
      </c>
      <c r="C1" s="74"/>
      <c r="D1" s="74"/>
      <c r="E1" s="74"/>
      <c r="F1" s="74"/>
      <c r="G1" s="74"/>
      <c r="H1" s="75" t="s">
        <v>1</v>
      </c>
      <c r="I1" s="75"/>
      <c r="J1" s="75"/>
      <c r="K1" s="75"/>
      <c r="L1" s="75"/>
      <c r="M1" s="75"/>
      <c r="N1" s="76" t="s">
        <v>2</v>
      </c>
      <c r="O1" s="76"/>
      <c r="P1" s="76"/>
      <c r="Q1" s="76"/>
      <c r="R1" s="76"/>
      <c r="S1" s="76"/>
      <c r="T1" s="75" t="s">
        <v>66</v>
      </c>
      <c r="U1" s="75"/>
      <c r="V1" s="75"/>
      <c r="W1" s="75"/>
      <c r="X1" s="75"/>
      <c r="Y1" s="75"/>
      <c r="Z1" s="77" t="s">
        <v>3</v>
      </c>
      <c r="AA1" s="77" t="s">
        <v>4</v>
      </c>
    </row>
    <row r="2" spans="1:33" x14ac:dyDescent="0.2">
      <c r="A2" s="42" t="s">
        <v>5</v>
      </c>
      <c r="B2" s="44" t="s">
        <v>50</v>
      </c>
      <c r="C2" s="44" t="s">
        <v>51</v>
      </c>
      <c r="D2" s="44" t="s">
        <v>52</v>
      </c>
      <c r="E2" s="44" t="s">
        <v>53</v>
      </c>
      <c r="F2" s="44" t="s">
        <v>6</v>
      </c>
      <c r="G2" s="44" t="s">
        <v>7</v>
      </c>
      <c r="H2" s="45" t="s">
        <v>54</v>
      </c>
      <c r="I2" s="45" t="s">
        <v>55</v>
      </c>
      <c r="J2" s="45" t="s">
        <v>56</v>
      </c>
      <c r="K2" s="45" t="s">
        <v>57</v>
      </c>
      <c r="L2" s="45" t="s">
        <v>6</v>
      </c>
      <c r="M2" s="45" t="s">
        <v>7</v>
      </c>
      <c r="N2" s="46" t="s">
        <v>58</v>
      </c>
      <c r="O2" s="46" t="s">
        <v>59</v>
      </c>
      <c r="P2" s="46" t="s">
        <v>60</v>
      </c>
      <c r="Q2" s="46" t="s">
        <v>61</v>
      </c>
      <c r="R2" s="46" t="s">
        <v>6</v>
      </c>
      <c r="S2" s="46" t="s">
        <v>7</v>
      </c>
      <c r="T2" s="45" t="s">
        <v>67</v>
      </c>
      <c r="U2" s="45" t="s">
        <v>68</v>
      </c>
      <c r="V2" s="45" t="s">
        <v>69</v>
      </c>
      <c r="W2" s="45" t="s">
        <v>70</v>
      </c>
      <c r="X2" s="45" t="s">
        <v>6</v>
      </c>
      <c r="Y2" s="45" t="s">
        <v>7</v>
      </c>
      <c r="Z2" s="77"/>
      <c r="AA2" s="77"/>
      <c r="AC2" s="1" t="s">
        <v>14</v>
      </c>
      <c r="AD2" s="42" t="s">
        <v>8</v>
      </c>
      <c r="AE2" s="42" t="s">
        <v>9</v>
      </c>
      <c r="AF2" s="42" t="s">
        <v>10</v>
      </c>
      <c r="AG2" s="42" t="s">
        <v>15</v>
      </c>
    </row>
    <row r="3" spans="1:33" x14ac:dyDescent="0.2">
      <c r="A3" s="47">
        <v>1</v>
      </c>
      <c r="B3" s="48">
        <v>2</v>
      </c>
      <c r="C3" s="48">
        <v>2</v>
      </c>
      <c r="D3" s="48">
        <v>2</v>
      </c>
      <c r="E3" s="48">
        <v>2</v>
      </c>
      <c r="F3" s="49">
        <f>SUM(B3:E3)</f>
        <v>8</v>
      </c>
      <c r="G3" s="49" t="str">
        <f>IF(AND(F3&gt;=0,F3&lt;3),"bajo",IF(AND(F3&gt;=3,F3&lt;6),"medio",IF(AND(F3&gt;=6,F3&lt;=8),"alto")))</f>
        <v>alto</v>
      </c>
      <c r="H3" s="48">
        <v>2</v>
      </c>
      <c r="I3" s="48">
        <v>2</v>
      </c>
      <c r="J3" s="48">
        <v>2</v>
      </c>
      <c r="K3" s="48">
        <v>2</v>
      </c>
      <c r="L3" s="50">
        <f>SUM(H3:K3)</f>
        <v>8</v>
      </c>
      <c r="M3" s="50" t="str">
        <f>IF(AND(L3&gt;=0,L3&lt;3),"bajo",IF(AND(L3&gt;=3,L3&lt;6),"medio",IF(AND(L3&gt;=6,L3&lt;=8),"alto")))</f>
        <v>alto</v>
      </c>
      <c r="N3" s="48">
        <v>2</v>
      </c>
      <c r="O3" s="48">
        <v>2</v>
      </c>
      <c r="P3" s="48">
        <v>2</v>
      </c>
      <c r="Q3" s="48">
        <v>2</v>
      </c>
      <c r="R3" s="51">
        <f t="shared" ref="R3:R32" si="0">SUM(N3:Q3)</f>
        <v>8</v>
      </c>
      <c r="S3" s="51" t="str">
        <f>IF(AND(R3&gt;=0,R3&lt;3),"bajo",IF(AND(R3&gt;=3,R3&lt;6),"medio",IF(AND(R3&gt;=6,R3&lt;=8),"alto")))</f>
        <v>alto</v>
      </c>
      <c r="T3" s="48">
        <v>2</v>
      </c>
      <c r="U3" s="48">
        <v>2</v>
      </c>
      <c r="V3" s="48">
        <v>2</v>
      </c>
      <c r="W3" s="48">
        <v>2</v>
      </c>
      <c r="X3" s="50">
        <f>SUM(T3:W3)</f>
        <v>8</v>
      </c>
      <c r="Y3" s="50" t="str">
        <f>IF(AND(X3&gt;=0,X3&lt;3),"bajo",IF(AND(X3&gt;=3,X3&lt;6),"medio",IF(AND(X3&gt;=6,X3&lt;=8),"alto")))</f>
        <v>alto</v>
      </c>
      <c r="Z3" s="52">
        <f>F3+L3+R3+X3</f>
        <v>32</v>
      </c>
      <c r="AA3" s="52" t="str">
        <f>IF(AND(Z3&gt;=0,Z3&lt;10),"bajo",IF(AND(Z3&gt;=10,Z3&lt;20),"medio",IF(AND(Z3&gt;=20,Z3&lt;=32),"alto")))</f>
        <v>alto</v>
      </c>
      <c r="AC3" s="71" t="s">
        <v>11</v>
      </c>
      <c r="AD3" s="49">
        <f>COUNTIF(G3:G32,"bajo")</f>
        <v>10</v>
      </c>
      <c r="AE3" s="49">
        <f>COUNTIF(G3:G32,"medio")</f>
        <v>12</v>
      </c>
      <c r="AF3" s="49">
        <f>COUNTIF(G3:G32,"alto")</f>
        <v>8</v>
      </c>
      <c r="AG3" s="49">
        <f>SUM(AD3:AF3)</f>
        <v>30</v>
      </c>
    </row>
    <row r="4" spans="1:33" x14ac:dyDescent="0.2">
      <c r="A4" s="47">
        <v>2</v>
      </c>
      <c r="B4" s="48">
        <v>0</v>
      </c>
      <c r="C4" s="48">
        <v>0</v>
      </c>
      <c r="D4" s="48">
        <v>0</v>
      </c>
      <c r="E4" s="48">
        <v>0</v>
      </c>
      <c r="F4" s="49">
        <v>0</v>
      </c>
      <c r="G4" s="49" t="str">
        <f t="shared" ref="G4:G32" si="1">IF(AND(F4&gt;=0,F4&lt;3),"bajo",IF(AND(F4&gt;=3,F4&lt;6),"medio",IF(AND(F4&gt;=6,F4&lt;=8),"alto")))</f>
        <v>bajo</v>
      </c>
      <c r="H4" s="48">
        <v>0</v>
      </c>
      <c r="I4" s="48">
        <v>0</v>
      </c>
      <c r="J4" s="48">
        <v>0</v>
      </c>
      <c r="K4" s="48">
        <v>0</v>
      </c>
      <c r="L4" s="50">
        <v>0</v>
      </c>
      <c r="M4" s="50" t="str">
        <f t="shared" ref="M4:M32" si="2">IF(AND(L4&gt;=0,L4&lt;3),"bajo",IF(AND(L4&gt;=3,L4&lt;6),"medio",IF(AND(L4&gt;=6,L4&lt;=8),"alto")))</f>
        <v>bajo</v>
      </c>
      <c r="N4" s="48">
        <v>0</v>
      </c>
      <c r="O4" s="48">
        <v>0</v>
      </c>
      <c r="P4" s="48">
        <v>0</v>
      </c>
      <c r="Q4" s="48">
        <v>0</v>
      </c>
      <c r="R4" s="51">
        <f t="shared" si="0"/>
        <v>0</v>
      </c>
      <c r="S4" s="51" t="str">
        <f t="shared" ref="S4:S32" si="3">IF(AND(R4&gt;=0,R4&lt;3),"bajo",IF(AND(R4&gt;=3,R4&lt;6),"medio",IF(AND(R4&gt;=6,R4&lt;=8),"alto")))</f>
        <v>bajo</v>
      </c>
      <c r="T4" s="48">
        <v>0</v>
      </c>
      <c r="U4" s="48">
        <v>0</v>
      </c>
      <c r="V4" s="48">
        <v>0</v>
      </c>
      <c r="W4" s="48">
        <v>0</v>
      </c>
      <c r="X4" s="50">
        <v>0</v>
      </c>
      <c r="Y4" s="50" t="str">
        <f t="shared" ref="Y4:Y32" si="4">IF(AND(X4&gt;=0,X4&lt;3),"bajo",IF(AND(X4&gt;=3,X4&lt;6),"medio",IF(AND(X4&gt;=6,X4&lt;=8),"alto")))</f>
        <v>bajo</v>
      </c>
      <c r="Z4" s="52">
        <f t="shared" ref="Z4:Z32" si="5">F4+L4+R4+X4</f>
        <v>0</v>
      </c>
      <c r="AA4" s="52" t="str">
        <f t="shared" ref="AA4:AA32" si="6">IF(AND(Z4&gt;=0,Z4&lt;10),"bajo",IF(AND(Z4&gt;=10,Z4&lt;20),"medio",IF(AND(Z4&gt;=20,Z4&lt;=32),"alto")))</f>
        <v>bajo</v>
      </c>
      <c r="AC4" s="69" t="s">
        <v>12</v>
      </c>
      <c r="AD4" s="50">
        <f>COUNTIF(M3:M32,"bajo")</f>
        <v>10</v>
      </c>
      <c r="AE4" s="50">
        <f>COUNTIF(M3:M32,"medio")</f>
        <v>16</v>
      </c>
      <c r="AF4" s="50">
        <f>COUNTIF(M3:M32,"alto")</f>
        <v>4</v>
      </c>
      <c r="AG4" s="50">
        <f>SUM(AG3)</f>
        <v>30</v>
      </c>
    </row>
    <row r="5" spans="1:33" x14ac:dyDescent="0.2">
      <c r="A5" s="47">
        <v>3</v>
      </c>
      <c r="B5" s="48">
        <v>0</v>
      </c>
      <c r="C5" s="48">
        <v>1</v>
      </c>
      <c r="D5" s="48">
        <v>0</v>
      </c>
      <c r="E5" s="48">
        <v>2</v>
      </c>
      <c r="F5" s="49">
        <f t="shared" ref="F5:F32" si="7">SUM(B5:E5)</f>
        <v>3</v>
      </c>
      <c r="G5" s="49" t="str">
        <f t="shared" si="1"/>
        <v>medio</v>
      </c>
      <c r="H5" s="48">
        <v>0</v>
      </c>
      <c r="I5" s="48">
        <v>0</v>
      </c>
      <c r="J5" s="48">
        <v>0</v>
      </c>
      <c r="K5" s="48">
        <v>0</v>
      </c>
      <c r="L5" s="50">
        <f t="shared" ref="L5:L32" si="8">SUM(H5:K5)</f>
        <v>0</v>
      </c>
      <c r="M5" s="50" t="str">
        <f t="shared" si="2"/>
        <v>bajo</v>
      </c>
      <c r="N5" s="48">
        <v>0</v>
      </c>
      <c r="O5" s="48">
        <v>0</v>
      </c>
      <c r="P5" s="48">
        <v>0</v>
      </c>
      <c r="Q5" s="48">
        <v>0</v>
      </c>
      <c r="R5" s="51">
        <f t="shared" si="0"/>
        <v>0</v>
      </c>
      <c r="S5" s="51" t="str">
        <f t="shared" si="3"/>
        <v>bajo</v>
      </c>
      <c r="T5" s="48">
        <v>0</v>
      </c>
      <c r="U5" s="48">
        <v>0</v>
      </c>
      <c r="V5" s="48">
        <v>0</v>
      </c>
      <c r="W5" s="48">
        <v>0</v>
      </c>
      <c r="X5" s="50">
        <f t="shared" ref="X5:X32" si="9">SUM(T5:W5)</f>
        <v>0</v>
      </c>
      <c r="Y5" s="50" t="str">
        <f t="shared" si="4"/>
        <v>bajo</v>
      </c>
      <c r="Z5" s="52">
        <f t="shared" si="5"/>
        <v>3</v>
      </c>
      <c r="AA5" s="52" t="str">
        <f t="shared" si="6"/>
        <v>bajo</v>
      </c>
      <c r="AC5" s="72" t="s">
        <v>13</v>
      </c>
      <c r="AD5" s="51">
        <f>COUNTIF(S3:S32,"bajo")</f>
        <v>10</v>
      </c>
      <c r="AE5" s="51">
        <f>COUNTIF(S3:S32,"medio")</f>
        <v>16</v>
      </c>
      <c r="AF5" s="51">
        <f>COUNTIF(S3:S32,"alto")</f>
        <v>4</v>
      </c>
      <c r="AG5" s="51">
        <f>SUM(AD5:AF5)</f>
        <v>30</v>
      </c>
    </row>
    <row r="6" spans="1:33" x14ac:dyDescent="0.2">
      <c r="A6" s="47">
        <v>4</v>
      </c>
      <c r="B6" s="48">
        <v>2</v>
      </c>
      <c r="C6" s="48">
        <v>2</v>
      </c>
      <c r="D6" s="48">
        <v>2</v>
      </c>
      <c r="E6" s="48">
        <v>0</v>
      </c>
      <c r="F6" s="49">
        <f t="shared" si="7"/>
        <v>6</v>
      </c>
      <c r="G6" s="49" t="str">
        <f t="shared" si="1"/>
        <v>alto</v>
      </c>
      <c r="H6" s="48">
        <v>2</v>
      </c>
      <c r="I6" s="48">
        <v>2</v>
      </c>
      <c r="J6" s="48">
        <v>1</v>
      </c>
      <c r="K6" s="48">
        <v>1</v>
      </c>
      <c r="L6" s="50">
        <f t="shared" si="8"/>
        <v>6</v>
      </c>
      <c r="M6" s="50" t="str">
        <f t="shared" si="2"/>
        <v>alto</v>
      </c>
      <c r="N6" s="48">
        <v>2</v>
      </c>
      <c r="O6" s="48">
        <v>2</v>
      </c>
      <c r="P6" s="48">
        <v>1</v>
      </c>
      <c r="Q6" s="48">
        <v>1</v>
      </c>
      <c r="R6" s="51">
        <f t="shared" si="0"/>
        <v>6</v>
      </c>
      <c r="S6" s="51" t="str">
        <f t="shared" si="3"/>
        <v>alto</v>
      </c>
      <c r="T6" s="48">
        <v>2</v>
      </c>
      <c r="U6" s="48">
        <v>2</v>
      </c>
      <c r="V6" s="48">
        <v>1</v>
      </c>
      <c r="W6" s="48">
        <v>1</v>
      </c>
      <c r="X6" s="50">
        <f t="shared" si="9"/>
        <v>6</v>
      </c>
      <c r="Y6" s="50" t="str">
        <f t="shared" si="4"/>
        <v>alto</v>
      </c>
      <c r="Z6" s="52">
        <f t="shared" si="5"/>
        <v>24</v>
      </c>
      <c r="AA6" s="52" t="str">
        <f t="shared" si="6"/>
        <v>alto</v>
      </c>
      <c r="AC6" s="73" t="s">
        <v>71</v>
      </c>
      <c r="AD6" s="52">
        <f>COUNTIF(Y3:Y32,"bajo")</f>
        <v>10</v>
      </c>
      <c r="AE6" s="52">
        <f>COUNTIF(Y3:Y32,"medio")</f>
        <v>16</v>
      </c>
      <c r="AF6" s="52">
        <f>COUNTIF(Y3:Y32,"alto")</f>
        <v>4</v>
      </c>
      <c r="AG6" s="52">
        <f>SUM(AD6:AF6)</f>
        <v>30</v>
      </c>
    </row>
    <row r="7" spans="1:33" x14ac:dyDescent="0.2">
      <c r="A7" s="47">
        <v>5</v>
      </c>
      <c r="B7" s="48">
        <v>1</v>
      </c>
      <c r="C7" s="48">
        <v>1</v>
      </c>
      <c r="D7" s="48">
        <v>2</v>
      </c>
      <c r="E7" s="48">
        <v>0</v>
      </c>
      <c r="F7" s="49">
        <f t="shared" si="7"/>
        <v>4</v>
      </c>
      <c r="G7" s="49" t="str">
        <f t="shared" si="1"/>
        <v>medio</v>
      </c>
      <c r="H7" s="48">
        <v>2</v>
      </c>
      <c r="I7" s="48">
        <v>0</v>
      </c>
      <c r="J7" s="48">
        <v>2</v>
      </c>
      <c r="K7" s="48">
        <v>1</v>
      </c>
      <c r="L7" s="50">
        <f t="shared" si="8"/>
        <v>5</v>
      </c>
      <c r="M7" s="50" t="str">
        <f t="shared" si="2"/>
        <v>medio</v>
      </c>
      <c r="N7" s="48">
        <v>2</v>
      </c>
      <c r="O7" s="48">
        <v>0</v>
      </c>
      <c r="P7" s="48">
        <v>2</v>
      </c>
      <c r="Q7" s="48">
        <v>1</v>
      </c>
      <c r="R7" s="51">
        <f t="shared" si="0"/>
        <v>5</v>
      </c>
      <c r="S7" s="51" t="str">
        <f t="shared" si="3"/>
        <v>medio</v>
      </c>
      <c r="T7" s="48">
        <v>2</v>
      </c>
      <c r="U7" s="48">
        <v>0</v>
      </c>
      <c r="V7" s="48">
        <v>2</v>
      </c>
      <c r="W7" s="48">
        <v>1</v>
      </c>
      <c r="X7" s="50">
        <f t="shared" si="9"/>
        <v>5</v>
      </c>
      <c r="Y7" s="50" t="str">
        <f t="shared" si="4"/>
        <v>medio</v>
      </c>
      <c r="Z7" s="52">
        <f t="shared" si="5"/>
        <v>19</v>
      </c>
      <c r="AA7" s="52" t="str">
        <f t="shared" si="6"/>
        <v>medio</v>
      </c>
      <c r="AC7" s="73" t="s">
        <v>65</v>
      </c>
      <c r="AD7" s="52">
        <f>COUNTIF(AA3:AA32,"bajo")</f>
        <v>6</v>
      </c>
      <c r="AE7" s="52">
        <f>COUNTIF(AA3:AA32,"medio")</f>
        <v>19</v>
      </c>
      <c r="AF7" s="52">
        <f>COUNTIF(AA3:AA32,"alto")</f>
        <v>5</v>
      </c>
      <c r="AG7" s="52">
        <f>SUM(AD7:AF7)</f>
        <v>30</v>
      </c>
    </row>
    <row r="8" spans="1:33" x14ac:dyDescent="0.25">
      <c r="A8" s="47">
        <v>6</v>
      </c>
      <c r="B8" s="48">
        <v>0</v>
      </c>
      <c r="C8" s="48">
        <v>2</v>
      </c>
      <c r="D8" s="48">
        <v>0</v>
      </c>
      <c r="E8" s="48">
        <v>0</v>
      </c>
      <c r="F8" s="49">
        <f t="shared" si="7"/>
        <v>2</v>
      </c>
      <c r="G8" s="49" t="str">
        <f t="shared" si="1"/>
        <v>bajo</v>
      </c>
      <c r="H8" s="48">
        <v>2</v>
      </c>
      <c r="I8" s="48">
        <v>1</v>
      </c>
      <c r="J8" s="48">
        <v>1</v>
      </c>
      <c r="K8" s="48">
        <v>1</v>
      </c>
      <c r="L8" s="50">
        <f t="shared" si="8"/>
        <v>5</v>
      </c>
      <c r="M8" s="50" t="str">
        <f t="shared" si="2"/>
        <v>medio</v>
      </c>
      <c r="N8" s="48">
        <v>2</v>
      </c>
      <c r="O8" s="48">
        <v>1</v>
      </c>
      <c r="P8" s="48">
        <v>1</v>
      </c>
      <c r="Q8" s="48">
        <v>1</v>
      </c>
      <c r="R8" s="51">
        <f t="shared" si="0"/>
        <v>5</v>
      </c>
      <c r="S8" s="51" t="str">
        <f t="shared" si="3"/>
        <v>medio</v>
      </c>
      <c r="T8" s="48">
        <v>2</v>
      </c>
      <c r="U8" s="48">
        <v>1</v>
      </c>
      <c r="V8" s="48">
        <v>1</v>
      </c>
      <c r="W8" s="48">
        <v>1</v>
      </c>
      <c r="X8" s="50">
        <f t="shared" si="9"/>
        <v>5</v>
      </c>
      <c r="Y8" s="50" t="str">
        <f t="shared" si="4"/>
        <v>medio</v>
      </c>
      <c r="Z8" s="52">
        <f t="shared" si="5"/>
        <v>17</v>
      </c>
      <c r="AA8" s="52" t="str">
        <f t="shared" si="6"/>
        <v>medio</v>
      </c>
    </row>
    <row r="9" spans="1:33" x14ac:dyDescent="0.25">
      <c r="A9" s="47">
        <v>7</v>
      </c>
      <c r="B9" s="48">
        <v>0</v>
      </c>
      <c r="C9" s="48">
        <v>1</v>
      </c>
      <c r="D9" s="48">
        <v>0</v>
      </c>
      <c r="E9" s="48">
        <v>0</v>
      </c>
      <c r="F9" s="49">
        <f t="shared" si="7"/>
        <v>1</v>
      </c>
      <c r="G9" s="49" t="str">
        <f t="shared" si="1"/>
        <v>bajo</v>
      </c>
      <c r="H9" s="48">
        <v>1</v>
      </c>
      <c r="I9" s="48">
        <v>1</v>
      </c>
      <c r="J9" s="48">
        <v>0</v>
      </c>
      <c r="K9" s="48">
        <v>2</v>
      </c>
      <c r="L9" s="50">
        <f t="shared" si="8"/>
        <v>4</v>
      </c>
      <c r="M9" s="50" t="str">
        <f t="shared" si="2"/>
        <v>medio</v>
      </c>
      <c r="N9" s="48">
        <v>1</v>
      </c>
      <c r="O9" s="48">
        <v>1</v>
      </c>
      <c r="P9" s="48">
        <v>0</v>
      </c>
      <c r="Q9" s="48">
        <v>2</v>
      </c>
      <c r="R9" s="51">
        <f t="shared" si="0"/>
        <v>4</v>
      </c>
      <c r="S9" s="51" t="str">
        <f t="shared" si="3"/>
        <v>medio</v>
      </c>
      <c r="T9" s="48">
        <v>1</v>
      </c>
      <c r="U9" s="48">
        <v>1</v>
      </c>
      <c r="V9" s="48">
        <v>0</v>
      </c>
      <c r="W9" s="48">
        <v>2</v>
      </c>
      <c r="X9" s="50">
        <f t="shared" si="9"/>
        <v>4</v>
      </c>
      <c r="Y9" s="50" t="str">
        <f t="shared" si="4"/>
        <v>medio</v>
      </c>
      <c r="Z9" s="52">
        <f t="shared" si="5"/>
        <v>13</v>
      </c>
      <c r="AA9" s="52" t="str">
        <f t="shared" si="6"/>
        <v>medio</v>
      </c>
    </row>
    <row r="10" spans="1:33" x14ac:dyDescent="0.25">
      <c r="A10" s="47">
        <v>8</v>
      </c>
      <c r="B10" s="48">
        <v>0</v>
      </c>
      <c r="C10" s="48">
        <v>1</v>
      </c>
      <c r="D10" s="48">
        <v>0</v>
      </c>
      <c r="E10" s="48">
        <v>2</v>
      </c>
      <c r="F10" s="49">
        <f t="shared" si="7"/>
        <v>3</v>
      </c>
      <c r="G10" s="49" t="str">
        <f t="shared" si="1"/>
        <v>medio</v>
      </c>
      <c r="H10" s="48">
        <v>1</v>
      </c>
      <c r="I10" s="48">
        <v>0</v>
      </c>
      <c r="J10" s="48">
        <v>1</v>
      </c>
      <c r="K10" s="48">
        <v>2</v>
      </c>
      <c r="L10" s="50">
        <f t="shared" si="8"/>
        <v>4</v>
      </c>
      <c r="M10" s="50" t="str">
        <f t="shared" si="2"/>
        <v>medio</v>
      </c>
      <c r="N10" s="48">
        <v>1</v>
      </c>
      <c r="O10" s="48">
        <v>0</v>
      </c>
      <c r="P10" s="48">
        <v>1</v>
      </c>
      <c r="Q10" s="48">
        <v>2</v>
      </c>
      <c r="R10" s="51">
        <f t="shared" si="0"/>
        <v>4</v>
      </c>
      <c r="S10" s="51" t="str">
        <f t="shared" si="3"/>
        <v>medio</v>
      </c>
      <c r="T10" s="48">
        <v>1</v>
      </c>
      <c r="U10" s="48">
        <v>0</v>
      </c>
      <c r="V10" s="48">
        <v>1</v>
      </c>
      <c r="W10" s="48">
        <v>2</v>
      </c>
      <c r="X10" s="50">
        <f t="shared" si="9"/>
        <v>4</v>
      </c>
      <c r="Y10" s="50" t="str">
        <f t="shared" si="4"/>
        <v>medio</v>
      </c>
      <c r="Z10" s="52">
        <f t="shared" si="5"/>
        <v>15</v>
      </c>
      <c r="AA10" s="52" t="str">
        <f t="shared" si="6"/>
        <v>medio</v>
      </c>
    </row>
    <row r="11" spans="1:33" x14ac:dyDescent="0.25">
      <c r="A11" s="47">
        <v>9</v>
      </c>
      <c r="B11" s="48">
        <v>0</v>
      </c>
      <c r="C11" s="48">
        <v>1</v>
      </c>
      <c r="D11" s="48">
        <v>2</v>
      </c>
      <c r="E11" s="48">
        <v>2</v>
      </c>
      <c r="F11" s="49">
        <f t="shared" si="7"/>
        <v>5</v>
      </c>
      <c r="G11" s="49" t="str">
        <f t="shared" si="1"/>
        <v>medio</v>
      </c>
      <c r="H11" s="48">
        <v>1</v>
      </c>
      <c r="I11" s="48">
        <v>0</v>
      </c>
      <c r="J11" s="48">
        <v>1</v>
      </c>
      <c r="K11" s="48">
        <v>0</v>
      </c>
      <c r="L11" s="50">
        <f t="shared" si="8"/>
        <v>2</v>
      </c>
      <c r="M11" s="50" t="str">
        <f t="shared" si="2"/>
        <v>bajo</v>
      </c>
      <c r="N11" s="48">
        <v>1</v>
      </c>
      <c r="O11" s="48">
        <v>0</v>
      </c>
      <c r="P11" s="48">
        <v>1</v>
      </c>
      <c r="Q11" s="48">
        <v>0</v>
      </c>
      <c r="R11" s="51">
        <f t="shared" si="0"/>
        <v>2</v>
      </c>
      <c r="S11" s="51" t="str">
        <f t="shared" si="3"/>
        <v>bajo</v>
      </c>
      <c r="T11" s="48">
        <v>1</v>
      </c>
      <c r="U11" s="48">
        <v>0</v>
      </c>
      <c r="V11" s="48">
        <v>1</v>
      </c>
      <c r="W11" s="48">
        <v>0</v>
      </c>
      <c r="X11" s="50">
        <f t="shared" si="9"/>
        <v>2</v>
      </c>
      <c r="Y11" s="50" t="str">
        <f t="shared" si="4"/>
        <v>bajo</v>
      </c>
      <c r="Z11" s="52">
        <f t="shared" si="5"/>
        <v>11</v>
      </c>
      <c r="AA11" s="52" t="str">
        <f t="shared" si="6"/>
        <v>medio</v>
      </c>
    </row>
    <row r="12" spans="1:33" x14ac:dyDescent="0.25">
      <c r="A12" s="47">
        <v>10</v>
      </c>
      <c r="B12" s="48">
        <v>1</v>
      </c>
      <c r="C12" s="48">
        <v>0</v>
      </c>
      <c r="D12" s="48">
        <v>0</v>
      </c>
      <c r="E12" s="48">
        <v>1</v>
      </c>
      <c r="F12" s="49">
        <f t="shared" si="7"/>
        <v>2</v>
      </c>
      <c r="G12" s="49" t="str">
        <f t="shared" si="1"/>
        <v>bajo</v>
      </c>
      <c r="H12" s="48">
        <v>2</v>
      </c>
      <c r="I12" s="48">
        <v>1</v>
      </c>
      <c r="J12" s="48">
        <v>1</v>
      </c>
      <c r="K12" s="48">
        <v>2</v>
      </c>
      <c r="L12" s="50">
        <f t="shared" si="8"/>
        <v>6</v>
      </c>
      <c r="M12" s="50" t="str">
        <f t="shared" si="2"/>
        <v>alto</v>
      </c>
      <c r="N12" s="48">
        <v>2</v>
      </c>
      <c r="O12" s="48">
        <v>1</v>
      </c>
      <c r="P12" s="48">
        <v>1</v>
      </c>
      <c r="Q12" s="48">
        <v>2</v>
      </c>
      <c r="R12" s="51">
        <f t="shared" si="0"/>
        <v>6</v>
      </c>
      <c r="S12" s="51" t="str">
        <f t="shared" si="3"/>
        <v>alto</v>
      </c>
      <c r="T12" s="48">
        <v>2</v>
      </c>
      <c r="U12" s="48">
        <v>1</v>
      </c>
      <c r="V12" s="48">
        <v>1</v>
      </c>
      <c r="W12" s="48">
        <v>2</v>
      </c>
      <c r="X12" s="50">
        <f t="shared" si="9"/>
        <v>6</v>
      </c>
      <c r="Y12" s="50" t="str">
        <f t="shared" si="4"/>
        <v>alto</v>
      </c>
      <c r="Z12" s="52">
        <f t="shared" si="5"/>
        <v>20</v>
      </c>
      <c r="AA12" s="52" t="str">
        <f t="shared" si="6"/>
        <v>alto</v>
      </c>
    </row>
    <row r="13" spans="1:33" x14ac:dyDescent="0.25">
      <c r="A13" s="47">
        <v>11</v>
      </c>
      <c r="B13" s="48">
        <v>2</v>
      </c>
      <c r="C13" s="48">
        <v>0</v>
      </c>
      <c r="D13" s="48">
        <v>0</v>
      </c>
      <c r="E13" s="48">
        <v>1</v>
      </c>
      <c r="F13" s="49">
        <f t="shared" si="7"/>
        <v>3</v>
      </c>
      <c r="G13" s="49" t="str">
        <f t="shared" si="1"/>
        <v>medio</v>
      </c>
      <c r="H13" s="48">
        <v>2</v>
      </c>
      <c r="I13" s="48">
        <v>1</v>
      </c>
      <c r="J13" s="48">
        <v>2</v>
      </c>
      <c r="K13" s="48">
        <v>1</v>
      </c>
      <c r="L13" s="50">
        <f t="shared" si="8"/>
        <v>6</v>
      </c>
      <c r="M13" s="50" t="str">
        <f t="shared" si="2"/>
        <v>alto</v>
      </c>
      <c r="N13" s="48">
        <v>2</v>
      </c>
      <c r="O13" s="48">
        <v>1</v>
      </c>
      <c r="P13" s="48">
        <v>2</v>
      </c>
      <c r="Q13" s="48">
        <v>1</v>
      </c>
      <c r="R13" s="51">
        <f t="shared" si="0"/>
        <v>6</v>
      </c>
      <c r="S13" s="51" t="str">
        <f t="shared" si="3"/>
        <v>alto</v>
      </c>
      <c r="T13" s="48">
        <v>2</v>
      </c>
      <c r="U13" s="48">
        <v>1</v>
      </c>
      <c r="V13" s="48">
        <v>2</v>
      </c>
      <c r="W13" s="48">
        <v>1</v>
      </c>
      <c r="X13" s="50">
        <f t="shared" si="9"/>
        <v>6</v>
      </c>
      <c r="Y13" s="50" t="str">
        <f t="shared" si="4"/>
        <v>alto</v>
      </c>
      <c r="Z13" s="52">
        <f t="shared" si="5"/>
        <v>21</v>
      </c>
      <c r="AA13" s="52" t="str">
        <f t="shared" si="6"/>
        <v>alto</v>
      </c>
    </row>
    <row r="14" spans="1:33" x14ac:dyDescent="0.25">
      <c r="A14" s="47">
        <v>12</v>
      </c>
      <c r="B14" s="48">
        <v>1</v>
      </c>
      <c r="C14" s="48">
        <v>2</v>
      </c>
      <c r="D14" s="48">
        <v>2</v>
      </c>
      <c r="E14" s="48">
        <v>2</v>
      </c>
      <c r="F14" s="49">
        <f t="shared" si="7"/>
        <v>7</v>
      </c>
      <c r="G14" s="49" t="str">
        <f t="shared" si="1"/>
        <v>alto</v>
      </c>
      <c r="H14" s="48">
        <v>1</v>
      </c>
      <c r="I14" s="48">
        <v>0</v>
      </c>
      <c r="J14" s="48">
        <v>2</v>
      </c>
      <c r="K14" s="48">
        <v>0</v>
      </c>
      <c r="L14" s="50">
        <f t="shared" si="8"/>
        <v>3</v>
      </c>
      <c r="M14" s="50" t="str">
        <f t="shared" si="2"/>
        <v>medio</v>
      </c>
      <c r="N14" s="48">
        <v>1</v>
      </c>
      <c r="O14" s="48">
        <v>0</v>
      </c>
      <c r="P14" s="48">
        <v>2</v>
      </c>
      <c r="Q14" s="48">
        <v>0</v>
      </c>
      <c r="R14" s="51">
        <f t="shared" si="0"/>
        <v>3</v>
      </c>
      <c r="S14" s="51" t="str">
        <f t="shared" si="3"/>
        <v>medio</v>
      </c>
      <c r="T14" s="48">
        <v>1</v>
      </c>
      <c r="U14" s="48">
        <v>0</v>
      </c>
      <c r="V14" s="48">
        <v>2</v>
      </c>
      <c r="W14" s="48">
        <v>0</v>
      </c>
      <c r="X14" s="50">
        <f t="shared" si="9"/>
        <v>3</v>
      </c>
      <c r="Y14" s="50" t="str">
        <f t="shared" si="4"/>
        <v>medio</v>
      </c>
      <c r="Z14" s="52">
        <f t="shared" si="5"/>
        <v>16</v>
      </c>
      <c r="AA14" s="52" t="str">
        <f t="shared" si="6"/>
        <v>medio</v>
      </c>
    </row>
    <row r="15" spans="1:33" x14ac:dyDescent="0.25">
      <c r="A15" s="47">
        <v>13</v>
      </c>
      <c r="B15" s="48">
        <v>0</v>
      </c>
      <c r="C15" s="48">
        <v>0</v>
      </c>
      <c r="D15" s="48">
        <v>0</v>
      </c>
      <c r="E15" s="48">
        <v>2</v>
      </c>
      <c r="F15" s="49">
        <f t="shared" si="7"/>
        <v>2</v>
      </c>
      <c r="G15" s="49" t="str">
        <f t="shared" si="1"/>
        <v>bajo</v>
      </c>
      <c r="H15" s="48">
        <v>2</v>
      </c>
      <c r="I15" s="48">
        <v>2</v>
      </c>
      <c r="J15" s="48">
        <v>0</v>
      </c>
      <c r="K15" s="48">
        <v>1</v>
      </c>
      <c r="L15" s="50">
        <f t="shared" si="8"/>
        <v>5</v>
      </c>
      <c r="M15" s="50" t="str">
        <f t="shared" si="2"/>
        <v>medio</v>
      </c>
      <c r="N15" s="48">
        <v>2</v>
      </c>
      <c r="O15" s="48">
        <v>2</v>
      </c>
      <c r="P15" s="48">
        <v>0</v>
      </c>
      <c r="Q15" s="48">
        <v>1</v>
      </c>
      <c r="R15" s="51">
        <f t="shared" si="0"/>
        <v>5</v>
      </c>
      <c r="S15" s="51" t="str">
        <f t="shared" si="3"/>
        <v>medio</v>
      </c>
      <c r="T15" s="48">
        <v>2</v>
      </c>
      <c r="U15" s="48">
        <v>2</v>
      </c>
      <c r="V15" s="48">
        <v>0</v>
      </c>
      <c r="W15" s="48">
        <v>1</v>
      </c>
      <c r="X15" s="50">
        <f t="shared" si="9"/>
        <v>5</v>
      </c>
      <c r="Y15" s="50" t="str">
        <f t="shared" si="4"/>
        <v>medio</v>
      </c>
      <c r="Z15" s="52">
        <f t="shared" si="5"/>
        <v>17</v>
      </c>
      <c r="AA15" s="52" t="str">
        <f t="shared" si="6"/>
        <v>medio</v>
      </c>
    </row>
    <row r="16" spans="1:33" x14ac:dyDescent="0.25">
      <c r="A16" s="47">
        <v>14</v>
      </c>
      <c r="B16" s="48">
        <v>1</v>
      </c>
      <c r="C16" s="48">
        <v>0</v>
      </c>
      <c r="D16" s="48">
        <v>0</v>
      </c>
      <c r="E16" s="48">
        <v>1</v>
      </c>
      <c r="F16" s="49">
        <f t="shared" si="7"/>
        <v>2</v>
      </c>
      <c r="G16" s="49" t="str">
        <f t="shared" si="1"/>
        <v>bajo</v>
      </c>
      <c r="H16" s="48">
        <v>1</v>
      </c>
      <c r="I16" s="48">
        <v>0</v>
      </c>
      <c r="J16" s="48">
        <v>0</v>
      </c>
      <c r="K16" s="48">
        <v>0</v>
      </c>
      <c r="L16" s="50">
        <f t="shared" si="8"/>
        <v>1</v>
      </c>
      <c r="M16" s="50" t="str">
        <f t="shared" si="2"/>
        <v>bajo</v>
      </c>
      <c r="N16" s="48">
        <v>1</v>
      </c>
      <c r="O16" s="48">
        <v>0</v>
      </c>
      <c r="P16" s="48">
        <v>0</v>
      </c>
      <c r="Q16" s="48">
        <v>0</v>
      </c>
      <c r="R16" s="51">
        <f t="shared" si="0"/>
        <v>1</v>
      </c>
      <c r="S16" s="51" t="str">
        <f t="shared" si="3"/>
        <v>bajo</v>
      </c>
      <c r="T16" s="48">
        <v>1</v>
      </c>
      <c r="U16" s="48">
        <v>0</v>
      </c>
      <c r="V16" s="48">
        <v>0</v>
      </c>
      <c r="W16" s="48">
        <v>0</v>
      </c>
      <c r="X16" s="50">
        <f t="shared" si="9"/>
        <v>1</v>
      </c>
      <c r="Y16" s="50" t="str">
        <f t="shared" si="4"/>
        <v>bajo</v>
      </c>
      <c r="Z16" s="52">
        <f t="shared" si="5"/>
        <v>5</v>
      </c>
      <c r="AA16" s="52" t="str">
        <f t="shared" si="6"/>
        <v>bajo</v>
      </c>
    </row>
    <row r="17" spans="1:27" x14ac:dyDescent="0.25">
      <c r="A17" s="47">
        <v>15</v>
      </c>
      <c r="B17" s="48">
        <v>0</v>
      </c>
      <c r="C17" s="48">
        <v>1</v>
      </c>
      <c r="D17" s="48">
        <v>0</v>
      </c>
      <c r="E17" s="48">
        <v>0</v>
      </c>
      <c r="F17" s="49">
        <f t="shared" si="7"/>
        <v>1</v>
      </c>
      <c r="G17" s="49" t="str">
        <f t="shared" si="1"/>
        <v>bajo</v>
      </c>
      <c r="H17" s="48">
        <v>1</v>
      </c>
      <c r="I17" s="48">
        <v>0</v>
      </c>
      <c r="J17" s="48">
        <v>2</v>
      </c>
      <c r="K17" s="48">
        <v>2</v>
      </c>
      <c r="L17" s="50">
        <f t="shared" si="8"/>
        <v>5</v>
      </c>
      <c r="M17" s="50" t="str">
        <f t="shared" si="2"/>
        <v>medio</v>
      </c>
      <c r="N17" s="48">
        <v>1</v>
      </c>
      <c r="O17" s="48">
        <v>0</v>
      </c>
      <c r="P17" s="48">
        <v>2</v>
      </c>
      <c r="Q17" s="48">
        <v>2</v>
      </c>
      <c r="R17" s="51">
        <f t="shared" si="0"/>
        <v>5</v>
      </c>
      <c r="S17" s="51" t="str">
        <f t="shared" si="3"/>
        <v>medio</v>
      </c>
      <c r="T17" s="48">
        <v>1</v>
      </c>
      <c r="U17" s="48">
        <v>0</v>
      </c>
      <c r="V17" s="48">
        <v>2</v>
      </c>
      <c r="W17" s="48">
        <v>2</v>
      </c>
      <c r="X17" s="50">
        <f t="shared" si="9"/>
        <v>5</v>
      </c>
      <c r="Y17" s="50" t="str">
        <f t="shared" si="4"/>
        <v>medio</v>
      </c>
      <c r="Z17" s="52">
        <f t="shared" si="5"/>
        <v>16</v>
      </c>
      <c r="AA17" s="52" t="str">
        <f t="shared" si="6"/>
        <v>medio</v>
      </c>
    </row>
    <row r="18" spans="1:27" x14ac:dyDescent="0.25">
      <c r="A18" s="47">
        <v>16</v>
      </c>
      <c r="B18" s="48">
        <v>0</v>
      </c>
      <c r="C18" s="48">
        <v>0</v>
      </c>
      <c r="D18" s="48">
        <v>0</v>
      </c>
      <c r="E18" s="48">
        <v>2</v>
      </c>
      <c r="F18" s="49">
        <f t="shared" si="7"/>
        <v>2</v>
      </c>
      <c r="G18" s="49" t="str">
        <f t="shared" si="1"/>
        <v>bajo</v>
      </c>
      <c r="H18" s="48">
        <v>0</v>
      </c>
      <c r="I18" s="48">
        <v>0</v>
      </c>
      <c r="J18" s="48">
        <v>0</v>
      </c>
      <c r="K18" s="48">
        <v>0</v>
      </c>
      <c r="L18" s="50">
        <f t="shared" si="8"/>
        <v>0</v>
      </c>
      <c r="M18" s="50" t="str">
        <f t="shared" si="2"/>
        <v>bajo</v>
      </c>
      <c r="N18" s="48">
        <v>0</v>
      </c>
      <c r="O18" s="48">
        <v>0</v>
      </c>
      <c r="P18" s="48">
        <v>0</v>
      </c>
      <c r="Q18" s="48">
        <v>0</v>
      </c>
      <c r="R18" s="51">
        <f t="shared" si="0"/>
        <v>0</v>
      </c>
      <c r="S18" s="51" t="str">
        <f t="shared" si="3"/>
        <v>bajo</v>
      </c>
      <c r="T18" s="48">
        <v>0</v>
      </c>
      <c r="U18" s="48">
        <v>0</v>
      </c>
      <c r="V18" s="48">
        <v>0</v>
      </c>
      <c r="W18" s="48">
        <v>0</v>
      </c>
      <c r="X18" s="50">
        <f t="shared" si="9"/>
        <v>0</v>
      </c>
      <c r="Y18" s="50" t="str">
        <f t="shared" si="4"/>
        <v>bajo</v>
      </c>
      <c r="Z18" s="52">
        <f t="shared" si="5"/>
        <v>2</v>
      </c>
      <c r="AA18" s="52" t="str">
        <f t="shared" si="6"/>
        <v>bajo</v>
      </c>
    </row>
    <row r="19" spans="1:27" x14ac:dyDescent="0.25">
      <c r="A19" s="47">
        <v>17</v>
      </c>
      <c r="B19" s="48">
        <v>1</v>
      </c>
      <c r="C19" s="48">
        <v>0</v>
      </c>
      <c r="D19" s="48">
        <v>2</v>
      </c>
      <c r="E19" s="48">
        <v>2</v>
      </c>
      <c r="F19" s="49">
        <f t="shared" si="7"/>
        <v>5</v>
      </c>
      <c r="G19" s="49" t="str">
        <f t="shared" si="1"/>
        <v>medio</v>
      </c>
      <c r="H19" s="48">
        <v>2</v>
      </c>
      <c r="I19" s="48">
        <v>0</v>
      </c>
      <c r="J19" s="48">
        <v>0</v>
      </c>
      <c r="K19" s="48">
        <v>2</v>
      </c>
      <c r="L19" s="50">
        <f t="shared" si="8"/>
        <v>4</v>
      </c>
      <c r="M19" s="50" t="str">
        <f t="shared" si="2"/>
        <v>medio</v>
      </c>
      <c r="N19" s="48">
        <v>2</v>
      </c>
      <c r="O19" s="48">
        <v>0</v>
      </c>
      <c r="P19" s="48">
        <v>0</v>
      </c>
      <c r="Q19" s="48">
        <v>2</v>
      </c>
      <c r="R19" s="51">
        <f t="shared" si="0"/>
        <v>4</v>
      </c>
      <c r="S19" s="51" t="str">
        <f t="shared" si="3"/>
        <v>medio</v>
      </c>
      <c r="T19" s="48">
        <v>2</v>
      </c>
      <c r="U19" s="48">
        <v>0</v>
      </c>
      <c r="V19" s="48">
        <v>0</v>
      </c>
      <c r="W19" s="48">
        <v>2</v>
      </c>
      <c r="X19" s="50">
        <f t="shared" si="9"/>
        <v>4</v>
      </c>
      <c r="Y19" s="50" t="str">
        <f t="shared" si="4"/>
        <v>medio</v>
      </c>
      <c r="Z19" s="52">
        <f t="shared" si="5"/>
        <v>17</v>
      </c>
      <c r="AA19" s="52" t="str">
        <f t="shared" si="6"/>
        <v>medio</v>
      </c>
    </row>
    <row r="20" spans="1:27" x14ac:dyDescent="0.25">
      <c r="A20" s="47">
        <v>18</v>
      </c>
      <c r="B20" s="48">
        <v>1</v>
      </c>
      <c r="C20" s="48">
        <v>0</v>
      </c>
      <c r="D20" s="48">
        <v>0</v>
      </c>
      <c r="E20" s="48">
        <v>2</v>
      </c>
      <c r="F20" s="49">
        <f t="shared" si="7"/>
        <v>3</v>
      </c>
      <c r="G20" s="49" t="str">
        <f t="shared" si="1"/>
        <v>medio</v>
      </c>
      <c r="H20" s="48">
        <v>1</v>
      </c>
      <c r="I20" s="48">
        <v>0</v>
      </c>
      <c r="J20" s="48">
        <v>2</v>
      </c>
      <c r="K20" s="48">
        <v>2</v>
      </c>
      <c r="L20" s="50">
        <f t="shared" si="8"/>
        <v>5</v>
      </c>
      <c r="M20" s="50" t="str">
        <f t="shared" si="2"/>
        <v>medio</v>
      </c>
      <c r="N20" s="48">
        <v>1</v>
      </c>
      <c r="O20" s="48">
        <v>0</v>
      </c>
      <c r="P20" s="48">
        <v>2</v>
      </c>
      <c r="Q20" s="48">
        <v>2</v>
      </c>
      <c r="R20" s="51">
        <f t="shared" si="0"/>
        <v>5</v>
      </c>
      <c r="S20" s="51" t="str">
        <f t="shared" si="3"/>
        <v>medio</v>
      </c>
      <c r="T20" s="48">
        <v>1</v>
      </c>
      <c r="U20" s="48">
        <v>0</v>
      </c>
      <c r="V20" s="48">
        <v>2</v>
      </c>
      <c r="W20" s="48">
        <v>2</v>
      </c>
      <c r="X20" s="50">
        <f t="shared" si="9"/>
        <v>5</v>
      </c>
      <c r="Y20" s="50" t="str">
        <f t="shared" si="4"/>
        <v>medio</v>
      </c>
      <c r="Z20" s="52">
        <f t="shared" si="5"/>
        <v>18</v>
      </c>
      <c r="AA20" s="52" t="str">
        <f t="shared" si="6"/>
        <v>medio</v>
      </c>
    </row>
    <row r="21" spans="1:27" x14ac:dyDescent="0.25">
      <c r="A21" s="47">
        <v>19</v>
      </c>
      <c r="B21" s="48">
        <v>0</v>
      </c>
      <c r="C21" s="48">
        <v>2</v>
      </c>
      <c r="D21" s="48">
        <v>0</v>
      </c>
      <c r="E21" s="48">
        <v>0</v>
      </c>
      <c r="F21" s="49">
        <f t="shared" si="7"/>
        <v>2</v>
      </c>
      <c r="G21" s="49" t="str">
        <f t="shared" si="1"/>
        <v>bajo</v>
      </c>
      <c r="H21" s="48">
        <v>1</v>
      </c>
      <c r="I21" s="48">
        <v>2</v>
      </c>
      <c r="J21" s="48">
        <v>1</v>
      </c>
      <c r="K21" s="48">
        <v>1</v>
      </c>
      <c r="L21" s="50">
        <f t="shared" si="8"/>
        <v>5</v>
      </c>
      <c r="M21" s="50" t="str">
        <f t="shared" si="2"/>
        <v>medio</v>
      </c>
      <c r="N21" s="48">
        <v>1</v>
      </c>
      <c r="O21" s="48">
        <v>2</v>
      </c>
      <c r="P21" s="48">
        <v>1</v>
      </c>
      <c r="Q21" s="48">
        <v>1</v>
      </c>
      <c r="R21" s="51">
        <f t="shared" si="0"/>
        <v>5</v>
      </c>
      <c r="S21" s="51" t="str">
        <f t="shared" si="3"/>
        <v>medio</v>
      </c>
      <c r="T21" s="48">
        <v>1</v>
      </c>
      <c r="U21" s="48">
        <v>2</v>
      </c>
      <c r="V21" s="48">
        <v>1</v>
      </c>
      <c r="W21" s="48">
        <v>1</v>
      </c>
      <c r="X21" s="50">
        <f t="shared" si="9"/>
        <v>5</v>
      </c>
      <c r="Y21" s="50" t="str">
        <f t="shared" si="4"/>
        <v>medio</v>
      </c>
      <c r="Z21" s="52">
        <f t="shared" si="5"/>
        <v>17</v>
      </c>
      <c r="AA21" s="52" t="str">
        <f t="shared" si="6"/>
        <v>medio</v>
      </c>
    </row>
    <row r="22" spans="1:27" x14ac:dyDescent="0.25">
      <c r="A22" s="47">
        <v>20</v>
      </c>
      <c r="B22" s="48">
        <v>1</v>
      </c>
      <c r="C22" s="48">
        <v>1</v>
      </c>
      <c r="D22" s="48">
        <v>1</v>
      </c>
      <c r="E22" s="48">
        <v>2</v>
      </c>
      <c r="F22" s="49">
        <f t="shared" si="7"/>
        <v>5</v>
      </c>
      <c r="G22" s="49" t="str">
        <f t="shared" si="1"/>
        <v>medio</v>
      </c>
      <c r="H22" s="48">
        <v>1</v>
      </c>
      <c r="I22" s="48">
        <v>0</v>
      </c>
      <c r="J22" s="48">
        <v>0</v>
      </c>
      <c r="K22" s="48">
        <v>2</v>
      </c>
      <c r="L22" s="50">
        <f t="shared" si="8"/>
        <v>3</v>
      </c>
      <c r="M22" s="50" t="str">
        <f t="shared" si="2"/>
        <v>medio</v>
      </c>
      <c r="N22" s="48">
        <v>1</v>
      </c>
      <c r="O22" s="48">
        <v>0</v>
      </c>
      <c r="P22" s="48">
        <v>0</v>
      </c>
      <c r="Q22" s="48">
        <v>2</v>
      </c>
      <c r="R22" s="51">
        <f t="shared" si="0"/>
        <v>3</v>
      </c>
      <c r="S22" s="51" t="str">
        <f t="shared" si="3"/>
        <v>medio</v>
      </c>
      <c r="T22" s="48">
        <v>1</v>
      </c>
      <c r="U22" s="48">
        <v>0</v>
      </c>
      <c r="V22" s="48">
        <v>0</v>
      </c>
      <c r="W22" s="48">
        <v>2</v>
      </c>
      <c r="X22" s="50">
        <f t="shared" si="9"/>
        <v>3</v>
      </c>
      <c r="Y22" s="50" t="str">
        <f t="shared" si="4"/>
        <v>medio</v>
      </c>
      <c r="Z22" s="52">
        <f t="shared" si="5"/>
        <v>14</v>
      </c>
      <c r="AA22" s="52" t="str">
        <f t="shared" si="6"/>
        <v>medio</v>
      </c>
    </row>
    <row r="23" spans="1:27" x14ac:dyDescent="0.25">
      <c r="A23" s="47">
        <v>21</v>
      </c>
      <c r="B23" s="48">
        <v>1</v>
      </c>
      <c r="C23" s="48">
        <v>2</v>
      </c>
      <c r="D23" s="48">
        <v>2</v>
      </c>
      <c r="E23" s="48">
        <v>1</v>
      </c>
      <c r="F23" s="49">
        <f t="shared" si="7"/>
        <v>6</v>
      </c>
      <c r="G23" s="49" t="str">
        <f t="shared" si="1"/>
        <v>alto</v>
      </c>
      <c r="H23" s="48">
        <v>0</v>
      </c>
      <c r="I23" s="48">
        <v>2</v>
      </c>
      <c r="J23" s="48">
        <v>2</v>
      </c>
      <c r="K23" s="48">
        <v>0</v>
      </c>
      <c r="L23" s="50">
        <f t="shared" si="8"/>
        <v>4</v>
      </c>
      <c r="M23" s="50" t="str">
        <f t="shared" si="2"/>
        <v>medio</v>
      </c>
      <c r="N23" s="48">
        <v>0</v>
      </c>
      <c r="O23" s="48">
        <v>2</v>
      </c>
      <c r="P23" s="48">
        <v>2</v>
      </c>
      <c r="Q23" s="48">
        <v>0</v>
      </c>
      <c r="R23" s="51">
        <f t="shared" si="0"/>
        <v>4</v>
      </c>
      <c r="S23" s="51" t="str">
        <f t="shared" si="3"/>
        <v>medio</v>
      </c>
      <c r="T23" s="48">
        <v>0</v>
      </c>
      <c r="U23" s="48">
        <v>2</v>
      </c>
      <c r="V23" s="48">
        <v>2</v>
      </c>
      <c r="W23" s="48">
        <v>0</v>
      </c>
      <c r="X23" s="50">
        <f t="shared" si="9"/>
        <v>4</v>
      </c>
      <c r="Y23" s="50" t="str">
        <f t="shared" si="4"/>
        <v>medio</v>
      </c>
      <c r="Z23" s="52">
        <f t="shared" si="5"/>
        <v>18</v>
      </c>
      <c r="AA23" s="52" t="str">
        <f t="shared" si="6"/>
        <v>medio</v>
      </c>
    </row>
    <row r="24" spans="1:27" x14ac:dyDescent="0.25">
      <c r="A24" s="47">
        <v>22</v>
      </c>
      <c r="B24" s="48">
        <v>1</v>
      </c>
      <c r="C24" s="48">
        <v>2</v>
      </c>
      <c r="D24" s="48">
        <v>1</v>
      </c>
      <c r="E24" s="48">
        <v>2</v>
      </c>
      <c r="F24" s="49">
        <f t="shared" si="7"/>
        <v>6</v>
      </c>
      <c r="G24" s="49" t="str">
        <f t="shared" si="1"/>
        <v>alto</v>
      </c>
      <c r="H24" s="48">
        <v>1</v>
      </c>
      <c r="I24" s="48">
        <v>0</v>
      </c>
      <c r="J24" s="48">
        <v>0</v>
      </c>
      <c r="K24" s="48">
        <v>1</v>
      </c>
      <c r="L24" s="50">
        <f t="shared" si="8"/>
        <v>2</v>
      </c>
      <c r="M24" s="50" t="str">
        <f t="shared" si="2"/>
        <v>bajo</v>
      </c>
      <c r="N24" s="48">
        <v>1</v>
      </c>
      <c r="O24" s="48">
        <v>0</v>
      </c>
      <c r="P24" s="48">
        <v>0</v>
      </c>
      <c r="Q24" s="48">
        <v>1</v>
      </c>
      <c r="R24" s="51">
        <f t="shared" si="0"/>
        <v>2</v>
      </c>
      <c r="S24" s="51" t="str">
        <f t="shared" si="3"/>
        <v>bajo</v>
      </c>
      <c r="T24" s="48">
        <v>1</v>
      </c>
      <c r="U24" s="48">
        <v>0</v>
      </c>
      <c r="V24" s="48">
        <v>0</v>
      </c>
      <c r="W24" s="48">
        <v>1</v>
      </c>
      <c r="X24" s="50">
        <f t="shared" si="9"/>
        <v>2</v>
      </c>
      <c r="Y24" s="50" t="str">
        <f t="shared" si="4"/>
        <v>bajo</v>
      </c>
      <c r="Z24" s="52">
        <f t="shared" si="5"/>
        <v>12</v>
      </c>
      <c r="AA24" s="52" t="str">
        <f t="shared" si="6"/>
        <v>medio</v>
      </c>
    </row>
    <row r="25" spans="1:27" x14ac:dyDescent="0.25">
      <c r="A25" s="47">
        <v>23</v>
      </c>
      <c r="B25" s="48">
        <v>2</v>
      </c>
      <c r="C25" s="48">
        <v>2</v>
      </c>
      <c r="D25" s="48">
        <v>2</v>
      </c>
      <c r="E25" s="48">
        <v>2</v>
      </c>
      <c r="F25" s="49">
        <f t="shared" si="7"/>
        <v>8</v>
      </c>
      <c r="G25" s="49" t="str">
        <f t="shared" si="1"/>
        <v>alto</v>
      </c>
      <c r="H25" s="48">
        <v>0</v>
      </c>
      <c r="I25" s="48">
        <v>0</v>
      </c>
      <c r="J25" s="48">
        <v>2</v>
      </c>
      <c r="K25" s="48">
        <v>0</v>
      </c>
      <c r="L25" s="50">
        <f t="shared" si="8"/>
        <v>2</v>
      </c>
      <c r="M25" s="50" t="str">
        <f t="shared" si="2"/>
        <v>bajo</v>
      </c>
      <c r="N25" s="48">
        <v>0</v>
      </c>
      <c r="O25" s="48">
        <v>0</v>
      </c>
      <c r="P25" s="48">
        <v>2</v>
      </c>
      <c r="Q25" s="48">
        <v>0</v>
      </c>
      <c r="R25" s="51">
        <f t="shared" si="0"/>
        <v>2</v>
      </c>
      <c r="S25" s="51" t="str">
        <f t="shared" si="3"/>
        <v>bajo</v>
      </c>
      <c r="T25" s="48">
        <v>0</v>
      </c>
      <c r="U25" s="48">
        <v>0</v>
      </c>
      <c r="V25" s="48">
        <v>2</v>
      </c>
      <c r="W25" s="48">
        <v>0</v>
      </c>
      <c r="X25" s="50">
        <f t="shared" si="9"/>
        <v>2</v>
      </c>
      <c r="Y25" s="50" t="str">
        <f t="shared" si="4"/>
        <v>bajo</v>
      </c>
      <c r="Z25" s="52">
        <f t="shared" si="5"/>
        <v>14</v>
      </c>
      <c r="AA25" s="52" t="str">
        <f t="shared" si="6"/>
        <v>medio</v>
      </c>
    </row>
    <row r="26" spans="1:27" x14ac:dyDescent="0.25">
      <c r="A26" s="47">
        <v>24</v>
      </c>
      <c r="B26" s="48">
        <v>2</v>
      </c>
      <c r="C26" s="48">
        <v>1</v>
      </c>
      <c r="D26" s="48">
        <v>2</v>
      </c>
      <c r="E26" s="48">
        <v>2</v>
      </c>
      <c r="F26" s="49">
        <f t="shared" si="7"/>
        <v>7</v>
      </c>
      <c r="G26" s="49" t="str">
        <f t="shared" si="1"/>
        <v>alto</v>
      </c>
      <c r="H26" s="48">
        <v>2</v>
      </c>
      <c r="I26" s="48">
        <v>0</v>
      </c>
      <c r="J26" s="48">
        <v>1</v>
      </c>
      <c r="K26" s="48">
        <v>2</v>
      </c>
      <c r="L26" s="50">
        <f t="shared" si="8"/>
        <v>5</v>
      </c>
      <c r="M26" s="50" t="str">
        <f t="shared" si="2"/>
        <v>medio</v>
      </c>
      <c r="N26" s="48">
        <v>2</v>
      </c>
      <c r="O26" s="48">
        <v>0</v>
      </c>
      <c r="P26" s="48">
        <v>1</v>
      </c>
      <c r="Q26" s="48">
        <v>2</v>
      </c>
      <c r="R26" s="51">
        <f t="shared" si="0"/>
        <v>5</v>
      </c>
      <c r="S26" s="51" t="str">
        <f t="shared" si="3"/>
        <v>medio</v>
      </c>
      <c r="T26" s="48">
        <v>2</v>
      </c>
      <c r="U26" s="48">
        <v>0</v>
      </c>
      <c r="V26" s="48">
        <v>1</v>
      </c>
      <c r="W26" s="48">
        <v>2</v>
      </c>
      <c r="X26" s="50">
        <f t="shared" si="9"/>
        <v>5</v>
      </c>
      <c r="Y26" s="50" t="str">
        <f t="shared" si="4"/>
        <v>medio</v>
      </c>
      <c r="Z26" s="52">
        <f t="shared" si="5"/>
        <v>22</v>
      </c>
      <c r="AA26" s="52" t="str">
        <f t="shared" si="6"/>
        <v>alto</v>
      </c>
    </row>
    <row r="27" spans="1:27" x14ac:dyDescent="0.25">
      <c r="A27" s="47">
        <v>25</v>
      </c>
      <c r="B27" s="48">
        <v>1</v>
      </c>
      <c r="C27" s="48">
        <v>0</v>
      </c>
      <c r="D27" s="48">
        <v>1</v>
      </c>
      <c r="E27" s="48">
        <v>0</v>
      </c>
      <c r="F27" s="49">
        <f t="shared" si="7"/>
        <v>2</v>
      </c>
      <c r="G27" s="49" t="str">
        <f t="shared" si="1"/>
        <v>bajo</v>
      </c>
      <c r="H27" s="48">
        <v>1</v>
      </c>
      <c r="I27" s="48">
        <v>1</v>
      </c>
      <c r="J27" s="48">
        <v>2</v>
      </c>
      <c r="K27" s="48">
        <v>1</v>
      </c>
      <c r="L27" s="50">
        <f t="shared" si="8"/>
        <v>5</v>
      </c>
      <c r="M27" s="50" t="str">
        <f t="shared" si="2"/>
        <v>medio</v>
      </c>
      <c r="N27" s="48">
        <v>1</v>
      </c>
      <c r="O27" s="48">
        <v>1</v>
      </c>
      <c r="P27" s="48">
        <v>2</v>
      </c>
      <c r="Q27" s="48">
        <v>1</v>
      </c>
      <c r="R27" s="51">
        <f t="shared" si="0"/>
        <v>5</v>
      </c>
      <c r="S27" s="51" t="str">
        <f t="shared" si="3"/>
        <v>medio</v>
      </c>
      <c r="T27" s="48">
        <v>1</v>
      </c>
      <c r="U27" s="48">
        <v>1</v>
      </c>
      <c r="V27" s="48">
        <v>2</v>
      </c>
      <c r="W27" s="48">
        <v>1</v>
      </c>
      <c r="X27" s="50">
        <f t="shared" si="9"/>
        <v>5</v>
      </c>
      <c r="Y27" s="50" t="str">
        <f t="shared" si="4"/>
        <v>medio</v>
      </c>
      <c r="Z27" s="52">
        <f t="shared" si="5"/>
        <v>17</v>
      </c>
      <c r="AA27" s="52" t="str">
        <f t="shared" si="6"/>
        <v>medio</v>
      </c>
    </row>
    <row r="28" spans="1:27" x14ac:dyDescent="0.25">
      <c r="A28" s="47">
        <v>26</v>
      </c>
      <c r="B28" s="48">
        <v>2</v>
      </c>
      <c r="C28" s="48">
        <v>0</v>
      </c>
      <c r="D28" s="48">
        <v>1</v>
      </c>
      <c r="E28" s="48">
        <v>0</v>
      </c>
      <c r="F28" s="49">
        <f t="shared" si="7"/>
        <v>3</v>
      </c>
      <c r="G28" s="49" t="str">
        <f t="shared" si="1"/>
        <v>medio</v>
      </c>
      <c r="H28" s="48">
        <v>0</v>
      </c>
      <c r="I28" s="48">
        <v>2</v>
      </c>
      <c r="J28" s="48">
        <v>0</v>
      </c>
      <c r="K28" s="48">
        <v>0</v>
      </c>
      <c r="L28" s="50">
        <f t="shared" si="8"/>
        <v>2</v>
      </c>
      <c r="M28" s="50" t="str">
        <f t="shared" si="2"/>
        <v>bajo</v>
      </c>
      <c r="N28" s="48">
        <v>0</v>
      </c>
      <c r="O28" s="48">
        <v>2</v>
      </c>
      <c r="P28" s="48">
        <v>0</v>
      </c>
      <c r="Q28" s="48">
        <v>0</v>
      </c>
      <c r="R28" s="51">
        <f t="shared" si="0"/>
        <v>2</v>
      </c>
      <c r="S28" s="51" t="str">
        <f t="shared" si="3"/>
        <v>bajo</v>
      </c>
      <c r="T28" s="48">
        <v>0</v>
      </c>
      <c r="U28" s="48">
        <v>2</v>
      </c>
      <c r="V28" s="48">
        <v>0</v>
      </c>
      <c r="W28" s="48">
        <v>0</v>
      </c>
      <c r="X28" s="50">
        <f t="shared" si="9"/>
        <v>2</v>
      </c>
      <c r="Y28" s="50" t="str">
        <f t="shared" si="4"/>
        <v>bajo</v>
      </c>
      <c r="Z28" s="52">
        <f t="shared" si="5"/>
        <v>9</v>
      </c>
      <c r="AA28" s="52" t="str">
        <f t="shared" si="6"/>
        <v>bajo</v>
      </c>
    </row>
    <row r="29" spans="1:27" x14ac:dyDescent="0.25">
      <c r="A29" s="47">
        <v>27</v>
      </c>
      <c r="B29" s="48">
        <v>0</v>
      </c>
      <c r="C29" s="48">
        <v>2</v>
      </c>
      <c r="D29" s="48">
        <v>2</v>
      </c>
      <c r="E29" s="48">
        <v>0</v>
      </c>
      <c r="F29" s="49">
        <f t="shared" si="7"/>
        <v>4</v>
      </c>
      <c r="G29" s="49" t="str">
        <f t="shared" si="1"/>
        <v>medio</v>
      </c>
      <c r="H29" s="48">
        <v>0</v>
      </c>
      <c r="I29" s="48">
        <v>0</v>
      </c>
      <c r="J29" s="48">
        <v>1</v>
      </c>
      <c r="K29" s="48">
        <v>0</v>
      </c>
      <c r="L29" s="50">
        <f t="shared" si="8"/>
        <v>1</v>
      </c>
      <c r="M29" s="50" t="str">
        <f t="shared" si="2"/>
        <v>bajo</v>
      </c>
      <c r="N29" s="48">
        <v>0</v>
      </c>
      <c r="O29" s="48">
        <v>0</v>
      </c>
      <c r="P29" s="48">
        <v>1</v>
      </c>
      <c r="Q29" s="48">
        <v>0</v>
      </c>
      <c r="R29" s="51">
        <f t="shared" si="0"/>
        <v>1</v>
      </c>
      <c r="S29" s="51" t="str">
        <f t="shared" si="3"/>
        <v>bajo</v>
      </c>
      <c r="T29" s="48">
        <v>0</v>
      </c>
      <c r="U29" s="48">
        <v>0</v>
      </c>
      <c r="V29" s="48">
        <v>1</v>
      </c>
      <c r="W29" s="48">
        <v>0</v>
      </c>
      <c r="X29" s="50">
        <f t="shared" si="9"/>
        <v>1</v>
      </c>
      <c r="Y29" s="50" t="str">
        <f t="shared" si="4"/>
        <v>bajo</v>
      </c>
      <c r="Z29" s="52">
        <f t="shared" si="5"/>
        <v>7</v>
      </c>
      <c r="AA29" s="52" t="str">
        <f t="shared" si="6"/>
        <v>bajo</v>
      </c>
    </row>
    <row r="30" spans="1:27" x14ac:dyDescent="0.25">
      <c r="A30" s="47">
        <v>28</v>
      </c>
      <c r="B30" s="48">
        <v>1</v>
      </c>
      <c r="C30" s="48">
        <v>0</v>
      </c>
      <c r="D30" s="48">
        <v>1</v>
      </c>
      <c r="E30" s="48">
        <v>1</v>
      </c>
      <c r="F30" s="49">
        <f t="shared" si="7"/>
        <v>3</v>
      </c>
      <c r="G30" s="49" t="str">
        <f t="shared" si="1"/>
        <v>medio</v>
      </c>
      <c r="H30" s="48">
        <v>0</v>
      </c>
      <c r="I30" s="48">
        <v>1</v>
      </c>
      <c r="J30" s="48">
        <v>1</v>
      </c>
      <c r="K30" s="48">
        <v>2</v>
      </c>
      <c r="L30" s="50">
        <f t="shared" si="8"/>
        <v>4</v>
      </c>
      <c r="M30" s="50" t="str">
        <f t="shared" si="2"/>
        <v>medio</v>
      </c>
      <c r="N30" s="48">
        <v>0</v>
      </c>
      <c r="O30" s="48">
        <v>1</v>
      </c>
      <c r="P30" s="48">
        <v>1</v>
      </c>
      <c r="Q30" s="48">
        <v>2</v>
      </c>
      <c r="R30" s="51">
        <f t="shared" si="0"/>
        <v>4</v>
      </c>
      <c r="S30" s="51" t="str">
        <f t="shared" si="3"/>
        <v>medio</v>
      </c>
      <c r="T30" s="48">
        <v>0</v>
      </c>
      <c r="U30" s="48">
        <v>1</v>
      </c>
      <c r="V30" s="48">
        <v>1</v>
      </c>
      <c r="W30" s="48">
        <v>2</v>
      </c>
      <c r="X30" s="50">
        <f t="shared" si="9"/>
        <v>4</v>
      </c>
      <c r="Y30" s="50" t="str">
        <f t="shared" si="4"/>
        <v>medio</v>
      </c>
      <c r="Z30" s="52">
        <f t="shared" si="5"/>
        <v>15</v>
      </c>
      <c r="AA30" s="52" t="str">
        <f t="shared" si="6"/>
        <v>medio</v>
      </c>
    </row>
    <row r="31" spans="1:27" x14ac:dyDescent="0.25">
      <c r="A31" s="47">
        <v>29</v>
      </c>
      <c r="B31" s="48">
        <v>2</v>
      </c>
      <c r="C31" s="48">
        <v>1</v>
      </c>
      <c r="D31" s="48">
        <v>1</v>
      </c>
      <c r="E31" s="48">
        <v>2</v>
      </c>
      <c r="F31" s="49">
        <f t="shared" si="7"/>
        <v>6</v>
      </c>
      <c r="G31" s="49" t="str">
        <f t="shared" si="1"/>
        <v>alto</v>
      </c>
      <c r="H31" s="48">
        <v>0</v>
      </c>
      <c r="I31" s="48">
        <v>2</v>
      </c>
      <c r="J31" s="48">
        <v>0</v>
      </c>
      <c r="K31" s="48">
        <v>2</v>
      </c>
      <c r="L31" s="50">
        <f t="shared" si="8"/>
        <v>4</v>
      </c>
      <c r="M31" s="50" t="str">
        <f t="shared" si="2"/>
        <v>medio</v>
      </c>
      <c r="N31" s="48">
        <v>0</v>
      </c>
      <c r="O31" s="48">
        <v>2</v>
      </c>
      <c r="P31" s="48">
        <v>0</v>
      </c>
      <c r="Q31" s="48">
        <v>2</v>
      </c>
      <c r="R31" s="51">
        <f t="shared" si="0"/>
        <v>4</v>
      </c>
      <c r="S31" s="51" t="str">
        <f t="shared" si="3"/>
        <v>medio</v>
      </c>
      <c r="T31" s="48">
        <v>0</v>
      </c>
      <c r="U31" s="48">
        <v>2</v>
      </c>
      <c r="V31" s="48">
        <v>0</v>
      </c>
      <c r="W31" s="48">
        <v>2</v>
      </c>
      <c r="X31" s="50">
        <f t="shared" si="9"/>
        <v>4</v>
      </c>
      <c r="Y31" s="50" t="str">
        <f t="shared" si="4"/>
        <v>medio</v>
      </c>
      <c r="Z31" s="52">
        <f t="shared" si="5"/>
        <v>18</v>
      </c>
      <c r="AA31" s="52" t="str">
        <f t="shared" si="6"/>
        <v>medio</v>
      </c>
    </row>
    <row r="32" spans="1:27" x14ac:dyDescent="0.25">
      <c r="A32" s="47">
        <v>30</v>
      </c>
      <c r="B32" s="48">
        <v>1</v>
      </c>
      <c r="C32" s="48">
        <v>2</v>
      </c>
      <c r="D32" s="48">
        <v>1</v>
      </c>
      <c r="E32" s="48">
        <v>0</v>
      </c>
      <c r="F32" s="49">
        <f t="shared" si="7"/>
        <v>4</v>
      </c>
      <c r="G32" s="49" t="str">
        <f t="shared" si="1"/>
        <v>medio</v>
      </c>
      <c r="H32" s="48">
        <v>1</v>
      </c>
      <c r="I32" s="48">
        <v>1</v>
      </c>
      <c r="J32" s="48">
        <v>0</v>
      </c>
      <c r="K32" s="48">
        <v>0</v>
      </c>
      <c r="L32" s="50">
        <f t="shared" si="8"/>
        <v>2</v>
      </c>
      <c r="M32" s="50" t="str">
        <f t="shared" si="2"/>
        <v>bajo</v>
      </c>
      <c r="N32" s="48">
        <v>1</v>
      </c>
      <c r="O32" s="48">
        <v>1</v>
      </c>
      <c r="P32" s="48">
        <v>0</v>
      </c>
      <c r="Q32" s="48">
        <v>0</v>
      </c>
      <c r="R32" s="51">
        <f t="shared" si="0"/>
        <v>2</v>
      </c>
      <c r="S32" s="51" t="str">
        <f t="shared" si="3"/>
        <v>bajo</v>
      </c>
      <c r="T32" s="48">
        <v>1</v>
      </c>
      <c r="U32" s="48">
        <v>1</v>
      </c>
      <c r="V32" s="48">
        <v>0</v>
      </c>
      <c r="W32" s="48">
        <v>0</v>
      </c>
      <c r="X32" s="50">
        <f t="shared" si="9"/>
        <v>2</v>
      </c>
      <c r="Y32" s="50" t="str">
        <f t="shared" si="4"/>
        <v>bajo</v>
      </c>
      <c r="Z32" s="52">
        <f t="shared" si="5"/>
        <v>10</v>
      </c>
      <c r="AA32" s="52" t="str">
        <f t="shared" si="6"/>
        <v>medio</v>
      </c>
    </row>
    <row r="33" spans="1:27" x14ac:dyDescent="0.25">
      <c r="A33" s="53" t="s">
        <v>6</v>
      </c>
      <c r="B33" s="54">
        <f>SUM(B3:B32)</f>
        <v>26</v>
      </c>
      <c r="C33" s="54">
        <f t="shared" ref="C33:E33" si="10">SUM(C3:C32)</f>
        <v>29</v>
      </c>
      <c r="D33" s="54">
        <f t="shared" si="10"/>
        <v>27</v>
      </c>
      <c r="E33" s="54">
        <f t="shared" si="10"/>
        <v>33</v>
      </c>
      <c r="F33" s="55"/>
      <c r="G33" s="55"/>
      <c r="H33" s="56">
        <f t="shared" ref="H33:K33" si="11">SUM(H3:H32)</f>
        <v>30</v>
      </c>
      <c r="I33" s="56">
        <f t="shared" si="11"/>
        <v>21</v>
      </c>
      <c r="J33" s="56">
        <f t="shared" si="11"/>
        <v>27</v>
      </c>
      <c r="K33" s="56">
        <f t="shared" si="11"/>
        <v>30</v>
      </c>
      <c r="L33" s="48"/>
      <c r="M33" s="48"/>
      <c r="N33" s="57">
        <f>SUM(N3:N32)</f>
        <v>30</v>
      </c>
      <c r="O33" s="57">
        <f t="shared" ref="O33:Q33" si="12">SUM(O3:O32)</f>
        <v>21</v>
      </c>
      <c r="P33" s="57">
        <f t="shared" si="12"/>
        <v>27</v>
      </c>
      <c r="Q33" s="57">
        <f t="shared" si="12"/>
        <v>30</v>
      </c>
      <c r="R33" s="48"/>
      <c r="S33" s="48"/>
      <c r="T33" s="56">
        <f t="shared" ref="T33:W33" si="13">SUM(T3:T32)</f>
        <v>30</v>
      </c>
      <c r="U33" s="56">
        <f t="shared" si="13"/>
        <v>21</v>
      </c>
      <c r="V33" s="56">
        <f t="shared" si="13"/>
        <v>27</v>
      </c>
      <c r="W33" s="56">
        <f t="shared" si="13"/>
        <v>30</v>
      </c>
      <c r="X33" s="48"/>
      <c r="Y33" s="48"/>
      <c r="Z33" s="48"/>
      <c r="AA33" s="48"/>
    </row>
    <row r="34" spans="1:27" s="66" customFormat="1" x14ac:dyDescent="0.2">
      <c r="A34" s="61" t="s">
        <v>74</v>
      </c>
      <c r="B34" s="62">
        <f>B33/($A$32*2)</f>
        <v>0.43333333333333335</v>
      </c>
      <c r="C34" s="62">
        <f>C33/($A$32*2)</f>
        <v>0.48333333333333334</v>
      </c>
      <c r="D34" s="62">
        <f>D33/($A$32*2)</f>
        <v>0.45</v>
      </c>
      <c r="E34" s="62">
        <f t="shared" ref="E34" si="14">E33/($A$32*2)</f>
        <v>0.55000000000000004</v>
      </c>
      <c r="F34" s="63"/>
      <c r="G34" s="63"/>
      <c r="H34" s="64">
        <f>H33/($A$32*2)</f>
        <v>0.5</v>
      </c>
      <c r="I34" s="64">
        <f>I33/($A$32*2)</f>
        <v>0.35</v>
      </c>
      <c r="J34" s="64">
        <f>J33/($A$32*2)</f>
        <v>0.45</v>
      </c>
      <c r="K34" s="64">
        <f>K33/($A$32*2)</f>
        <v>0.5</v>
      </c>
      <c r="L34" s="63"/>
      <c r="M34" s="63"/>
      <c r="N34" s="65">
        <f>N33/($A$32*2)</f>
        <v>0.5</v>
      </c>
      <c r="O34" s="65">
        <f>O33/($A$32*2)</f>
        <v>0.35</v>
      </c>
      <c r="P34" s="65">
        <f>P33/($A$32*2)</f>
        <v>0.45</v>
      </c>
      <c r="Q34" s="65">
        <f>Q33/($A$32*2)</f>
        <v>0.5</v>
      </c>
      <c r="R34" s="63"/>
      <c r="S34" s="63"/>
      <c r="T34" s="64">
        <f>T33/($A$32*2)</f>
        <v>0.5</v>
      </c>
      <c r="U34" s="64">
        <f>U33/($A$32*2)</f>
        <v>0.35</v>
      </c>
      <c r="V34" s="64">
        <f>V33/($A$32*2)</f>
        <v>0.45</v>
      </c>
      <c r="W34" s="64">
        <f>W33/($A$32*2)</f>
        <v>0.5</v>
      </c>
      <c r="X34" s="63"/>
      <c r="Y34" s="63"/>
      <c r="Z34" s="63"/>
      <c r="AA34" s="63"/>
    </row>
  </sheetData>
  <mergeCells count="6">
    <mergeCell ref="B1:G1"/>
    <mergeCell ref="H1:M1"/>
    <mergeCell ref="N1:S1"/>
    <mergeCell ref="Z1:Z2"/>
    <mergeCell ref="AA1:AA2"/>
    <mergeCell ref="T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opLeftCell="O1" workbookViewId="0">
      <selection activeCell="AG9" sqref="AG9"/>
    </sheetView>
  </sheetViews>
  <sheetFormatPr baseColWidth="10" defaultRowHeight="16" x14ac:dyDescent="0.2"/>
  <cols>
    <col min="1" max="1" width="11.5" style="19" bestFit="1" customWidth="1"/>
    <col min="2" max="5" width="12" style="19" bestFit="1" customWidth="1"/>
    <col min="6" max="6" width="6.33203125" style="19" bestFit="1" customWidth="1"/>
    <col min="7" max="7" width="5.83203125" style="19" bestFit="1" customWidth="1"/>
    <col min="8" max="11" width="12" style="19" bestFit="1" customWidth="1"/>
    <col min="12" max="12" width="6.33203125" style="19" bestFit="1" customWidth="1"/>
    <col min="13" max="13" width="5.83203125" style="19" bestFit="1" customWidth="1"/>
    <col min="14" max="14" width="12" style="19" bestFit="1" customWidth="1"/>
    <col min="15" max="17" width="13" style="19" bestFit="1" customWidth="1"/>
    <col min="18" max="18" width="6.33203125" style="19" bestFit="1" customWidth="1"/>
    <col min="19" max="19" width="5.83203125" style="19" bestFit="1" customWidth="1"/>
    <col min="20" max="23" width="13" style="19" bestFit="1" customWidth="1"/>
    <col min="24" max="24" width="6.33203125" style="19" bestFit="1" customWidth="1"/>
    <col min="25" max="25" width="5.83203125" style="19" bestFit="1" customWidth="1"/>
    <col min="26" max="26" width="11" style="19" bestFit="1" customWidth="1"/>
    <col min="27" max="27" width="9.6640625" style="19" bestFit="1" customWidth="1"/>
    <col min="28" max="28" width="10.83203125" style="19"/>
    <col min="29" max="29" width="14.1640625" style="19" bestFit="1" customWidth="1"/>
    <col min="30" max="30" width="4.6640625" style="19" bestFit="1" customWidth="1"/>
    <col min="31" max="31" width="6.33203125" style="19" bestFit="1" customWidth="1"/>
    <col min="32" max="32" width="4.5" style="19" bestFit="1" customWidth="1"/>
    <col min="33" max="33" width="5.1640625" style="19" bestFit="1" customWidth="1"/>
    <col min="34" max="16384" width="10.83203125" style="19"/>
  </cols>
  <sheetData>
    <row r="1" spans="1:33" x14ac:dyDescent="0.2">
      <c r="A1" s="18"/>
      <c r="B1" s="79" t="s">
        <v>0</v>
      </c>
      <c r="C1" s="79"/>
      <c r="D1" s="79"/>
      <c r="E1" s="79"/>
      <c r="F1" s="79"/>
      <c r="G1" s="79"/>
      <c r="H1" s="80" t="s">
        <v>1</v>
      </c>
      <c r="I1" s="80"/>
      <c r="J1" s="80"/>
      <c r="K1" s="80"/>
      <c r="L1" s="80"/>
      <c r="M1" s="80"/>
      <c r="N1" s="81" t="s">
        <v>2</v>
      </c>
      <c r="O1" s="81"/>
      <c r="P1" s="81"/>
      <c r="Q1" s="81"/>
      <c r="R1" s="81"/>
      <c r="S1" s="81"/>
      <c r="T1" s="82" t="s">
        <v>66</v>
      </c>
      <c r="U1" s="80"/>
      <c r="V1" s="80"/>
      <c r="W1" s="80"/>
      <c r="X1" s="80"/>
      <c r="Y1" s="80"/>
      <c r="Z1" s="78" t="s">
        <v>3</v>
      </c>
      <c r="AA1" s="78" t="s">
        <v>4</v>
      </c>
    </row>
    <row r="2" spans="1:33" x14ac:dyDescent="0.2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15" t="s">
        <v>67</v>
      </c>
      <c r="U2" s="15" t="s">
        <v>68</v>
      </c>
      <c r="V2" s="15" t="s">
        <v>69</v>
      </c>
      <c r="W2" s="15" t="s">
        <v>70</v>
      </c>
      <c r="X2" s="34" t="s">
        <v>6</v>
      </c>
      <c r="Y2" s="34" t="s">
        <v>7</v>
      </c>
      <c r="Z2" s="78"/>
      <c r="AA2" s="78"/>
      <c r="AC2" s="1" t="s">
        <v>62</v>
      </c>
      <c r="AD2" s="18" t="s">
        <v>8</v>
      </c>
      <c r="AE2" s="18" t="s">
        <v>9</v>
      </c>
      <c r="AF2" s="18" t="s">
        <v>10</v>
      </c>
      <c r="AG2" s="18" t="s">
        <v>15</v>
      </c>
    </row>
    <row r="3" spans="1:33" x14ac:dyDescent="0.2">
      <c r="A3" s="23">
        <v>1</v>
      </c>
      <c r="B3" s="24">
        <v>2</v>
      </c>
      <c r="C3" s="24">
        <v>2</v>
      </c>
      <c r="D3" s="24">
        <v>2</v>
      </c>
      <c r="E3" s="24">
        <v>2</v>
      </c>
      <c r="F3" s="25">
        <f>SUM(B3:E3)</f>
        <v>8</v>
      </c>
      <c r="G3" s="25" t="str">
        <f>IF(AND(F3&gt;=0,F3&lt;3),"bajo",IF(AND(F3&gt;=3,F3&lt;6),"medio",IF(AND(F3&gt;=6,F3&lt;=8),"alto")))</f>
        <v>alto</v>
      </c>
      <c r="H3" s="24">
        <v>2</v>
      </c>
      <c r="I3" s="24">
        <v>2</v>
      </c>
      <c r="J3" s="24">
        <v>2</v>
      </c>
      <c r="K3" s="24">
        <v>2</v>
      </c>
      <c r="L3" s="26">
        <f>SUM(H3:K3)</f>
        <v>8</v>
      </c>
      <c r="M3" s="26" t="str">
        <f>IF(AND(L3&gt;=0,L3&lt;3),"bajo",IF(AND(L3&gt;=3,L3&lt;6),"medio",IF(AND(L3&gt;=6,L3&lt;=8),"alto")))</f>
        <v>alto</v>
      </c>
      <c r="N3" s="24">
        <v>2</v>
      </c>
      <c r="O3" s="24">
        <v>2</v>
      </c>
      <c r="P3" s="24">
        <v>2</v>
      </c>
      <c r="Q3" s="24">
        <v>2</v>
      </c>
      <c r="R3" s="27">
        <f>SUM(N3:Q3)</f>
        <v>8</v>
      </c>
      <c r="S3" s="27" t="str">
        <f>IF(AND(R3&gt;=0,R3&lt;3),"bajo",IF(AND(R3&gt;=3,R3&lt;6),"medio",IF(AND(R3&gt;=6,R3&lt;=8),"alto")))</f>
        <v>alto</v>
      </c>
      <c r="T3" s="24">
        <v>2</v>
      </c>
      <c r="U3" s="24">
        <v>2</v>
      </c>
      <c r="V3" s="24">
        <v>2</v>
      </c>
      <c r="W3" s="24">
        <v>2</v>
      </c>
      <c r="X3" s="26">
        <f>SUM(T3:W3)</f>
        <v>8</v>
      </c>
      <c r="Y3" s="26" t="str">
        <f>IF(AND(X3&gt;=0,X3&lt;3),"bajo",IF(AND(X3&gt;=3,X3&lt;6),"medio",IF(AND(X3&gt;=6,X3&lt;=8),"alto")))</f>
        <v>alto</v>
      </c>
      <c r="Z3" s="28">
        <f>F3+L3+R3+X3</f>
        <v>32</v>
      </c>
      <c r="AA3" s="28" t="str">
        <f>IF(AND(Z3&gt;=0,Z3&lt;10),"bajo",IF(AND(Z3&gt;=10,Z3&lt;20),"medio",IF(AND(Z3&gt;=20,Z3&lt;=32),"alto")))</f>
        <v>alto</v>
      </c>
      <c r="AC3" s="71" t="s">
        <v>11</v>
      </c>
      <c r="AD3" s="25">
        <f>COUNTIF(G3:G32,"bajo")</f>
        <v>4</v>
      </c>
      <c r="AE3" s="25">
        <f>COUNTIF(G3:G32,"medio")</f>
        <v>17</v>
      </c>
      <c r="AF3" s="25">
        <f>COUNTIF(G3:G32,"alto")</f>
        <v>9</v>
      </c>
      <c r="AG3" s="25">
        <f>SUM(AD3:AF3)</f>
        <v>30</v>
      </c>
    </row>
    <row r="4" spans="1:33" x14ac:dyDescent="0.2">
      <c r="A4" s="23">
        <v>2</v>
      </c>
      <c r="B4" s="24">
        <v>0</v>
      </c>
      <c r="C4" s="24">
        <v>0</v>
      </c>
      <c r="D4" s="24">
        <v>0</v>
      </c>
      <c r="E4" s="24">
        <v>0</v>
      </c>
      <c r="F4" s="25">
        <v>0</v>
      </c>
      <c r="G4" s="25" t="str">
        <f t="shared" ref="G4:G32" si="0">IF(AND(F4&gt;=0,F4&lt;3),"bajo",IF(AND(F4&gt;=3,F4&lt;6),"medio",IF(AND(F4&gt;=6,F4&lt;=8),"alto")))</f>
        <v>bajo</v>
      </c>
      <c r="H4" s="24">
        <v>2</v>
      </c>
      <c r="I4" s="24">
        <v>0</v>
      </c>
      <c r="J4" s="24">
        <v>2</v>
      </c>
      <c r="K4" s="24">
        <v>0</v>
      </c>
      <c r="L4" s="26">
        <v>0</v>
      </c>
      <c r="M4" s="26" t="str">
        <f t="shared" ref="M4:M32" si="1">IF(AND(L4&gt;=0,L4&lt;3),"bajo",IF(AND(L4&gt;=3,L4&lt;6),"medio",IF(AND(L4&gt;=6,L4&lt;=8),"alto")))</f>
        <v>bajo</v>
      </c>
      <c r="N4" s="24">
        <v>0</v>
      </c>
      <c r="O4" s="24">
        <v>0</v>
      </c>
      <c r="P4" s="24">
        <v>0</v>
      </c>
      <c r="Q4" s="24">
        <v>0</v>
      </c>
      <c r="R4" s="27">
        <f t="shared" ref="R4:R32" si="2">SUM(N4:Q4)</f>
        <v>0</v>
      </c>
      <c r="S4" s="27" t="str">
        <f t="shared" ref="S4:S32" si="3">IF(AND(R4&gt;=0,R4&lt;3),"bajo",IF(AND(R4&gt;=3,R4&lt;6),"medio",IF(AND(R4&gt;=6,R4&lt;=8),"alto")))</f>
        <v>bajo</v>
      </c>
      <c r="T4" s="24">
        <v>1</v>
      </c>
      <c r="U4" s="24">
        <v>0</v>
      </c>
      <c r="V4" s="24">
        <v>2</v>
      </c>
      <c r="W4" s="24">
        <v>0</v>
      </c>
      <c r="X4" s="26">
        <v>0</v>
      </c>
      <c r="Y4" s="26" t="str">
        <f t="shared" ref="Y4:Y32" si="4">IF(AND(X4&gt;=0,X4&lt;3),"bajo",IF(AND(X4&gt;=3,X4&lt;6),"medio",IF(AND(X4&gt;=6,X4&lt;=8),"alto")))</f>
        <v>bajo</v>
      </c>
      <c r="Z4" s="28">
        <f t="shared" ref="Z4:Z32" si="5">F4+L4+R4+X4</f>
        <v>0</v>
      </c>
      <c r="AA4" s="28" t="str">
        <f t="shared" ref="AA4:AA32" si="6">IF(AND(Z4&gt;=0,Z4&lt;10),"bajo",IF(AND(Z4&gt;=10,Z4&lt;20),"medio",IF(AND(Z4&gt;=20,Z4&lt;=32),"alto")))</f>
        <v>bajo</v>
      </c>
      <c r="AC4" s="69" t="s">
        <v>12</v>
      </c>
      <c r="AD4" s="26">
        <f>COUNTIF(M3:M32,"bajo")</f>
        <v>2</v>
      </c>
      <c r="AE4" s="26">
        <f>COUNTIF(M3:M32,"medio")</f>
        <v>14</v>
      </c>
      <c r="AF4" s="26">
        <f>COUNTIF(M3:M32,"alto")</f>
        <v>14</v>
      </c>
      <c r="AG4" s="26">
        <f>SUM(AG3)</f>
        <v>30</v>
      </c>
    </row>
    <row r="5" spans="1:33" x14ac:dyDescent="0.2">
      <c r="A5" s="23">
        <v>3</v>
      </c>
      <c r="B5" s="24">
        <v>2</v>
      </c>
      <c r="C5" s="24">
        <v>2</v>
      </c>
      <c r="D5" s="24">
        <v>2</v>
      </c>
      <c r="E5" s="24">
        <v>2</v>
      </c>
      <c r="F5" s="25">
        <f t="shared" ref="F5:F32" si="7">SUM(B5:E5)</f>
        <v>8</v>
      </c>
      <c r="G5" s="25" t="str">
        <f t="shared" si="0"/>
        <v>alto</v>
      </c>
      <c r="H5" s="24">
        <v>1</v>
      </c>
      <c r="I5" s="24">
        <v>1</v>
      </c>
      <c r="J5" s="24">
        <v>0</v>
      </c>
      <c r="K5" s="24">
        <v>2</v>
      </c>
      <c r="L5" s="26">
        <f t="shared" ref="L5:L32" si="8">SUM(H5:K5)</f>
        <v>4</v>
      </c>
      <c r="M5" s="26" t="str">
        <f t="shared" si="1"/>
        <v>medio</v>
      </c>
      <c r="N5" s="24">
        <v>0</v>
      </c>
      <c r="O5" s="24">
        <v>0</v>
      </c>
      <c r="P5" s="24">
        <v>1</v>
      </c>
      <c r="Q5" s="24">
        <v>1</v>
      </c>
      <c r="R5" s="27">
        <f t="shared" si="2"/>
        <v>2</v>
      </c>
      <c r="S5" s="27" t="str">
        <f t="shared" si="3"/>
        <v>bajo</v>
      </c>
      <c r="T5" s="24">
        <v>2</v>
      </c>
      <c r="U5" s="24">
        <v>1</v>
      </c>
      <c r="V5" s="24">
        <v>0</v>
      </c>
      <c r="W5" s="24">
        <v>0</v>
      </c>
      <c r="X5" s="26">
        <f t="shared" ref="X5:X32" si="9">SUM(T5:W5)</f>
        <v>3</v>
      </c>
      <c r="Y5" s="26" t="str">
        <f t="shared" si="4"/>
        <v>medio</v>
      </c>
      <c r="Z5" s="28">
        <f t="shared" si="5"/>
        <v>17</v>
      </c>
      <c r="AA5" s="28" t="str">
        <f t="shared" si="6"/>
        <v>medio</v>
      </c>
      <c r="AC5" s="72" t="s">
        <v>13</v>
      </c>
      <c r="AD5" s="27">
        <f>COUNTIF(S3:S32,"bajo")</f>
        <v>8</v>
      </c>
      <c r="AE5" s="27">
        <f>COUNTIF(S3:S32,"medio")</f>
        <v>19</v>
      </c>
      <c r="AF5" s="27">
        <f>COUNTIF(S3:S32,"alto")</f>
        <v>3</v>
      </c>
      <c r="AG5" s="27">
        <f>SUM(AD5:AF5)</f>
        <v>30</v>
      </c>
    </row>
    <row r="6" spans="1:33" x14ac:dyDescent="0.2">
      <c r="A6" s="23">
        <v>4</v>
      </c>
      <c r="B6" s="24">
        <v>0</v>
      </c>
      <c r="C6" s="24">
        <v>0</v>
      </c>
      <c r="D6" s="24">
        <v>0</v>
      </c>
      <c r="E6" s="24">
        <v>2</v>
      </c>
      <c r="F6" s="25">
        <f t="shared" si="7"/>
        <v>2</v>
      </c>
      <c r="G6" s="25" t="str">
        <f t="shared" si="0"/>
        <v>bajo</v>
      </c>
      <c r="H6" s="24">
        <v>1</v>
      </c>
      <c r="I6" s="24">
        <v>2</v>
      </c>
      <c r="J6" s="24">
        <v>2</v>
      </c>
      <c r="K6" s="24">
        <v>1</v>
      </c>
      <c r="L6" s="26">
        <f t="shared" si="8"/>
        <v>6</v>
      </c>
      <c r="M6" s="26" t="str">
        <f t="shared" si="1"/>
        <v>alto</v>
      </c>
      <c r="N6" s="24">
        <v>2</v>
      </c>
      <c r="O6" s="24">
        <v>2</v>
      </c>
      <c r="P6" s="24">
        <v>1</v>
      </c>
      <c r="Q6" s="24">
        <v>0</v>
      </c>
      <c r="R6" s="27">
        <f t="shared" si="2"/>
        <v>5</v>
      </c>
      <c r="S6" s="27" t="str">
        <f t="shared" si="3"/>
        <v>medio</v>
      </c>
      <c r="T6" s="24">
        <v>1</v>
      </c>
      <c r="U6" s="24">
        <v>2</v>
      </c>
      <c r="V6" s="24">
        <v>2</v>
      </c>
      <c r="W6" s="24">
        <v>1</v>
      </c>
      <c r="X6" s="26">
        <f t="shared" si="9"/>
        <v>6</v>
      </c>
      <c r="Y6" s="26" t="str">
        <f t="shared" si="4"/>
        <v>alto</v>
      </c>
      <c r="Z6" s="28">
        <f t="shared" si="5"/>
        <v>19</v>
      </c>
      <c r="AA6" s="28" t="str">
        <f t="shared" si="6"/>
        <v>medio</v>
      </c>
      <c r="AC6" s="69" t="s">
        <v>71</v>
      </c>
      <c r="AD6" s="26">
        <f>COUNTIF(Y3:Y32,"bajo")</f>
        <v>1</v>
      </c>
      <c r="AE6" s="26">
        <f>COUNTIF(Y3:Y32,"medio")</f>
        <v>9</v>
      </c>
      <c r="AF6" s="26">
        <f>COUNTIF(Y3:Y32,"alto")</f>
        <v>20</v>
      </c>
      <c r="AG6" s="26">
        <f>SUM(AD6:AF6)</f>
        <v>30</v>
      </c>
    </row>
    <row r="7" spans="1:33" x14ac:dyDescent="0.2">
      <c r="A7" s="23">
        <v>5</v>
      </c>
      <c r="B7" s="24">
        <v>2</v>
      </c>
      <c r="C7" s="24">
        <v>2</v>
      </c>
      <c r="D7" s="24">
        <v>0</v>
      </c>
      <c r="E7" s="24">
        <v>2</v>
      </c>
      <c r="F7" s="25">
        <f t="shared" si="7"/>
        <v>6</v>
      </c>
      <c r="G7" s="25" t="str">
        <f t="shared" si="0"/>
        <v>alto</v>
      </c>
      <c r="H7" s="24">
        <v>0</v>
      </c>
      <c r="I7" s="24">
        <v>1</v>
      </c>
      <c r="J7" s="24">
        <v>1</v>
      </c>
      <c r="K7" s="24">
        <v>1</v>
      </c>
      <c r="L7" s="26">
        <f t="shared" si="8"/>
        <v>3</v>
      </c>
      <c r="M7" s="26" t="str">
        <f t="shared" si="1"/>
        <v>medio</v>
      </c>
      <c r="N7" s="24">
        <v>2</v>
      </c>
      <c r="O7" s="24">
        <v>1</v>
      </c>
      <c r="P7" s="24">
        <v>1</v>
      </c>
      <c r="Q7" s="24">
        <v>0</v>
      </c>
      <c r="R7" s="27">
        <f t="shared" si="2"/>
        <v>4</v>
      </c>
      <c r="S7" s="27" t="str">
        <f t="shared" si="3"/>
        <v>medio</v>
      </c>
      <c r="T7" s="24">
        <v>2</v>
      </c>
      <c r="U7" s="24">
        <v>1</v>
      </c>
      <c r="V7" s="24">
        <v>1</v>
      </c>
      <c r="W7" s="24">
        <v>2</v>
      </c>
      <c r="X7" s="26">
        <f t="shared" si="9"/>
        <v>6</v>
      </c>
      <c r="Y7" s="26" t="str">
        <f t="shared" si="4"/>
        <v>alto</v>
      </c>
      <c r="Z7" s="28">
        <f t="shared" si="5"/>
        <v>19</v>
      </c>
      <c r="AA7" s="28" t="str">
        <f t="shared" si="6"/>
        <v>medio</v>
      </c>
      <c r="AC7" s="73" t="s">
        <v>64</v>
      </c>
      <c r="AD7" s="28">
        <f>COUNTIF(AA3:AA32,"bajo")</f>
        <v>1</v>
      </c>
      <c r="AE7" s="28">
        <f>COUNTIF(AA3:AA32,"medio")</f>
        <v>17</v>
      </c>
      <c r="AF7" s="28">
        <f>COUNTIF(AA3:AA32,"alto")</f>
        <v>12</v>
      </c>
      <c r="AG7" s="28">
        <f>SUM(AD7:AF7)</f>
        <v>30</v>
      </c>
    </row>
    <row r="8" spans="1:33" x14ac:dyDescent="0.25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7"/>
        <v>4</v>
      </c>
      <c r="G8" s="25" t="str">
        <f t="shared" si="0"/>
        <v>medio</v>
      </c>
      <c r="H8" s="24">
        <v>2</v>
      </c>
      <c r="I8" s="24">
        <v>2</v>
      </c>
      <c r="J8" s="24">
        <v>1</v>
      </c>
      <c r="K8" s="24">
        <v>1</v>
      </c>
      <c r="L8" s="26">
        <f t="shared" si="8"/>
        <v>6</v>
      </c>
      <c r="M8" s="26" t="str">
        <f t="shared" si="1"/>
        <v>alto</v>
      </c>
      <c r="N8" s="24">
        <v>1</v>
      </c>
      <c r="O8" s="24">
        <v>2</v>
      </c>
      <c r="P8" s="24">
        <v>2</v>
      </c>
      <c r="Q8" s="24">
        <v>0</v>
      </c>
      <c r="R8" s="27">
        <f t="shared" si="2"/>
        <v>5</v>
      </c>
      <c r="S8" s="27" t="str">
        <f t="shared" si="3"/>
        <v>medio</v>
      </c>
      <c r="T8" s="24">
        <v>2</v>
      </c>
      <c r="U8" s="24">
        <v>2</v>
      </c>
      <c r="V8" s="24">
        <v>2</v>
      </c>
      <c r="W8" s="24">
        <v>2</v>
      </c>
      <c r="X8" s="26">
        <f t="shared" si="9"/>
        <v>8</v>
      </c>
      <c r="Y8" s="26" t="str">
        <f t="shared" si="4"/>
        <v>alto</v>
      </c>
      <c r="Z8" s="28">
        <f t="shared" si="5"/>
        <v>23</v>
      </c>
      <c r="AA8" s="28" t="str">
        <f t="shared" si="6"/>
        <v>alto</v>
      </c>
    </row>
    <row r="9" spans="1:33" x14ac:dyDescent="0.25">
      <c r="A9" s="23">
        <v>7</v>
      </c>
      <c r="B9" s="24">
        <v>1</v>
      </c>
      <c r="C9" s="24">
        <v>2</v>
      </c>
      <c r="D9" s="24">
        <v>2</v>
      </c>
      <c r="E9" s="24">
        <v>1</v>
      </c>
      <c r="F9" s="25">
        <f t="shared" si="7"/>
        <v>6</v>
      </c>
      <c r="G9" s="25" t="str">
        <f t="shared" si="0"/>
        <v>alto</v>
      </c>
      <c r="H9" s="24">
        <v>2</v>
      </c>
      <c r="I9" s="24">
        <v>1</v>
      </c>
      <c r="J9" s="24">
        <v>1</v>
      </c>
      <c r="K9" s="24">
        <v>0</v>
      </c>
      <c r="L9" s="26">
        <f t="shared" si="8"/>
        <v>4</v>
      </c>
      <c r="M9" s="26" t="str">
        <f t="shared" si="1"/>
        <v>medio</v>
      </c>
      <c r="N9" s="24">
        <v>2</v>
      </c>
      <c r="O9" s="24">
        <v>1</v>
      </c>
      <c r="P9" s="24">
        <v>0</v>
      </c>
      <c r="Q9" s="24">
        <v>1</v>
      </c>
      <c r="R9" s="27">
        <f t="shared" si="2"/>
        <v>4</v>
      </c>
      <c r="S9" s="27" t="str">
        <f t="shared" si="3"/>
        <v>medio</v>
      </c>
      <c r="T9" s="24">
        <v>2</v>
      </c>
      <c r="U9" s="24">
        <v>1</v>
      </c>
      <c r="V9" s="24">
        <v>2</v>
      </c>
      <c r="W9" s="24">
        <v>2</v>
      </c>
      <c r="X9" s="26">
        <f t="shared" si="9"/>
        <v>7</v>
      </c>
      <c r="Y9" s="26" t="str">
        <f t="shared" si="4"/>
        <v>alto</v>
      </c>
      <c r="Z9" s="28">
        <f t="shared" si="5"/>
        <v>21</v>
      </c>
      <c r="AA9" s="28" t="str">
        <f t="shared" si="6"/>
        <v>alto</v>
      </c>
    </row>
    <row r="10" spans="1:33" x14ac:dyDescent="0.25">
      <c r="A10" s="23">
        <v>8</v>
      </c>
      <c r="B10" s="24">
        <v>2</v>
      </c>
      <c r="C10" s="24">
        <v>0</v>
      </c>
      <c r="D10" s="24">
        <v>2</v>
      </c>
      <c r="E10" s="24">
        <v>0</v>
      </c>
      <c r="F10" s="25">
        <f t="shared" si="7"/>
        <v>4</v>
      </c>
      <c r="G10" s="25" t="str">
        <f t="shared" si="0"/>
        <v>medio</v>
      </c>
      <c r="H10" s="24">
        <v>1</v>
      </c>
      <c r="I10" s="24">
        <v>1</v>
      </c>
      <c r="J10" s="24">
        <v>2</v>
      </c>
      <c r="K10" s="24">
        <v>0</v>
      </c>
      <c r="L10" s="26">
        <f t="shared" si="8"/>
        <v>4</v>
      </c>
      <c r="M10" s="26" t="str">
        <f t="shared" si="1"/>
        <v>medio</v>
      </c>
      <c r="N10" s="24">
        <v>0</v>
      </c>
      <c r="O10" s="24">
        <v>0</v>
      </c>
      <c r="P10" s="24">
        <v>2</v>
      </c>
      <c r="Q10" s="24">
        <v>1</v>
      </c>
      <c r="R10" s="27">
        <f t="shared" si="2"/>
        <v>3</v>
      </c>
      <c r="S10" s="27" t="str">
        <f t="shared" si="3"/>
        <v>medio</v>
      </c>
      <c r="T10" s="24">
        <v>1</v>
      </c>
      <c r="U10" s="24">
        <v>1</v>
      </c>
      <c r="V10" s="24">
        <v>2</v>
      </c>
      <c r="W10" s="24">
        <v>2</v>
      </c>
      <c r="X10" s="26">
        <f t="shared" si="9"/>
        <v>6</v>
      </c>
      <c r="Y10" s="26" t="str">
        <f t="shared" si="4"/>
        <v>alto</v>
      </c>
      <c r="Z10" s="28">
        <f t="shared" si="5"/>
        <v>17</v>
      </c>
      <c r="AA10" s="28" t="str">
        <f t="shared" si="6"/>
        <v>medio</v>
      </c>
    </row>
    <row r="11" spans="1:33" x14ac:dyDescent="0.25">
      <c r="A11" s="23">
        <v>9</v>
      </c>
      <c r="B11" s="24">
        <v>2</v>
      </c>
      <c r="C11" s="24">
        <v>0</v>
      </c>
      <c r="D11" s="24">
        <v>0</v>
      </c>
      <c r="E11" s="24">
        <v>2</v>
      </c>
      <c r="F11" s="25">
        <f t="shared" si="7"/>
        <v>4</v>
      </c>
      <c r="G11" s="25" t="str">
        <f t="shared" si="0"/>
        <v>medio</v>
      </c>
      <c r="H11" s="24">
        <v>0</v>
      </c>
      <c r="I11" s="24">
        <v>1</v>
      </c>
      <c r="J11" s="24">
        <v>1</v>
      </c>
      <c r="K11" s="24">
        <v>1</v>
      </c>
      <c r="L11" s="26">
        <f t="shared" si="8"/>
        <v>3</v>
      </c>
      <c r="M11" s="26" t="str">
        <f t="shared" si="1"/>
        <v>medio</v>
      </c>
      <c r="N11" s="24">
        <v>0</v>
      </c>
      <c r="O11" s="24">
        <v>0</v>
      </c>
      <c r="P11" s="24">
        <v>0</v>
      </c>
      <c r="Q11" s="24">
        <v>2</v>
      </c>
      <c r="R11" s="27">
        <f t="shared" si="2"/>
        <v>2</v>
      </c>
      <c r="S11" s="27" t="str">
        <f t="shared" si="3"/>
        <v>bajo</v>
      </c>
      <c r="T11" s="24">
        <v>0</v>
      </c>
      <c r="U11" s="24">
        <v>1</v>
      </c>
      <c r="V11" s="24">
        <v>1</v>
      </c>
      <c r="W11" s="24">
        <v>1</v>
      </c>
      <c r="X11" s="26">
        <f t="shared" si="9"/>
        <v>3</v>
      </c>
      <c r="Y11" s="26" t="str">
        <f t="shared" si="4"/>
        <v>medio</v>
      </c>
      <c r="Z11" s="28">
        <f t="shared" si="5"/>
        <v>12</v>
      </c>
      <c r="AA11" s="28" t="str">
        <f t="shared" si="6"/>
        <v>medio</v>
      </c>
    </row>
    <row r="12" spans="1:33" x14ac:dyDescent="0.25">
      <c r="A12" s="23">
        <v>10</v>
      </c>
      <c r="B12" s="24">
        <v>1</v>
      </c>
      <c r="C12" s="24">
        <v>1</v>
      </c>
      <c r="D12" s="24">
        <v>1</v>
      </c>
      <c r="E12" s="24">
        <v>2</v>
      </c>
      <c r="F12" s="25">
        <f t="shared" si="7"/>
        <v>5</v>
      </c>
      <c r="G12" s="25" t="str">
        <f t="shared" si="0"/>
        <v>medio</v>
      </c>
      <c r="H12" s="24">
        <v>0</v>
      </c>
      <c r="I12" s="24">
        <v>2</v>
      </c>
      <c r="J12" s="24">
        <v>2</v>
      </c>
      <c r="K12" s="24">
        <v>2</v>
      </c>
      <c r="L12" s="26">
        <f t="shared" si="8"/>
        <v>6</v>
      </c>
      <c r="M12" s="26" t="str">
        <f t="shared" si="1"/>
        <v>alto</v>
      </c>
      <c r="N12" s="24">
        <v>2</v>
      </c>
      <c r="O12" s="24">
        <v>1</v>
      </c>
      <c r="P12" s="24">
        <v>0</v>
      </c>
      <c r="Q12" s="24">
        <v>1</v>
      </c>
      <c r="R12" s="27">
        <f t="shared" si="2"/>
        <v>4</v>
      </c>
      <c r="S12" s="27" t="str">
        <f t="shared" si="3"/>
        <v>medio</v>
      </c>
      <c r="T12" s="24">
        <v>0</v>
      </c>
      <c r="U12" s="24">
        <v>2</v>
      </c>
      <c r="V12" s="24">
        <v>2</v>
      </c>
      <c r="W12" s="24">
        <v>2</v>
      </c>
      <c r="X12" s="26">
        <f t="shared" si="9"/>
        <v>6</v>
      </c>
      <c r="Y12" s="26" t="str">
        <f t="shared" si="4"/>
        <v>alto</v>
      </c>
      <c r="Z12" s="28">
        <f t="shared" si="5"/>
        <v>21</v>
      </c>
      <c r="AA12" s="28" t="str">
        <f t="shared" si="6"/>
        <v>alto</v>
      </c>
    </row>
    <row r="13" spans="1:33" x14ac:dyDescent="0.25">
      <c r="A13" s="23">
        <v>11</v>
      </c>
      <c r="B13" s="24">
        <v>2</v>
      </c>
      <c r="C13" s="24">
        <v>2</v>
      </c>
      <c r="D13" s="24">
        <v>2</v>
      </c>
      <c r="E13" s="24">
        <v>2</v>
      </c>
      <c r="F13" s="25">
        <f t="shared" si="7"/>
        <v>8</v>
      </c>
      <c r="G13" s="25" t="str">
        <f t="shared" si="0"/>
        <v>alto</v>
      </c>
      <c r="H13" s="24">
        <v>1</v>
      </c>
      <c r="I13" s="24">
        <v>0</v>
      </c>
      <c r="J13" s="24">
        <v>1</v>
      </c>
      <c r="K13" s="24">
        <v>1</v>
      </c>
      <c r="L13" s="26">
        <f t="shared" si="8"/>
        <v>3</v>
      </c>
      <c r="M13" s="26" t="str">
        <f t="shared" si="1"/>
        <v>medio</v>
      </c>
      <c r="N13" s="24">
        <v>0</v>
      </c>
      <c r="O13" s="24">
        <v>2</v>
      </c>
      <c r="P13" s="24">
        <v>0</v>
      </c>
      <c r="Q13" s="24">
        <v>1</v>
      </c>
      <c r="R13" s="27">
        <f t="shared" si="2"/>
        <v>3</v>
      </c>
      <c r="S13" s="27" t="str">
        <f t="shared" si="3"/>
        <v>medio</v>
      </c>
      <c r="T13" s="24">
        <v>1</v>
      </c>
      <c r="U13" s="24">
        <v>2</v>
      </c>
      <c r="V13" s="24">
        <v>2</v>
      </c>
      <c r="W13" s="24">
        <v>1</v>
      </c>
      <c r="X13" s="26">
        <f t="shared" si="9"/>
        <v>6</v>
      </c>
      <c r="Y13" s="26" t="str">
        <f t="shared" si="4"/>
        <v>alto</v>
      </c>
      <c r="Z13" s="28">
        <f t="shared" si="5"/>
        <v>20</v>
      </c>
      <c r="AA13" s="28" t="str">
        <f t="shared" si="6"/>
        <v>alto</v>
      </c>
    </row>
    <row r="14" spans="1:33" x14ac:dyDescent="0.25">
      <c r="A14" s="23">
        <v>12</v>
      </c>
      <c r="B14" s="24">
        <v>0</v>
      </c>
      <c r="C14" s="24">
        <v>0</v>
      </c>
      <c r="D14" s="24">
        <v>1</v>
      </c>
      <c r="E14" s="24">
        <v>0</v>
      </c>
      <c r="F14" s="25">
        <f t="shared" si="7"/>
        <v>1</v>
      </c>
      <c r="G14" s="25" t="str">
        <f t="shared" si="0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8"/>
        <v>4</v>
      </c>
      <c r="M14" s="26" t="str">
        <f t="shared" si="1"/>
        <v>medio</v>
      </c>
      <c r="N14" s="24">
        <v>0</v>
      </c>
      <c r="O14" s="24">
        <v>2</v>
      </c>
      <c r="P14" s="24">
        <v>0</v>
      </c>
      <c r="Q14" s="24">
        <v>1</v>
      </c>
      <c r="R14" s="27">
        <f t="shared" si="2"/>
        <v>3</v>
      </c>
      <c r="S14" s="27" t="str">
        <f t="shared" si="3"/>
        <v>medio</v>
      </c>
      <c r="T14" s="24">
        <v>1</v>
      </c>
      <c r="U14" s="24">
        <v>1</v>
      </c>
      <c r="V14" s="24">
        <v>1</v>
      </c>
      <c r="W14" s="24">
        <v>1</v>
      </c>
      <c r="X14" s="26">
        <f t="shared" si="9"/>
        <v>4</v>
      </c>
      <c r="Y14" s="26" t="str">
        <f t="shared" si="4"/>
        <v>medio</v>
      </c>
      <c r="Z14" s="28">
        <f t="shared" si="5"/>
        <v>12</v>
      </c>
      <c r="AA14" s="28" t="str">
        <f t="shared" si="6"/>
        <v>medio</v>
      </c>
    </row>
    <row r="15" spans="1:33" x14ac:dyDescent="0.25">
      <c r="A15" s="23">
        <v>13</v>
      </c>
      <c r="B15" s="24">
        <v>1</v>
      </c>
      <c r="C15" s="24">
        <v>0</v>
      </c>
      <c r="D15" s="24">
        <v>2</v>
      </c>
      <c r="E15" s="24">
        <v>1</v>
      </c>
      <c r="F15" s="25">
        <f t="shared" si="7"/>
        <v>4</v>
      </c>
      <c r="G15" s="25" t="str">
        <f t="shared" si="0"/>
        <v>medio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8"/>
        <v>6</v>
      </c>
      <c r="M15" s="26" t="str">
        <f t="shared" si="1"/>
        <v>alto</v>
      </c>
      <c r="N15" s="24">
        <v>0</v>
      </c>
      <c r="O15" s="24">
        <v>0</v>
      </c>
      <c r="P15" s="24">
        <v>1</v>
      </c>
      <c r="Q15" s="24">
        <v>1</v>
      </c>
      <c r="R15" s="27">
        <f t="shared" si="2"/>
        <v>2</v>
      </c>
      <c r="S15" s="27" t="str">
        <f t="shared" si="3"/>
        <v>bajo</v>
      </c>
      <c r="T15" s="24">
        <v>2</v>
      </c>
      <c r="U15" s="24">
        <v>1</v>
      </c>
      <c r="V15" s="24">
        <v>2</v>
      </c>
      <c r="W15" s="24">
        <v>1</v>
      </c>
      <c r="X15" s="26">
        <f t="shared" si="9"/>
        <v>6</v>
      </c>
      <c r="Y15" s="26" t="str">
        <f t="shared" si="4"/>
        <v>alto</v>
      </c>
      <c r="Z15" s="28">
        <f t="shared" si="5"/>
        <v>18</v>
      </c>
      <c r="AA15" s="28" t="str">
        <f t="shared" si="6"/>
        <v>medio</v>
      </c>
    </row>
    <row r="16" spans="1:33" x14ac:dyDescent="0.25">
      <c r="A16" s="23">
        <v>14</v>
      </c>
      <c r="B16" s="24">
        <v>2</v>
      </c>
      <c r="C16" s="24">
        <v>0</v>
      </c>
      <c r="D16" s="24">
        <v>0</v>
      </c>
      <c r="E16" s="24">
        <v>1</v>
      </c>
      <c r="F16" s="25">
        <f t="shared" si="7"/>
        <v>3</v>
      </c>
      <c r="G16" s="25" t="str">
        <f t="shared" si="0"/>
        <v>medio</v>
      </c>
      <c r="H16" s="24">
        <v>2</v>
      </c>
      <c r="I16" s="24">
        <v>1</v>
      </c>
      <c r="J16" s="24">
        <v>2</v>
      </c>
      <c r="K16" s="24">
        <v>2</v>
      </c>
      <c r="L16" s="26">
        <f t="shared" si="8"/>
        <v>7</v>
      </c>
      <c r="M16" s="26" t="str">
        <f t="shared" si="1"/>
        <v>alto</v>
      </c>
      <c r="N16" s="24">
        <v>1</v>
      </c>
      <c r="O16" s="24">
        <v>0</v>
      </c>
      <c r="P16" s="24">
        <v>1</v>
      </c>
      <c r="Q16" s="24">
        <v>0</v>
      </c>
      <c r="R16" s="27">
        <f t="shared" si="2"/>
        <v>2</v>
      </c>
      <c r="S16" s="27" t="str">
        <f t="shared" si="3"/>
        <v>bajo</v>
      </c>
      <c r="T16" s="24">
        <v>2</v>
      </c>
      <c r="U16" s="24">
        <v>1</v>
      </c>
      <c r="V16" s="24">
        <v>2</v>
      </c>
      <c r="W16" s="24">
        <v>1</v>
      </c>
      <c r="X16" s="26">
        <f t="shared" si="9"/>
        <v>6</v>
      </c>
      <c r="Y16" s="26" t="str">
        <f t="shared" si="4"/>
        <v>alto</v>
      </c>
      <c r="Z16" s="28">
        <f t="shared" si="5"/>
        <v>18</v>
      </c>
      <c r="AA16" s="28" t="str">
        <f t="shared" si="6"/>
        <v>medio</v>
      </c>
    </row>
    <row r="17" spans="1:27" x14ac:dyDescent="0.25">
      <c r="A17" s="23">
        <v>15</v>
      </c>
      <c r="B17" s="24">
        <v>1</v>
      </c>
      <c r="C17" s="24">
        <v>1</v>
      </c>
      <c r="D17" s="24">
        <v>0</v>
      </c>
      <c r="E17" s="24">
        <v>2</v>
      </c>
      <c r="F17" s="25">
        <f t="shared" si="7"/>
        <v>4</v>
      </c>
      <c r="G17" s="25" t="str">
        <f t="shared" si="0"/>
        <v>medio</v>
      </c>
      <c r="H17" s="24">
        <v>1</v>
      </c>
      <c r="I17" s="24">
        <v>2</v>
      </c>
      <c r="J17" s="24">
        <v>1</v>
      </c>
      <c r="K17" s="24">
        <v>2</v>
      </c>
      <c r="L17" s="26">
        <f t="shared" si="8"/>
        <v>6</v>
      </c>
      <c r="M17" s="26" t="str">
        <f t="shared" si="1"/>
        <v>alto</v>
      </c>
      <c r="N17" s="24">
        <v>1</v>
      </c>
      <c r="O17" s="24">
        <v>0</v>
      </c>
      <c r="P17" s="24">
        <v>2</v>
      </c>
      <c r="Q17" s="24">
        <v>2</v>
      </c>
      <c r="R17" s="27">
        <f t="shared" si="2"/>
        <v>5</v>
      </c>
      <c r="S17" s="27" t="str">
        <f t="shared" si="3"/>
        <v>medio</v>
      </c>
      <c r="T17" s="24">
        <v>1</v>
      </c>
      <c r="U17" s="24">
        <v>1</v>
      </c>
      <c r="V17" s="24">
        <v>1</v>
      </c>
      <c r="W17" s="24">
        <v>2</v>
      </c>
      <c r="X17" s="26">
        <f t="shared" si="9"/>
        <v>5</v>
      </c>
      <c r="Y17" s="26" t="str">
        <f t="shared" si="4"/>
        <v>medio</v>
      </c>
      <c r="Z17" s="28">
        <f t="shared" si="5"/>
        <v>20</v>
      </c>
      <c r="AA17" s="28" t="str">
        <f t="shared" si="6"/>
        <v>alto</v>
      </c>
    </row>
    <row r="18" spans="1:27" x14ac:dyDescent="0.25">
      <c r="A18" s="23">
        <v>16</v>
      </c>
      <c r="B18" s="24">
        <v>0</v>
      </c>
      <c r="C18" s="24">
        <v>0</v>
      </c>
      <c r="D18" s="24">
        <v>2</v>
      </c>
      <c r="E18" s="24">
        <v>1</v>
      </c>
      <c r="F18" s="25">
        <f t="shared" si="7"/>
        <v>3</v>
      </c>
      <c r="G18" s="25" t="str">
        <f t="shared" si="0"/>
        <v>medio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8"/>
        <v>6</v>
      </c>
      <c r="M18" s="26" t="str">
        <f t="shared" si="1"/>
        <v>alto</v>
      </c>
      <c r="N18" s="24">
        <v>1</v>
      </c>
      <c r="O18" s="24">
        <v>1</v>
      </c>
      <c r="P18" s="24">
        <v>0</v>
      </c>
      <c r="Q18" s="24">
        <v>1</v>
      </c>
      <c r="R18" s="27">
        <f t="shared" si="2"/>
        <v>3</v>
      </c>
      <c r="S18" s="27" t="str">
        <f t="shared" si="3"/>
        <v>medio</v>
      </c>
      <c r="T18" s="24">
        <v>2</v>
      </c>
      <c r="U18" s="24">
        <v>2</v>
      </c>
      <c r="V18" s="24">
        <v>1</v>
      </c>
      <c r="W18" s="24">
        <v>1</v>
      </c>
      <c r="X18" s="26">
        <f t="shared" si="9"/>
        <v>6</v>
      </c>
      <c r="Y18" s="26" t="str">
        <f t="shared" si="4"/>
        <v>alto</v>
      </c>
      <c r="Z18" s="28">
        <f t="shared" si="5"/>
        <v>18</v>
      </c>
      <c r="AA18" s="28" t="str">
        <f t="shared" si="6"/>
        <v>medio</v>
      </c>
    </row>
    <row r="19" spans="1:27" x14ac:dyDescent="0.25">
      <c r="A19" s="23">
        <v>17</v>
      </c>
      <c r="B19" s="24">
        <v>0</v>
      </c>
      <c r="C19" s="24">
        <v>2</v>
      </c>
      <c r="D19" s="24">
        <v>0</v>
      </c>
      <c r="E19" s="24">
        <v>1</v>
      </c>
      <c r="F19" s="25">
        <f t="shared" si="7"/>
        <v>3</v>
      </c>
      <c r="G19" s="25" t="str">
        <f t="shared" si="0"/>
        <v>medio</v>
      </c>
      <c r="H19" s="24">
        <v>1</v>
      </c>
      <c r="I19" s="24">
        <v>0</v>
      </c>
      <c r="J19" s="24">
        <v>2</v>
      </c>
      <c r="K19" s="24">
        <v>2</v>
      </c>
      <c r="L19" s="26">
        <f t="shared" si="8"/>
        <v>5</v>
      </c>
      <c r="M19" s="26" t="str">
        <f t="shared" si="1"/>
        <v>medio</v>
      </c>
      <c r="N19" s="24">
        <v>0</v>
      </c>
      <c r="O19" s="24">
        <v>2</v>
      </c>
      <c r="P19" s="24">
        <v>1</v>
      </c>
      <c r="Q19" s="24">
        <v>0</v>
      </c>
      <c r="R19" s="27">
        <f t="shared" si="2"/>
        <v>3</v>
      </c>
      <c r="S19" s="27" t="str">
        <f t="shared" si="3"/>
        <v>medio</v>
      </c>
      <c r="T19" s="24">
        <v>1</v>
      </c>
      <c r="U19" s="24">
        <v>1</v>
      </c>
      <c r="V19" s="24">
        <v>2</v>
      </c>
      <c r="W19" s="24">
        <v>2</v>
      </c>
      <c r="X19" s="26">
        <f t="shared" si="9"/>
        <v>6</v>
      </c>
      <c r="Y19" s="26" t="str">
        <f t="shared" si="4"/>
        <v>alto</v>
      </c>
      <c r="Z19" s="28">
        <f t="shared" si="5"/>
        <v>17</v>
      </c>
      <c r="AA19" s="28" t="str">
        <f t="shared" si="6"/>
        <v>medio</v>
      </c>
    </row>
    <row r="20" spans="1:27" x14ac:dyDescent="0.25">
      <c r="A20" s="23">
        <v>18</v>
      </c>
      <c r="B20" s="24">
        <v>2</v>
      </c>
      <c r="C20" s="24">
        <v>2</v>
      </c>
      <c r="D20" s="24">
        <v>1</v>
      </c>
      <c r="E20" s="24">
        <v>0</v>
      </c>
      <c r="F20" s="25">
        <f t="shared" si="7"/>
        <v>5</v>
      </c>
      <c r="G20" s="25" t="str">
        <f t="shared" si="0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8"/>
        <v>5</v>
      </c>
      <c r="M20" s="26" t="str">
        <f t="shared" si="1"/>
        <v>medio</v>
      </c>
      <c r="N20" s="24">
        <v>1</v>
      </c>
      <c r="O20" s="24">
        <v>0</v>
      </c>
      <c r="P20" s="24">
        <v>0</v>
      </c>
      <c r="Q20" s="24">
        <v>0</v>
      </c>
      <c r="R20" s="27">
        <f t="shared" si="2"/>
        <v>1</v>
      </c>
      <c r="S20" s="27" t="str">
        <f t="shared" si="3"/>
        <v>bajo</v>
      </c>
      <c r="T20" s="24">
        <v>1</v>
      </c>
      <c r="U20" s="24">
        <v>1</v>
      </c>
      <c r="V20" s="24">
        <v>1</v>
      </c>
      <c r="W20" s="24">
        <v>2</v>
      </c>
      <c r="X20" s="26">
        <f t="shared" si="9"/>
        <v>5</v>
      </c>
      <c r="Y20" s="26" t="str">
        <f t="shared" si="4"/>
        <v>medio</v>
      </c>
      <c r="Z20" s="28">
        <f t="shared" si="5"/>
        <v>16</v>
      </c>
      <c r="AA20" s="28" t="str">
        <f t="shared" si="6"/>
        <v>medio</v>
      </c>
    </row>
    <row r="21" spans="1:27" x14ac:dyDescent="0.25">
      <c r="A21" s="23">
        <v>19</v>
      </c>
      <c r="B21" s="24">
        <v>0</v>
      </c>
      <c r="C21" s="24">
        <v>2</v>
      </c>
      <c r="D21" s="24">
        <v>2</v>
      </c>
      <c r="E21" s="24">
        <v>1</v>
      </c>
      <c r="F21" s="25">
        <f t="shared" si="7"/>
        <v>5</v>
      </c>
      <c r="G21" s="25" t="str">
        <f t="shared" si="0"/>
        <v>medio</v>
      </c>
      <c r="H21" s="24">
        <v>1</v>
      </c>
      <c r="I21" s="24">
        <v>2</v>
      </c>
      <c r="J21" s="24">
        <v>1</v>
      </c>
      <c r="K21" s="24">
        <v>0</v>
      </c>
      <c r="L21" s="26">
        <f t="shared" si="8"/>
        <v>4</v>
      </c>
      <c r="M21" s="26" t="str">
        <f t="shared" si="1"/>
        <v>medio</v>
      </c>
      <c r="N21" s="24">
        <v>2</v>
      </c>
      <c r="O21" s="24">
        <v>1</v>
      </c>
      <c r="P21" s="24">
        <v>1</v>
      </c>
      <c r="Q21" s="24">
        <v>0</v>
      </c>
      <c r="R21" s="27">
        <f t="shared" si="2"/>
        <v>4</v>
      </c>
      <c r="S21" s="27" t="str">
        <f t="shared" si="3"/>
        <v>medio</v>
      </c>
      <c r="T21" s="24">
        <v>1</v>
      </c>
      <c r="U21" s="24">
        <v>2</v>
      </c>
      <c r="V21" s="24">
        <v>1</v>
      </c>
      <c r="W21" s="24">
        <v>0</v>
      </c>
      <c r="X21" s="26">
        <f t="shared" si="9"/>
        <v>4</v>
      </c>
      <c r="Y21" s="26" t="str">
        <f t="shared" si="4"/>
        <v>medio</v>
      </c>
      <c r="Z21" s="28">
        <f t="shared" si="5"/>
        <v>17</v>
      </c>
      <c r="AA21" s="28" t="str">
        <f t="shared" si="6"/>
        <v>medio</v>
      </c>
    </row>
    <row r="22" spans="1:27" x14ac:dyDescent="0.25">
      <c r="A22" s="23">
        <v>20</v>
      </c>
      <c r="B22" s="24">
        <v>2</v>
      </c>
      <c r="C22" s="24">
        <v>0</v>
      </c>
      <c r="D22" s="24">
        <v>0</v>
      </c>
      <c r="E22" s="24">
        <v>2</v>
      </c>
      <c r="F22" s="25">
        <f t="shared" si="7"/>
        <v>4</v>
      </c>
      <c r="G22" s="25" t="str">
        <f t="shared" si="0"/>
        <v>medio</v>
      </c>
      <c r="H22" s="24">
        <v>0</v>
      </c>
      <c r="I22" s="24">
        <v>0</v>
      </c>
      <c r="J22" s="24">
        <v>1</v>
      </c>
      <c r="K22" s="24">
        <v>1</v>
      </c>
      <c r="L22" s="26">
        <f t="shared" si="8"/>
        <v>2</v>
      </c>
      <c r="M22" s="26" t="str">
        <f t="shared" si="1"/>
        <v>bajo</v>
      </c>
      <c r="N22" s="24">
        <v>2</v>
      </c>
      <c r="O22" s="24">
        <v>0</v>
      </c>
      <c r="P22" s="24">
        <v>2</v>
      </c>
      <c r="Q22" s="24">
        <v>1</v>
      </c>
      <c r="R22" s="27">
        <f t="shared" si="2"/>
        <v>5</v>
      </c>
      <c r="S22" s="27" t="str">
        <f t="shared" si="3"/>
        <v>medio</v>
      </c>
      <c r="T22" s="24">
        <v>2</v>
      </c>
      <c r="U22" s="24">
        <v>1</v>
      </c>
      <c r="V22" s="24">
        <v>1</v>
      </c>
      <c r="W22" s="24">
        <v>1</v>
      </c>
      <c r="X22" s="26">
        <f t="shared" si="9"/>
        <v>5</v>
      </c>
      <c r="Y22" s="26" t="str">
        <f t="shared" si="4"/>
        <v>medio</v>
      </c>
      <c r="Z22" s="28">
        <f t="shared" si="5"/>
        <v>16</v>
      </c>
      <c r="AA22" s="28" t="str">
        <f t="shared" si="6"/>
        <v>medio</v>
      </c>
    </row>
    <row r="23" spans="1:27" x14ac:dyDescent="0.25">
      <c r="A23" s="23">
        <v>21</v>
      </c>
      <c r="B23" s="24">
        <v>1</v>
      </c>
      <c r="C23" s="24">
        <v>1</v>
      </c>
      <c r="D23" s="24">
        <v>0</v>
      </c>
      <c r="E23" s="24">
        <v>0</v>
      </c>
      <c r="F23" s="25">
        <f t="shared" si="7"/>
        <v>2</v>
      </c>
      <c r="G23" s="25" t="str">
        <f t="shared" si="0"/>
        <v>bajo</v>
      </c>
      <c r="H23" s="24">
        <v>2</v>
      </c>
      <c r="I23" s="24">
        <v>2</v>
      </c>
      <c r="J23" s="24">
        <v>2</v>
      </c>
      <c r="K23" s="24">
        <v>0</v>
      </c>
      <c r="L23" s="26">
        <f t="shared" si="8"/>
        <v>6</v>
      </c>
      <c r="M23" s="26" t="str">
        <f t="shared" si="1"/>
        <v>alto</v>
      </c>
      <c r="N23" s="24">
        <v>2</v>
      </c>
      <c r="O23" s="24">
        <v>1</v>
      </c>
      <c r="P23" s="24">
        <v>2</v>
      </c>
      <c r="Q23" s="24">
        <v>1</v>
      </c>
      <c r="R23" s="27">
        <f t="shared" si="2"/>
        <v>6</v>
      </c>
      <c r="S23" s="27" t="str">
        <f t="shared" si="3"/>
        <v>alto</v>
      </c>
      <c r="T23" s="24">
        <v>2</v>
      </c>
      <c r="U23" s="24">
        <v>2</v>
      </c>
      <c r="V23" s="24">
        <v>2</v>
      </c>
      <c r="W23" s="24">
        <v>0</v>
      </c>
      <c r="X23" s="26">
        <f t="shared" si="9"/>
        <v>6</v>
      </c>
      <c r="Y23" s="26" t="str">
        <f t="shared" si="4"/>
        <v>alto</v>
      </c>
      <c r="Z23" s="28">
        <f t="shared" si="5"/>
        <v>20</v>
      </c>
      <c r="AA23" s="28" t="str">
        <f t="shared" si="6"/>
        <v>alto</v>
      </c>
    </row>
    <row r="24" spans="1:27" x14ac:dyDescent="0.25">
      <c r="A24" s="23">
        <v>22</v>
      </c>
      <c r="B24" s="24">
        <v>0</v>
      </c>
      <c r="C24" s="24">
        <v>1</v>
      </c>
      <c r="D24" s="24">
        <v>1</v>
      </c>
      <c r="E24" s="24">
        <v>2</v>
      </c>
      <c r="F24" s="25">
        <f t="shared" si="7"/>
        <v>4</v>
      </c>
      <c r="G24" s="25" t="str">
        <f t="shared" si="0"/>
        <v>medio</v>
      </c>
      <c r="H24" s="24">
        <v>1</v>
      </c>
      <c r="I24" s="24">
        <v>1</v>
      </c>
      <c r="J24" s="24">
        <v>0</v>
      </c>
      <c r="K24" s="24">
        <v>2</v>
      </c>
      <c r="L24" s="26">
        <f t="shared" si="8"/>
        <v>4</v>
      </c>
      <c r="M24" s="26" t="str">
        <f t="shared" si="1"/>
        <v>medio</v>
      </c>
      <c r="N24" s="24">
        <v>0</v>
      </c>
      <c r="O24" s="24">
        <v>1</v>
      </c>
      <c r="P24" s="24">
        <v>2</v>
      </c>
      <c r="Q24" s="24">
        <v>2</v>
      </c>
      <c r="R24" s="27">
        <f t="shared" si="2"/>
        <v>5</v>
      </c>
      <c r="S24" s="27" t="str">
        <f t="shared" si="3"/>
        <v>medio</v>
      </c>
      <c r="T24" s="24">
        <v>1</v>
      </c>
      <c r="U24" s="24">
        <v>1</v>
      </c>
      <c r="V24" s="24">
        <v>2</v>
      </c>
      <c r="W24" s="24">
        <v>2</v>
      </c>
      <c r="X24" s="26">
        <f t="shared" si="9"/>
        <v>6</v>
      </c>
      <c r="Y24" s="26" t="str">
        <f t="shared" si="4"/>
        <v>alto</v>
      </c>
      <c r="Z24" s="28">
        <f t="shared" si="5"/>
        <v>19</v>
      </c>
      <c r="AA24" s="28" t="str">
        <f t="shared" si="6"/>
        <v>medio</v>
      </c>
    </row>
    <row r="25" spans="1:27" x14ac:dyDescent="0.25">
      <c r="A25" s="23">
        <v>23</v>
      </c>
      <c r="B25" s="24">
        <v>2</v>
      </c>
      <c r="C25" s="24">
        <v>2</v>
      </c>
      <c r="D25" s="24">
        <v>0</v>
      </c>
      <c r="E25" s="24">
        <v>2</v>
      </c>
      <c r="F25" s="25">
        <f t="shared" si="7"/>
        <v>6</v>
      </c>
      <c r="G25" s="25" t="str">
        <f t="shared" si="0"/>
        <v>alto</v>
      </c>
      <c r="H25" s="24">
        <v>2</v>
      </c>
      <c r="I25" s="24">
        <v>2</v>
      </c>
      <c r="J25" s="24">
        <v>1</v>
      </c>
      <c r="K25" s="24">
        <v>0</v>
      </c>
      <c r="L25" s="26">
        <f t="shared" si="8"/>
        <v>5</v>
      </c>
      <c r="M25" s="26" t="str">
        <f t="shared" si="1"/>
        <v>medio</v>
      </c>
      <c r="N25" s="24">
        <v>0</v>
      </c>
      <c r="O25" s="24">
        <v>0</v>
      </c>
      <c r="P25" s="24">
        <v>2</v>
      </c>
      <c r="Q25" s="24">
        <v>0</v>
      </c>
      <c r="R25" s="27">
        <f t="shared" si="2"/>
        <v>2</v>
      </c>
      <c r="S25" s="27" t="str">
        <f t="shared" si="3"/>
        <v>bajo</v>
      </c>
      <c r="T25" s="24">
        <v>2</v>
      </c>
      <c r="U25" s="24">
        <v>1</v>
      </c>
      <c r="V25" s="24">
        <v>1</v>
      </c>
      <c r="W25" s="24">
        <v>2</v>
      </c>
      <c r="X25" s="26">
        <f t="shared" si="9"/>
        <v>6</v>
      </c>
      <c r="Y25" s="26" t="str">
        <f t="shared" si="4"/>
        <v>alto</v>
      </c>
      <c r="Z25" s="28">
        <f t="shared" si="5"/>
        <v>19</v>
      </c>
      <c r="AA25" s="28" t="str">
        <f t="shared" si="6"/>
        <v>medio</v>
      </c>
    </row>
    <row r="26" spans="1:27" x14ac:dyDescent="0.25">
      <c r="A26" s="23">
        <v>24</v>
      </c>
      <c r="B26" s="24">
        <v>2</v>
      </c>
      <c r="C26" s="24">
        <v>1</v>
      </c>
      <c r="D26" s="24">
        <v>2</v>
      </c>
      <c r="E26" s="24">
        <v>1</v>
      </c>
      <c r="F26" s="25">
        <f t="shared" si="7"/>
        <v>6</v>
      </c>
      <c r="G26" s="25" t="str">
        <f t="shared" si="0"/>
        <v>alto</v>
      </c>
      <c r="H26" s="24">
        <v>2</v>
      </c>
      <c r="I26" s="24">
        <v>2</v>
      </c>
      <c r="J26" s="24">
        <v>0</v>
      </c>
      <c r="K26" s="24">
        <v>1</v>
      </c>
      <c r="L26" s="26">
        <f t="shared" si="8"/>
        <v>5</v>
      </c>
      <c r="M26" s="26" t="str">
        <f t="shared" si="1"/>
        <v>medio</v>
      </c>
      <c r="N26" s="24">
        <v>2</v>
      </c>
      <c r="O26" s="24">
        <v>0</v>
      </c>
      <c r="P26" s="24">
        <v>0</v>
      </c>
      <c r="Q26" s="24">
        <v>0</v>
      </c>
      <c r="R26" s="27">
        <f t="shared" si="2"/>
        <v>2</v>
      </c>
      <c r="S26" s="27" t="str">
        <f t="shared" si="3"/>
        <v>bajo</v>
      </c>
      <c r="T26" s="24">
        <v>2</v>
      </c>
      <c r="U26" s="24">
        <v>2</v>
      </c>
      <c r="V26" s="24">
        <v>0</v>
      </c>
      <c r="W26" s="24">
        <v>1</v>
      </c>
      <c r="X26" s="26">
        <f t="shared" si="9"/>
        <v>5</v>
      </c>
      <c r="Y26" s="26" t="str">
        <f t="shared" si="4"/>
        <v>medio</v>
      </c>
      <c r="Z26" s="28">
        <f t="shared" si="5"/>
        <v>18</v>
      </c>
      <c r="AA26" s="28" t="str">
        <f t="shared" si="6"/>
        <v>medio</v>
      </c>
    </row>
    <row r="27" spans="1:27" x14ac:dyDescent="0.25">
      <c r="A27" s="23">
        <v>25</v>
      </c>
      <c r="B27" s="24">
        <v>0</v>
      </c>
      <c r="C27" s="24">
        <v>1</v>
      </c>
      <c r="D27" s="24">
        <v>0</v>
      </c>
      <c r="E27" s="24">
        <v>2</v>
      </c>
      <c r="F27" s="25">
        <f t="shared" si="7"/>
        <v>3</v>
      </c>
      <c r="G27" s="25" t="str">
        <f t="shared" si="0"/>
        <v>medio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8"/>
        <v>5</v>
      </c>
      <c r="M27" s="26" t="str">
        <f t="shared" si="1"/>
        <v>medio</v>
      </c>
      <c r="N27" s="24">
        <v>0</v>
      </c>
      <c r="O27" s="24">
        <v>2</v>
      </c>
      <c r="P27" s="24">
        <v>0</v>
      </c>
      <c r="Q27" s="24">
        <v>2</v>
      </c>
      <c r="R27" s="27">
        <f t="shared" si="2"/>
        <v>4</v>
      </c>
      <c r="S27" s="27" t="str">
        <f t="shared" si="3"/>
        <v>medio</v>
      </c>
      <c r="T27" s="24">
        <v>2</v>
      </c>
      <c r="U27" s="24">
        <v>1</v>
      </c>
      <c r="V27" s="24">
        <v>1</v>
      </c>
      <c r="W27" s="24">
        <v>1</v>
      </c>
      <c r="X27" s="26">
        <f t="shared" si="9"/>
        <v>5</v>
      </c>
      <c r="Y27" s="26" t="str">
        <f t="shared" si="4"/>
        <v>medio</v>
      </c>
      <c r="Z27" s="28">
        <f t="shared" si="5"/>
        <v>17</v>
      </c>
      <c r="AA27" s="28" t="str">
        <f t="shared" si="6"/>
        <v>medio</v>
      </c>
    </row>
    <row r="28" spans="1:27" x14ac:dyDescent="0.25">
      <c r="A28" s="23">
        <v>26</v>
      </c>
      <c r="B28" s="24">
        <v>0</v>
      </c>
      <c r="C28" s="24">
        <v>0</v>
      </c>
      <c r="D28" s="24">
        <v>2</v>
      </c>
      <c r="E28" s="24">
        <v>2</v>
      </c>
      <c r="F28" s="25">
        <f t="shared" si="7"/>
        <v>4</v>
      </c>
      <c r="G28" s="25" t="str">
        <f t="shared" si="0"/>
        <v>medio</v>
      </c>
      <c r="H28" s="24">
        <v>2</v>
      </c>
      <c r="I28" s="24">
        <v>2</v>
      </c>
      <c r="J28" s="24">
        <v>2</v>
      </c>
      <c r="K28" s="24">
        <v>2</v>
      </c>
      <c r="L28" s="26">
        <f t="shared" si="8"/>
        <v>8</v>
      </c>
      <c r="M28" s="26" t="str">
        <f t="shared" si="1"/>
        <v>alto</v>
      </c>
      <c r="N28" s="24">
        <v>0</v>
      </c>
      <c r="O28" s="24">
        <v>1</v>
      </c>
      <c r="P28" s="24">
        <v>0</v>
      </c>
      <c r="Q28" s="24">
        <v>2</v>
      </c>
      <c r="R28" s="27">
        <f t="shared" si="2"/>
        <v>3</v>
      </c>
      <c r="S28" s="27" t="str">
        <f t="shared" si="3"/>
        <v>medio</v>
      </c>
      <c r="T28" s="24">
        <v>1</v>
      </c>
      <c r="U28" s="24">
        <v>2</v>
      </c>
      <c r="V28" s="24">
        <v>2</v>
      </c>
      <c r="W28" s="24">
        <v>2</v>
      </c>
      <c r="X28" s="26">
        <f t="shared" si="9"/>
        <v>7</v>
      </c>
      <c r="Y28" s="26" t="str">
        <f t="shared" si="4"/>
        <v>alto</v>
      </c>
      <c r="Z28" s="28">
        <f t="shared" si="5"/>
        <v>22</v>
      </c>
      <c r="AA28" s="28" t="str">
        <f t="shared" si="6"/>
        <v>alto</v>
      </c>
    </row>
    <row r="29" spans="1:27" x14ac:dyDescent="0.25">
      <c r="A29" s="23">
        <v>27</v>
      </c>
      <c r="B29" s="24">
        <v>2</v>
      </c>
      <c r="C29" s="24">
        <v>1</v>
      </c>
      <c r="D29" s="24">
        <v>2</v>
      </c>
      <c r="E29" s="24">
        <v>0</v>
      </c>
      <c r="F29" s="25">
        <f t="shared" si="7"/>
        <v>5</v>
      </c>
      <c r="G29" s="25" t="str">
        <f t="shared" si="0"/>
        <v>medio</v>
      </c>
      <c r="H29" s="24">
        <v>2</v>
      </c>
      <c r="I29" s="24">
        <v>2</v>
      </c>
      <c r="J29" s="24">
        <v>1</v>
      </c>
      <c r="K29" s="24">
        <v>2</v>
      </c>
      <c r="L29" s="26">
        <f t="shared" si="8"/>
        <v>7</v>
      </c>
      <c r="M29" s="26" t="str">
        <f t="shared" si="1"/>
        <v>alto</v>
      </c>
      <c r="N29" s="24">
        <v>2</v>
      </c>
      <c r="O29" s="24">
        <v>2</v>
      </c>
      <c r="P29" s="24">
        <v>2</v>
      </c>
      <c r="Q29" s="24">
        <v>2</v>
      </c>
      <c r="R29" s="27">
        <f t="shared" si="2"/>
        <v>8</v>
      </c>
      <c r="S29" s="27" t="str">
        <f t="shared" si="3"/>
        <v>alto</v>
      </c>
      <c r="T29" s="24">
        <v>2</v>
      </c>
      <c r="U29" s="24">
        <v>2</v>
      </c>
      <c r="V29" s="24">
        <v>1</v>
      </c>
      <c r="W29" s="24">
        <v>1</v>
      </c>
      <c r="X29" s="26">
        <f t="shared" si="9"/>
        <v>6</v>
      </c>
      <c r="Y29" s="26" t="str">
        <f t="shared" si="4"/>
        <v>alto</v>
      </c>
      <c r="Z29" s="28">
        <f t="shared" si="5"/>
        <v>26</v>
      </c>
      <c r="AA29" s="28" t="str">
        <f t="shared" si="6"/>
        <v>alto</v>
      </c>
    </row>
    <row r="30" spans="1:27" x14ac:dyDescent="0.25">
      <c r="A30" s="23">
        <v>28</v>
      </c>
      <c r="B30" s="24">
        <v>0</v>
      </c>
      <c r="C30" s="24">
        <v>1</v>
      </c>
      <c r="D30" s="24">
        <v>0</v>
      </c>
      <c r="E30" s="24">
        <v>2</v>
      </c>
      <c r="F30" s="25">
        <f t="shared" si="7"/>
        <v>3</v>
      </c>
      <c r="G30" s="25" t="str">
        <f t="shared" si="0"/>
        <v>medio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8"/>
        <v>6</v>
      </c>
      <c r="M30" s="26" t="str">
        <f t="shared" si="1"/>
        <v>alto</v>
      </c>
      <c r="N30" s="24">
        <v>2</v>
      </c>
      <c r="O30" s="24">
        <v>2</v>
      </c>
      <c r="P30" s="24">
        <v>1</v>
      </c>
      <c r="Q30" s="24">
        <v>0</v>
      </c>
      <c r="R30" s="27">
        <f t="shared" si="2"/>
        <v>5</v>
      </c>
      <c r="S30" s="27" t="str">
        <f t="shared" si="3"/>
        <v>medio</v>
      </c>
      <c r="T30" s="24">
        <v>2</v>
      </c>
      <c r="U30" s="24">
        <v>2</v>
      </c>
      <c r="V30" s="24">
        <v>1</v>
      </c>
      <c r="W30" s="24">
        <v>1</v>
      </c>
      <c r="X30" s="26">
        <f t="shared" si="9"/>
        <v>6</v>
      </c>
      <c r="Y30" s="26" t="str">
        <f t="shared" si="4"/>
        <v>alto</v>
      </c>
      <c r="Z30" s="28">
        <f t="shared" si="5"/>
        <v>20</v>
      </c>
      <c r="AA30" s="28" t="str">
        <f t="shared" si="6"/>
        <v>alto</v>
      </c>
    </row>
    <row r="31" spans="1:27" x14ac:dyDescent="0.25">
      <c r="A31" s="23">
        <v>29</v>
      </c>
      <c r="B31" s="24">
        <v>1</v>
      </c>
      <c r="C31" s="24">
        <v>1</v>
      </c>
      <c r="D31" s="24">
        <v>2</v>
      </c>
      <c r="E31" s="24">
        <v>2</v>
      </c>
      <c r="F31" s="25">
        <f t="shared" si="7"/>
        <v>6</v>
      </c>
      <c r="G31" s="25" t="str">
        <f t="shared" si="0"/>
        <v>alto</v>
      </c>
      <c r="H31" s="24">
        <v>2</v>
      </c>
      <c r="I31" s="24">
        <v>2</v>
      </c>
      <c r="J31" s="24">
        <v>2</v>
      </c>
      <c r="K31" s="24">
        <v>0</v>
      </c>
      <c r="L31" s="26">
        <f t="shared" si="8"/>
        <v>6</v>
      </c>
      <c r="M31" s="26" t="str">
        <f t="shared" si="1"/>
        <v>alto</v>
      </c>
      <c r="N31" s="24">
        <v>0</v>
      </c>
      <c r="O31" s="24">
        <v>1</v>
      </c>
      <c r="P31" s="24">
        <v>1</v>
      </c>
      <c r="Q31" s="24">
        <v>2</v>
      </c>
      <c r="R31" s="27">
        <f t="shared" si="2"/>
        <v>4</v>
      </c>
      <c r="S31" s="27" t="str">
        <f t="shared" si="3"/>
        <v>medio</v>
      </c>
      <c r="T31" s="24">
        <v>2</v>
      </c>
      <c r="U31" s="24">
        <v>2</v>
      </c>
      <c r="V31" s="24">
        <v>2</v>
      </c>
      <c r="W31" s="24">
        <v>0</v>
      </c>
      <c r="X31" s="26">
        <f t="shared" si="9"/>
        <v>6</v>
      </c>
      <c r="Y31" s="26" t="str">
        <f t="shared" si="4"/>
        <v>alto</v>
      </c>
      <c r="Z31" s="28">
        <f t="shared" si="5"/>
        <v>22</v>
      </c>
      <c r="AA31" s="28" t="str">
        <f t="shared" si="6"/>
        <v>alto</v>
      </c>
    </row>
    <row r="32" spans="1:27" x14ac:dyDescent="0.25">
      <c r="A32" s="23">
        <v>30</v>
      </c>
      <c r="B32" s="24">
        <v>2</v>
      </c>
      <c r="C32" s="24">
        <v>2</v>
      </c>
      <c r="D32" s="24">
        <v>1</v>
      </c>
      <c r="E32" s="24">
        <v>1</v>
      </c>
      <c r="F32" s="25">
        <f t="shared" si="7"/>
        <v>6</v>
      </c>
      <c r="G32" s="25" t="str">
        <f t="shared" si="0"/>
        <v>alto</v>
      </c>
      <c r="H32" s="24">
        <v>2</v>
      </c>
      <c r="I32" s="24">
        <v>2</v>
      </c>
      <c r="J32" s="24">
        <v>0</v>
      </c>
      <c r="K32" s="24">
        <v>2</v>
      </c>
      <c r="L32" s="26">
        <f t="shared" si="8"/>
        <v>6</v>
      </c>
      <c r="M32" s="26" t="str">
        <f t="shared" si="1"/>
        <v>alto</v>
      </c>
      <c r="N32" s="24">
        <v>0</v>
      </c>
      <c r="O32" s="24">
        <v>2</v>
      </c>
      <c r="P32" s="24">
        <v>2</v>
      </c>
      <c r="Q32" s="24">
        <v>1</v>
      </c>
      <c r="R32" s="27">
        <f t="shared" si="2"/>
        <v>5</v>
      </c>
      <c r="S32" s="27" t="str">
        <f t="shared" si="3"/>
        <v>medio</v>
      </c>
      <c r="T32" s="24">
        <v>2</v>
      </c>
      <c r="U32" s="24">
        <v>2</v>
      </c>
      <c r="V32" s="24">
        <v>1</v>
      </c>
      <c r="W32" s="24">
        <v>2</v>
      </c>
      <c r="X32" s="26">
        <f t="shared" si="9"/>
        <v>7</v>
      </c>
      <c r="Y32" s="26" t="str">
        <f t="shared" si="4"/>
        <v>alto</v>
      </c>
      <c r="Z32" s="28">
        <f t="shared" si="5"/>
        <v>24</v>
      </c>
      <c r="AA32" s="28" t="str">
        <f t="shared" si="6"/>
        <v>alto</v>
      </c>
    </row>
    <row r="33" spans="1:27" x14ac:dyDescent="0.25">
      <c r="A33" s="29" t="s">
        <v>6</v>
      </c>
      <c r="B33" s="30">
        <f>SUM(B3:B32)</f>
        <v>33</v>
      </c>
      <c r="C33" s="30">
        <f t="shared" ref="C33:E33" si="10">SUM(C3:C32)</f>
        <v>30</v>
      </c>
      <c r="D33" s="30">
        <f t="shared" si="10"/>
        <v>30</v>
      </c>
      <c r="E33" s="30">
        <f t="shared" si="10"/>
        <v>39</v>
      </c>
      <c r="F33" s="31"/>
      <c r="G33" s="31"/>
      <c r="H33" s="32">
        <f t="shared" ref="H33:K33" si="11">SUM(H3:H32)</f>
        <v>42</v>
      </c>
      <c r="I33" s="32">
        <f t="shared" si="11"/>
        <v>41</v>
      </c>
      <c r="J33" s="32">
        <f t="shared" si="11"/>
        <v>37</v>
      </c>
      <c r="K33" s="32">
        <f t="shared" si="11"/>
        <v>34</v>
      </c>
      <c r="L33" s="24"/>
      <c r="M33" s="24"/>
      <c r="N33" s="33">
        <f>SUM(N3:N32)</f>
        <v>27</v>
      </c>
      <c r="O33" s="33">
        <f t="shared" ref="O33:Q33" si="12">SUM(O3:O32)</f>
        <v>29</v>
      </c>
      <c r="P33" s="33">
        <f t="shared" si="12"/>
        <v>29</v>
      </c>
      <c r="Q33" s="33">
        <f t="shared" si="12"/>
        <v>27</v>
      </c>
      <c r="R33" s="24"/>
      <c r="S33" s="24"/>
      <c r="T33" s="32">
        <f t="shared" ref="T33:W33" si="13">SUM(T3:T32)</f>
        <v>45</v>
      </c>
      <c r="U33" s="32">
        <f t="shared" si="13"/>
        <v>43</v>
      </c>
      <c r="V33" s="32">
        <f t="shared" si="13"/>
        <v>43</v>
      </c>
      <c r="W33" s="32">
        <f t="shared" si="13"/>
        <v>38</v>
      </c>
      <c r="X33" s="24"/>
      <c r="Y33" s="24"/>
      <c r="Z33" s="24"/>
      <c r="AA33" s="24"/>
    </row>
    <row r="34" spans="1:27" s="66" customFormat="1" x14ac:dyDescent="0.2">
      <c r="A34" s="61" t="s">
        <v>73</v>
      </c>
      <c r="B34" s="62">
        <f>B33/($A$32*2)</f>
        <v>0.55000000000000004</v>
      </c>
      <c r="C34" s="62">
        <f>C33/($A$32*2)</f>
        <v>0.5</v>
      </c>
      <c r="D34" s="62">
        <f t="shared" ref="D34:E34" si="14">D33/($A$32*2)</f>
        <v>0.5</v>
      </c>
      <c r="E34" s="62">
        <f t="shared" si="14"/>
        <v>0.65</v>
      </c>
      <c r="F34" s="63"/>
      <c r="G34" s="63"/>
      <c r="H34" s="64">
        <f>H33/($A$32*2)</f>
        <v>0.7</v>
      </c>
      <c r="I34" s="64">
        <f>I33/($A$32*2)</f>
        <v>0.68333333333333335</v>
      </c>
      <c r="J34" s="64">
        <f>J33/($A$32*2)</f>
        <v>0.6166666666666667</v>
      </c>
      <c r="K34" s="64">
        <f>K33/($A$32*2)</f>
        <v>0.56666666666666665</v>
      </c>
      <c r="L34" s="63"/>
      <c r="M34" s="63"/>
      <c r="N34" s="65">
        <f>N33/($A$32*2)</f>
        <v>0.45</v>
      </c>
      <c r="O34" s="65">
        <f>O33/($A$32*2)</f>
        <v>0.48333333333333334</v>
      </c>
      <c r="P34" s="65">
        <f>P33/($A$32*2)</f>
        <v>0.48333333333333334</v>
      </c>
      <c r="Q34" s="65">
        <f>Q33/($A$32*2)</f>
        <v>0.45</v>
      </c>
      <c r="R34" s="63"/>
      <c r="S34" s="63"/>
      <c r="T34" s="64">
        <f>T33/($A$32*2)</f>
        <v>0.75</v>
      </c>
      <c r="U34" s="64">
        <f>U33/($A$32*2)</f>
        <v>0.71666666666666667</v>
      </c>
      <c r="V34" s="64">
        <f>V33/($A$32*2)</f>
        <v>0.71666666666666667</v>
      </c>
      <c r="W34" s="64">
        <f>W33/($A$32*2)</f>
        <v>0.6333333333333333</v>
      </c>
      <c r="X34" s="63"/>
      <c r="Y34" s="63"/>
      <c r="Z34" s="63"/>
      <c r="AA34" s="63"/>
    </row>
    <row r="35" spans="1:27" x14ac:dyDescent="0.25">
      <c r="B35" s="60"/>
    </row>
  </sheetData>
  <mergeCells count="6">
    <mergeCell ref="Z1:Z2"/>
    <mergeCell ref="AA1:AA2"/>
    <mergeCell ref="B1:G1"/>
    <mergeCell ref="H1:M1"/>
    <mergeCell ref="N1:S1"/>
    <mergeCell ref="T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workbookViewId="0">
      <selection activeCell="L23" sqref="L23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89" t="s">
        <v>75</v>
      </c>
      <c r="C2" s="89"/>
      <c r="D2" s="89"/>
    </row>
    <row r="3" spans="2:4" x14ac:dyDescent="0.2">
      <c r="B3" s="67"/>
      <c r="C3" s="67" t="s">
        <v>17</v>
      </c>
      <c r="D3" s="67" t="s">
        <v>19</v>
      </c>
    </row>
    <row r="4" spans="2:4" x14ac:dyDescent="0.2">
      <c r="B4" s="67" t="s">
        <v>50</v>
      </c>
      <c r="C4" s="9">
        <f>Pretest!B34</f>
        <v>0.43333333333333335</v>
      </c>
      <c r="D4" s="9">
        <f>Postest!B34</f>
        <v>0.55000000000000004</v>
      </c>
    </row>
    <row r="5" spans="2:4" x14ac:dyDescent="0.2">
      <c r="B5" s="58" t="s">
        <v>51</v>
      </c>
      <c r="C5" s="9">
        <f>Pretest!C34</f>
        <v>0.48333333333333334</v>
      </c>
      <c r="D5" s="9">
        <f>Postest!C34</f>
        <v>0.5</v>
      </c>
    </row>
    <row r="6" spans="2:4" x14ac:dyDescent="0.2">
      <c r="B6" s="58" t="s">
        <v>52</v>
      </c>
      <c r="C6" s="9">
        <f>Pretest!D34</f>
        <v>0.45</v>
      </c>
      <c r="D6" s="9">
        <f>Postest!D34</f>
        <v>0.5</v>
      </c>
    </row>
    <row r="7" spans="2:4" x14ac:dyDescent="0.2">
      <c r="B7" s="58" t="s">
        <v>53</v>
      </c>
      <c r="C7" s="9">
        <f>Pretest!E34</f>
        <v>0.55000000000000004</v>
      </c>
      <c r="D7" s="9">
        <f>Postest!E34</f>
        <v>0.65</v>
      </c>
    </row>
    <row r="16" spans="2:4" x14ac:dyDescent="0.2">
      <c r="B16" s="90" t="s">
        <v>20</v>
      </c>
      <c r="C16" s="91"/>
      <c r="D16" s="92"/>
    </row>
    <row r="17" spans="2:4" x14ac:dyDescent="0.2">
      <c r="B17" s="59"/>
      <c r="C17" s="59" t="s">
        <v>17</v>
      </c>
      <c r="D17" s="59" t="s">
        <v>19</v>
      </c>
    </row>
    <row r="18" spans="2:4" x14ac:dyDescent="0.2">
      <c r="B18" s="69" t="s">
        <v>54</v>
      </c>
      <c r="C18" s="9">
        <f>Pretest!H34</f>
        <v>0.5</v>
      </c>
      <c r="D18" s="9">
        <f>Postest!H34</f>
        <v>0.7</v>
      </c>
    </row>
    <row r="19" spans="2:4" x14ac:dyDescent="0.2">
      <c r="B19" s="69" t="s">
        <v>55</v>
      </c>
      <c r="C19" s="9">
        <f>Pretest!I34</f>
        <v>0.35</v>
      </c>
      <c r="D19" s="9">
        <f>Postest!I34</f>
        <v>0.68333333333333335</v>
      </c>
    </row>
    <row r="20" spans="2:4" x14ac:dyDescent="0.2">
      <c r="B20" s="69" t="s">
        <v>56</v>
      </c>
      <c r="C20" s="9">
        <f>Pretest!J34</f>
        <v>0.45</v>
      </c>
      <c r="D20" s="9">
        <f>Postest!J34</f>
        <v>0.6166666666666667</v>
      </c>
    </row>
    <row r="21" spans="2:4" x14ac:dyDescent="0.2">
      <c r="B21" s="69" t="s">
        <v>57</v>
      </c>
      <c r="C21" s="9">
        <f>Pretest!K34</f>
        <v>0.5</v>
      </c>
      <c r="D21" s="9">
        <f>Postest!K34</f>
        <v>0.56666666666666665</v>
      </c>
    </row>
    <row r="32" spans="2:4" x14ac:dyDescent="0.2">
      <c r="B32" s="83" t="s">
        <v>21</v>
      </c>
      <c r="C32" s="84"/>
      <c r="D32" s="85"/>
    </row>
    <row r="33" spans="2:4" x14ac:dyDescent="0.2">
      <c r="B33" s="68"/>
      <c r="C33" s="68" t="s">
        <v>17</v>
      </c>
      <c r="D33" s="68" t="s">
        <v>19</v>
      </c>
    </row>
    <row r="34" spans="2:4" x14ac:dyDescent="0.2">
      <c r="B34" s="57" t="s">
        <v>58</v>
      </c>
      <c r="C34" s="9">
        <f>Pretest!N34</f>
        <v>0.5</v>
      </c>
      <c r="D34" s="9">
        <f>Postest!N34</f>
        <v>0.45</v>
      </c>
    </row>
    <row r="35" spans="2:4" x14ac:dyDescent="0.2">
      <c r="B35" s="57" t="s">
        <v>59</v>
      </c>
      <c r="C35" s="9">
        <f>Pretest!O34</f>
        <v>0.35</v>
      </c>
      <c r="D35" s="9">
        <f>Postest!O34</f>
        <v>0.48333333333333334</v>
      </c>
    </row>
    <row r="36" spans="2:4" x14ac:dyDescent="0.2">
      <c r="B36" s="57" t="s">
        <v>60</v>
      </c>
      <c r="C36" s="9">
        <f>Pretest!P34</f>
        <v>0.45</v>
      </c>
      <c r="D36" s="9">
        <f>Postest!P34</f>
        <v>0.48333333333333334</v>
      </c>
    </row>
    <row r="37" spans="2:4" x14ac:dyDescent="0.2">
      <c r="B37" s="57" t="s">
        <v>61</v>
      </c>
      <c r="C37" s="9">
        <f>Pretest!Q34</f>
        <v>0.5</v>
      </c>
      <c r="D37" s="9">
        <f>Postest!Q34</f>
        <v>0.45</v>
      </c>
    </row>
    <row r="48" spans="2:4" x14ac:dyDescent="0.2">
      <c r="B48" s="86" t="s">
        <v>72</v>
      </c>
      <c r="C48" s="87"/>
      <c r="D48" s="88"/>
    </row>
    <row r="49" spans="2:4" x14ac:dyDescent="0.2">
      <c r="B49" s="70"/>
      <c r="C49" s="70" t="s">
        <v>17</v>
      </c>
      <c r="D49" s="70" t="s">
        <v>19</v>
      </c>
    </row>
    <row r="50" spans="2:4" x14ac:dyDescent="0.2">
      <c r="B50" s="69" t="s">
        <v>67</v>
      </c>
      <c r="C50" s="9">
        <f>Pretest!T34</f>
        <v>0.5</v>
      </c>
      <c r="D50" s="9">
        <f>Postest!T34</f>
        <v>0.75</v>
      </c>
    </row>
    <row r="51" spans="2:4" x14ac:dyDescent="0.2">
      <c r="B51" s="69" t="s">
        <v>68</v>
      </c>
      <c r="C51" s="9">
        <f>Pretest!U34</f>
        <v>0.35</v>
      </c>
      <c r="D51" s="9">
        <f>Postest!U34</f>
        <v>0.71666666666666667</v>
      </c>
    </row>
    <row r="52" spans="2:4" x14ac:dyDescent="0.2">
      <c r="B52" s="69" t="s">
        <v>69</v>
      </c>
      <c r="C52" s="9">
        <f>Pretest!V34</f>
        <v>0.45</v>
      </c>
      <c r="D52" s="9">
        <f>Postest!V34</f>
        <v>0.71666666666666667</v>
      </c>
    </row>
    <row r="53" spans="2:4" x14ac:dyDescent="0.2">
      <c r="B53" s="69" t="s">
        <v>70</v>
      </c>
      <c r="C53" s="9">
        <f>Pretest!W34</f>
        <v>0.5</v>
      </c>
      <c r="D53" s="9">
        <f>Postest!W34</f>
        <v>0.6333333333333333</v>
      </c>
    </row>
  </sheetData>
  <mergeCells count="4">
    <mergeCell ref="B32:D32"/>
    <mergeCell ref="B48:D48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6"/>
  <sheetViews>
    <sheetView workbookViewId="0">
      <selection activeCell="W13" sqref="W13"/>
    </sheetView>
  </sheetViews>
  <sheetFormatPr baseColWidth="10" defaultRowHeight="16" x14ac:dyDescent="0.2"/>
  <cols>
    <col min="4" max="4" width="8" customWidth="1"/>
    <col min="23" max="23" width="20.5" bestFit="1" customWidth="1"/>
  </cols>
  <sheetData>
    <row r="2" spans="1:26" x14ac:dyDescent="0.2">
      <c r="A2" s="93" t="s">
        <v>16</v>
      </c>
      <c r="B2" s="94"/>
      <c r="C2" s="94"/>
      <c r="D2" s="94"/>
      <c r="E2" s="94"/>
      <c r="F2" s="94"/>
      <c r="G2" s="95"/>
      <c r="W2" s="2"/>
      <c r="X2" s="17" t="s">
        <v>8</v>
      </c>
      <c r="Y2" s="17" t="s">
        <v>9</v>
      </c>
      <c r="Z2" s="17" t="s">
        <v>10</v>
      </c>
    </row>
    <row r="3" spans="1:26" x14ac:dyDescent="0.2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76</v>
      </c>
      <c r="X3" s="9">
        <f>'Comparación Dimensiones'!$B$4</f>
        <v>0.33333333333333331</v>
      </c>
      <c r="Y3" s="9">
        <f>'Comparación Dimensiones'!$B$5</f>
        <v>0.4</v>
      </c>
      <c r="Z3" s="9">
        <f>'Comparación Dimensiones'!$B$6</f>
        <v>0.26666666666666666</v>
      </c>
    </row>
    <row r="4" spans="1:26" x14ac:dyDescent="0.2">
      <c r="A4" s="2" t="s">
        <v>8</v>
      </c>
      <c r="B4" s="40">
        <f>C4/$C$7</f>
        <v>0.33333333333333331</v>
      </c>
      <c r="C4" s="2">
        <f>Pretest!$AD$3</f>
        <v>10</v>
      </c>
      <c r="E4" s="2" t="s">
        <v>8</v>
      </c>
      <c r="F4" s="40">
        <f>G4/$G$7</f>
        <v>0.13333333333333333</v>
      </c>
      <c r="G4" s="2">
        <f>Postest!AD3</f>
        <v>4</v>
      </c>
      <c r="W4" s="3" t="s">
        <v>77</v>
      </c>
      <c r="X4" s="9">
        <f>'Comparación Dimensiones'!$F$4</f>
        <v>0.13333333333333333</v>
      </c>
      <c r="Y4" s="9">
        <f>'Comparación Dimensiones'!$F$5</f>
        <v>0.56666666666666665</v>
      </c>
      <c r="Z4" s="9">
        <f>'Comparación Dimensiones'!$F$6</f>
        <v>0.3</v>
      </c>
    </row>
    <row r="5" spans="1:26" x14ac:dyDescent="0.2">
      <c r="A5" s="2" t="s">
        <v>9</v>
      </c>
      <c r="B5" s="40">
        <f>C5/$C$7</f>
        <v>0.4</v>
      </c>
      <c r="C5" s="2">
        <f>Pretest!$AE$3</f>
        <v>12</v>
      </c>
      <c r="E5" s="2" t="s">
        <v>9</v>
      </c>
      <c r="F5" s="40">
        <f>G5/$G$7</f>
        <v>0.56666666666666665</v>
      </c>
      <c r="G5" s="2">
        <f>Postest!AE3</f>
        <v>17</v>
      </c>
      <c r="W5" s="3" t="s">
        <v>78</v>
      </c>
      <c r="X5" s="9">
        <f>'Comparación Dimensiones'!$B$16</f>
        <v>0.33333333333333331</v>
      </c>
      <c r="Y5" s="9">
        <f>'Comparación Dimensiones'!$B$17</f>
        <v>0.53333333333333333</v>
      </c>
      <c r="Z5" s="9">
        <f>'Comparación Dimensiones'!$B$18</f>
        <v>0.13333333333333333</v>
      </c>
    </row>
    <row r="6" spans="1:26" x14ac:dyDescent="0.2">
      <c r="A6" s="2" t="s">
        <v>10</v>
      </c>
      <c r="B6" s="40">
        <f>C6/$C$7</f>
        <v>0.26666666666666666</v>
      </c>
      <c r="C6" s="2">
        <f>Pretest!$AF$3</f>
        <v>8</v>
      </c>
      <c r="E6" s="2" t="s">
        <v>10</v>
      </c>
      <c r="F6" s="40">
        <f>G6/$G$7</f>
        <v>0.3</v>
      </c>
      <c r="G6" s="2">
        <f>Postest!AF3</f>
        <v>9</v>
      </c>
      <c r="W6" s="3" t="s">
        <v>79</v>
      </c>
      <c r="X6" s="9">
        <f>'Comparación Dimensiones'!$F$16</f>
        <v>6.6666666666666666E-2</v>
      </c>
      <c r="Y6" s="9">
        <f>'Comparación Dimensiones'!$F$17</f>
        <v>0.46666666666666667</v>
      </c>
      <c r="Z6" s="9">
        <f>'Comparación Dimensiones'!$F$18</f>
        <v>0.46666666666666667</v>
      </c>
    </row>
    <row r="7" spans="1:26" x14ac:dyDescent="0.2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80</v>
      </c>
      <c r="X7" s="9">
        <f>'Comparación Dimensiones'!$B$28</f>
        <v>0.33333333333333331</v>
      </c>
      <c r="Y7" s="9">
        <f>'Comparación Dimensiones'!$B$29</f>
        <v>0.53333333333333333</v>
      </c>
      <c r="Z7" s="9">
        <f>'Comparación Dimensiones'!$B$30</f>
        <v>0.13333333333333333</v>
      </c>
    </row>
    <row r="8" spans="1:26" x14ac:dyDescent="0.2">
      <c r="W8" s="3" t="s">
        <v>81</v>
      </c>
      <c r="X8" s="9">
        <f>'Comparación Dimensiones'!$F$28</f>
        <v>0.26666666666666666</v>
      </c>
      <c r="Y8" s="9">
        <f>'Comparación Dimensiones'!$F$29</f>
        <v>0.6333333333333333</v>
      </c>
      <c r="Z8" s="9">
        <f>'Comparación Dimensiones'!$F$30</f>
        <v>0.1</v>
      </c>
    </row>
    <row r="9" spans="1:26" x14ac:dyDescent="0.2">
      <c r="W9" s="6" t="s">
        <v>82</v>
      </c>
      <c r="X9" s="9">
        <f>'Comparación Dimensiones'!B40</f>
        <v>0.33333333333333331</v>
      </c>
      <c r="Y9" s="9">
        <f>'Comparación Dimensiones'!B41</f>
        <v>0.53333333333333333</v>
      </c>
      <c r="Z9" s="9">
        <f>'Comparación Dimensiones'!B42</f>
        <v>0.13333333333333333</v>
      </c>
    </row>
    <row r="10" spans="1:26" x14ac:dyDescent="0.2">
      <c r="W10" s="6" t="s">
        <v>83</v>
      </c>
      <c r="X10" s="9">
        <f>'Comparación Dimensiones'!F40</f>
        <v>3.3333333333333333E-2</v>
      </c>
      <c r="Y10" s="9">
        <f>'Comparación Dimensiones'!F41</f>
        <v>0.3</v>
      </c>
      <c r="Z10" s="9">
        <f>'Comparación Dimensiones'!F42</f>
        <v>0.66666666666666663</v>
      </c>
    </row>
    <row r="11" spans="1:26" x14ac:dyDescent="0.2">
      <c r="W11" s="6" t="s">
        <v>84</v>
      </c>
      <c r="X11" s="9">
        <f>B53</f>
        <v>0.2</v>
      </c>
      <c r="Y11" s="9">
        <f>B54</f>
        <v>0.6333333333333333</v>
      </c>
      <c r="Z11" s="9">
        <f>B55</f>
        <v>0.16666666666666666</v>
      </c>
    </row>
    <row r="12" spans="1:26" x14ac:dyDescent="0.2">
      <c r="W12" s="6" t="s">
        <v>85</v>
      </c>
      <c r="X12" s="9">
        <f>F28</f>
        <v>0.26666666666666666</v>
      </c>
      <c r="Y12" s="9">
        <f>F54</f>
        <v>0.56666666666666665</v>
      </c>
      <c r="Z12" s="9">
        <f>F55</f>
        <v>0.4</v>
      </c>
    </row>
    <row r="14" spans="1:26" x14ac:dyDescent="0.2">
      <c r="A14" s="93" t="s">
        <v>20</v>
      </c>
      <c r="B14" s="94"/>
      <c r="C14" s="94"/>
      <c r="D14" s="94"/>
      <c r="E14" s="94"/>
      <c r="F14" s="94"/>
      <c r="G14" s="95"/>
    </row>
    <row r="15" spans="1:26" x14ac:dyDescent="0.2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">
      <c r="A16" s="2" t="s">
        <v>8</v>
      </c>
      <c r="B16" s="40">
        <f>C16/$C$19</f>
        <v>0.33333333333333331</v>
      </c>
      <c r="C16" s="2">
        <f>Pretest!$AD$4</f>
        <v>10</v>
      </c>
      <c r="E16" s="2" t="s">
        <v>8</v>
      </c>
      <c r="F16" s="40">
        <f>G16/$G$19</f>
        <v>6.6666666666666666E-2</v>
      </c>
      <c r="G16" s="2">
        <f>Postest!AD4</f>
        <v>2</v>
      </c>
    </row>
    <row r="17" spans="1:7" x14ac:dyDescent="0.2">
      <c r="A17" s="2" t="s">
        <v>9</v>
      </c>
      <c r="B17" s="40">
        <f>C17/$C$19</f>
        <v>0.53333333333333333</v>
      </c>
      <c r="C17" s="2">
        <f>Pretest!$AE$4</f>
        <v>16</v>
      </c>
      <c r="E17" s="2" t="s">
        <v>9</v>
      </c>
      <c r="F17" s="40">
        <f>G17/$G$19</f>
        <v>0.46666666666666667</v>
      </c>
      <c r="G17" s="2">
        <f>Postest!AE4</f>
        <v>14</v>
      </c>
    </row>
    <row r="18" spans="1:7" x14ac:dyDescent="0.2">
      <c r="A18" s="2" t="s">
        <v>10</v>
      </c>
      <c r="B18" s="40">
        <f>C18/$C$19</f>
        <v>0.13333333333333333</v>
      </c>
      <c r="C18" s="2">
        <f>Pretest!$AF$4</f>
        <v>4</v>
      </c>
      <c r="E18" s="2" t="s">
        <v>10</v>
      </c>
      <c r="F18" s="40">
        <f>G18/$G$19</f>
        <v>0.46666666666666667</v>
      </c>
      <c r="G18" s="2">
        <f>Postest!AF4</f>
        <v>14</v>
      </c>
    </row>
    <row r="19" spans="1:7" x14ac:dyDescent="0.2">
      <c r="A19" s="4" t="s">
        <v>15</v>
      </c>
      <c r="B19" s="9">
        <f>SUM(B16:B18)</f>
        <v>1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">
      <c r="A26" s="93" t="s">
        <v>21</v>
      </c>
      <c r="B26" s="94"/>
      <c r="C26" s="94"/>
      <c r="D26" s="94"/>
      <c r="E26" s="94"/>
      <c r="F26" s="94"/>
      <c r="G26" s="95"/>
    </row>
    <row r="27" spans="1:7" x14ac:dyDescent="0.2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">
      <c r="A28" s="2" t="s">
        <v>8</v>
      </c>
      <c r="B28" s="8">
        <f>C28/$C$31</f>
        <v>0.33333333333333331</v>
      </c>
      <c r="C28" s="2">
        <f>Pretest!$AD$5</f>
        <v>10</v>
      </c>
      <c r="E28" s="2" t="s">
        <v>8</v>
      </c>
      <c r="F28" s="40">
        <f>G28/$G$31</f>
        <v>0.26666666666666666</v>
      </c>
      <c r="G28" s="2">
        <f>Postest!AD5</f>
        <v>8</v>
      </c>
    </row>
    <row r="29" spans="1:7" x14ac:dyDescent="0.2">
      <c r="A29" s="2" t="s">
        <v>9</v>
      </c>
      <c r="B29" s="8">
        <f>C29/$C$31</f>
        <v>0.53333333333333333</v>
      </c>
      <c r="C29" s="2">
        <f>Pretest!$AE$5</f>
        <v>16</v>
      </c>
      <c r="E29" s="2" t="s">
        <v>9</v>
      </c>
      <c r="F29" s="40">
        <f>G29/$G$31</f>
        <v>0.6333333333333333</v>
      </c>
      <c r="G29" s="2">
        <f>Postest!AE5</f>
        <v>19</v>
      </c>
    </row>
    <row r="30" spans="1:7" x14ac:dyDescent="0.2">
      <c r="A30" s="2" t="s">
        <v>10</v>
      </c>
      <c r="B30" s="8">
        <f>C30/$C$31</f>
        <v>0.13333333333333333</v>
      </c>
      <c r="C30" s="2">
        <f>Pretest!$AF$5</f>
        <v>4</v>
      </c>
      <c r="E30" s="2" t="s">
        <v>10</v>
      </c>
      <c r="F30" s="40">
        <f>G30/$G$31</f>
        <v>0.1</v>
      </c>
      <c r="G30" s="2">
        <f>Postest!AF5</f>
        <v>3</v>
      </c>
    </row>
    <row r="31" spans="1:7" x14ac:dyDescent="0.2">
      <c r="A31" s="4" t="s">
        <v>15</v>
      </c>
      <c r="B31" s="9">
        <f>SUM(B28:B30)</f>
        <v>1</v>
      </c>
      <c r="C31" s="2">
        <f>SUM(C28:C30)</f>
        <v>30</v>
      </c>
      <c r="E31" s="2" t="s">
        <v>15</v>
      </c>
      <c r="F31" s="9">
        <f>SUM(F28:F30)</f>
        <v>0.99999999999999989</v>
      </c>
      <c r="G31" s="2">
        <f>SUM(G28:G30)</f>
        <v>30</v>
      </c>
    </row>
    <row r="38" spans="1:7" x14ac:dyDescent="0.2">
      <c r="A38" s="93" t="s">
        <v>72</v>
      </c>
      <c r="B38" s="94"/>
      <c r="C38" s="94"/>
      <c r="D38" s="94"/>
      <c r="E38" s="94"/>
      <c r="F38" s="94"/>
      <c r="G38" s="95"/>
    </row>
    <row r="39" spans="1:7" x14ac:dyDescent="0.2">
      <c r="A39" s="5" t="s">
        <v>18</v>
      </c>
      <c r="B39" s="17" t="s">
        <v>63</v>
      </c>
      <c r="C39" s="5" t="s">
        <v>17</v>
      </c>
      <c r="D39" s="7"/>
      <c r="E39" s="5" t="s">
        <v>18</v>
      </c>
      <c r="F39" s="17" t="s">
        <v>63</v>
      </c>
      <c r="G39" s="5" t="s">
        <v>19</v>
      </c>
    </row>
    <row r="40" spans="1:7" x14ac:dyDescent="0.2">
      <c r="A40" s="2" t="s">
        <v>8</v>
      </c>
      <c r="B40" s="8">
        <f>C40/$C$31</f>
        <v>0.33333333333333331</v>
      </c>
      <c r="C40" s="2">
        <f>Pretest!$AD$6</f>
        <v>10</v>
      </c>
      <c r="E40" s="2" t="s">
        <v>8</v>
      </c>
      <c r="F40" s="40">
        <f>G40/$G$31</f>
        <v>3.3333333333333333E-2</v>
      </c>
      <c r="G40" s="2">
        <f>Postest!AD6</f>
        <v>1</v>
      </c>
    </row>
    <row r="41" spans="1:7" x14ac:dyDescent="0.2">
      <c r="A41" s="2" t="s">
        <v>9</v>
      </c>
      <c r="B41" s="8">
        <f>C41/$C$31</f>
        <v>0.53333333333333333</v>
      </c>
      <c r="C41" s="2">
        <f>Pretest!$AE$6</f>
        <v>16</v>
      </c>
      <c r="E41" s="2" t="s">
        <v>9</v>
      </c>
      <c r="F41" s="40">
        <f>G41/$G$31</f>
        <v>0.3</v>
      </c>
      <c r="G41" s="2">
        <f>Postest!AE6</f>
        <v>9</v>
      </c>
    </row>
    <row r="42" spans="1:7" x14ac:dyDescent="0.2">
      <c r="A42" s="2" t="s">
        <v>10</v>
      </c>
      <c r="B42" s="8">
        <f>C42/$C$31</f>
        <v>0.13333333333333333</v>
      </c>
      <c r="C42" s="2">
        <f>Pretest!$AF$6</f>
        <v>4</v>
      </c>
      <c r="E42" s="2" t="s">
        <v>10</v>
      </c>
      <c r="F42" s="40">
        <f>G42/$G$31</f>
        <v>0.66666666666666663</v>
      </c>
      <c r="G42" s="2">
        <f>Postest!AF6</f>
        <v>20</v>
      </c>
    </row>
    <row r="43" spans="1:7" x14ac:dyDescent="0.2">
      <c r="A43" s="4" t="s">
        <v>15</v>
      </c>
      <c r="B43" s="9">
        <f>SUM(B40:B42)</f>
        <v>1</v>
      </c>
      <c r="C43" s="2">
        <f>SUM(C40:C42)</f>
        <v>30</v>
      </c>
      <c r="E43" s="2" t="s">
        <v>15</v>
      </c>
      <c r="F43" s="9">
        <f>SUM(F40:F42)</f>
        <v>1</v>
      </c>
      <c r="G43" s="2">
        <f>SUM(G40:G42)</f>
        <v>30</v>
      </c>
    </row>
    <row r="51" spans="1:7" x14ac:dyDescent="0.2">
      <c r="A51" s="93" t="s">
        <v>15</v>
      </c>
      <c r="B51" s="94"/>
      <c r="C51" s="94"/>
      <c r="D51" s="94"/>
      <c r="E51" s="94"/>
      <c r="F51" s="94"/>
      <c r="G51" s="95"/>
    </row>
    <row r="52" spans="1:7" x14ac:dyDescent="0.2">
      <c r="A52" s="17" t="s">
        <v>18</v>
      </c>
      <c r="B52" s="17" t="s">
        <v>63</v>
      </c>
      <c r="C52" s="17" t="s">
        <v>17</v>
      </c>
      <c r="D52" s="7"/>
      <c r="E52" s="17" t="s">
        <v>18</v>
      </c>
      <c r="F52" s="17" t="s">
        <v>63</v>
      </c>
      <c r="G52" s="17" t="s">
        <v>19</v>
      </c>
    </row>
    <row r="53" spans="1:7" x14ac:dyDescent="0.2">
      <c r="A53" s="2" t="s">
        <v>8</v>
      </c>
      <c r="B53" s="8">
        <f>C53/$C$31</f>
        <v>0.2</v>
      </c>
      <c r="C53" s="2">
        <f>Pretest!$AD$7</f>
        <v>6</v>
      </c>
      <c r="E53" s="2" t="s">
        <v>8</v>
      </c>
      <c r="F53" s="40">
        <f>G53/$G$31</f>
        <v>3.3333333333333333E-2</v>
      </c>
      <c r="G53" s="2">
        <f>Postest!AD7</f>
        <v>1</v>
      </c>
    </row>
    <row r="54" spans="1:7" x14ac:dyDescent="0.2">
      <c r="A54" s="2" t="s">
        <v>9</v>
      </c>
      <c r="B54" s="8">
        <f>C54/$C$31</f>
        <v>0.6333333333333333</v>
      </c>
      <c r="C54" s="2">
        <f>Pretest!$AE$7</f>
        <v>19</v>
      </c>
      <c r="E54" s="2" t="s">
        <v>9</v>
      </c>
      <c r="F54" s="40">
        <f>G54/$G$31</f>
        <v>0.56666666666666665</v>
      </c>
      <c r="G54" s="2">
        <f>Postest!AE7</f>
        <v>17</v>
      </c>
    </row>
    <row r="55" spans="1:7" x14ac:dyDescent="0.2">
      <c r="A55" s="2" t="s">
        <v>10</v>
      </c>
      <c r="B55" s="8">
        <f>C55/$C$31</f>
        <v>0.16666666666666666</v>
      </c>
      <c r="C55" s="2">
        <f>Pretest!$AF$7</f>
        <v>5</v>
      </c>
      <c r="E55" s="2" t="s">
        <v>10</v>
      </c>
      <c r="F55" s="40">
        <f>G55/$G$31</f>
        <v>0.4</v>
      </c>
      <c r="G55" s="2">
        <f>Postest!AF7</f>
        <v>12</v>
      </c>
    </row>
    <row r="56" spans="1:7" x14ac:dyDescent="0.2">
      <c r="A56" s="4" t="s">
        <v>15</v>
      </c>
      <c r="B56" s="9">
        <f>SUM(B53:B55)</f>
        <v>0.99999999999999989</v>
      </c>
      <c r="C56" s="2">
        <f>SUM(C53:C55)</f>
        <v>30</v>
      </c>
      <c r="E56" s="2" t="s">
        <v>15</v>
      </c>
      <c r="F56" s="9">
        <f>SUM(F53:F55)</f>
        <v>1</v>
      </c>
      <c r="G56" s="2">
        <f>SUM(G53:G55)</f>
        <v>30</v>
      </c>
    </row>
  </sheetData>
  <mergeCells count="5">
    <mergeCell ref="A2:G2"/>
    <mergeCell ref="A14:G14"/>
    <mergeCell ref="A26:G26"/>
    <mergeCell ref="A38:G38"/>
    <mergeCell ref="A51:G5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zoomScalePageLayoutView="110" workbookViewId="0">
      <selection activeCell="E3" sqref="E3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3" width="17" bestFit="1" customWidth="1"/>
    <col min="4" max="4" width="8.83203125" customWidth="1"/>
    <col min="5" max="5" width="24.6640625" bestFit="1" customWidth="1"/>
    <col min="6" max="6" width="16.1640625" bestFit="1" customWidth="1"/>
    <col min="7" max="7" width="7.1640625" customWidth="1"/>
    <col min="8" max="8" width="24.6640625" bestFit="1" customWidth="1"/>
    <col min="9" max="9" width="16.1640625" bestFit="1" customWidth="1"/>
    <col min="10" max="10" width="7.33203125" customWidth="1"/>
    <col min="11" max="11" width="30.1640625" bestFit="1" customWidth="1"/>
    <col min="12" max="12" width="7" bestFit="1" customWidth="1"/>
    <col min="13" max="13" width="8.6640625" bestFit="1" customWidth="1"/>
    <col min="14" max="14" width="6.33203125" bestFit="1" customWidth="1"/>
  </cols>
  <sheetData>
    <row r="1" spans="1:9" ht="16.5" thickBot="1" x14ac:dyDescent="0.3"/>
    <row r="2" spans="1:9" x14ac:dyDescent="0.2">
      <c r="A2" s="5" t="s">
        <v>37</v>
      </c>
      <c r="B2" s="5" t="s">
        <v>22</v>
      </c>
      <c r="C2" s="5" t="s">
        <v>23</v>
      </c>
      <c r="E2" s="41" t="s">
        <v>22</v>
      </c>
      <c r="F2" s="13"/>
      <c r="H2" s="41" t="s">
        <v>23</v>
      </c>
      <c r="I2" s="13"/>
    </row>
    <row r="3" spans="1:9" x14ac:dyDescent="0.2">
      <c r="A3" s="2">
        <v>1</v>
      </c>
      <c r="B3" s="2">
        <f>Pretest!Z3</f>
        <v>32</v>
      </c>
      <c r="C3" s="2">
        <f>Postest!Z3</f>
        <v>32</v>
      </c>
      <c r="E3" s="10"/>
      <c r="F3" s="10"/>
      <c r="H3" s="10"/>
      <c r="I3" s="10"/>
    </row>
    <row r="4" spans="1:9" x14ac:dyDescent="0.2">
      <c r="A4" s="2">
        <v>2</v>
      </c>
      <c r="B4" s="2">
        <f>Pretest!Z4</f>
        <v>0</v>
      </c>
      <c r="C4" s="2">
        <f>Postest!Z4</f>
        <v>0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">
      <c r="A5" s="2">
        <v>3</v>
      </c>
      <c r="B5" s="2">
        <f>Pretest!Z5</f>
        <v>3</v>
      </c>
      <c r="C5" s="2">
        <f>Postest!Z5</f>
        <v>17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">
      <c r="A6" s="2">
        <v>4</v>
      </c>
      <c r="B6" s="2">
        <f>Pretest!Z6</f>
        <v>24</v>
      </c>
      <c r="C6" s="2">
        <f>Postest!Z6</f>
        <v>19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">
      <c r="A7" s="2">
        <v>5</v>
      </c>
      <c r="B7" s="2">
        <f>Pretest!Z7</f>
        <v>19</v>
      </c>
      <c r="C7" s="2">
        <f>Postest!Z7</f>
        <v>19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">
      <c r="A8" s="2">
        <v>6</v>
      </c>
      <c r="B8" s="2">
        <f>Pretest!Z8</f>
        <v>17</v>
      </c>
      <c r="C8" s="2">
        <f>Postest!Z8</f>
        <v>23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">
      <c r="A9" s="2">
        <v>7</v>
      </c>
      <c r="B9" s="2">
        <f>Pretest!Z9</f>
        <v>13</v>
      </c>
      <c r="C9" s="2">
        <f>Postest!Z9</f>
        <v>21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">
      <c r="A10" s="2">
        <v>8</v>
      </c>
      <c r="B10" s="2">
        <f>Pretest!Z10</f>
        <v>15</v>
      </c>
      <c r="C10" s="2">
        <f>Postest!Z10</f>
        <v>17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">
      <c r="A11" s="2">
        <v>9</v>
      </c>
      <c r="B11" s="2">
        <f>Pretest!Z11</f>
        <v>11</v>
      </c>
      <c r="C11" s="2">
        <f>Postest!Z11</f>
        <v>12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">
      <c r="A12" s="2">
        <v>10</v>
      </c>
      <c r="B12" s="2">
        <f>Pretest!Z12</f>
        <v>20</v>
      </c>
      <c r="C12" s="2">
        <f>Postest!Z12</f>
        <v>21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">
      <c r="A13" s="2">
        <v>11</v>
      </c>
      <c r="B13" s="2">
        <f>Pretest!Z13</f>
        <v>21</v>
      </c>
      <c r="C13" s="2">
        <f>Postest!Z13</f>
        <v>20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">
      <c r="A14" s="2">
        <v>12</v>
      </c>
      <c r="B14" s="2">
        <f>Pretest!Z14</f>
        <v>16</v>
      </c>
      <c r="C14" s="2">
        <f>Postest!Z14</f>
        <v>12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">
      <c r="A15" s="2">
        <v>13</v>
      </c>
      <c r="B15" s="2">
        <f>Pretest!Z15</f>
        <v>17</v>
      </c>
      <c r="C15" s="2">
        <f>Postest!Z15</f>
        <v>18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7" thickBot="1" x14ac:dyDescent="0.25">
      <c r="A16" s="2">
        <v>14</v>
      </c>
      <c r="B16" s="2">
        <f>Pretest!Z16</f>
        <v>5</v>
      </c>
      <c r="C16" s="2">
        <f>Postest!Z16</f>
        <v>18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">
      <c r="A17" s="2">
        <v>15</v>
      </c>
      <c r="B17" s="2">
        <f>Pretest!Z17</f>
        <v>16</v>
      </c>
      <c r="C17" s="2">
        <f>Postest!Z17</f>
        <v>20</v>
      </c>
    </row>
    <row r="18" spans="1:3" x14ac:dyDescent="0.2">
      <c r="A18" s="2">
        <v>16</v>
      </c>
      <c r="B18" s="2">
        <f>Pretest!Z18</f>
        <v>2</v>
      </c>
      <c r="C18" s="2">
        <f>Postest!Z18</f>
        <v>18</v>
      </c>
    </row>
    <row r="19" spans="1:3" x14ac:dyDescent="0.2">
      <c r="A19" s="2">
        <v>17</v>
      </c>
      <c r="B19" s="2">
        <f>Pretest!Z19</f>
        <v>17</v>
      </c>
      <c r="C19" s="2">
        <f>Postest!Z19</f>
        <v>17</v>
      </c>
    </row>
    <row r="20" spans="1:3" x14ac:dyDescent="0.2">
      <c r="A20" s="2">
        <v>18</v>
      </c>
      <c r="B20" s="2">
        <f>Pretest!Z20</f>
        <v>18</v>
      </c>
      <c r="C20" s="2">
        <f>Postest!Z20</f>
        <v>16</v>
      </c>
    </row>
    <row r="21" spans="1:3" x14ac:dyDescent="0.2">
      <c r="A21" s="2">
        <v>19</v>
      </c>
      <c r="B21" s="2">
        <f>Pretest!Z21</f>
        <v>17</v>
      </c>
      <c r="C21" s="2">
        <f>Postest!Z21</f>
        <v>17</v>
      </c>
    </row>
    <row r="22" spans="1:3" x14ac:dyDescent="0.2">
      <c r="A22" s="2">
        <v>20</v>
      </c>
      <c r="B22" s="2">
        <f>Pretest!Z22</f>
        <v>14</v>
      </c>
      <c r="C22" s="2">
        <f>Postest!Z22</f>
        <v>16</v>
      </c>
    </row>
    <row r="23" spans="1:3" x14ac:dyDescent="0.2">
      <c r="A23" s="2">
        <v>21</v>
      </c>
      <c r="B23" s="2">
        <f>Pretest!Z23</f>
        <v>18</v>
      </c>
      <c r="C23" s="2">
        <f>Postest!Z23</f>
        <v>20</v>
      </c>
    </row>
    <row r="24" spans="1:3" x14ac:dyDescent="0.2">
      <c r="A24" s="2">
        <v>22</v>
      </c>
      <c r="B24" s="2">
        <f>Pretest!Z24</f>
        <v>12</v>
      </c>
      <c r="C24" s="2">
        <f>Postest!Z24</f>
        <v>19</v>
      </c>
    </row>
    <row r="25" spans="1:3" x14ac:dyDescent="0.2">
      <c r="A25" s="2">
        <v>23</v>
      </c>
      <c r="B25" s="2">
        <f>Pretest!Z25</f>
        <v>14</v>
      </c>
      <c r="C25" s="2">
        <f>Postest!Z25</f>
        <v>19</v>
      </c>
    </row>
    <row r="26" spans="1:3" x14ac:dyDescent="0.2">
      <c r="A26" s="2">
        <v>24</v>
      </c>
      <c r="B26" s="2">
        <f>Pretest!Z26</f>
        <v>22</v>
      </c>
      <c r="C26" s="2">
        <f>Postest!Z26</f>
        <v>18</v>
      </c>
    </row>
    <row r="27" spans="1:3" x14ac:dyDescent="0.2">
      <c r="A27" s="2">
        <v>25</v>
      </c>
      <c r="B27" s="2">
        <f>Pretest!Z27</f>
        <v>17</v>
      </c>
      <c r="C27" s="2">
        <f>Postest!Z27</f>
        <v>17</v>
      </c>
    </row>
    <row r="28" spans="1:3" x14ac:dyDescent="0.2">
      <c r="A28" s="2">
        <v>26</v>
      </c>
      <c r="B28" s="2">
        <f>Pretest!Z28</f>
        <v>9</v>
      </c>
      <c r="C28" s="2">
        <f>Postest!Z28</f>
        <v>22</v>
      </c>
    </row>
    <row r="29" spans="1:3" x14ac:dyDescent="0.2">
      <c r="A29" s="2">
        <v>27</v>
      </c>
      <c r="B29" s="2">
        <f>Pretest!Z29</f>
        <v>7</v>
      </c>
      <c r="C29" s="2">
        <f>Postest!Z29</f>
        <v>26</v>
      </c>
    </row>
    <row r="30" spans="1:3" x14ac:dyDescent="0.2">
      <c r="A30" s="2">
        <v>28</v>
      </c>
      <c r="B30" s="2">
        <f>Pretest!Z30</f>
        <v>15</v>
      </c>
      <c r="C30" s="2">
        <f>Postest!Z30</f>
        <v>20</v>
      </c>
    </row>
    <row r="31" spans="1:3" x14ac:dyDescent="0.2">
      <c r="A31" s="2">
        <v>29</v>
      </c>
      <c r="B31" s="2">
        <f>Pretest!Z31</f>
        <v>18</v>
      </c>
      <c r="C31" s="2">
        <f>Postest!Z31</f>
        <v>22</v>
      </c>
    </row>
    <row r="32" spans="1:3" x14ac:dyDescent="0.2">
      <c r="A32" s="2">
        <v>30</v>
      </c>
      <c r="B32" s="2">
        <f>Pretest!Z32</f>
        <v>10</v>
      </c>
      <c r="C32" s="2">
        <f>Postest!Z32</f>
        <v>24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J15" sqref="J15"/>
    </sheetView>
  </sheetViews>
  <sheetFormatPr baseColWidth="10" defaultRowHeight="16" x14ac:dyDescent="0.2"/>
  <cols>
    <col min="1" max="1" width="10" style="36" bestFit="1" customWidth="1"/>
    <col min="2" max="2" width="11.83203125" style="36" bestFit="1" customWidth="1"/>
    <col min="3" max="3" width="12" style="36" bestFit="1" customWidth="1"/>
    <col min="4" max="4" width="10.83203125" style="36"/>
    <col min="5" max="5" width="43.1640625" style="36" bestFit="1" customWidth="1"/>
    <col min="6" max="6" width="12.6640625" style="36" bestFit="1" customWidth="1"/>
    <col min="7" max="7" width="12.1640625" style="36" bestFit="1" customWidth="1"/>
    <col min="8" max="16384" width="10.83203125" style="36"/>
  </cols>
  <sheetData>
    <row r="2" spans="1:7" x14ac:dyDescent="0.2">
      <c r="A2" s="35" t="s">
        <v>37</v>
      </c>
      <c r="B2" s="35" t="s">
        <v>22</v>
      </c>
      <c r="C2" s="35" t="s">
        <v>23</v>
      </c>
      <c r="E2" t="s">
        <v>38</v>
      </c>
      <c r="F2"/>
      <c r="G2"/>
    </row>
    <row r="3" spans="1:7" ht="17" thickBot="1" x14ac:dyDescent="0.25">
      <c r="A3" s="37">
        <v>1</v>
      </c>
      <c r="B3" s="37">
        <f>Pretest!Z3</f>
        <v>32</v>
      </c>
      <c r="C3" s="37">
        <f>Postest!Z3</f>
        <v>32</v>
      </c>
      <c r="E3"/>
      <c r="F3"/>
      <c r="G3"/>
    </row>
    <row r="4" spans="1:7" x14ac:dyDescent="0.2">
      <c r="A4" s="37">
        <v>2</v>
      </c>
      <c r="B4" s="37">
        <f>Pretest!Z4</f>
        <v>0</v>
      </c>
      <c r="C4" s="37">
        <f>Postest!Z4</f>
        <v>0</v>
      </c>
      <c r="E4" s="12"/>
      <c r="F4" s="12" t="s">
        <v>22</v>
      </c>
      <c r="G4" s="12" t="s">
        <v>23</v>
      </c>
    </row>
    <row r="5" spans="1:7" x14ac:dyDescent="0.2">
      <c r="A5" s="37">
        <v>3</v>
      </c>
      <c r="B5" s="37">
        <f>Pretest!Z5</f>
        <v>3</v>
      </c>
      <c r="C5" s="37">
        <f>Postest!Z5</f>
        <v>17</v>
      </c>
      <c r="E5" s="10" t="s">
        <v>24</v>
      </c>
      <c r="F5" s="10">
        <v>14.633333333333333</v>
      </c>
      <c r="G5" s="10">
        <v>16.333333333333332</v>
      </c>
    </row>
    <row r="6" spans="1:7" x14ac:dyDescent="0.2">
      <c r="A6" s="37">
        <v>4</v>
      </c>
      <c r="B6" s="37">
        <f>Pretest!Z6</f>
        <v>24</v>
      </c>
      <c r="C6" s="37">
        <f>Postest!Z6</f>
        <v>19</v>
      </c>
      <c r="E6" s="10" t="s">
        <v>39</v>
      </c>
      <c r="F6" s="10">
        <v>46.033333333333317</v>
      </c>
      <c r="G6" s="10">
        <v>28.505747126436791</v>
      </c>
    </row>
    <row r="7" spans="1:7" x14ac:dyDescent="0.2">
      <c r="A7" s="37">
        <v>5</v>
      </c>
      <c r="B7" s="37">
        <f>Pretest!Z7</f>
        <v>19</v>
      </c>
      <c r="C7" s="37">
        <f>Postest!Z7</f>
        <v>19</v>
      </c>
      <c r="E7" s="10" t="s">
        <v>40</v>
      </c>
      <c r="F7" s="10">
        <v>30</v>
      </c>
      <c r="G7" s="10">
        <v>30</v>
      </c>
    </row>
    <row r="8" spans="1:7" x14ac:dyDescent="0.2">
      <c r="A8" s="37">
        <v>6</v>
      </c>
      <c r="B8" s="37">
        <f>Pretest!Z8</f>
        <v>17</v>
      </c>
      <c r="C8" s="37">
        <f>Postest!Z8</f>
        <v>23</v>
      </c>
      <c r="E8" s="10" t="s">
        <v>41</v>
      </c>
      <c r="F8" s="10">
        <v>0.51752613010575388</v>
      </c>
      <c r="G8" s="10"/>
    </row>
    <row r="9" spans="1:7" x14ac:dyDescent="0.2">
      <c r="A9" s="37">
        <v>7</v>
      </c>
      <c r="B9" s="37">
        <f>Pretest!Z9</f>
        <v>13</v>
      </c>
      <c r="C9" s="37">
        <f>Postest!Z9</f>
        <v>21</v>
      </c>
      <c r="E9" s="10" t="s">
        <v>42</v>
      </c>
      <c r="F9" s="10">
        <v>0</v>
      </c>
      <c r="G9" s="10"/>
    </row>
    <row r="10" spans="1:7" x14ac:dyDescent="0.2">
      <c r="A10" s="37">
        <v>8</v>
      </c>
      <c r="B10" s="37">
        <f>Pretest!Z10</f>
        <v>15</v>
      </c>
      <c r="C10" s="37">
        <f>Postest!Z10</f>
        <v>17</v>
      </c>
      <c r="E10" s="10" t="s">
        <v>43</v>
      </c>
      <c r="F10" s="10">
        <v>29</v>
      </c>
      <c r="G10" s="10"/>
    </row>
    <row r="11" spans="1:7" x14ac:dyDescent="0.2">
      <c r="A11" s="37">
        <v>9</v>
      </c>
      <c r="B11" s="37">
        <f>Pretest!Z11</f>
        <v>11</v>
      </c>
      <c r="C11" s="37">
        <f>Postest!Z11</f>
        <v>12</v>
      </c>
      <c r="E11" s="10" t="s">
        <v>44</v>
      </c>
      <c r="F11" s="10">
        <v>-1.5298391115879857</v>
      </c>
      <c r="G11" s="10"/>
    </row>
    <row r="12" spans="1:7" x14ac:dyDescent="0.2">
      <c r="A12" s="37">
        <v>10</v>
      </c>
      <c r="B12" s="37">
        <f>Pretest!Z12</f>
        <v>20</v>
      </c>
      <c r="C12" s="37">
        <f>Postest!Z12</f>
        <v>21</v>
      </c>
      <c r="E12" s="10" t="s">
        <v>45</v>
      </c>
      <c r="F12" s="10">
        <v>6.8446344078348792E-2</v>
      </c>
      <c r="G12" s="10"/>
    </row>
    <row r="13" spans="1:7" x14ac:dyDescent="0.2">
      <c r="A13" s="37">
        <v>11</v>
      </c>
      <c r="B13" s="37">
        <f>Pretest!Z13</f>
        <v>21</v>
      </c>
      <c r="C13" s="37">
        <f>Postest!Z13</f>
        <v>20</v>
      </c>
      <c r="E13" s="10" t="s">
        <v>46</v>
      </c>
      <c r="F13" s="10">
        <v>1.6991270265334986</v>
      </c>
      <c r="G13" s="10"/>
    </row>
    <row r="14" spans="1:7" x14ac:dyDescent="0.2">
      <c r="A14" s="37">
        <v>12</v>
      </c>
      <c r="B14" s="37">
        <f>Pretest!Z14</f>
        <v>16</v>
      </c>
      <c r="C14" s="37">
        <f>Postest!Z14</f>
        <v>12</v>
      </c>
      <c r="E14" s="10" t="s">
        <v>47</v>
      </c>
      <c r="F14" s="14">
        <v>0.13689268815669758</v>
      </c>
      <c r="G14" s="10"/>
    </row>
    <row r="15" spans="1:7" ht="17" thickBot="1" x14ac:dyDescent="0.25">
      <c r="A15" s="37">
        <v>13</v>
      </c>
      <c r="B15" s="37">
        <f>Pretest!Z15</f>
        <v>17</v>
      </c>
      <c r="C15" s="37">
        <f>Postest!Z15</f>
        <v>18</v>
      </c>
      <c r="E15" s="11" t="s">
        <v>48</v>
      </c>
      <c r="F15" s="11">
        <v>2.0452296421327048</v>
      </c>
      <c r="G15" s="11"/>
    </row>
    <row r="16" spans="1:7" x14ac:dyDescent="0.2">
      <c r="A16" s="37">
        <v>14</v>
      </c>
      <c r="B16" s="37">
        <f>Pretest!Z16</f>
        <v>5</v>
      </c>
      <c r="C16" s="37">
        <f>Postest!Z16</f>
        <v>18</v>
      </c>
    </row>
    <row r="17" spans="1:5" x14ac:dyDescent="0.2">
      <c r="A17" s="37">
        <v>15</v>
      </c>
      <c r="B17" s="37">
        <f>Pretest!Z17</f>
        <v>16</v>
      </c>
      <c r="C17" s="37">
        <f>Postest!Z17</f>
        <v>20</v>
      </c>
    </row>
    <row r="18" spans="1:5" x14ac:dyDescent="0.2">
      <c r="A18" s="37">
        <v>16</v>
      </c>
      <c r="B18" s="37">
        <f>Pretest!Z18</f>
        <v>2</v>
      </c>
      <c r="C18" s="37">
        <f>Postest!Z18</f>
        <v>18</v>
      </c>
    </row>
    <row r="19" spans="1:5" x14ac:dyDescent="0.2">
      <c r="A19" s="37">
        <v>17</v>
      </c>
      <c r="B19" s="37">
        <f>Pretest!Z19</f>
        <v>17</v>
      </c>
      <c r="C19" s="37">
        <f>Postest!Z19</f>
        <v>17</v>
      </c>
      <c r="E19" s="38" t="s">
        <v>49</v>
      </c>
    </row>
    <row r="20" spans="1:5" ht="32" x14ac:dyDescent="0.2">
      <c r="A20" s="37">
        <v>18</v>
      </c>
      <c r="B20" s="37">
        <f>Pretest!Z20</f>
        <v>18</v>
      </c>
      <c r="C20" s="37">
        <f>Postest!Z20</f>
        <v>16</v>
      </c>
      <c r="E20" s="39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37">
        <v>19</v>
      </c>
      <c r="B21" s="37">
        <f>Pretest!Z21</f>
        <v>17</v>
      </c>
      <c r="C21" s="37">
        <f>Postest!Z21</f>
        <v>17</v>
      </c>
    </row>
    <row r="22" spans="1:5" x14ac:dyDescent="0.2">
      <c r="A22" s="37">
        <v>20</v>
      </c>
      <c r="B22" s="37">
        <f>Pretest!Z22</f>
        <v>14</v>
      </c>
      <c r="C22" s="37">
        <f>Postest!Z22</f>
        <v>16</v>
      </c>
    </row>
    <row r="23" spans="1:5" x14ac:dyDescent="0.2">
      <c r="A23" s="37">
        <v>21</v>
      </c>
      <c r="B23" s="37">
        <f>Pretest!Z23</f>
        <v>18</v>
      </c>
      <c r="C23" s="37">
        <f>Postest!Z23</f>
        <v>20</v>
      </c>
    </row>
    <row r="24" spans="1:5" x14ac:dyDescent="0.2">
      <c r="A24" s="37">
        <v>22</v>
      </c>
      <c r="B24" s="37">
        <f>Pretest!Z24</f>
        <v>12</v>
      </c>
      <c r="C24" s="37">
        <f>Postest!Z24</f>
        <v>19</v>
      </c>
    </row>
    <row r="25" spans="1:5" x14ac:dyDescent="0.2">
      <c r="A25" s="37">
        <v>23</v>
      </c>
      <c r="B25" s="37">
        <f>Pretest!Z25</f>
        <v>14</v>
      </c>
      <c r="C25" s="37">
        <f>Postest!Z25</f>
        <v>19</v>
      </c>
    </row>
    <row r="26" spans="1:5" x14ac:dyDescent="0.2">
      <c r="A26" s="37">
        <v>24</v>
      </c>
      <c r="B26" s="37">
        <f>Pretest!Z26</f>
        <v>22</v>
      </c>
      <c r="C26" s="37">
        <f>Postest!Z26</f>
        <v>18</v>
      </c>
    </row>
    <row r="27" spans="1:5" x14ac:dyDescent="0.2">
      <c r="A27" s="37">
        <v>25</v>
      </c>
      <c r="B27" s="37">
        <f>Pretest!Z27</f>
        <v>17</v>
      </c>
      <c r="C27" s="37">
        <f>Postest!Z27</f>
        <v>17</v>
      </c>
    </row>
    <row r="28" spans="1:5" x14ac:dyDescent="0.2">
      <c r="A28" s="37">
        <v>26</v>
      </c>
      <c r="B28" s="37">
        <f>Pretest!Z28</f>
        <v>9</v>
      </c>
      <c r="C28" s="37">
        <f>Postest!Z28</f>
        <v>22</v>
      </c>
    </row>
    <row r="29" spans="1:5" x14ac:dyDescent="0.2">
      <c r="A29" s="37">
        <v>27</v>
      </c>
      <c r="B29" s="37">
        <f>Pretest!Z29</f>
        <v>7</v>
      </c>
      <c r="C29" s="37">
        <f>Postest!Z29</f>
        <v>26</v>
      </c>
    </row>
    <row r="30" spans="1:5" x14ac:dyDescent="0.2">
      <c r="A30" s="37">
        <v>28</v>
      </c>
      <c r="B30" s="37">
        <f>Pretest!Z30</f>
        <v>15</v>
      </c>
      <c r="C30" s="37">
        <f>Postest!Z30</f>
        <v>20</v>
      </c>
    </row>
    <row r="31" spans="1:5" x14ac:dyDescent="0.2">
      <c r="A31" s="37">
        <v>29</v>
      </c>
      <c r="B31" s="37">
        <f>Pretest!Z31</f>
        <v>18</v>
      </c>
      <c r="C31" s="37">
        <f>Postest!Z31</f>
        <v>22</v>
      </c>
    </row>
    <row r="32" spans="1:5" x14ac:dyDescent="0.2">
      <c r="A32" s="37">
        <v>30</v>
      </c>
      <c r="B32" s="37">
        <f>Pretest!Z32</f>
        <v>10</v>
      </c>
      <c r="C32" s="37">
        <f>Postest!Z32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2017-09-23T19:35:16Z</dcterms:modified>
</cp:coreProperties>
</file>