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firstSheet="3" activeTab="5" xr2:uid="{00000000-000D-0000-FFFF-FFFF00000000}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C68" i="3"/>
  <c r="B68" i="3"/>
  <c r="C59" i="3"/>
  <c r="B59" i="3"/>
  <c r="C58" i="3"/>
  <c r="C57" i="3"/>
  <c r="C56" i="3"/>
  <c r="B58" i="3"/>
  <c r="B57" i="3"/>
  <c r="B56" i="3"/>
  <c r="E34" i="2"/>
  <c r="J34" i="2"/>
  <c r="O34" i="2"/>
  <c r="T34" i="2"/>
  <c r="V34" i="2"/>
  <c r="V35" i="2"/>
  <c r="T35" i="2"/>
  <c r="S34" i="2"/>
  <c r="S35" i="2"/>
  <c r="R34" i="2"/>
  <c r="R35" i="2"/>
  <c r="Q34" i="2"/>
  <c r="Q35" i="2"/>
  <c r="O35" i="2"/>
  <c r="N34" i="2"/>
  <c r="N35" i="2"/>
  <c r="M34" i="2"/>
  <c r="M35" i="2"/>
  <c r="L34" i="2"/>
  <c r="L35" i="2"/>
  <c r="J35" i="2"/>
  <c r="I34" i="2"/>
  <c r="I35" i="2"/>
  <c r="H34" i="2"/>
  <c r="H35" i="2"/>
  <c r="G34" i="2"/>
  <c r="G35" i="2"/>
  <c r="E35" i="2"/>
  <c r="D34" i="2"/>
  <c r="D35" i="2"/>
  <c r="C34" i="2"/>
  <c r="C35" i="2"/>
  <c r="B34" i="2"/>
  <c r="B35" i="2"/>
  <c r="V35" i="1"/>
  <c r="T35" i="1"/>
  <c r="T34" i="1"/>
  <c r="V34" i="1"/>
  <c r="S35" i="1"/>
  <c r="R35" i="1"/>
  <c r="Q35" i="1"/>
  <c r="N35" i="1"/>
  <c r="M35" i="1"/>
  <c r="L35" i="1"/>
  <c r="O35" i="1"/>
  <c r="O34" i="1"/>
  <c r="I35" i="1"/>
  <c r="H35" i="1"/>
  <c r="G35" i="1"/>
  <c r="J35" i="1"/>
  <c r="J34" i="1"/>
  <c r="D35" i="1"/>
  <c r="C35" i="1"/>
  <c r="B35" i="1"/>
  <c r="E35" i="1"/>
  <c r="E34" i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5" i="2"/>
  <c r="J5" i="2"/>
  <c r="V5" i="2"/>
  <c r="E6" i="2"/>
  <c r="J6" i="2"/>
  <c r="V6" i="2"/>
  <c r="E7" i="2"/>
  <c r="J7" i="2"/>
  <c r="V7" i="2"/>
  <c r="E8" i="2"/>
  <c r="J8" i="2"/>
  <c r="V8" i="2"/>
  <c r="E9" i="2"/>
  <c r="J9" i="2"/>
  <c r="V9" i="2"/>
  <c r="E10" i="2"/>
  <c r="J10" i="2"/>
  <c r="V10" i="2"/>
  <c r="E11" i="2"/>
  <c r="J11" i="2"/>
  <c r="V11" i="2"/>
  <c r="E12" i="2"/>
  <c r="J12" i="2"/>
  <c r="V12" i="2"/>
  <c r="E13" i="2"/>
  <c r="J13" i="2"/>
  <c r="V13" i="2"/>
  <c r="E14" i="2"/>
  <c r="J14" i="2"/>
  <c r="V14" i="2"/>
  <c r="E15" i="2"/>
  <c r="J15" i="2"/>
  <c r="V15" i="2"/>
  <c r="E16" i="2"/>
  <c r="J16" i="2"/>
  <c r="V16" i="2"/>
  <c r="E17" i="2"/>
  <c r="J17" i="2"/>
  <c r="V17" i="2"/>
  <c r="E18" i="2"/>
  <c r="J18" i="2"/>
  <c r="V18" i="2"/>
  <c r="E19" i="2"/>
  <c r="J19" i="2"/>
  <c r="V19" i="2"/>
  <c r="E20" i="2"/>
  <c r="J20" i="2"/>
  <c r="V20" i="2"/>
  <c r="E21" i="2"/>
  <c r="J21" i="2"/>
  <c r="V21" i="2"/>
  <c r="E22" i="2"/>
  <c r="J22" i="2"/>
  <c r="V22" i="2"/>
  <c r="E23" i="2"/>
  <c r="J23" i="2"/>
  <c r="V23" i="2"/>
  <c r="E24" i="2"/>
  <c r="J24" i="2"/>
  <c r="V24" i="2"/>
  <c r="E25" i="2"/>
  <c r="J25" i="2"/>
  <c r="V25" i="2"/>
  <c r="E26" i="2"/>
  <c r="J26" i="2"/>
  <c r="V26" i="2"/>
  <c r="E27" i="2"/>
  <c r="J27" i="2"/>
  <c r="V27" i="2"/>
  <c r="E28" i="2"/>
  <c r="J28" i="2"/>
  <c r="V28" i="2"/>
  <c r="E29" i="2"/>
  <c r="J29" i="2"/>
  <c r="V29" i="2"/>
  <c r="E30" i="2"/>
  <c r="J30" i="2"/>
  <c r="V30" i="2"/>
  <c r="E31" i="2"/>
  <c r="J31" i="2"/>
  <c r="V31" i="2"/>
  <c r="E32" i="2"/>
  <c r="J32" i="2"/>
  <c r="V32" i="2"/>
  <c r="E33" i="2"/>
  <c r="J33" i="2"/>
  <c r="V33" i="2"/>
  <c r="E4" i="2"/>
  <c r="J4" i="2"/>
  <c r="O4" i="2"/>
  <c r="T4" i="2"/>
  <c r="V4" i="2"/>
  <c r="AB8" i="2"/>
  <c r="G50" i="3"/>
  <c r="AA8" i="2"/>
  <c r="G49" i="3"/>
  <c r="Z8" i="2"/>
  <c r="G48" i="3"/>
  <c r="AB7" i="2"/>
  <c r="G39" i="3"/>
  <c r="AA7" i="2"/>
  <c r="G38" i="3"/>
  <c r="Z7" i="2"/>
  <c r="G37" i="3"/>
  <c r="AB6" i="2"/>
  <c r="G28" i="3"/>
  <c r="AA6" i="2"/>
  <c r="G27" i="3"/>
  <c r="Z6" i="2"/>
  <c r="G26" i="3"/>
  <c r="AB5" i="2"/>
  <c r="G17" i="3"/>
  <c r="AA5" i="2"/>
  <c r="G16" i="3"/>
  <c r="Z5" i="2"/>
  <c r="G15" i="3"/>
  <c r="AB4" i="2"/>
  <c r="G6" i="3"/>
  <c r="AA4" i="2"/>
  <c r="G5" i="3"/>
  <c r="Z4" i="2"/>
  <c r="G4" i="3"/>
  <c r="D57" i="6"/>
  <c r="D56" i="6"/>
  <c r="D55" i="6"/>
  <c r="S34" i="1"/>
  <c r="C57" i="6"/>
  <c r="R34" i="1"/>
  <c r="C56" i="6"/>
  <c r="Q34" i="1"/>
  <c r="C55" i="6"/>
  <c r="D38" i="6"/>
  <c r="D37" i="6"/>
  <c r="D36" i="6"/>
  <c r="N34" i="1"/>
  <c r="C38" i="6"/>
  <c r="M34" i="1"/>
  <c r="C37" i="6"/>
  <c r="L34" i="1"/>
  <c r="C36" i="6"/>
  <c r="D21" i="6"/>
  <c r="D20" i="6"/>
  <c r="D19" i="6"/>
  <c r="I34" i="1"/>
  <c r="C21" i="6"/>
  <c r="H34" i="1"/>
  <c r="C20" i="6"/>
  <c r="G34" i="1"/>
  <c r="C19" i="6"/>
  <c r="D6" i="6"/>
  <c r="D5" i="6"/>
  <c r="D4" i="6"/>
  <c r="D34" i="1"/>
  <c r="C6" i="6"/>
  <c r="C34" i="1"/>
  <c r="C5" i="6"/>
  <c r="B34" i="1"/>
  <c r="C4" i="6"/>
  <c r="AC8" i="2"/>
  <c r="AC7" i="2"/>
  <c r="AC6" i="2"/>
  <c r="AC4" i="2"/>
  <c r="AC5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E4" i="1"/>
  <c r="J4" i="1"/>
  <c r="O4" i="1"/>
  <c r="T4" i="1"/>
  <c r="V4" i="1"/>
  <c r="G29" i="3"/>
  <c r="F50" i="3"/>
  <c r="Y12" i="3"/>
  <c r="F49" i="3"/>
  <c r="X12" i="3"/>
  <c r="F48" i="3"/>
  <c r="W12" i="3"/>
  <c r="AB8" i="1"/>
  <c r="C50" i="3"/>
  <c r="Z6" i="1"/>
  <c r="C26" i="3"/>
  <c r="AA6" i="1"/>
  <c r="C27" i="3"/>
  <c r="AB6" i="1"/>
  <c r="C28" i="3"/>
  <c r="C29" i="3"/>
  <c r="B50" i="3"/>
  <c r="Y11" i="3"/>
  <c r="AA8" i="1"/>
  <c r="C49" i="3"/>
  <c r="B49" i="3"/>
  <c r="X11" i="3"/>
  <c r="Z8" i="1"/>
  <c r="C48" i="3"/>
  <c r="B48" i="3"/>
  <c r="W11" i="3"/>
  <c r="Z4" i="1"/>
  <c r="C4" i="3"/>
  <c r="AA4" i="1"/>
  <c r="C5" i="3"/>
  <c r="AB4" i="1"/>
  <c r="C6" i="3"/>
  <c r="C7" i="3"/>
  <c r="B4" i="3"/>
  <c r="W3" i="3"/>
  <c r="B5" i="3"/>
  <c r="X3" i="3"/>
  <c r="B6" i="3"/>
  <c r="Y3" i="3"/>
  <c r="G7" i="3"/>
  <c r="F4" i="3"/>
  <c r="W4" i="3"/>
  <c r="F5" i="3"/>
  <c r="X4" i="3"/>
  <c r="F6" i="3"/>
  <c r="Y4" i="3"/>
  <c r="Z5" i="1"/>
  <c r="C15" i="3"/>
  <c r="AA5" i="1"/>
  <c r="C16" i="3"/>
  <c r="AB5" i="1"/>
  <c r="C17" i="3"/>
  <c r="C18" i="3"/>
  <c r="B15" i="3"/>
  <c r="W5" i="3"/>
  <c r="B16" i="3"/>
  <c r="X5" i="3"/>
  <c r="B17" i="3"/>
  <c r="Y5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Z7" i="1"/>
  <c r="C37" i="3"/>
  <c r="B37" i="3"/>
  <c r="W9" i="3"/>
  <c r="AA7" i="1"/>
  <c r="C38" i="3"/>
  <c r="B38" i="3"/>
  <c r="X9" i="3"/>
  <c r="AB7" i="1"/>
  <c r="C39" i="3"/>
  <c r="B39" i="3"/>
  <c r="Y9" i="3"/>
  <c r="F37" i="3"/>
  <c r="W10" i="3"/>
  <c r="F38" i="3"/>
  <c r="X10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AC7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C6" i="1"/>
  <c r="AC4" i="1"/>
  <c r="AC5" i="1"/>
  <c r="AC8" i="1"/>
</calcChain>
</file>

<file path=xl/sharedStrings.xml><?xml version="1.0" encoding="utf-8"?>
<sst xmlns="http://schemas.openxmlformats.org/spreadsheetml/2006/main" count="272" uniqueCount="92">
  <si>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</si>
  <si>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</si>
  <si>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</si>
  <si>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</si>
  <si>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</si>
  <si>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</si>
  <si>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</si>
  <si>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</si>
  <si>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</si>
  <si>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</si>
  <si>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</si>
  <si>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</si>
  <si>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</si>
  <si>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</si>
  <si>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</si>
  <si>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</si>
  <si>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</si>
  <si>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</si>
  <si>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</si>
  <si>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</si>
  <si>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</si>
  <si>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</si>
  <si>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</si>
  <si>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</si>
  <si>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</si>
  <si>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</si>
  <si>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</si>
  <si>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</si>
  <si>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</si>
  <si>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</si>
  <si>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</si>
  <si>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</si>
  <si>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</si>
  <si>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</si>
  <si>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</si>
  <si>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</si>
  <si>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</si>
  <si>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</si>
  <si>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</si>
  <si>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</si>
  <si>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</si>
  <si>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</si>
  <si>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</si>
  <si>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</si>
  <si>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</si>
  <si>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</si>
  <si>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</si>
  <si>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</si>
  <si>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</si>
  <si>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</si>
  <si>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</si>
  <si>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</si>
  <si>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</si>
  <si>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</si>
  <si>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</si>
  <si>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</si>
  <si>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</si>
  <si>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</si>
  <si>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</si>
  <si>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</si>
  <si>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</si>
  <si>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</si>
  <si>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</si>
  <si>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</si>
  <si>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</si>
  <si>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</si>
  <si>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</si>
  <si>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</si>
  <si>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</si>
  <si>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</si>
  <si>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</si>
  <si>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</si>
  <si>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</si>
  <si>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</si>
  <si>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</si>
  <si>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</si>
  <si>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</si>
  <si>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</si>
  <si>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</si>
  <si>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</si>
  <si>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</si>
  <si>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</si>
  <si>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</si>
  <si>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</si>
  <si>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</si>
  <si>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</si>
  <si>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</si>
  <si>
    <t>DIMENSIÓN-1</t>
  </si>
  <si>
    <t>DIMENSIÓN-2</t>
  </si>
  <si>
    <t>DIMENSIÓN-3</t>
  </si>
  <si>
    <t>Total Prueba</t>
  </si>
  <si>
    <t>DIMENSIÓN-4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</si>
</sst>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9" fontId="4" fillId="3" borderId="1" xfId="1" applyFont="1" applyFill="1" applyBorder="1"/>
    <xf numFmtId="9" fontId="6" fillId="0" borderId="0" xfId="1" applyFont="1"/>
    <xf numFmtId="9" fontId="4" fillId="4" borderId="1" xfId="1" applyFont="1" applyFill="1" applyBorder="1"/>
    <xf numFmtId="9" fontId="4" fillId="5" borderId="1" xfId="1" applyFont="1" applyFill="1" applyBorder="1"/>
    <xf numFmtId="9" fontId="2" fillId="0" borderId="1" xfId="1" applyFont="1" applyBorder="1"/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Font="1" applyBorder="1" applyAlignment="1"/>
    <xf numFmtId="9" fontId="2" fillId="6" borderId="1" xfId="1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0.6</c:v>
                </c:pt>
                <c:pt idx="1">
                  <c:v>0.43333333333333335</c:v>
                </c:pt>
                <c:pt idx="2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C-46C5-9B3F-86DCC9CEE80D}"/>
            </c:ext>
          </c:extLst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0.8</c:v>
                </c:pt>
                <c:pt idx="1">
                  <c:v>0.76666666666666672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C-46C5-9B3F-86DCC9CE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083136"/>
        <c:axId val="-2019079696"/>
        <c:axId val="0"/>
      </c:bar3DChart>
      <c:catAx>
        <c:axId val="-20190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079696"/>
        <c:crosses val="autoZero"/>
        <c:auto val="1"/>
        <c:lblAlgn val="ctr"/>
        <c:lblOffset val="100"/>
        <c:noMultiLvlLbl val="0"/>
      </c:catAx>
      <c:valAx>
        <c:axId val="-2019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08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0666144"/>
        <c:axId val="-2038618960"/>
        <c:axId val="0"/>
      </c:bar3DChart>
      <c:catAx>
        <c:axId val="-20406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38618960"/>
        <c:crosses val="autoZero"/>
        <c:auto val="1"/>
        <c:lblAlgn val="ctr"/>
        <c:lblOffset val="100"/>
        <c:noMultiLvlLbl val="0"/>
      </c:catAx>
      <c:valAx>
        <c:axId val="-20386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06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0.76666666666666672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19129584"/>
        <c:axId val="-2107536944"/>
        <c:axId val="0"/>
      </c:bar3DChart>
      <c:catAx>
        <c:axId val="-20191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536944"/>
        <c:crosses val="autoZero"/>
        <c:auto val="1"/>
        <c:lblAlgn val="ctr"/>
        <c:lblOffset val="100"/>
        <c:noMultiLvlLbl val="0"/>
      </c:catAx>
      <c:valAx>
        <c:axId val="-2107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1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3513888"/>
        <c:axId val="-2043532592"/>
        <c:axId val="0"/>
      </c:bar3DChart>
      <c:catAx>
        <c:axId val="-2043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532592"/>
        <c:crosses val="autoZero"/>
        <c:auto val="1"/>
        <c:lblAlgn val="ctr"/>
        <c:lblOffset val="100"/>
        <c:noMultiLvlLbl val="0"/>
      </c:catAx>
      <c:valAx>
        <c:axId val="-20435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5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3549808"/>
        <c:axId val="-2043553376"/>
        <c:axId val="0"/>
      </c:bar3DChart>
      <c:catAx>
        <c:axId val="-20435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553376"/>
        <c:crosses val="autoZero"/>
        <c:auto val="1"/>
        <c:lblAlgn val="ctr"/>
        <c:lblOffset val="100"/>
        <c:noMultiLvlLbl val="0"/>
      </c:catAx>
      <c:valAx>
        <c:axId val="-2043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4056976"/>
        <c:axId val="-2044843392"/>
        <c:axId val="0"/>
      </c:bar3DChart>
      <c:catAx>
        <c:axId val="-20440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4843392"/>
        <c:crosses val="autoZero"/>
        <c:auto val="1"/>
        <c:lblAlgn val="ctr"/>
        <c:lblOffset val="100"/>
        <c:noMultiLvlLbl val="0"/>
      </c:catAx>
      <c:valAx>
        <c:axId val="-2044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40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0.73333333333333328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407D-9332-212CD712BC8A}"/>
            </c:ext>
          </c:extLst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0.46666666666666667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C-407D-9332-212CD712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359856"/>
        <c:axId val="-2086372144"/>
        <c:axId val="0"/>
      </c:bar3DChart>
      <c:catAx>
        <c:axId val="-2086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6372144"/>
        <c:crosses val="autoZero"/>
        <c:auto val="1"/>
        <c:lblAlgn val="ctr"/>
        <c:lblOffset val="100"/>
        <c:noMultiLvlLbl val="0"/>
      </c:catAx>
      <c:valAx>
        <c:axId val="-20863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635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0.1</c:v>
                </c:pt>
                <c:pt idx="1">
                  <c:v>0.76666666666666672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2-4DF9-B463-215320E153B0}"/>
            </c:ext>
          </c:extLst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</c:v>
                </c:pt>
                <c:pt idx="1">
                  <c:v>0.53333333333333333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2-4DF9-B463-215320E1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014464"/>
        <c:axId val="-2019011024"/>
        <c:axId val="0"/>
      </c:bar3DChart>
      <c:catAx>
        <c:axId val="-20190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011024"/>
        <c:crosses val="autoZero"/>
        <c:auto val="1"/>
        <c:lblAlgn val="ctr"/>
        <c:lblOffset val="100"/>
        <c:noMultiLvlLbl val="0"/>
      </c:catAx>
      <c:valAx>
        <c:axId val="-20190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01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</c:v>
                </c:pt>
                <c:pt idx="1">
                  <c:v>0.66666666666666663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1A3-B31C-BD3DFD14D51E}"/>
            </c:ext>
          </c:extLst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2-41A3-B31C-BD3DFD14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39134672"/>
        <c:axId val="-2019654464"/>
        <c:axId val="0"/>
      </c:bar3DChart>
      <c:catAx>
        <c:axId val="-20391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654464"/>
        <c:crosses val="autoZero"/>
        <c:auto val="1"/>
        <c:lblAlgn val="ctr"/>
        <c:lblOffset val="100"/>
        <c:noMultiLvlLbl val="0"/>
      </c:catAx>
      <c:valAx>
        <c:axId val="-2019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3913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0.76666666666666672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A-47F6-8421-375B6648E7B1}"/>
            </c:ext>
          </c:extLst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A-47F6-8421-375B6648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773040"/>
        <c:axId val="-2019617104"/>
        <c:axId val="0"/>
      </c:bar3DChart>
      <c:catAx>
        <c:axId val="-20197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617104"/>
        <c:crosses val="autoZero"/>
        <c:auto val="1"/>
        <c:lblAlgn val="ctr"/>
        <c:lblOffset val="100"/>
        <c:noMultiLvlLbl val="0"/>
      </c:catAx>
      <c:valAx>
        <c:axId val="-2019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77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E75-9E14-FB4E6C51A743}"/>
            </c:ext>
          </c:extLst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8-4E75-9E14-FB4E6C51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6135040"/>
        <c:axId val="-2056138256"/>
        <c:axId val="0"/>
      </c:bar3DChart>
      <c:catAx>
        <c:axId val="-2056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138256"/>
        <c:crosses val="autoZero"/>
        <c:auto val="1"/>
        <c:lblAlgn val="ctr"/>
        <c:lblOffset val="100"/>
        <c:noMultiLvlLbl val="0"/>
      </c:catAx>
      <c:valAx>
        <c:axId val="-2056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13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0.53333333333333333</c:v>
                </c:pt>
                <c:pt idx="1">
                  <c:v>0.6</c:v>
                </c:pt>
                <c:pt idx="2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5-4909-80D5-5FCBF77D8536}"/>
            </c:ext>
          </c:extLst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0.76666666666666672</c:v>
                </c:pt>
                <c:pt idx="1">
                  <c:v>0.76666666666666672</c:v>
                </c:pt>
                <c:pt idx="2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5-4909-80D5-5FCBF77D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061536"/>
        <c:axId val="-2019058096"/>
        <c:axId val="0"/>
      </c:bar3DChart>
      <c:catAx>
        <c:axId val="-20190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058096"/>
        <c:crosses val="autoZero"/>
        <c:auto val="1"/>
        <c:lblAlgn val="ctr"/>
        <c:lblOffset val="100"/>
        <c:noMultiLvlLbl val="0"/>
      </c:catAx>
      <c:valAx>
        <c:axId val="-20190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061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12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867936"/>
        <c:axId val="-2043335488"/>
      </c:scatterChart>
      <c:valAx>
        <c:axId val="-20208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335488"/>
        <c:crosses val="autoZero"/>
        <c:crossBetween val="midCat"/>
      </c:valAx>
      <c:valAx>
        <c:axId val="-20433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208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206656"/>
        <c:axId val="-2043203520"/>
      </c:scatterChart>
      <c:valAx>
        <c:axId val="-20432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203520"/>
        <c:crosses val="autoZero"/>
        <c:crossBetween val="midCat"/>
      </c:valAx>
      <c:valAx>
        <c:axId val="-2043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20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6-43A6-9863-0E44388AEC79}"/>
            </c:ext>
          </c:extLst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</c:v>
                </c:pt>
                <c:pt idx="1">
                  <c:v>0.76666666666666672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6-43A6-9863-0E44388A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1897744"/>
        <c:axId val="-2058830992"/>
        <c:axId val="0"/>
      </c:bar3DChart>
      <c:catAx>
        <c:axId val="-20418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8830992"/>
        <c:crosses val="autoZero"/>
        <c:auto val="1"/>
        <c:lblAlgn val="ctr"/>
        <c:lblOffset val="100"/>
        <c:noMultiLvlLbl val="0"/>
      </c:catAx>
      <c:valAx>
        <c:axId val="-20588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189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0.46666666666666667</c:v>
                </c:pt>
                <c:pt idx="1">
                  <c:v>0.36666666666666664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7-41C2-A6CD-1F66C5D149E3}"/>
            </c:ext>
          </c:extLst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0.6333333333333333</c:v>
                </c:pt>
                <c:pt idx="1">
                  <c:v>0.73333333333333328</c:v>
                </c:pt>
                <c:pt idx="2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7-41C2-A6CD-1F66C5D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3445904"/>
        <c:axId val="-2043450352"/>
        <c:axId val="0"/>
      </c:bar3DChart>
      <c:catAx>
        <c:axId val="-20434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450352"/>
        <c:crosses val="autoZero"/>
        <c:auto val="1"/>
        <c:lblAlgn val="ctr"/>
        <c:lblOffset val="100"/>
        <c:noMultiLvlLbl val="0"/>
      </c:catAx>
      <c:valAx>
        <c:axId val="-2043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44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AFC-AFA6-41690D9924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AFC-AFA6-41690D9924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AFC-AFA6-41690D99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0.73333333333333328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1142592"/>
        <c:axId val="-2038928096"/>
        <c:axId val="0"/>
      </c:bar3DChart>
      <c:catAx>
        <c:axId val="-20411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38928096"/>
        <c:crosses val="autoZero"/>
        <c:auto val="1"/>
        <c:lblAlgn val="ctr"/>
        <c:lblOffset val="100"/>
        <c:noMultiLvlLbl val="0"/>
      </c:catAx>
      <c:valAx>
        <c:axId val="-20389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11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0.46666666666666667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3840656"/>
        <c:axId val="-2044883136"/>
        <c:axId val="0"/>
      </c:bar3DChart>
      <c:catAx>
        <c:axId val="-2043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4883136"/>
        <c:crosses val="autoZero"/>
        <c:auto val="1"/>
        <c:lblAlgn val="ctr"/>
        <c:lblOffset val="100"/>
        <c:noMultiLvlLbl val="0"/>
      </c:catAx>
      <c:valAx>
        <c:axId val="-20448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38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</c:v>
                </c:pt>
                <c:pt idx="1">
                  <c:v>0.76666666666666672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4714768"/>
        <c:axId val="-2044006016"/>
        <c:axId val="0"/>
      </c:bar3DChart>
      <c:catAx>
        <c:axId val="-21047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4006016"/>
        <c:crosses val="autoZero"/>
        <c:auto val="1"/>
        <c:lblAlgn val="ctr"/>
        <c:lblOffset val="100"/>
        <c:noMultiLvlLbl val="0"/>
      </c:catAx>
      <c:valAx>
        <c:axId val="-2044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47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</c:v>
                </c:pt>
                <c:pt idx="1">
                  <c:v>0.53333333333333333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4928032"/>
        <c:axId val="-2045659968"/>
        <c:axId val="0"/>
      </c:bar3DChart>
      <c:catAx>
        <c:axId val="-20449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5659968"/>
        <c:crosses val="autoZero"/>
        <c:auto val="1"/>
        <c:lblAlgn val="ctr"/>
        <c:lblOffset val="100"/>
        <c:noMultiLvlLbl val="0"/>
      </c:catAx>
      <c:valAx>
        <c:axId val="-2045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49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</c:v>
                </c:pt>
                <c:pt idx="1">
                  <c:v>0.66666666666666663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38542848"/>
        <c:axId val="-2019942944"/>
        <c:axId val="0"/>
      </c:bar3DChart>
      <c:catAx>
        <c:axId val="-20385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942944"/>
        <c:crosses val="autoZero"/>
        <c:auto val="1"/>
        <c:lblAlgn val="ctr"/>
        <c:lblOffset val="100"/>
        <c:noMultiLvlLbl val="0"/>
      </c:catAx>
      <c:valAx>
        <c:axId val="-20199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385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0</xdr:row>
      <xdr:rowOff>203200</xdr:rowOff>
    </xdr:from>
    <xdr:to>
      <xdr:col>15</xdr:col>
      <xdr:colOff>650875</xdr:colOff>
      <xdr:row>18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1</xdr:row>
      <xdr:rowOff>3175</xdr:rowOff>
    </xdr:from>
    <xdr:to>
      <xdr:col>14</xdr:col>
      <xdr:colOff>355600</xdr:colOff>
      <xdr:row>15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workbookViewId="0">
      <selection activeCell="A35" sqref="A35"/>
    </sheetView>
  </sheetViews>
  <sheetFormatPr baseColWidth="10" defaultColWidth="10.875" defaultRowHeight="15.75" x14ac:dyDescent="0.25"/>
  <cols>
    <col min="1" max="1" width="11.625" style="21" bestFit="1" customWidth="1"/>
    <col min="2" max="4" width="11.875" style="21" bestFit="1" customWidth="1"/>
    <col min="5" max="5" width="6.5" style="21" bestFit="1" customWidth="1"/>
    <col min="6" max="6" width="6.125" style="21" bestFit="1" customWidth="1"/>
    <col min="7" max="9" width="11.875" style="21" bestFit="1" customWidth="1"/>
    <col min="10" max="10" width="6.5" style="21" bestFit="1" customWidth="1"/>
    <col min="11" max="11" width="6.125" style="21" bestFit="1" customWidth="1"/>
    <col min="12" max="14" width="11.875" style="21" bestFit="1" customWidth="1"/>
    <col min="15" max="15" width="6.5" style="21" bestFit="1" customWidth="1"/>
    <col min="16" max="16" width="6.125" style="21" bestFit="1" customWidth="1"/>
    <col min="17" max="19" width="12.875" style="21" bestFit="1" customWidth="1"/>
    <col min="20" max="20" width="6.5" style="21" bestFit="1" customWidth="1"/>
    <col min="21" max="21" width="6.125" style="21" bestFit="1" customWidth="1"/>
    <col min="22" max="22" width="11.625" style="21" bestFit="1" customWidth="1"/>
    <col min="23" max="23" width="10" style="21" bestFit="1" customWidth="1"/>
    <col min="24" max="24" width="10.875" style="21"/>
    <col min="25" max="25" width="13.5" style="21" bestFit="1" customWidth="1"/>
    <col min="26" max="26" width="4.875" style="21" bestFit="1" customWidth="1"/>
    <col min="27" max="27" width="6.5" style="21" bestFit="1" customWidth="1"/>
    <col min="28" max="28" width="4.5" style="21" bestFit="1" customWidth="1"/>
    <col min="29" max="29" width="5.375" style="21" bestFit="1" customWidth="1"/>
    <col min="30" max="16384" width="10.875" style="21"/>
  </cols>
  <sheetData>
    <row r="1" spans="1:29" x14ac:dyDescent="0.25">
      <c r="A1" s="20"/>
      <c r="B1" s="62" t="s">
        <v>8</v>
      </c>
      <c r="C1" s="62"/>
      <c r="D1" s="62"/>
      <c r="E1" s="62"/>
      <c r="F1" s="62"/>
      <c r="G1" s="59" t="s">
        <v>9</v>
      </c>
      <c r="H1" s="59"/>
      <c r="I1" s="59"/>
      <c r="J1" s="59"/>
      <c r="K1" s="59"/>
      <c r="L1" s="60" t="s">
        <v>10</v>
      </c>
      <c r="M1" s="60"/>
      <c r="N1" s="60"/>
      <c r="O1" s="60"/>
      <c r="P1" s="60"/>
      <c r="Q1" s="62" t="s">
        <v>70</v>
      </c>
      <c r="R1" s="62"/>
      <c r="S1" s="62"/>
      <c r="T1" s="62"/>
      <c r="U1" s="62"/>
      <c r="V1" s="61" t="s">
        <v>0</v>
      </c>
      <c r="W1" s="61" t="s">
        <v>1</v>
      </c>
    </row>
    <row r="2" spans="1:29" x14ac:dyDescent="0.25">
      <c r="A2" s="20"/>
      <c r="B2" s="46" t="s">
        <v>47</v>
      </c>
      <c r="C2" s="46" t="s">
        <v>48</v>
      </c>
      <c r="D2" s="46" t="s">
        <v>49</v>
      </c>
      <c r="E2" s="22"/>
      <c r="F2" s="22"/>
      <c r="G2" s="50" t="s">
        <v>50</v>
      </c>
      <c r="H2" s="50" t="s">
        <v>51</v>
      </c>
      <c r="I2" s="50" t="s">
        <v>52</v>
      </c>
      <c r="J2" s="23"/>
      <c r="K2" s="23"/>
      <c r="L2" s="51" t="s">
        <v>53</v>
      </c>
      <c r="M2" s="51" t="s">
        <v>54</v>
      </c>
      <c r="N2" s="51" t="s">
        <v>55</v>
      </c>
      <c r="O2" s="24"/>
      <c r="P2" s="24"/>
      <c r="Q2" s="46" t="s">
        <v>47</v>
      </c>
      <c r="R2" s="46" t="s">
        <v>48</v>
      </c>
      <c r="S2" s="46" t="s">
        <v>49</v>
      </c>
      <c r="T2" s="22"/>
      <c r="U2" s="22"/>
      <c r="V2" s="61"/>
      <c r="W2" s="61"/>
    </row>
    <row r="3" spans="1:29" x14ac:dyDescent="0.25">
      <c r="A3" s="20" t="s">
        <v>2</v>
      </c>
      <c r="B3" s="22" t="s">
        <v>56</v>
      </c>
      <c r="C3" s="22" t="s">
        <v>57</v>
      </c>
      <c r="D3" s="22" t="s">
        <v>58</v>
      </c>
      <c r="E3" s="22" t="s">
        <v>3</v>
      </c>
      <c r="F3" s="22" t="s">
        <v>4</v>
      </c>
      <c r="G3" s="23" t="s">
        <v>59</v>
      </c>
      <c r="H3" s="23" t="s">
        <v>60</v>
      </c>
      <c r="I3" s="23" t="s">
        <v>61</v>
      </c>
      <c r="J3" s="23" t="s">
        <v>3</v>
      </c>
      <c r="K3" s="23" t="s">
        <v>4</v>
      </c>
      <c r="L3" s="24" t="s">
        <v>62</v>
      </c>
      <c r="M3" s="24" t="s">
        <v>63</v>
      </c>
      <c r="N3" s="24" t="s">
        <v>64</v>
      </c>
      <c r="O3" s="24" t="s">
        <v>3</v>
      </c>
      <c r="P3" s="24" t="s">
        <v>4</v>
      </c>
      <c r="Q3" s="22" t="s">
        <v>65</v>
      </c>
      <c r="R3" s="22" t="s">
        <v>66</v>
      </c>
      <c r="S3" s="22" t="s">
        <v>67</v>
      </c>
      <c r="T3" s="22" t="s">
        <v>3</v>
      </c>
      <c r="U3" s="22" t="s">
        <v>4</v>
      </c>
      <c r="V3" s="61"/>
      <c r="W3" s="61"/>
      <c r="Y3" s="20" t="s">
        <v>11</v>
      </c>
      <c r="Z3" s="20" t="s">
        <v>5</v>
      </c>
      <c r="AA3" s="20" t="s">
        <v>6</v>
      </c>
      <c r="AB3" s="20" t="s">
        <v>7</v>
      </c>
      <c r="AC3" s="20" t="s">
        <v>12</v>
      </c>
    </row>
    <row r="4" spans="1:29" x14ac:dyDescent="0.25">
      <c r="A4" s="25">
        <v>1</v>
      </c>
      <c r="B4" s="26">
        <v>1</v>
      </c>
      <c r="C4" s="26">
        <v>1</v>
      </c>
      <c r="D4" s="26">
        <v>1</v>
      </c>
      <c r="E4" s="27">
        <f t="shared" ref="E4:E33" si="0">SUM(B4:D4)</f>
        <v>3</v>
      </c>
      <c r="F4" s="27" t="str">
        <f>IF(AND(E4&gt;=0,E4&lt;1),"bajo",IF(AND(E4&gt;=1,E4&lt;=2),"medio",IF(AND(E4&gt;2,E4&lt;=3),"alto")))</f>
        <v>alto</v>
      </c>
      <c r="G4" s="26">
        <v>1</v>
      </c>
      <c r="H4" s="26">
        <v>1</v>
      </c>
      <c r="I4" s="26">
        <v>1</v>
      </c>
      <c r="J4" s="28">
        <f t="shared" ref="J4:J33" si="1">SUM(G4:I4)</f>
        <v>3</v>
      </c>
      <c r="K4" s="52" t="str">
        <f>IF(AND(J4&gt;=0,J4&lt;1),"bajo",IF(AND(J4&gt;=1,J4&lt;=2),"medio",IF(AND(J4&gt;2,J4&lt;=3),"alto")))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 t="shared" ref="O4:O33" si="2">SUM(L4:N4)</f>
        <v>3</v>
      </c>
      <c r="P4" s="29" t="str">
        <f>IF(AND(O4&gt;=0,O4&lt;1),"bajo",IF(AND(O4&gt;=1,O4&lt;=2),"medio",IF(AND(O4&gt;2,O4&lt;=3),"alto")))</f>
        <v>alto</v>
      </c>
      <c r="Q4" s="26">
        <v>1</v>
      </c>
      <c r="R4" s="26">
        <v>1</v>
      </c>
      <c r="S4" s="26">
        <v>1</v>
      </c>
      <c r="T4" s="27">
        <f t="shared" ref="T4:T33" si="3">SUM(Q4:S4)</f>
        <v>3</v>
      </c>
      <c r="U4" s="27" t="str">
        <f>IF(AND(T4&gt;=0,T4&lt;1),"bajo",IF(AND(T4&gt;=1,T4&lt;=2),"medio",IF(AND(T4&gt;2,T4&lt;=3),"alto")))</f>
        <v>alto</v>
      </c>
      <c r="V4" s="30">
        <f t="shared" ref="V4:V34" si="4">E4+J4+O4+T4</f>
        <v>12</v>
      </c>
      <c r="W4" s="30" t="str">
        <f>IF(AND(V4&gt;=0,V4&lt;4),"bajo",IF(AND(V4&gt;=4,V4&lt;=8),"medio",IF(AND(V4&gt;8,V4&lt;=12),"alto")))</f>
        <v>alto</v>
      </c>
      <c r="Y4" s="27" t="s">
        <v>8</v>
      </c>
      <c r="Z4" s="27">
        <f>COUNTIF(F4:F33,"bajo")</f>
        <v>2</v>
      </c>
      <c r="AA4" s="27">
        <f>COUNTIF(F4:F33,"medio")</f>
        <v>22</v>
      </c>
      <c r="AB4" s="27">
        <f>COUNTIF(F4:F33,"alto")</f>
        <v>6</v>
      </c>
      <c r="AC4" s="27">
        <f>SUM(Z4:AB4)</f>
        <v>30</v>
      </c>
    </row>
    <row r="5" spans="1:29" x14ac:dyDescent="0.25">
      <c r="A5" s="25">
        <v>2</v>
      </c>
      <c r="B5" s="26">
        <v>0</v>
      </c>
      <c r="C5" s="26">
        <v>0</v>
      </c>
      <c r="D5" s="26">
        <v>1</v>
      </c>
      <c r="E5" s="27">
        <f t="shared" si="0"/>
        <v>1</v>
      </c>
      <c r="F5" s="27" t="str">
        <f t="shared" ref="F5:F33" si="5">IF(AND(E5&gt;=0,E5&lt;1),"bajo",IF(AND(E5&gt;=1,E5&lt;=2),"medio",IF(AND(E5&gt;2,E5&lt;=3),"alto")))</f>
        <v>medio</v>
      </c>
      <c r="G5" s="26">
        <v>0</v>
      </c>
      <c r="H5" s="26">
        <v>0</v>
      </c>
      <c r="I5" s="26">
        <v>1</v>
      </c>
      <c r="J5" s="28">
        <f t="shared" si="1"/>
        <v>1</v>
      </c>
      <c r="K5" s="52" t="str">
        <f t="shared" ref="K5:K33" si="6">IF(AND(J5&gt;=0,J5&lt;1),"bajo",IF(AND(J5&gt;=1,J5&lt;=2),"medio",IF(AND(J5&gt;2,J5&lt;=3),"alto")))</f>
        <v>medio</v>
      </c>
      <c r="L5" s="26">
        <v>0</v>
      </c>
      <c r="M5" s="26">
        <v>1</v>
      </c>
      <c r="N5" s="26">
        <v>1</v>
      </c>
      <c r="O5" s="29">
        <f t="shared" si="2"/>
        <v>2</v>
      </c>
      <c r="P5" s="29" t="str">
        <f t="shared" ref="P5:P33" si="7">IF(AND(O5&gt;=0,O5&lt;1),"bajo",IF(AND(O5&gt;=1,O5&lt;=2),"medio",IF(AND(O5&gt;2,O5&lt;=3),"alto")))</f>
        <v>medio</v>
      </c>
      <c r="Q5" s="26">
        <v>0</v>
      </c>
      <c r="R5" s="26">
        <v>0</v>
      </c>
      <c r="S5" s="26">
        <v>1</v>
      </c>
      <c r="T5" s="27">
        <f t="shared" si="3"/>
        <v>1</v>
      </c>
      <c r="U5" s="27" t="str">
        <f t="shared" ref="U5:U33" si="8">IF(AND(T5&gt;=0,T5&lt;1),"bajo",IF(AND(T5&gt;=1,T5&lt;=2),"medio",IF(AND(T5&gt;2,T5&lt;=3),"alto")))</f>
        <v>medio</v>
      </c>
      <c r="V5" s="30">
        <f t="shared" si="4"/>
        <v>5</v>
      </c>
      <c r="W5" s="30" t="str">
        <f t="shared" ref="W5:W33" si="9">IF(AND(V5&gt;=0,V5&lt;4),"bajo",IF(AND(V5&gt;=4,V5&lt;=8),"medio",IF(AND(V5&gt;8,V5&lt;=12),"alto")))</f>
        <v>medio</v>
      </c>
      <c r="Y5" s="28" t="s">
        <v>9</v>
      </c>
      <c r="Z5" s="28">
        <f>COUNTIF(K4:K33,"bajo")</f>
        <v>3</v>
      </c>
      <c r="AA5" s="28">
        <f>COUNTIF(K4:K33,"medio")</f>
        <v>23</v>
      </c>
      <c r="AB5" s="28">
        <f>COUNTIF(K4:K33,"alto")</f>
        <v>4</v>
      </c>
      <c r="AC5" s="28">
        <f>SUM(AC4)</f>
        <v>30</v>
      </c>
    </row>
    <row r="6" spans="1:29" x14ac:dyDescent="0.25">
      <c r="A6" s="25">
        <v>3</v>
      </c>
      <c r="B6" s="26">
        <v>1</v>
      </c>
      <c r="C6" s="26">
        <v>1</v>
      </c>
      <c r="D6" s="26">
        <v>1</v>
      </c>
      <c r="E6" s="27">
        <f t="shared" si="0"/>
        <v>3</v>
      </c>
      <c r="F6" s="27" t="str">
        <f t="shared" si="5"/>
        <v>alto</v>
      </c>
      <c r="G6" s="26">
        <v>0</v>
      </c>
      <c r="H6" s="26">
        <v>0</v>
      </c>
      <c r="I6" s="26">
        <v>0</v>
      </c>
      <c r="J6" s="28">
        <f t="shared" si="1"/>
        <v>0</v>
      </c>
      <c r="K6" s="52" t="str">
        <f t="shared" si="6"/>
        <v>bajo</v>
      </c>
      <c r="L6" s="26">
        <v>0</v>
      </c>
      <c r="M6" s="26">
        <v>1</v>
      </c>
      <c r="N6" s="26">
        <v>0</v>
      </c>
      <c r="O6" s="29">
        <f t="shared" si="2"/>
        <v>1</v>
      </c>
      <c r="P6" s="29" t="str">
        <f t="shared" si="7"/>
        <v>medio</v>
      </c>
      <c r="Q6" s="26">
        <v>1</v>
      </c>
      <c r="R6" s="26">
        <v>1</v>
      </c>
      <c r="S6" s="26">
        <v>1</v>
      </c>
      <c r="T6" s="27">
        <f t="shared" si="3"/>
        <v>3</v>
      </c>
      <c r="U6" s="27" t="str">
        <f t="shared" si="8"/>
        <v>alto</v>
      </c>
      <c r="V6" s="30">
        <f t="shared" si="4"/>
        <v>7</v>
      </c>
      <c r="W6" s="30" t="str">
        <f t="shared" si="9"/>
        <v>medio</v>
      </c>
      <c r="Y6" s="29" t="s">
        <v>10</v>
      </c>
      <c r="Z6" s="29">
        <f>COUNTIF(P4:P33,"bajo")</f>
        <v>6</v>
      </c>
      <c r="AA6" s="29">
        <f>COUNTIF(P4:P33,"medio")</f>
        <v>20</v>
      </c>
      <c r="AB6" s="29">
        <f>COUNTIF(P4:P33,"alto")</f>
        <v>4</v>
      </c>
      <c r="AC6" s="29">
        <f>SUM(Z6:AB6)</f>
        <v>30</v>
      </c>
    </row>
    <row r="7" spans="1:29" x14ac:dyDescent="0.25">
      <c r="A7" s="25">
        <v>4</v>
      </c>
      <c r="B7" s="26">
        <v>1</v>
      </c>
      <c r="C7" s="26">
        <v>1</v>
      </c>
      <c r="D7" s="26">
        <v>1</v>
      </c>
      <c r="E7" s="27">
        <f t="shared" si="0"/>
        <v>3</v>
      </c>
      <c r="F7" s="27" t="str">
        <f t="shared" si="5"/>
        <v>alto</v>
      </c>
      <c r="G7" s="26">
        <v>1</v>
      </c>
      <c r="H7" s="26">
        <v>1</v>
      </c>
      <c r="I7" s="26">
        <v>1</v>
      </c>
      <c r="J7" s="28">
        <f t="shared" si="1"/>
        <v>3</v>
      </c>
      <c r="K7" s="52" t="str">
        <f t="shared" si="6"/>
        <v>alto</v>
      </c>
      <c r="L7" s="26">
        <v>0</v>
      </c>
      <c r="M7" s="26">
        <v>1</v>
      </c>
      <c r="N7" s="26">
        <v>1</v>
      </c>
      <c r="O7" s="29">
        <f t="shared" si="2"/>
        <v>2</v>
      </c>
      <c r="P7" s="29" t="str">
        <f t="shared" si="7"/>
        <v>medio</v>
      </c>
      <c r="Q7" s="26">
        <v>0</v>
      </c>
      <c r="R7" s="26">
        <v>1</v>
      </c>
      <c r="S7" s="26">
        <v>1</v>
      </c>
      <c r="T7" s="27">
        <f t="shared" si="3"/>
        <v>2</v>
      </c>
      <c r="U7" s="27" t="str">
        <f t="shared" si="8"/>
        <v>medio</v>
      </c>
      <c r="V7" s="30">
        <f t="shared" si="4"/>
        <v>10</v>
      </c>
      <c r="W7" s="30" t="str">
        <f t="shared" si="9"/>
        <v>alto</v>
      </c>
      <c r="Y7" s="27" t="s">
        <v>70</v>
      </c>
      <c r="Z7" s="27">
        <f>COUNTIF(U4:U33,"bajo")</f>
        <v>4</v>
      </c>
      <c r="AA7" s="27">
        <f>COUNTIF(U4:U33,"medio")</f>
        <v>23</v>
      </c>
      <c r="AB7" s="27">
        <f>COUNTIF(U4:U33,"alto")</f>
        <v>3</v>
      </c>
      <c r="AC7" s="27">
        <f>SUM(Z7:AB7)</f>
        <v>30</v>
      </c>
    </row>
    <row r="8" spans="1:29" x14ac:dyDescent="0.25">
      <c r="A8" s="25">
        <v>5</v>
      </c>
      <c r="B8" s="26">
        <v>1</v>
      </c>
      <c r="C8" s="26">
        <v>0</v>
      </c>
      <c r="D8" s="26">
        <v>1</v>
      </c>
      <c r="E8" s="27">
        <f t="shared" si="0"/>
        <v>2</v>
      </c>
      <c r="F8" s="27" t="str">
        <f t="shared" si="5"/>
        <v>medio</v>
      </c>
      <c r="G8" s="26">
        <v>1</v>
      </c>
      <c r="H8" s="26">
        <v>0</v>
      </c>
      <c r="I8" s="26">
        <v>1</v>
      </c>
      <c r="J8" s="28">
        <f t="shared" si="1"/>
        <v>2</v>
      </c>
      <c r="K8" s="52" t="str">
        <f t="shared" si="6"/>
        <v>medio</v>
      </c>
      <c r="L8" s="26">
        <v>1</v>
      </c>
      <c r="M8" s="26">
        <v>1</v>
      </c>
      <c r="N8" s="26">
        <v>1</v>
      </c>
      <c r="O8" s="29">
        <f t="shared" si="2"/>
        <v>3</v>
      </c>
      <c r="P8" s="29" t="str">
        <f t="shared" si="7"/>
        <v>alto</v>
      </c>
      <c r="Q8" s="26">
        <v>1</v>
      </c>
      <c r="R8" s="26">
        <v>0</v>
      </c>
      <c r="S8" s="26">
        <v>1</v>
      </c>
      <c r="T8" s="27">
        <f t="shared" si="3"/>
        <v>2</v>
      </c>
      <c r="U8" s="27" t="str">
        <f t="shared" si="8"/>
        <v>medio</v>
      </c>
      <c r="V8" s="30">
        <f t="shared" si="4"/>
        <v>9</v>
      </c>
      <c r="W8" s="30" t="str">
        <f t="shared" si="9"/>
        <v>alto</v>
      </c>
      <c r="Y8" s="30" t="s">
        <v>0</v>
      </c>
      <c r="Z8" s="30">
        <f>COUNTIF(W4:W33,"bajo")</f>
        <v>2</v>
      </c>
      <c r="AA8" s="30">
        <f>COUNTIF(W4:W33,"medio")</f>
        <v>24</v>
      </c>
      <c r="AB8" s="30">
        <f>COUNTIF(W4:W33,"alto")</f>
        <v>4</v>
      </c>
      <c r="AC8" s="30">
        <f>SUM(Z8:AB8)</f>
        <v>30</v>
      </c>
    </row>
    <row r="9" spans="1:29" x14ac:dyDescent="0.25">
      <c r="A9" s="25">
        <v>6</v>
      </c>
      <c r="B9" s="26">
        <v>1</v>
      </c>
      <c r="C9" s="26">
        <v>1</v>
      </c>
      <c r="D9" s="26">
        <v>1</v>
      </c>
      <c r="E9" s="27">
        <f t="shared" si="0"/>
        <v>3</v>
      </c>
      <c r="F9" s="27" t="str">
        <f t="shared" si="5"/>
        <v>alto</v>
      </c>
      <c r="G9" s="26">
        <v>1</v>
      </c>
      <c r="H9" s="26">
        <v>1</v>
      </c>
      <c r="I9" s="26">
        <v>0</v>
      </c>
      <c r="J9" s="28">
        <f t="shared" si="1"/>
        <v>2</v>
      </c>
      <c r="K9" s="52" t="str">
        <f t="shared" si="6"/>
        <v>medio</v>
      </c>
      <c r="L9" s="26">
        <v>0</v>
      </c>
      <c r="M9" s="26">
        <v>0</v>
      </c>
      <c r="N9" s="26">
        <v>1</v>
      </c>
      <c r="O9" s="29">
        <f t="shared" si="2"/>
        <v>1</v>
      </c>
      <c r="P9" s="29" t="str">
        <f t="shared" si="7"/>
        <v>medio</v>
      </c>
      <c r="Q9" s="26">
        <v>1</v>
      </c>
      <c r="R9" s="26">
        <v>1</v>
      </c>
      <c r="S9" s="26">
        <v>1</v>
      </c>
      <c r="T9" s="27">
        <f t="shared" si="3"/>
        <v>3</v>
      </c>
      <c r="U9" s="27" t="str">
        <f t="shared" si="8"/>
        <v>alto</v>
      </c>
      <c r="V9" s="30">
        <f t="shared" si="4"/>
        <v>9</v>
      </c>
      <c r="W9" s="30" t="str">
        <f t="shared" si="9"/>
        <v>alto</v>
      </c>
    </row>
    <row r="10" spans="1:29" x14ac:dyDescent="0.25">
      <c r="A10" s="25">
        <v>7</v>
      </c>
      <c r="B10" s="26">
        <v>1</v>
      </c>
      <c r="C10" s="26">
        <v>0</v>
      </c>
      <c r="D10" s="26">
        <v>0</v>
      </c>
      <c r="E10" s="27">
        <f t="shared" si="0"/>
        <v>1</v>
      </c>
      <c r="F10" s="27" t="str">
        <f t="shared" si="5"/>
        <v>medio</v>
      </c>
      <c r="G10" s="26">
        <v>0</v>
      </c>
      <c r="H10" s="26">
        <v>1</v>
      </c>
      <c r="I10" s="26">
        <v>0</v>
      </c>
      <c r="J10" s="28">
        <f t="shared" si="1"/>
        <v>1</v>
      </c>
      <c r="K10" s="52" t="str">
        <f t="shared" si="6"/>
        <v>medio</v>
      </c>
      <c r="L10" s="26">
        <v>0</v>
      </c>
      <c r="M10" s="26">
        <v>0</v>
      </c>
      <c r="N10" s="26">
        <v>0</v>
      </c>
      <c r="O10" s="29">
        <f t="shared" si="2"/>
        <v>0</v>
      </c>
      <c r="P10" s="29" t="str">
        <f t="shared" si="7"/>
        <v>bajo</v>
      </c>
      <c r="Q10" s="26">
        <v>0</v>
      </c>
      <c r="R10" s="26">
        <v>1</v>
      </c>
      <c r="S10" s="26">
        <v>1</v>
      </c>
      <c r="T10" s="27">
        <f t="shared" si="3"/>
        <v>2</v>
      </c>
      <c r="U10" s="27" t="str">
        <f t="shared" si="8"/>
        <v>medio</v>
      </c>
      <c r="V10" s="30">
        <f t="shared" si="4"/>
        <v>4</v>
      </c>
      <c r="W10" s="30" t="str">
        <f t="shared" si="9"/>
        <v>medio</v>
      </c>
    </row>
    <row r="11" spans="1:29" x14ac:dyDescent="0.25">
      <c r="A11" s="25">
        <v>8</v>
      </c>
      <c r="B11" s="26">
        <v>1</v>
      </c>
      <c r="C11" s="26">
        <v>0</v>
      </c>
      <c r="D11" s="26">
        <v>1</v>
      </c>
      <c r="E11" s="27">
        <f t="shared" si="0"/>
        <v>2</v>
      </c>
      <c r="F11" s="27" t="str">
        <f t="shared" si="5"/>
        <v>medio</v>
      </c>
      <c r="G11" s="26">
        <v>1</v>
      </c>
      <c r="H11" s="26">
        <v>0</v>
      </c>
      <c r="I11" s="26">
        <v>1</v>
      </c>
      <c r="J11" s="28">
        <f t="shared" si="1"/>
        <v>2</v>
      </c>
      <c r="K11" s="52" t="str">
        <f t="shared" si="6"/>
        <v>medio</v>
      </c>
      <c r="L11" s="26">
        <v>0</v>
      </c>
      <c r="M11" s="26">
        <v>1</v>
      </c>
      <c r="N11" s="26">
        <v>1</v>
      </c>
      <c r="O11" s="29">
        <f t="shared" si="2"/>
        <v>2</v>
      </c>
      <c r="P11" s="29" t="str">
        <f t="shared" si="7"/>
        <v>medio</v>
      </c>
      <c r="Q11" s="26">
        <v>0</v>
      </c>
      <c r="R11" s="26">
        <v>1</v>
      </c>
      <c r="S11" s="26">
        <v>0</v>
      </c>
      <c r="T11" s="27">
        <f t="shared" si="3"/>
        <v>1</v>
      </c>
      <c r="U11" s="27" t="str">
        <f t="shared" si="8"/>
        <v>medio</v>
      </c>
      <c r="V11" s="30">
        <f t="shared" si="4"/>
        <v>7</v>
      </c>
      <c r="W11" s="30" t="str">
        <f t="shared" si="9"/>
        <v>medio</v>
      </c>
    </row>
    <row r="12" spans="1:29" x14ac:dyDescent="0.25">
      <c r="A12" s="25">
        <v>9</v>
      </c>
      <c r="B12" s="26">
        <v>0</v>
      </c>
      <c r="C12" s="26">
        <v>0</v>
      </c>
      <c r="D12" s="26">
        <v>1</v>
      </c>
      <c r="E12" s="27">
        <f t="shared" si="0"/>
        <v>1</v>
      </c>
      <c r="F12" s="27" t="str">
        <f t="shared" si="5"/>
        <v>medio</v>
      </c>
      <c r="G12" s="26">
        <v>0</v>
      </c>
      <c r="H12" s="26">
        <v>1</v>
      </c>
      <c r="I12" s="26">
        <v>1</v>
      </c>
      <c r="J12" s="28">
        <f t="shared" si="1"/>
        <v>2</v>
      </c>
      <c r="K12" s="52" t="str">
        <f t="shared" si="6"/>
        <v>medio</v>
      </c>
      <c r="L12" s="26">
        <v>0</v>
      </c>
      <c r="M12" s="26">
        <v>0</v>
      </c>
      <c r="N12" s="26">
        <v>0</v>
      </c>
      <c r="O12" s="29">
        <f t="shared" si="2"/>
        <v>0</v>
      </c>
      <c r="P12" s="29" t="str">
        <f t="shared" si="7"/>
        <v>bajo</v>
      </c>
      <c r="Q12" s="26">
        <v>0</v>
      </c>
      <c r="R12" s="26">
        <v>0</v>
      </c>
      <c r="S12" s="26">
        <v>0</v>
      </c>
      <c r="T12" s="27">
        <f t="shared" si="3"/>
        <v>0</v>
      </c>
      <c r="U12" s="27" t="str">
        <f t="shared" si="8"/>
        <v>bajo</v>
      </c>
      <c r="V12" s="30">
        <f t="shared" si="4"/>
        <v>3</v>
      </c>
      <c r="W12" s="30" t="str">
        <f t="shared" si="9"/>
        <v>bajo</v>
      </c>
    </row>
    <row r="13" spans="1:29" x14ac:dyDescent="0.25">
      <c r="A13" s="25">
        <v>10</v>
      </c>
      <c r="B13" s="26">
        <v>1</v>
      </c>
      <c r="C13" s="26">
        <v>0</v>
      </c>
      <c r="D13" s="26">
        <v>0</v>
      </c>
      <c r="E13" s="27">
        <f t="shared" si="0"/>
        <v>1</v>
      </c>
      <c r="F13" s="27" t="str">
        <f t="shared" si="5"/>
        <v>medio</v>
      </c>
      <c r="G13" s="26">
        <v>0</v>
      </c>
      <c r="H13" s="26">
        <v>1</v>
      </c>
      <c r="I13" s="26">
        <v>1</v>
      </c>
      <c r="J13" s="28">
        <f t="shared" si="1"/>
        <v>2</v>
      </c>
      <c r="K13" s="52" t="str">
        <f t="shared" si="6"/>
        <v>medio</v>
      </c>
      <c r="L13" s="26">
        <v>0</v>
      </c>
      <c r="M13" s="26">
        <v>0</v>
      </c>
      <c r="N13" s="26">
        <v>1</v>
      </c>
      <c r="O13" s="29">
        <f t="shared" si="2"/>
        <v>1</v>
      </c>
      <c r="P13" s="29" t="str">
        <f t="shared" si="7"/>
        <v>medio</v>
      </c>
      <c r="Q13" s="26">
        <v>0</v>
      </c>
      <c r="R13" s="26">
        <v>0</v>
      </c>
      <c r="S13" s="26">
        <v>0</v>
      </c>
      <c r="T13" s="27">
        <f t="shared" si="3"/>
        <v>0</v>
      </c>
      <c r="U13" s="27" t="str">
        <f t="shared" si="8"/>
        <v>bajo</v>
      </c>
      <c r="V13" s="30">
        <f t="shared" si="4"/>
        <v>4</v>
      </c>
      <c r="W13" s="30" t="str">
        <f t="shared" si="9"/>
        <v>medio</v>
      </c>
    </row>
    <row r="14" spans="1:29" x14ac:dyDescent="0.25">
      <c r="A14" s="25">
        <v>11</v>
      </c>
      <c r="B14" s="26">
        <v>0</v>
      </c>
      <c r="C14" s="26">
        <v>0</v>
      </c>
      <c r="D14" s="26">
        <v>0</v>
      </c>
      <c r="E14" s="27">
        <f t="shared" si="0"/>
        <v>0</v>
      </c>
      <c r="F14" s="27" t="str">
        <f t="shared" si="5"/>
        <v>bajo</v>
      </c>
      <c r="G14" s="26">
        <v>1</v>
      </c>
      <c r="H14" s="26">
        <v>1</v>
      </c>
      <c r="I14" s="26">
        <v>0</v>
      </c>
      <c r="J14" s="28">
        <f t="shared" si="1"/>
        <v>2</v>
      </c>
      <c r="K14" s="52" t="str">
        <f t="shared" si="6"/>
        <v>medio</v>
      </c>
      <c r="L14" s="26">
        <v>1</v>
      </c>
      <c r="M14" s="26">
        <v>0</v>
      </c>
      <c r="N14" s="26">
        <v>0</v>
      </c>
      <c r="O14" s="29">
        <f t="shared" si="2"/>
        <v>1</v>
      </c>
      <c r="P14" s="29" t="str">
        <f t="shared" si="7"/>
        <v>medio</v>
      </c>
      <c r="Q14" s="26">
        <v>0</v>
      </c>
      <c r="R14" s="26">
        <v>1</v>
      </c>
      <c r="S14" s="26">
        <v>1</v>
      </c>
      <c r="T14" s="27">
        <f t="shared" si="3"/>
        <v>2</v>
      </c>
      <c r="U14" s="27" t="str">
        <f t="shared" si="8"/>
        <v>medio</v>
      </c>
      <c r="V14" s="30">
        <f t="shared" si="4"/>
        <v>5</v>
      </c>
      <c r="W14" s="30" t="str">
        <f t="shared" si="9"/>
        <v>medio</v>
      </c>
    </row>
    <row r="15" spans="1:29" x14ac:dyDescent="0.25">
      <c r="A15" s="25">
        <v>12</v>
      </c>
      <c r="B15" s="26">
        <v>1</v>
      </c>
      <c r="C15" s="26">
        <v>0</v>
      </c>
      <c r="D15" s="26">
        <v>1</v>
      </c>
      <c r="E15" s="27">
        <f t="shared" si="0"/>
        <v>2</v>
      </c>
      <c r="F15" s="27" t="str">
        <f t="shared" si="5"/>
        <v>medio</v>
      </c>
      <c r="G15" s="26">
        <v>1</v>
      </c>
      <c r="H15" s="26">
        <v>0</v>
      </c>
      <c r="I15" s="26">
        <v>0</v>
      </c>
      <c r="J15" s="28">
        <f t="shared" si="1"/>
        <v>1</v>
      </c>
      <c r="K15" s="52" t="str">
        <f t="shared" si="6"/>
        <v>medio</v>
      </c>
      <c r="L15" s="26">
        <v>1</v>
      </c>
      <c r="M15" s="26">
        <v>1</v>
      </c>
      <c r="N15" s="26">
        <v>1</v>
      </c>
      <c r="O15" s="29">
        <f t="shared" si="2"/>
        <v>3</v>
      </c>
      <c r="P15" s="29" t="str">
        <f t="shared" si="7"/>
        <v>alto</v>
      </c>
      <c r="Q15" s="26">
        <v>0</v>
      </c>
      <c r="R15" s="26">
        <v>0</v>
      </c>
      <c r="S15" s="26">
        <v>1</v>
      </c>
      <c r="T15" s="27">
        <f t="shared" si="3"/>
        <v>1</v>
      </c>
      <c r="U15" s="27" t="str">
        <f t="shared" si="8"/>
        <v>medio</v>
      </c>
      <c r="V15" s="30">
        <f t="shared" si="4"/>
        <v>7</v>
      </c>
      <c r="W15" s="30" t="str">
        <f t="shared" si="9"/>
        <v>medio</v>
      </c>
    </row>
    <row r="16" spans="1:29" x14ac:dyDescent="0.25">
      <c r="A16" s="25">
        <v>13</v>
      </c>
      <c r="B16" s="26">
        <v>1</v>
      </c>
      <c r="C16" s="26">
        <v>0</v>
      </c>
      <c r="D16" s="26">
        <v>0</v>
      </c>
      <c r="E16" s="27">
        <f t="shared" si="0"/>
        <v>1</v>
      </c>
      <c r="F16" s="27" t="str">
        <f t="shared" si="5"/>
        <v>medio</v>
      </c>
      <c r="G16" s="26">
        <v>1</v>
      </c>
      <c r="H16" s="26">
        <v>0</v>
      </c>
      <c r="I16" s="26">
        <v>1</v>
      </c>
      <c r="J16" s="28">
        <f t="shared" si="1"/>
        <v>2</v>
      </c>
      <c r="K16" s="52" t="str">
        <f t="shared" si="6"/>
        <v>medio</v>
      </c>
      <c r="L16" s="26">
        <v>0</v>
      </c>
      <c r="M16" s="26">
        <v>0</v>
      </c>
      <c r="N16" s="26">
        <v>0</v>
      </c>
      <c r="O16" s="29">
        <f t="shared" si="2"/>
        <v>0</v>
      </c>
      <c r="P16" s="29" t="str">
        <f t="shared" si="7"/>
        <v>bajo</v>
      </c>
      <c r="Q16" s="26">
        <v>0</v>
      </c>
      <c r="R16" s="26">
        <v>1</v>
      </c>
      <c r="S16" s="26">
        <v>0</v>
      </c>
      <c r="T16" s="27">
        <f t="shared" si="3"/>
        <v>1</v>
      </c>
      <c r="U16" s="27" t="str">
        <f t="shared" si="8"/>
        <v>medio</v>
      </c>
      <c r="V16" s="30">
        <f t="shared" si="4"/>
        <v>4</v>
      </c>
      <c r="W16" s="30" t="str">
        <f t="shared" si="9"/>
        <v>medio</v>
      </c>
    </row>
    <row r="17" spans="1:23" x14ac:dyDescent="0.25">
      <c r="A17" s="25">
        <v>14</v>
      </c>
      <c r="B17" s="26">
        <v>1</v>
      </c>
      <c r="C17" s="26">
        <v>0</v>
      </c>
      <c r="D17" s="26">
        <v>1</v>
      </c>
      <c r="E17" s="27">
        <f t="shared" si="0"/>
        <v>2</v>
      </c>
      <c r="F17" s="27" t="str">
        <f t="shared" si="5"/>
        <v>medio</v>
      </c>
      <c r="G17" s="26">
        <v>0</v>
      </c>
      <c r="H17" s="26">
        <v>1</v>
      </c>
      <c r="I17" s="26">
        <v>0</v>
      </c>
      <c r="J17" s="28">
        <f t="shared" si="1"/>
        <v>1</v>
      </c>
      <c r="K17" s="52" t="str">
        <f t="shared" si="6"/>
        <v>medio</v>
      </c>
      <c r="L17" s="26">
        <v>1</v>
      </c>
      <c r="M17" s="26">
        <v>0</v>
      </c>
      <c r="N17" s="26">
        <v>1</v>
      </c>
      <c r="O17" s="29">
        <f t="shared" si="2"/>
        <v>2</v>
      </c>
      <c r="P17" s="29" t="str">
        <f t="shared" si="7"/>
        <v>medio</v>
      </c>
      <c r="Q17" s="26">
        <v>0</v>
      </c>
      <c r="R17" s="26">
        <v>0</v>
      </c>
      <c r="S17" s="26">
        <v>1</v>
      </c>
      <c r="T17" s="27">
        <f t="shared" si="3"/>
        <v>1</v>
      </c>
      <c r="U17" s="27" t="str">
        <f t="shared" si="8"/>
        <v>medio</v>
      </c>
      <c r="V17" s="30">
        <f t="shared" si="4"/>
        <v>6</v>
      </c>
      <c r="W17" s="30" t="str">
        <f t="shared" si="9"/>
        <v>medio</v>
      </c>
    </row>
    <row r="18" spans="1:23" x14ac:dyDescent="0.25">
      <c r="A18" s="25">
        <v>15</v>
      </c>
      <c r="B18" s="26">
        <v>1</v>
      </c>
      <c r="C18" s="26">
        <v>0</v>
      </c>
      <c r="D18" s="26">
        <v>1</v>
      </c>
      <c r="E18" s="27">
        <f t="shared" si="0"/>
        <v>2</v>
      </c>
      <c r="F18" s="27" t="str">
        <f t="shared" si="5"/>
        <v>medio</v>
      </c>
      <c r="G18" s="26">
        <v>1</v>
      </c>
      <c r="H18" s="26">
        <v>0</v>
      </c>
      <c r="I18" s="26">
        <v>1</v>
      </c>
      <c r="J18" s="28">
        <f t="shared" si="1"/>
        <v>2</v>
      </c>
      <c r="K18" s="52" t="str">
        <f t="shared" si="6"/>
        <v>medio</v>
      </c>
      <c r="L18" s="26">
        <v>1</v>
      </c>
      <c r="M18" s="26">
        <v>0</v>
      </c>
      <c r="N18" s="26">
        <v>0</v>
      </c>
      <c r="O18" s="29">
        <f t="shared" si="2"/>
        <v>1</v>
      </c>
      <c r="P18" s="29" t="str">
        <f t="shared" si="7"/>
        <v>medio</v>
      </c>
      <c r="Q18" s="26">
        <v>1</v>
      </c>
      <c r="R18" s="26">
        <v>0</v>
      </c>
      <c r="S18" s="26">
        <v>0</v>
      </c>
      <c r="T18" s="27">
        <f t="shared" si="3"/>
        <v>1</v>
      </c>
      <c r="U18" s="27" t="str">
        <f t="shared" si="8"/>
        <v>medio</v>
      </c>
      <c r="V18" s="30">
        <f t="shared" si="4"/>
        <v>6</v>
      </c>
      <c r="W18" s="30" t="str">
        <f t="shared" si="9"/>
        <v>medio</v>
      </c>
    </row>
    <row r="19" spans="1:23" x14ac:dyDescent="0.25">
      <c r="A19" s="25">
        <v>16</v>
      </c>
      <c r="B19" s="26">
        <v>1</v>
      </c>
      <c r="C19" s="26">
        <v>1</v>
      </c>
      <c r="D19" s="26">
        <v>1</v>
      </c>
      <c r="E19" s="27">
        <f t="shared" si="0"/>
        <v>3</v>
      </c>
      <c r="F19" s="27" t="str">
        <f t="shared" si="5"/>
        <v>alto</v>
      </c>
      <c r="G19" s="26">
        <v>0</v>
      </c>
      <c r="H19" s="26">
        <v>1</v>
      </c>
      <c r="I19" s="26">
        <v>1</v>
      </c>
      <c r="J19" s="28">
        <f t="shared" si="1"/>
        <v>2</v>
      </c>
      <c r="K19" s="52" t="str">
        <f t="shared" si="6"/>
        <v>medio</v>
      </c>
      <c r="L19" s="26">
        <v>0</v>
      </c>
      <c r="M19" s="26">
        <v>0</v>
      </c>
      <c r="N19" s="26">
        <v>0</v>
      </c>
      <c r="O19" s="29">
        <f t="shared" si="2"/>
        <v>0</v>
      </c>
      <c r="P19" s="29" t="str">
        <f t="shared" si="7"/>
        <v>bajo</v>
      </c>
      <c r="Q19" s="26">
        <v>1</v>
      </c>
      <c r="R19" s="26">
        <v>0</v>
      </c>
      <c r="S19" s="26">
        <v>0</v>
      </c>
      <c r="T19" s="27">
        <f t="shared" si="3"/>
        <v>1</v>
      </c>
      <c r="U19" s="27" t="str">
        <f t="shared" si="8"/>
        <v>medio</v>
      </c>
      <c r="V19" s="30">
        <f t="shared" si="4"/>
        <v>6</v>
      </c>
      <c r="W19" s="30" t="str">
        <f t="shared" si="9"/>
        <v>medio</v>
      </c>
    </row>
    <row r="20" spans="1:23" x14ac:dyDescent="0.25">
      <c r="A20" s="25">
        <v>17</v>
      </c>
      <c r="B20" s="26">
        <v>0</v>
      </c>
      <c r="C20" s="26">
        <v>0</v>
      </c>
      <c r="D20" s="26">
        <v>1</v>
      </c>
      <c r="E20" s="27">
        <f t="shared" si="0"/>
        <v>1</v>
      </c>
      <c r="F20" s="27" t="str">
        <f t="shared" si="5"/>
        <v>medio</v>
      </c>
      <c r="G20" s="26">
        <v>1</v>
      </c>
      <c r="H20" s="26">
        <v>1</v>
      </c>
      <c r="I20" s="26">
        <v>1</v>
      </c>
      <c r="J20" s="28">
        <f t="shared" si="1"/>
        <v>3</v>
      </c>
      <c r="K20" s="52" t="str">
        <f t="shared" si="6"/>
        <v>alto</v>
      </c>
      <c r="L20" s="26">
        <v>0</v>
      </c>
      <c r="M20" s="26">
        <v>0</v>
      </c>
      <c r="N20" s="26">
        <v>1</v>
      </c>
      <c r="O20" s="29">
        <f t="shared" si="2"/>
        <v>1</v>
      </c>
      <c r="P20" s="29" t="str">
        <f t="shared" si="7"/>
        <v>medio</v>
      </c>
      <c r="Q20" s="26">
        <v>0</v>
      </c>
      <c r="R20" s="26">
        <v>0</v>
      </c>
      <c r="S20" s="26">
        <v>1</v>
      </c>
      <c r="T20" s="27">
        <f t="shared" si="3"/>
        <v>1</v>
      </c>
      <c r="U20" s="27" t="str">
        <f t="shared" si="8"/>
        <v>medio</v>
      </c>
      <c r="V20" s="30">
        <f t="shared" si="4"/>
        <v>6</v>
      </c>
      <c r="W20" s="30" t="str">
        <f t="shared" si="9"/>
        <v>medio</v>
      </c>
    </row>
    <row r="21" spans="1:23" x14ac:dyDescent="0.25">
      <c r="A21" s="25">
        <v>18</v>
      </c>
      <c r="B21" s="26">
        <v>1</v>
      </c>
      <c r="C21" s="26">
        <v>0</v>
      </c>
      <c r="D21" s="26">
        <v>0</v>
      </c>
      <c r="E21" s="27">
        <f t="shared" si="0"/>
        <v>1</v>
      </c>
      <c r="F21" s="27" t="str">
        <f t="shared" si="5"/>
        <v>medio</v>
      </c>
      <c r="G21" s="26">
        <v>1</v>
      </c>
      <c r="H21" s="26">
        <v>1</v>
      </c>
      <c r="I21" s="26">
        <v>0</v>
      </c>
      <c r="J21" s="28">
        <f t="shared" si="1"/>
        <v>2</v>
      </c>
      <c r="K21" s="52" t="str">
        <f t="shared" si="6"/>
        <v>medio</v>
      </c>
      <c r="L21" s="26">
        <v>0</v>
      </c>
      <c r="M21" s="26">
        <v>1</v>
      </c>
      <c r="N21" s="26">
        <v>0</v>
      </c>
      <c r="O21" s="29">
        <f t="shared" si="2"/>
        <v>1</v>
      </c>
      <c r="P21" s="29" t="str">
        <f t="shared" si="7"/>
        <v>medio</v>
      </c>
      <c r="Q21" s="26">
        <v>0</v>
      </c>
      <c r="R21" s="26">
        <v>0</v>
      </c>
      <c r="S21" s="26">
        <v>0</v>
      </c>
      <c r="T21" s="27">
        <f t="shared" si="3"/>
        <v>0</v>
      </c>
      <c r="U21" s="27" t="str">
        <f t="shared" si="8"/>
        <v>bajo</v>
      </c>
      <c r="V21" s="30">
        <f t="shared" si="4"/>
        <v>4</v>
      </c>
      <c r="W21" s="30" t="str">
        <f t="shared" si="9"/>
        <v>medio</v>
      </c>
    </row>
    <row r="22" spans="1:23" x14ac:dyDescent="0.25">
      <c r="A22" s="25">
        <v>19</v>
      </c>
      <c r="B22" s="26">
        <v>0</v>
      </c>
      <c r="C22" s="26">
        <v>0</v>
      </c>
      <c r="D22" s="26">
        <v>0</v>
      </c>
      <c r="E22" s="27">
        <f t="shared" si="0"/>
        <v>0</v>
      </c>
      <c r="F22" s="27" t="str">
        <f t="shared" si="5"/>
        <v>bajo</v>
      </c>
      <c r="G22" s="26">
        <v>0</v>
      </c>
      <c r="H22" s="26">
        <v>1</v>
      </c>
      <c r="I22" s="26">
        <v>1</v>
      </c>
      <c r="J22" s="28">
        <f t="shared" si="1"/>
        <v>2</v>
      </c>
      <c r="K22" s="52" t="str">
        <f t="shared" si="6"/>
        <v>medio</v>
      </c>
      <c r="L22" s="26">
        <v>1</v>
      </c>
      <c r="M22" s="26">
        <v>1</v>
      </c>
      <c r="N22" s="26">
        <v>0</v>
      </c>
      <c r="O22" s="29">
        <f t="shared" si="2"/>
        <v>2</v>
      </c>
      <c r="P22" s="29" t="str">
        <f t="shared" si="7"/>
        <v>medio</v>
      </c>
      <c r="Q22" s="26">
        <v>1</v>
      </c>
      <c r="R22" s="26">
        <v>0</v>
      </c>
      <c r="S22" s="26">
        <v>1</v>
      </c>
      <c r="T22" s="27">
        <f t="shared" si="3"/>
        <v>2</v>
      </c>
      <c r="U22" s="27" t="str">
        <f t="shared" si="8"/>
        <v>medio</v>
      </c>
      <c r="V22" s="30">
        <f t="shared" si="4"/>
        <v>6</v>
      </c>
      <c r="W22" s="30" t="str">
        <f t="shared" si="9"/>
        <v>medio</v>
      </c>
    </row>
    <row r="23" spans="1:23" x14ac:dyDescent="0.25">
      <c r="A23" s="25">
        <v>20</v>
      </c>
      <c r="B23" s="26">
        <v>1</v>
      </c>
      <c r="C23" s="26">
        <v>1</v>
      </c>
      <c r="D23" s="26">
        <v>1</v>
      </c>
      <c r="E23" s="27">
        <f t="shared" si="0"/>
        <v>3</v>
      </c>
      <c r="F23" s="27" t="str">
        <f t="shared" si="5"/>
        <v>alto</v>
      </c>
      <c r="G23" s="26">
        <v>0</v>
      </c>
      <c r="H23" s="26">
        <v>0</v>
      </c>
      <c r="I23" s="26">
        <v>1</v>
      </c>
      <c r="J23" s="28">
        <f t="shared" si="1"/>
        <v>1</v>
      </c>
      <c r="K23" s="52" t="str">
        <f t="shared" si="6"/>
        <v>medio</v>
      </c>
      <c r="L23" s="26">
        <v>0</v>
      </c>
      <c r="M23" s="26">
        <v>1</v>
      </c>
      <c r="N23" s="26">
        <v>0</v>
      </c>
      <c r="O23" s="29">
        <f t="shared" si="2"/>
        <v>1</v>
      </c>
      <c r="P23" s="29" t="str">
        <f t="shared" si="7"/>
        <v>medio</v>
      </c>
      <c r="Q23" s="26">
        <v>1</v>
      </c>
      <c r="R23" s="26">
        <v>0</v>
      </c>
      <c r="S23" s="26">
        <v>1</v>
      </c>
      <c r="T23" s="27">
        <f t="shared" si="3"/>
        <v>2</v>
      </c>
      <c r="U23" s="27" t="str">
        <f t="shared" si="8"/>
        <v>medio</v>
      </c>
      <c r="V23" s="30">
        <f t="shared" si="4"/>
        <v>7</v>
      </c>
      <c r="W23" s="30" t="str">
        <f t="shared" si="9"/>
        <v>medio</v>
      </c>
    </row>
    <row r="24" spans="1:23" x14ac:dyDescent="0.25">
      <c r="A24" s="25">
        <v>21</v>
      </c>
      <c r="B24" s="26">
        <v>1</v>
      </c>
      <c r="C24" s="26">
        <v>0</v>
      </c>
      <c r="D24" s="26">
        <v>1</v>
      </c>
      <c r="E24" s="27">
        <f t="shared" si="0"/>
        <v>2</v>
      </c>
      <c r="F24" s="27" t="str">
        <f t="shared" si="5"/>
        <v>medio</v>
      </c>
      <c r="G24" s="26">
        <v>0</v>
      </c>
      <c r="H24" s="26">
        <v>0</v>
      </c>
      <c r="I24" s="26">
        <v>1</v>
      </c>
      <c r="J24" s="28">
        <f t="shared" si="1"/>
        <v>1</v>
      </c>
      <c r="K24" s="52" t="str">
        <f t="shared" si="6"/>
        <v>medio</v>
      </c>
      <c r="L24" s="26">
        <v>0</v>
      </c>
      <c r="M24" s="26">
        <v>0</v>
      </c>
      <c r="N24" s="26">
        <v>1</v>
      </c>
      <c r="O24" s="29">
        <f t="shared" si="2"/>
        <v>1</v>
      </c>
      <c r="P24" s="29" t="str">
        <f t="shared" si="7"/>
        <v>medio</v>
      </c>
      <c r="Q24" s="26">
        <v>1</v>
      </c>
      <c r="R24" s="26">
        <v>0</v>
      </c>
      <c r="S24" s="26">
        <v>1</v>
      </c>
      <c r="T24" s="27">
        <f t="shared" si="3"/>
        <v>2</v>
      </c>
      <c r="U24" s="27" t="str">
        <f t="shared" si="8"/>
        <v>medio</v>
      </c>
      <c r="V24" s="30">
        <f t="shared" si="4"/>
        <v>6</v>
      </c>
      <c r="W24" s="30" t="str">
        <f t="shared" si="9"/>
        <v>medio</v>
      </c>
    </row>
    <row r="25" spans="1:23" x14ac:dyDescent="0.25">
      <c r="A25" s="25">
        <v>22</v>
      </c>
      <c r="B25" s="26">
        <v>1</v>
      </c>
      <c r="C25" s="26">
        <v>0</v>
      </c>
      <c r="D25" s="26">
        <v>0</v>
      </c>
      <c r="E25" s="27">
        <f t="shared" si="0"/>
        <v>1</v>
      </c>
      <c r="F25" s="27" t="str">
        <f t="shared" si="5"/>
        <v>medio</v>
      </c>
      <c r="G25" s="26">
        <v>0</v>
      </c>
      <c r="H25" s="26">
        <v>1</v>
      </c>
      <c r="I25" s="26">
        <v>0</v>
      </c>
      <c r="J25" s="28">
        <f t="shared" si="1"/>
        <v>1</v>
      </c>
      <c r="K25" s="52" t="str">
        <f t="shared" si="6"/>
        <v>medio</v>
      </c>
      <c r="L25" s="26">
        <v>0</v>
      </c>
      <c r="M25" s="26">
        <v>0</v>
      </c>
      <c r="N25" s="26">
        <v>1</v>
      </c>
      <c r="O25" s="29">
        <f t="shared" si="2"/>
        <v>1</v>
      </c>
      <c r="P25" s="29" t="str">
        <f t="shared" si="7"/>
        <v>medio</v>
      </c>
      <c r="Q25" s="26">
        <v>1</v>
      </c>
      <c r="R25" s="26">
        <v>0</v>
      </c>
      <c r="S25" s="26">
        <v>1</v>
      </c>
      <c r="T25" s="27">
        <f t="shared" si="3"/>
        <v>2</v>
      </c>
      <c r="U25" s="27" t="str">
        <f t="shared" si="8"/>
        <v>medio</v>
      </c>
      <c r="V25" s="30">
        <f t="shared" si="4"/>
        <v>5</v>
      </c>
      <c r="W25" s="30" t="str">
        <f t="shared" si="9"/>
        <v>medio</v>
      </c>
    </row>
    <row r="26" spans="1:23" x14ac:dyDescent="0.25">
      <c r="A26" s="25">
        <v>23</v>
      </c>
      <c r="B26" s="26">
        <v>1</v>
      </c>
      <c r="C26" s="26">
        <v>1</v>
      </c>
      <c r="D26" s="26">
        <v>0</v>
      </c>
      <c r="E26" s="27">
        <f t="shared" si="0"/>
        <v>2</v>
      </c>
      <c r="F26" s="27" t="str">
        <f t="shared" si="5"/>
        <v>medio</v>
      </c>
      <c r="G26" s="26">
        <v>0</v>
      </c>
      <c r="H26" s="26">
        <v>0</v>
      </c>
      <c r="I26" s="26">
        <v>0</v>
      </c>
      <c r="J26" s="28">
        <f t="shared" si="1"/>
        <v>0</v>
      </c>
      <c r="K26" s="52" t="str">
        <f t="shared" si="6"/>
        <v>bajo</v>
      </c>
      <c r="L26" s="26">
        <v>0</v>
      </c>
      <c r="M26" s="26">
        <v>0</v>
      </c>
      <c r="N26" s="26">
        <v>1</v>
      </c>
      <c r="O26" s="29">
        <f t="shared" si="2"/>
        <v>1</v>
      </c>
      <c r="P26" s="29" t="str">
        <f t="shared" si="7"/>
        <v>medio</v>
      </c>
      <c r="Q26" s="26">
        <v>0</v>
      </c>
      <c r="R26" s="26">
        <v>0</v>
      </c>
      <c r="S26" s="26">
        <v>1</v>
      </c>
      <c r="T26" s="27">
        <f t="shared" si="3"/>
        <v>1</v>
      </c>
      <c r="U26" s="27" t="str">
        <f t="shared" si="8"/>
        <v>medio</v>
      </c>
      <c r="V26" s="30">
        <f t="shared" si="4"/>
        <v>4</v>
      </c>
      <c r="W26" s="30" t="str">
        <f t="shared" si="9"/>
        <v>medio</v>
      </c>
    </row>
    <row r="27" spans="1:23" x14ac:dyDescent="0.25">
      <c r="A27" s="25">
        <v>24</v>
      </c>
      <c r="B27" s="26">
        <v>0</v>
      </c>
      <c r="C27" s="26">
        <v>1</v>
      </c>
      <c r="D27" s="26">
        <v>0</v>
      </c>
      <c r="E27" s="27">
        <f t="shared" si="0"/>
        <v>1</v>
      </c>
      <c r="F27" s="27" t="str">
        <f t="shared" si="5"/>
        <v>medio</v>
      </c>
      <c r="G27" s="26">
        <v>0</v>
      </c>
      <c r="H27" s="26">
        <v>0</v>
      </c>
      <c r="I27" s="26">
        <v>0</v>
      </c>
      <c r="J27" s="28">
        <f t="shared" si="1"/>
        <v>0</v>
      </c>
      <c r="K27" s="52" t="str">
        <f t="shared" si="6"/>
        <v>bajo</v>
      </c>
      <c r="L27" s="26">
        <v>1</v>
      </c>
      <c r="M27" s="26">
        <v>1</v>
      </c>
      <c r="N27" s="26">
        <v>0</v>
      </c>
      <c r="O27" s="29">
        <f t="shared" si="2"/>
        <v>2</v>
      </c>
      <c r="P27" s="29" t="str">
        <f t="shared" si="7"/>
        <v>medio</v>
      </c>
      <c r="Q27" s="26">
        <v>1</v>
      </c>
      <c r="R27" s="26">
        <v>1</v>
      </c>
      <c r="S27" s="26">
        <v>0</v>
      </c>
      <c r="T27" s="27">
        <f t="shared" si="3"/>
        <v>2</v>
      </c>
      <c r="U27" s="27" t="str">
        <f t="shared" si="8"/>
        <v>medio</v>
      </c>
      <c r="V27" s="30">
        <f t="shared" si="4"/>
        <v>5</v>
      </c>
      <c r="W27" s="30" t="str">
        <f t="shared" si="9"/>
        <v>medio</v>
      </c>
    </row>
    <row r="28" spans="1:23" x14ac:dyDescent="0.25">
      <c r="A28" s="25">
        <v>25</v>
      </c>
      <c r="B28" s="26">
        <v>0</v>
      </c>
      <c r="C28" s="26">
        <v>1</v>
      </c>
      <c r="D28" s="26">
        <v>1</v>
      </c>
      <c r="E28" s="27">
        <f t="shared" si="0"/>
        <v>2</v>
      </c>
      <c r="F28" s="27" t="str">
        <f t="shared" si="5"/>
        <v>medio</v>
      </c>
      <c r="G28" s="26">
        <v>1</v>
      </c>
      <c r="H28" s="26">
        <v>1</v>
      </c>
      <c r="I28" s="26">
        <v>0</v>
      </c>
      <c r="J28" s="28">
        <f t="shared" si="1"/>
        <v>2</v>
      </c>
      <c r="K28" s="52" t="str">
        <f t="shared" si="6"/>
        <v>medio</v>
      </c>
      <c r="L28" s="26">
        <v>0</v>
      </c>
      <c r="M28" s="26">
        <v>1</v>
      </c>
      <c r="N28" s="26">
        <v>1</v>
      </c>
      <c r="O28" s="29">
        <f t="shared" si="2"/>
        <v>2</v>
      </c>
      <c r="P28" s="29" t="str">
        <f t="shared" si="7"/>
        <v>medio</v>
      </c>
      <c r="Q28" s="26">
        <v>1</v>
      </c>
      <c r="R28" s="26">
        <v>0</v>
      </c>
      <c r="S28" s="26">
        <v>0</v>
      </c>
      <c r="T28" s="27">
        <f t="shared" si="3"/>
        <v>1</v>
      </c>
      <c r="U28" s="27" t="str">
        <f t="shared" si="8"/>
        <v>medio</v>
      </c>
      <c r="V28" s="30">
        <f t="shared" si="4"/>
        <v>7</v>
      </c>
      <c r="W28" s="30" t="str">
        <f t="shared" si="9"/>
        <v>medio</v>
      </c>
    </row>
    <row r="29" spans="1:23" x14ac:dyDescent="0.25">
      <c r="A29" s="25">
        <v>26</v>
      </c>
      <c r="B29" s="26">
        <v>0</v>
      </c>
      <c r="C29" s="26">
        <v>1</v>
      </c>
      <c r="D29" s="26">
        <v>0</v>
      </c>
      <c r="E29" s="27">
        <f t="shared" si="0"/>
        <v>1</v>
      </c>
      <c r="F29" s="27" t="str">
        <f t="shared" si="5"/>
        <v>medio</v>
      </c>
      <c r="G29" s="26">
        <v>1</v>
      </c>
      <c r="H29" s="26">
        <v>1</v>
      </c>
      <c r="I29" s="26">
        <v>0</v>
      </c>
      <c r="J29" s="28">
        <f t="shared" si="1"/>
        <v>2</v>
      </c>
      <c r="K29" s="52" t="str">
        <f t="shared" si="6"/>
        <v>medio</v>
      </c>
      <c r="L29" s="26">
        <v>0</v>
      </c>
      <c r="M29" s="26">
        <v>1</v>
      </c>
      <c r="N29" s="26">
        <v>0</v>
      </c>
      <c r="O29" s="29">
        <f t="shared" si="2"/>
        <v>1</v>
      </c>
      <c r="P29" s="29" t="str">
        <f t="shared" si="7"/>
        <v>medio</v>
      </c>
      <c r="Q29" s="26">
        <v>1</v>
      </c>
      <c r="R29" s="26">
        <v>0</v>
      </c>
      <c r="S29" s="26">
        <v>0</v>
      </c>
      <c r="T29" s="27">
        <f t="shared" si="3"/>
        <v>1</v>
      </c>
      <c r="U29" s="27" t="str">
        <f t="shared" si="8"/>
        <v>medio</v>
      </c>
      <c r="V29" s="30">
        <f t="shared" si="4"/>
        <v>5</v>
      </c>
      <c r="W29" s="30" t="str">
        <f t="shared" si="9"/>
        <v>medio</v>
      </c>
    </row>
    <row r="30" spans="1:23" x14ac:dyDescent="0.25">
      <c r="A30" s="25">
        <v>27</v>
      </c>
      <c r="B30" s="26">
        <v>0</v>
      </c>
      <c r="C30" s="26">
        <v>1</v>
      </c>
      <c r="D30" s="26">
        <v>1</v>
      </c>
      <c r="E30" s="27">
        <f t="shared" si="0"/>
        <v>2</v>
      </c>
      <c r="F30" s="27" t="str">
        <f t="shared" si="5"/>
        <v>medio</v>
      </c>
      <c r="G30" s="26">
        <v>0</v>
      </c>
      <c r="H30" s="26">
        <v>1</v>
      </c>
      <c r="I30" s="26">
        <v>1</v>
      </c>
      <c r="J30" s="28">
        <f t="shared" si="1"/>
        <v>2</v>
      </c>
      <c r="K30" s="52" t="str">
        <f t="shared" si="6"/>
        <v>medio</v>
      </c>
      <c r="L30" s="26">
        <v>1</v>
      </c>
      <c r="M30" s="26">
        <v>1</v>
      </c>
      <c r="N30" s="26">
        <v>1</v>
      </c>
      <c r="O30" s="29">
        <f t="shared" si="2"/>
        <v>3</v>
      </c>
      <c r="P30" s="29" t="str">
        <f t="shared" si="7"/>
        <v>alto</v>
      </c>
      <c r="Q30" s="26">
        <v>0</v>
      </c>
      <c r="R30" s="26">
        <v>1</v>
      </c>
      <c r="S30" s="26">
        <v>0</v>
      </c>
      <c r="T30" s="27">
        <f t="shared" si="3"/>
        <v>1</v>
      </c>
      <c r="U30" s="27" t="str">
        <f t="shared" si="8"/>
        <v>medio</v>
      </c>
      <c r="V30" s="30">
        <f t="shared" si="4"/>
        <v>8</v>
      </c>
      <c r="W30" s="30" t="str">
        <f t="shared" si="9"/>
        <v>medio</v>
      </c>
    </row>
    <row r="31" spans="1:23" x14ac:dyDescent="0.25">
      <c r="A31" s="25">
        <v>28</v>
      </c>
      <c r="B31" s="26">
        <v>0</v>
      </c>
      <c r="C31" s="26">
        <v>1</v>
      </c>
      <c r="D31" s="26">
        <v>1</v>
      </c>
      <c r="E31" s="27">
        <f t="shared" si="0"/>
        <v>2</v>
      </c>
      <c r="F31" s="27" t="str">
        <f t="shared" si="5"/>
        <v>medio</v>
      </c>
      <c r="G31" s="26">
        <v>1</v>
      </c>
      <c r="H31" s="26">
        <v>1</v>
      </c>
      <c r="I31" s="26">
        <v>1</v>
      </c>
      <c r="J31" s="28">
        <f t="shared" si="1"/>
        <v>3</v>
      </c>
      <c r="K31" s="52" t="str">
        <f t="shared" si="6"/>
        <v>alto</v>
      </c>
      <c r="L31" s="26">
        <v>1</v>
      </c>
      <c r="M31" s="26">
        <v>1</v>
      </c>
      <c r="N31" s="26">
        <v>0</v>
      </c>
      <c r="O31" s="29">
        <f t="shared" si="2"/>
        <v>2</v>
      </c>
      <c r="P31" s="29" t="str">
        <f t="shared" si="7"/>
        <v>medio</v>
      </c>
      <c r="Q31" s="26">
        <v>0</v>
      </c>
      <c r="R31" s="26">
        <v>1</v>
      </c>
      <c r="S31" s="26">
        <v>0</v>
      </c>
      <c r="T31" s="27">
        <f t="shared" si="3"/>
        <v>1</v>
      </c>
      <c r="U31" s="27" t="str">
        <f t="shared" si="8"/>
        <v>medio</v>
      </c>
      <c r="V31" s="30">
        <f t="shared" si="4"/>
        <v>8</v>
      </c>
      <c r="W31" s="30" t="str">
        <f t="shared" si="9"/>
        <v>medio</v>
      </c>
    </row>
    <row r="32" spans="1:23" x14ac:dyDescent="0.25">
      <c r="A32" s="25">
        <v>29</v>
      </c>
      <c r="B32" s="26">
        <v>0</v>
      </c>
      <c r="C32" s="26">
        <v>0</v>
      </c>
      <c r="D32" s="26">
        <v>1</v>
      </c>
      <c r="E32" s="27">
        <f t="shared" si="0"/>
        <v>1</v>
      </c>
      <c r="F32" s="27" t="str">
        <f t="shared" si="5"/>
        <v>medio</v>
      </c>
      <c r="G32" s="26">
        <v>1</v>
      </c>
      <c r="H32" s="26">
        <v>1</v>
      </c>
      <c r="I32" s="26">
        <v>0</v>
      </c>
      <c r="J32" s="28">
        <f t="shared" si="1"/>
        <v>2</v>
      </c>
      <c r="K32" s="52" t="str">
        <f t="shared" si="6"/>
        <v>medio</v>
      </c>
      <c r="L32" s="26">
        <v>0</v>
      </c>
      <c r="M32" s="26">
        <v>0</v>
      </c>
      <c r="N32" s="26">
        <v>0</v>
      </c>
      <c r="O32" s="29">
        <f t="shared" si="2"/>
        <v>0</v>
      </c>
      <c r="P32" s="29" t="str">
        <f t="shared" si="7"/>
        <v>bajo</v>
      </c>
      <c r="Q32" s="26">
        <v>0</v>
      </c>
      <c r="R32" s="26">
        <v>0</v>
      </c>
      <c r="S32" s="26">
        <v>0</v>
      </c>
      <c r="T32" s="27">
        <f t="shared" si="3"/>
        <v>0</v>
      </c>
      <c r="U32" s="27" t="str">
        <f t="shared" si="8"/>
        <v>bajo</v>
      </c>
      <c r="V32" s="30">
        <f t="shared" si="4"/>
        <v>3</v>
      </c>
      <c r="W32" s="30" t="str">
        <f t="shared" si="9"/>
        <v>bajo</v>
      </c>
    </row>
    <row r="33" spans="1:23" x14ac:dyDescent="0.25">
      <c r="A33" s="25">
        <v>30</v>
      </c>
      <c r="B33" s="26">
        <v>0</v>
      </c>
      <c r="C33" s="26">
        <v>1</v>
      </c>
      <c r="D33" s="26">
        <v>0</v>
      </c>
      <c r="E33" s="27">
        <f t="shared" si="0"/>
        <v>1</v>
      </c>
      <c r="F33" s="27" t="str">
        <f t="shared" si="5"/>
        <v>medio</v>
      </c>
      <c r="G33" s="26">
        <v>1</v>
      </c>
      <c r="H33" s="26">
        <v>0</v>
      </c>
      <c r="I33" s="26">
        <v>1</v>
      </c>
      <c r="J33" s="28">
        <f t="shared" si="1"/>
        <v>2</v>
      </c>
      <c r="K33" s="52" t="str">
        <f t="shared" si="6"/>
        <v>medio</v>
      </c>
      <c r="L33" s="26">
        <v>0</v>
      </c>
      <c r="M33" s="26">
        <v>0</v>
      </c>
      <c r="N33" s="26">
        <v>0</v>
      </c>
      <c r="O33" s="29">
        <f t="shared" si="2"/>
        <v>0</v>
      </c>
      <c r="P33" s="29" t="str">
        <f t="shared" si="7"/>
        <v>bajo</v>
      </c>
      <c r="Q33" s="26">
        <v>1</v>
      </c>
      <c r="R33" s="26">
        <v>0</v>
      </c>
      <c r="S33" s="26">
        <v>0</v>
      </c>
      <c r="T33" s="27">
        <f t="shared" si="3"/>
        <v>1</v>
      </c>
      <c r="U33" s="27" t="str">
        <f t="shared" si="8"/>
        <v>medio</v>
      </c>
      <c r="V33" s="30">
        <f t="shared" si="4"/>
        <v>4</v>
      </c>
      <c r="W33" s="30" t="str">
        <f t="shared" si="9"/>
        <v>medio</v>
      </c>
    </row>
    <row r="34" spans="1:23" x14ac:dyDescent="0.25">
      <c r="A34" s="31" t="s">
        <v>3</v>
      </c>
      <c r="B34" s="32">
        <f>SUM(B4:B33)</f>
        <v>18</v>
      </c>
      <c r="C34" s="32">
        <f t="shared" ref="C34" si="10">SUM(C4:C33)</f>
        <v>13</v>
      </c>
      <c r="D34" s="32">
        <f>SUM(D4:D33)</f>
        <v>19</v>
      </c>
      <c r="E34" s="32">
        <f>SUM(E4:E33)</f>
        <v>50</v>
      </c>
      <c r="F34" s="76"/>
      <c r="G34" s="33">
        <f t="shared" ref="G34:I34" si="11">SUM(G4:G33)</f>
        <v>16</v>
      </c>
      <c r="H34" s="33">
        <f t="shared" si="11"/>
        <v>18</v>
      </c>
      <c r="I34" s="33">
        <f t="shared" si="11"/>
        <v>17</v>
      </c>
      <c r="J34" s="33">
        <f>SUM(J4:J33)</f>
        <v>51</v>
      </c>
      <c r="K34" s="77"/>
      <c r="L34" s="34">
        <f>SUM(L4:L33)</f>
        <v>10</v>
      </c>
      <c r="M34" s="34">
        <f t="shared" ref="M34" si="12">SUM(M4:M33)</f>
        <v>15</v>
      </c>
      <c r="N34" s="34">
        <f>SUM(N4:N33)</f>
        <v>15</v>
      </c>
      <c r="O34" s="34">
        <f>SUM(O4:O33)</f>
        <v>40</v>
      </c>
      <c r="P34" s="77"/>
      <c r="Q34" s="32">
        <f>SUM(Q4:Q33)</f>
        <v>14</v>
      </c>
      <c r="R34" s="32">
        <f t="shared" ref="R34" si="13">SUM(R4:R33)</f>
        <v>11</v>
      </c>
      <c r="S34" s="32">
        <f>SUM(S4:S33)</f>
        <v>16</v>
      </c>
      <c r="T34" s="32">
        <f>SUM(T4:T33)</f>
        <v>41</v>
      </c>
      <c r="U34" s="76"/>
      <c r="V34" s="53">
        <f t="shared" si="4"/>
        <v>182</v>
      </c>
      <c r="W34" s="76"/>
    </row>
    <row r="35" spans="1:23" s="42" customFormat="1" x14ac:dyDescent="0.25">
      <c r="A35" s="45" t="s">
        <v>86</v>
      </c>
      <c r="B35" s="41">
        <f>B34/30</f>
        <v>0.6</v>
      </c>
      <c r="C35" s="41">
        <f>C34/30</f>
        <v>0.43333333333333335</v>
      </c>
      <c r="D35" s="41">
        <f>D34/30</f>
        <v>0.6333333333333333</v>
      </c>
      <c r="E35" s="41">
        <f>E34/(30*3)</f>
        <v>0.55555555555555558</v>
      </c>
      <c r="F35" s="76"/>
      <c r="G35" s="43">
        <f>G34/30</f>
        <v>0.53333333333333333</v>
      </c>
      <c r="H35" s="43">
        <f>H34/30</f>
        <v>0.6</v>
      </c>
      <c r="I35" s="43">
        <f>I34/30</f>
        <v>0.56666666666666665</v>
      </c>
      <c r="J35" s="43">
        <f>J34/(30*3)</f>
        <v>0.56666666666666665</v>
      </c>
      <c r="K35" s="77"/>
      <c r="L35" s="44">
        <f>L34/30</f>
        <v>0.33333333333333331</v>
      </c>
      <c r="M35" s="44">
        <f>M34/30</f>
        <v>0.5</v>
      </c>
      <c r="N35" s="44">
        <f>N34/30</f>
        <v>0.5</v>
      </c>
      <c r="O35" s="44">
        <f>O34/(30*3)</f>
        <v>0.44444444444444442</v>
      </c>
      <c r="P35" s="77"/>
      <c r="Q35" s="41">
        <f>Q34/30</f>
        <v>0.46666666666666667</v>
      </c>
      <c r="R35" s="41">
        <f>R34/30</f>
        <v>0.36666666666666664</v>
      </c>
      <c r="S35" s="41">
        <f>S34/30</f>
        <v>0.53333333333333333</v>
      </c>
      <c r="T35" s="41">
        <f>T34/(30*3)</f>
        <v>0.45555555555555555</v>
      </c>
      <c r="U35" s="76"/>
      <c r="V35" s="78">
        <f>V34/(30*12)</f>
        <v>0.50555555555555554</v>
      </c>
      <c r="W35" s="76"/>
    </row>
  </sheetData>
  <mergeCells count="6">
    <mergeCell ref="B1:F1"/>
    <mergeCell ref="G1:K1"/>
    <mergeCell ref="L1:P1"/>
    <mergeCell ref="V1:V3"/>
    <mergeCell ref="W1:W3"/>
    <mergeCell ref="Q1:U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workbookViewId="0">
      <selection activeCell="C9" sqref="C9"/>
    </sheetView>
  </sheetViews>
  <sheetFormatPr baseColWidth="10" defaultColWidth="10.875" defaultRowHeight="15.75" x14ac:dyDescent="0.25"/>
  <cols>
    <col min="1" max="1" width="11.625" style="21" bestFit="1" customWidth="1"/>
    <col min="2" max="4" width="11.875" style="21" bestFit="1" customWidth="1"/>
    <col min="5" max="5" width="6.5" style="21" bestFit="1" customWidth="1"/>
    <col min="6" max="6" width="6.125" style="21" bestFit="1" customWidth="1"/>
    <col min="7" max="9" width="11.875" style="21" bestFit="1" customWidth="1"/>
    <col min="10" max="10" width="6.5" style="21" bestFit="1" customWidth="1"/>
    <col min="11" max="11" width="6.125" style="21" bestFit="1" customWidth="1"/>
    <col min="12" max="14" width="11.875" style="21" bestFit="1" customWidth="1"/>
    <col min="15" max="15" width="6.5" style="21" bestFit="1" customWidth="1"/>
    <col min="16" max="16" width="6.125" style="21" bestFit="1" customWidth="1"/>
    <col min="17" max="19" width="12.875" style="21" bestFit="1" customWidth="1"/>
    <col min="20" max="20" width="6.5" style="21" bestFit="1" customWidth="1"/>
    <col min="21" max="21" width="6.125" style="21" bestFit="1" customWidth="1"/>
    <col min="22" max="22" width="11.625" style="21" bestFit="1" customWidth="1"/>
    <col min="23" max="23" width="10" style="21" bestFit="1" customWidth="1"/>
    <col min="24" max="24" width="10.875" style="21"/>
    <col min="25" max="25" width="13.5" style="21" bestFit="1" customWidth="1"/>
    <col min="26" max="26" width="4.875" style="21" bestFit="1" customWidth="1"/>
    <col min="27" max="27" width="6.5" style="21" bestFit="1" customWidth="1"/>
    <col min="28" max="28" width="4.5" style="21" bestFit="1" customWidth="1"/>
    <col min="29" max="29" width="5.375" style="21" bestFit="1" customWidth="1"/>
    <col min="30" max="16384" width="10.875" style="21"/>
  </cols>
  <sheetData>
    <row r="1" spans="1:29" x14ac:dyDescent="0.25">
      <c r="A1" s="20"/>
      <c r="B1" s="62" t="s">
        <v>8</v>
      </c>
      <c r="C1" s="62"/>
      <c r="D1" s="62"/>
      <c r="E1" s="62"/>
      <c r="F1" s="62"/>
      <c r="G1" s="59" t="s">
        <v>9</v>
      </c>
      <c r="H1" s="59"/>
      <c r="I1" s="59"/>
      <c r="J1" s="59"/>
      <c r="K1" s="59"/>
      <c r="L1" s="60" t="s">
        <v>10</v>
      </c>
      <c r="M1" s="60"/>
      <c r="N1" s="60"/>
      <c r="O1" s="60"/>
      <c r="P1" s="60"/>
      <c r="Q1" s="62" t="s">
        <v>70</v>
      </c>
      <c r="R1" s="62"/>
      <c r="S1" s="62"/>
      <c r="T1" s="62"/>
      <c r="U1" s="62"/>
      <c r="V1" s="61" t="s">
        <v>0</v>
      </c>
      <c r="W1" s="61" t="s">
        <v>1</v>
      </c>
    </row>
    <row r="2" spans="1:29" x14ac:dyDescent="0.25">
      <c r="A2" s="20"/>
      <c r="B2" s="46" t="s">
        <v>47</v>
      </c>
      <c r="C2" s="46" t="s">
        <v>48</v>
      </c>
      <c r="D2" s="46" t="s">
        <v>49</v>
      </c>
      <c r="E2" s="47"/>
      <c r="F2" s="47"/>
      <c r="G2" s="50" t="s">
        <v>50</v>
      </c>
      <c r="H2" s="50" t="s">
        <v>51</v>
      </c>
      <c r="I2" s="50" t="s">
        <v>52</v>
      </c>
      <c r="J2" s="48"/>
      <c r="K2" s="48"/>
      <c r="L2" s="51" t="s">
        <v>53</v>
      </c>
      <c r="M2" s="51" t="s">
        <v>54</v>
      </c>
      <c r="N2" s="51" t="s">
        <v>55</v>
      </c>
      <c r="O2" s="49"/>
      <c r="P2" s="49"/>
      <c r="Q2" s="46" t="s">
        <v>47</v>
      </c>
      <c r="R2" s="46" t="s">
        <v>48</v>
      </c>
      <c r="S2" s="46" t="s">
        <v>49</v>
      </c>
      <c r="T2" s="47"/>
      <c r="U2" s="47"/>
      <c r="V2" s="61"/>
      <c r="W2" s="61"/>
    </row>
    <row r="3" spans="1:29" x14ac:dyDescent="0.25">
      <c r="A3" s="20" t="s">
        <v>2</v>
      </c>
      <c r="B3" s="47" t="s">
        <v>56</v>
      </c>
      <c r="C3" s="47" t="s">
        <v>57</v>
      </c>
      <c r="D3" s="47" t="s">
        <v>58</v>
      </c>
      <c r="E3" s="47" t="s">
        <v>3</v>
      </c>
      <c r="F3" s="47" t="s">
        <v>4</v>
      </c>
      <c r="G3" s="48" t="s">
        <v>59</v>
      </c>
      <c r="H3" s="48" t="s">
        <v>60</v>
      </c>
      <c r="I3" s="48" t="s">
        <v>61</v>
      </c>
      <c r="J3" s="48" t="s">
        <v>3</v>
      </c>
      <c r="K3" s="48" t="s">
        <v>4</v>
      </c>
      <c r="L3" s="49" t="s">
        <v>62</v>
      </c>
      <c r="M3" s="49" t="s">
        <v>63</v>
      </c>
      <c r="N3" s="49" t="s">
        <v>64</v>
      </c>
      <c r="O3" s="49" t="s">
        <v>3</v>
      </c>
      <c r="P3" s="49" t="s">
        <v>4</v>
      </c>
      <c r="Q3" s="47" t="s">
        <v>65</v>
      </c>
      <c r="R3" s="47" t="s">
        <v>66</v>
      </c>
      <c r="S3" s="47" t="s">
        <v>67</v>
      </c>
      <c r="T3" s="47" t="s">
        <v>3</v>
      </c>
      <c r="U3" s="47" t="s">
        <v>4</v>
      </c>
      <c r="V3" s="61"/>
      <c r="W3" s="61"/>
      <c r="Y3" s="20" t="s">
        <v>11</v>
      </c>
      <c r="Z3" s="20" t="s">
        <v>5</v>
      </c>
      <c r="AA3" s="20" t="s">
        <v>6</v>
      </c>
      <c r="AB3" s="20" t="s">
        <v>7</v>
      </c>
      <c r="AC3" s="20" t="s">
        <v>12</v>
      </c>
    </row>
    <row r="4" spans="1:29" x14ac:dyDescent="0.25">
      <c r="A4" s="25">
        <v>1</v>
      </c>
      <c r="B4" s="26">
        <v>1</v>
      </c>
      <c r="C4" s="26">
        <v>1</v>
      </c>
      <c r="D4" s="26">
        <v>1</v>
      </c>
      <c r="E4" s="27">
        <f t="shared" ref="E4:E33" si="0">SUM(B4:D4)</f>
        <v>3</v>
      </c>
      <c r="F4" s="27" t="str">
        <f>IF(AND(E4&gt;=0,E4&lt;1),"bajo",IF(AND(E4&gt;=1,E4&lt;=2),"medio",IF(AND(E4&gt;2,E4&lt;=3),"alto")))</f>
        <v>alto</v>
      </c>
      <c r="G4" s="26">
        <v>1</v>
      </c>
      <c r="H4" s="26">
        <v>1</v>
      </c>
      <c r="I4" s="26">
        <v>1</v>
      </c>
      <c r="J4" s="28">
        <f t="shared" ref="J4:J33" si="1">SUM(G4:I4)</f>
        <v>3</v>
      </c>
      <c r="K4" s="52" t="str">
        <f>IF(AND(J4&gt;=0,J4&lt;1),"bajo",IF(AND(J4&gt;=1,J4&lt;=2),"medio",IF(AND(J4&gt;2,J4&lt;=3),"alto")))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 t="shared" ref="O4:O33" si="2">SUM(L4:N4)</f>
        <v>3</v>
      </c>
      <c r="P4" s="29" t="str">
        <f>IF(AND(O4&gt;=0,O4&lt;1),"bajo",IF(AND(O4&gt;=1,O4&lt;=2),"medio",IF(AND(O4&gt;2,O4&lt;=3),"alto")))</f>
        <v>alto</v>
      </c>
      <c r="Q4" s="26">
        <v>1</v>
      </c>
      <c r="R4" s="26">
        <v>1</v>
      </c>
      <c r="S4" s="26">
        <v>1</v>
      </c>
      <c r="T4" s="27">
        <f t="shared" ref="T4:T33" si="3">SUM(Q4:S4)</f>
        <v>3</v>
      </c>
      <c r="U4" s="27" t="str">
        <f>IF(AND(T4&gt;=0,T4&lt;1),"bajo",IF(AND(T4&gt;=1,T4&lt;=2),"medio",IF(AND(T4&gt;2,T4&lt;=3),"alto")))</f>
        <v>alto</v>
      </c>
      <c r="V4" s="30">
        <f t="shared" ref="V4:V34" si="4">E4+J4+O4+T4</f>
        <v>12</v>
      </c>
      <c r="W4" s="30" t="str">
        <f>IF(AND(V4&gt;=0,V4&lt;4),"bajo",IF(AND(V4&gt;=4,V4&lt;=8),"medio",IF(AND(V4&gt;8,V4&lt;=12),"alto")))</f>
        <v>alto</v>
      </c>
      <c r="Y4" s="27" t="s">
        <v>8</v>
      </c>
      <c r="Z4" s="27">
        <f>COUNTIF(F4:F33,"bajo")</f>
        <v>1</v>
      </c>
      <c r="AA4" s="27">
        <f>COUNTIF(F4:F33,"medio")</f>
        <v>14</v>
      </c>
      <c r="AB4" s="27">
        <f>COUNTIF(F4:F33,"alto")</f>
        <v>15</v>
      </c>
      <c r="AC4" s="27">
        <f>SUM(Z4:AB4)</f>
        <v>30</v>
      </c>
    </row>
    <row r="5" spans="1:29" x14ac:dyDescent="0.25">
      <c r="A5" s="25">
        <v>2</v>
      </c>
      <c r="B5" s="26">
        <v>0</v>
      </c>
      <c r="C5" s="26">
        <v>1</v>
      </c>
      <c r="D5" s="26">
        <v>1</v>
      </c>
      <c r="E5" s="27">
        <f t="shared" si="0"/>
        <v>2</v>
      </c>
      <c r="F5" s="27" t="str">
        <f t="shared" ref="F5:F33" si="5">IF(AND(E5&gt;=0,E5&lt;1),"bajo",IF(AND(E5&gt;=1,E5&lt;=2),"medio",IF(AND(E5&gt;2,E5&lt;=3),"alto")))</f>
        <v>medio</v>
      </c>
      <c r="G5" s="26">
        <v>1</v>
      </c>
      <c r="H5" s="26">
        <v>0</v>
      </c>
      <c r="I5" s="26">
        <v>1</v>
      </c>
      <c r="J5" s="28">
        <f t="shared" si="1"/>
        <v>2</v>
      </c>
      <c r="K5" s="52" t="str">
        <f t="shared" ref="K5:K33" si="6">IF(AND(J5&gt;=0,J5&lt;1),"bajo",IF(AND(J5&gt;=1,J5&lt;=2),"medio",IF(AND(J5&gt;2,J5&lt;=3),"alto")))</f>
        <v>medio</v>
      </c>
      <c r="L5" s="26">
        <v>1</v>
      </c>
      <c r="M5" s="26">
        <v>1</v>
      </c>
      <c r="N5" s="26">
        <v>1</v>
      </c>
      <c r="O5" s="29">
        <f t="shared" si="2"/>
        <v>3</v>
      </c>
      <c r="P5" s="29" t="str">
        <f t="shared" ref="P5:P33" si="7">IF(AND(O5&gt;=0,O5&lt;1),"bajo",IF(AND(O5&gt;=1,O5&lt;=2),"medio",IF(AND(O5&gt;2,O5&lt;=3),"alto")))</f>
        <v>alto</v>
      </c>
      <c r="Q5" s="26">
        <v>0</v>
      </c>
      <c r="R5" s="26">
        <v>0</v>
      </c>
      <c r="S5" s="26">
        <v>1</v>
      </c>
      <c r="T5" s="27">
        <f t="shared" si="3"/>
        <v>1</v>
      </c>
      <c r="U5" s="27" t="str">
        <f t="shared" ref="U5:U33" si="8">IF(AND(T5&gt;=0,T5&lt;1),"bajo",IF(AND(T5&gt;=1,T5&lt;=2),"medio",IF(AND(T5&gt;2,T5&lt;=3),"alto")))</f>
        <v>medio</v>
      </c>
      <c r="V5" s="30">
        <f t="shared" si="4"/>
        <v>8</v>
      </c>
      <c r="W5" s="30" t="str">
        <f t="shared" ref="W5:W33" si="9">IF(AND(V5&gt;=0,V5&lt;4),"bajo",IF(AND(V5&gt;=4,V5&lt;=8),"medio",IF(AND(V5&gt;8,V5&lt;=12),"alto")))</f>
        <v>medio</v>
      </c>
      <c r="Y5" s="28" t="s">
        <v>9</v>
      </c>
      <c r="Z5" s="28">
        <f>COUNTIF(K4:K33,"bajo")</f>
        <v>0</v>
      </c>
      <c r="AA5" s="28">
        <f>COUNTIF(K4:K33,"medio")</f>
        <v>16</v>
      </c>
      <c r="AB5" s="28">
        <f>COUNTIF(K4:K33,"alto")</f>
        <v>14</v>
      </c>
      <c r="AC5" s="28">
        <f>SUM(AC4)</f>
        <v>30</v>
      </c>
    </row>
    <row r="6" spans="1:29" x14ac:dyDescent="0.25">
      <c r="A6" s="25">
        <v>3</v>
      </c>
      <c r="B6" s="26">
        <v>1</v>
      </c>
      <c r="C6" s="26">
        <v>1</v>
      </c>
      <c r="D6" s="26">
        <v>1</v>
      </c>
      <c r="E6" s="27">
        <f t="shared" si="0"/>
        <v>3</v>
      </c>
      <c r="F6" s="27" t="str">
        <f t="shared" si="5"/>
        <v>alto</v>
      </c>
      <c r="G6" s="26">
        <v>0</v>
      </c>
      <c r="H6" s="26">
        <v>1</v>
      </c>
      <c r="I6" s="26">
        <v>1</v>
      </c>
      <c r="J6" s="28">
        <f t="shared" si="1"/>
        <v>2</v>
      </c>
      <c r="K6" s="52" t="str">
        <f t="shared" si="6"/>
        <v>medio</v>
      </c>
      <c r="L6" s="26">
        <v>1</v>
      </c>
      <c r="M6" s="26">
        <v>1</v>
      </c>
      <c r="N6" s="26">
        <v>0</v>
      </c>
      <c r="O6" s="29">
        <f t="shared" si="2"/>
        <v>2</v>
      </c>
      <c r="P6" s="29" t="str">
        <f t="shared" si="7"/>
        <v>medio</v>
      </c>
      <c r="Q6" s="26">
        <v>1</v>
      </c>
      <c r="R6" s="26">
        <v>1</v>
      </c>
      <c r="S6" s="26">
        <v>1</v>
      </c>
      <c r="T6" s="27">
        <f t="shared" si="3"/>
        <v>3</v>
      </c>
      <c r="U6" s="27" t="str">
        <f t="shared" si="8"/>
        <v>alto</v>
      </c>
      <c r="V6" s="30">
        <f t="shared" si="4"/>
        <v>10</v>
      </c>
      <c r="W6" s="30" t="str">
        <f t="shared" si="9"/>
        <v>alto</v>
      </c>
      <c r="Y6" s="29" t="s">
        <v>10</v>
      </c>
      <c r="Z6" s="29">
        <f>COUNTIF(P4:P33,"bajo")</f>
        <v>0</v>
      </c>
      <c r="AA6" s="29">
        <f>COUNTIF(P4:P33,"medio")</f>
        <v>21</v>
      </c>
      <c r="AB6" s="29">
        <f>COUNTIF(P4:P33,"alto")</f>
        <v>9</v>
      </c>
      <c r="AC6" s="29">
        <f>SUM(Z6:AB6)</f>
        <v>30</v>
      </c>
    </row>
    <row r="7" spans="1:29" x14ac:dyDescent="0.25">
      <c r="A7" s="25">
        <v>4</v>
      </c>
      <c r="B7" s="26">
        <v>1</v>
      </c>
      <c r="C7" s="26">
        <v>1</v>
      </c>
      <c r="D7" s="26">
        <v>1</v>
      </c>
      <c r="E7" s="27">
        <f t="shared" si="0"/>
        <v>3</v>
      </c>
      <c r="F7" s="27" t="str">
        <f t="shared" si="5"/>
        <v>alto</v>
      </c>
      <c r="G7" s="26">
        <v>1</v>
      </c>
      <c r="H7" s="26">
        <v>1</v>
      </c>
      <c r="I7" s="26">
        <v>1</v>
      </c>
      <c r="J7" s="28">
        <f t="shared" si="1"/>
        <v>3</v>
      </c>
      <c r="K7" s="52" t="str">
        <f t="shared" si="6"/>
        <v>alto</v>
      </c>
      <c r="L7" s="26">
        <v>0</v>
      </c>
      <c r="M7" s="26">
        <v>1</v>
      </c>
      <c r="N7" s="26">
        <v>1</v>
      </c>
      <c r="O7" s="29">
        <f t="shared" si="2"/>
        <v>2</v>
      </c>
      <c r="P7" s="29" t="str">
        <f t="shared" si="7"/>
        <v>medio</v>
      </c>
      <c r="Q7" s="26">
        <v>0</v>
      </c>
      <c r="R7" s="26">
        <v>1</v>
      </c>
      <c r="S7" s="26">
        <v>1</v>
      </c>
      <c r="T7" s="27">
        <f t="shared" si="3"/>
        <v>2</v>
      </c>
      <c r="U7" s="27" t="str">
        <f t="shared" si="8"/>
        <v>medio</v>
      </c>
      <c r="V7" s="30">
        <f t="shared" si="4"/>
        <v>10</v>
      </c>
      <c r="W7" s="30" t="str">
        <f t="shared" si="9"/>
        <v>alto</v>
      </c>
      <c r="Y7" s="27" t="s">
        <v>70</v>
      </c>
      <c r="Z7" s="27">
        <f>COUNTIF(U4:U33,"bajo")</f>
        <v>0</v>
      </c>
      <c r="AA7" s="27">
        <f>COUNTIF(U4:U33,"medio")</f>
        <v>21</v>
      </c>
      <c r="AB7" s="27">
        <f>COUNTIF(U4:U33,"alto")</f>
        <v>9</v>
      </c>
      <c r="AC7" s="27">
        <f>SUM(Z7:AB7)</f>
        <v>30</v>
      </c>
    </row>
    <row r="8" spans="1:29" x14ac:dyDescent="0.25">
      <c r="A8" s="25">
        <v>5</v>
      </c>
      <c r="B8" s="26">
        <v>1</v>
      </c>
      <c r="C8" s="26">
        <v>1</v>
      </c>
      <c r="D8" s="26">
        <v>1</v>
      </c>
      <c r="E8" s="27">
        <f t="shared" si="0"/>
        <v>3</v>
      </c>
      <c r="F8" s="27" t="str">
        <f t="shared" si="5"/>
        <v>alto</v>
      </c>
      <c r="G8" s="26">
        <v>1</v>
      </c>
      <c r="H8" s="26">
        <v>0</v>
      </c>
      <c r="I8" s="26">
        <v>1</v>
      </c>
      <c r="J8" s="28">
        <f t="shared" si="1"/>
        <v>2</v>
      </c>
      <c r="K8" s="52" t="str">
        <f t="shared" si="6"/>
        <v>medio</v>
      </c>
      <c r="L8" s="26">
        <v>1</v>
      </c>
      <c r="M8" s="26">
        <v>1</v>
      </c>
      <c r="N8" s="26">
        <v>1</v>
      </c>
      <c r="O8" s="29">
        <f t="shared" si="2"/>
        <v>3</v>
      </c>
      <c r="P8" s="29" t="str">
        <f t="shared" si="7"/>
        <v>alto</v>
      </c>
      <c r="Q8" s="26">
        <v>1</v>
      </c>
      <c r="R8" s="26">
        <v>1</v>
      </c>
      <c r="S8" s="26">
        <v>1</v>
      </c>
      <c r="T8" s="27">
        <f t="shared" si="3"/>
        <v>3</v>
      </c>
      <c r="U8" s="27" t="str">
        <f t="shared" si="8"/>
        <v>alto</v>
      </c>
      <c r="V8" s="30">
        <f t="shared" si="4"/>
        <v>11</v>
      </c>
      <c r="W8" s="30" t="str">
        <f t="shared" si="9"/>
        <v>alto</v>
      </c>
      <c r="Y8" s="30" t="s">
        <v>0</v>
      </c>
      <c r="Z8" s="30">
        <f>COUNTIF(W4:W33,"bajo")</f>
        <v>0</v>
      </c>
      <c r="AA8" s="30">
        <f>COUNTIF(W4:W33,"medio")</f>
        <v>10</v>
      </c>
      <c r="AB8" s="30">
        <f>COUNTIF(W4:W33,"alto")</f>
        <v>20</v>
      </c>
      <c r="AC8" s="30">
        <f>SUM(Z8:AB8)</f>
        <v>30</v>
      </c>
    </row>
    <row r="9" spans="1:29" x14ac:dyDescent="0.25">
      <c r="A9" s="25">
        <v>6</v>
      </c>
      <c r="B9" s="26">
        <v>1</v>
      </c>
      <c r="C9" s="26">
        <v>1</v>
      </c>
      <c r="D9" s="26">
        <v>1</v>
      </c>
      <c r="E9" s="27">
        <f t="shared" si="0"/>
        <v>3</v>
      </c>
      <c r="F9" s="27" t="str">
        <f t="shared" si="5"/>
        <v>alto</v>
      </c>
      <c r="G9" s="26">
        <v>1</v>
      </c>
      <c r="H9" s="26">
        <v>1</v>
      </c>
      <c r="I9" s="26">
        <v>1</v>
      </c>
      <c r="J9" s="28">
        <f t="shared" si="1"/>
        <v>3</v>
      </c>
      <c r="K9" s="52" t="str">
        <f t="shared" si="6"/>
        <v>alto</v>
      </c>
      <c r="L9" s="26">
        <v>1</v>
      </c>
      <c r="M9" s="26">
        <v>0</v>
      </c>
      <c r="N9" s="26">
        <v>1</v>
      </c>
      <c r="O9" s="29">
        <f t="shared" si="2"/>
        <v>2</v>
      </c>
      <c r="P9" s="29" t="str">
        <f t="shared" si="7"/>
        <v>medio</v>
      </c>
      <c r="Q9" s="26">
        <v>1</v>
      </c>
      <c r="R9" s="26">
        <v>1</v>
      </c>
      <c r="S9" s="26">
        <v>1</v>
      </c>
      <c r="T9" s="27">
        <f t="shared" si="3"/>
        <v>3</v>
      </c>
      <c r="U9" s="27" t="str">
        <f t="shared" si="8"/>
        <v>alto</v>
      </c>
      <c r="V9" s="30">
        <f t="shared" si="4"/>
        <v>11</v>
      </c>
      <c r="W9" s="30" t="str">
        <f t="shared" si="9"/>
        <v>alto</v>
      </c>
    </row>
    <row r="10" spans="1:29" x14ac:dyDescent="0.25">
      <c r="A10" s="25">
        <v>7</v>
      </c>
      <c r="B10" s="26">
        <v>1</v>
      </c>
      <c r="C10" s="26">
        <v>1</v>
      </c>
      <c r="D10" s="26">
        <v>0</v>
      </c>
      <c r="E10" s="27">
        <f t="shared" si="0"/>
        <v>2</v>
      </c>
      <c r="F10" s="27" t="str">
        <f t="shared" si="5"/>
        <v>medio</v>
      </c>
      <c r="G10" s="26">
        <v>1</v>
      </c>
      <c r="H10" s="26">
        <v>1</v>
      </c>
      <c r="I10" s="26">
        <v>0</v>
      </c>
      <c r="J10" s="28">
        <f t="shared" si="1"/>
        <v>2</v>
      </c>
      <c r="K10" s="52" t="str">
        <f t="shared" si="6"/>
        <v>medio</v>
      </c>
      <c r="L10" s="26">
        <v>1</v>
      </c>
      <c r="M10" s="26">
        <v>0</v>
      </c>
      <c r="N10" s="26">
        <v>0</v>
      </c>
      <c r="O10" s="29">
        <f t="shared" si="2"/>
        <v>1</v>
      </c>
      <c r="P10" s="29" t="str">
        <f t="shared" si="7"/>
        <v>medio</v>
      </c>
      <c r="Q10" s="26">
        <v>0</v>
      </c>
      <c r="R10" s="26">
        <v>1</v>
      </c>
      <c r="S10" s="26">
        <v>1</v>
      </c>
      <c r="T10" s="27">
        <f t="shared" si="3"/>
        <v>2</v>
      </c>
      <c r="U10" s="27" t="str">
        <f t="shared" si="8"/>
        <v>medio</v>
      </c>
      <c r="V10" s="30">
        <f t="shared" si="4"/>
        <v>7</v>
      </c>
      <c r="W10" s="30" t="str">
        <f t="shared" si="9"/>
        <v>medio</v>
      </c>
    </row>
    <row r="11" spans="1:29" x14ac:dyDescent="0.25">
      <c r="A11" s="25">
        <v>8</v>
      </c>
      <c r="B11" s="26">
        <v>1</v>
      </c>
      <c r="C11" s="26">
        <v>1</v>
      </c>
      <c r="D11" s="26">
        <v>1</v>
      </c>
      <c r="E11" s="27">
        <f t="shared" si="0"/>
        <v>3</v>
      </c>
      <c r="F11" s="27" t="str">
        <f t="shared" si="5"/>
        <v>alto</v>
      </c>
      <c r="G11" s="26">
        <v>1</v>
      </c>
      <c r="H11" s="26">
        <v>1</v>
      </c>
      <c r="I11" s="26">
        <v>1</v>
      </c>
      <c r="J11" s="28">
        <f t="shared" si="1"/>
        <v>3</v>
      </c>
      <c r="K11" s="52" t="str">
        <f t="shared" si="6"/>
        <v>alto</v>
      </c>
      <c r="L11" s="26">
        <v>0</v>
      </c>
      <c r="M11" s="26">
        <v>1</v>
      </c>
      <c r="N11" s="26">
        <v>1</v>
      </c>
      <c r="O11" s="29">
        <f t="shared" si="2"/>
        <v>2</v>
      </c>
      <c r="P11" s="29" t="str">
        <f t="shared" si="7"/>
        <v>medio</v>
      </c>
      <c r="Q11" s="26">
        <v>1</v>
      </c>
      <c r="R11" s="26">
        <v>1</v>
      </c>
      <c r="S11" s="26">
        <v>0</v>
      </c>
      <c r="T11" s="27">
        <f t="shared" si="3"/>
        <v>2</v>
      </c>
      <c r="U11" s="27" t="str">
        <f t="shared" si="8"/>
        <v>medio</v>
      </c>
      <c r="V11" s="30">
        <f t="shared" si="4"/>
        <v>10</v>
      </c>
      <c r="W11" s="30" t="str">
        <f t="shared" si="9"/>
        <v>alto</v>
      </c>
    </row>
    <row r="12" spans="1:29" x14ac:dyDescent="0.25">
      <c r="A12" s="25">
        <v>9</v>
      </c>
      <c r="B12" s="26">
        <v>1</v>
      </c>
      <c r="C12" s="26">
        <v>1</v>
      </c>
      <c r="D12" s="26">
        <v>1</v>
      </c>
      <c r="E12" s="27">
        <f t="shared" si="0"/>
        <v>3</v>
      </c>
      <c r="F12" s="27" t="str">
        <f t="shared" si="5"/>
        <v>alto</v>
      </c>
      <c r="G12" s="26">
        <v>0</v>
      </c>
      <c r="H12" s="26">
        <v>1</v>
      </c>
      <c r="I12" s="26">
        <v>1</v>
      </c>
      <c r="J12" s="28">
        <f t="shared" si="1"/>
        <v>2</v>
      </c>
      <c r="K12" s="52" t="str">
        <f t="shared" si="6"/>
        <v>medio</v>
      </c>
      <c r="L12" s="26">
        <v>0</v>
      </c>
      <c r="M12" s="26">
        <v>1</v>
      </c>
      <c r="N12" s="26">
        <v>1</v>
      </c>
      <c r="O12" s="29">
        <f t="shared" si="2"/>
        <v>2</v>
      </c>
      <c r="P12" s="29" t="str">
        <f t="shared" si="7"/>
        <v>medio</v>
      </c>
      <c r="Q12" s="26">
        <v>1</v>
      </c>
      <c r="R12" s="26">
        <v>1</v>
      </c>
      <c r="S12" s="26">
        <v>0</v>
      </c>
      <c r="T12" s="27">
        <f t="shared" si="3"/>
        <v>2</v>
      </c>
      <c r="U12" s="27" t="str">
        <f t="shared" si="8"/>
        <v>medio</v>
      </c>
      <c r="V12" s="30">
        <f t="shared" si="4"/>
        <v>9</v>
      </c>
      <c r="W12" s="30" t="str">
        <f t="shared" si="9"/>
        <v>alto</v>
      </c>
    </row>
    <row r="13" spans="1:29" x14ac:dyDescent="0.25">
      <c r="A13" s="25">
        <v>10</v>
      </c>
      <c r="B13" s="26">
        <v>1</v>
      </c>
      <c r="C13" s="26">
        <v>0</v>
      </c>
      <c r="D13" s="26">
        <v>0</v>
      </c>
      <c r="E13" s="27">
        <f t="shared" si="0"/>
        <v>1</v>
      </c>
      <c r="F13" s="27" t="str">
        <f t="shared" si="5"/>
        <v>medio</v>
      </c>
      <c r="G13" s="26">
        <v>0</v>
      </c>
      <c r="H13" s="26">
        <v>1</v>
      </c>
      <c r="I13" s="26">
        <v>1</v>
      </c>
      <c r="J13" s="28">
        <f t="shared" si="1"/>
        <v>2</v>
      </c>
      <c r="K13" s="52" t="str">
        <f t="shared" si="6"/>
        <v>medio</v>
      </c>
      <c r="L13" s="26">
        <v>0</v>
      </c>
      <c r="M13" s="26">
        <v>0</v>
      </c>
      <c r="N13" s="26">
        <v>1</v>
      </c>
      <c r="O13" s="29">
        <f t="shared" si="2"/>
        <v>1</v>
      </c>
      <c r="P13" s="29" t="str">
        <f t="shared" si="7"/>
        <v>medio</v>
      </c>
      <c r="Q13" s="26">
        <v>1</v>
      </c>
      <c r="R13" s="26">
        <v>1</v>
      </c>
      <c r="S13" s="26">
        <v>0</v>
      </c>
      <c r="T13" s="27">
        <f t="shared" si="3"/>
        <v>2</v>
      </c>
      <c r="U13" s="27" t="str">
        <f t="shared" si="8"/>
        <v>medio</v>
      </c>
      <c r="V13" s="30">
        <f t="shared" si="4"/>
        <v>6</v>
      </c>
      <c r="W13" s="30" t="str">
        <f t="shared" si="9"/>
        <v>medio</v>
      </c>
    </row>
    <row r="14" spans="1:29" x14ac:dyDescent="0.25">
      <c r="A14" s="25">
        <v>11</v>
      </c>
      <c r="B14" s="26">
        <v>1</v>
      </c>
      <c r="C14" s="26">
        <v>1</v>
      </c>
      <c r="D14" s="26">
        <v>0</v>
      </c>
      <c r="E14" s="27">
        <f t="shared" si="0"/>
        <v>2</v>
      </c>
      <c r="F14" s="27" t="str">
        <f t="shared" si="5"/>
        <v>medio</v>
      </c>
      <c r="G14" s="26">
        <v>1</v>
      </c>
      <c r="H14" s="26">
        <v>1</v>
      </c>
      <c r="I14" s="26">
        <v>0</v>
      </c>
      <c r="J14" s="28">
        <f t="shared" si="1"/>
        <v>2</v>
      </c>
      <c r="K14" s="52" t="str">
        <f t="shared" si="6"/>
        <v>medio</v>
      </c>
      <c r="L14" s="26">
        <v>1</v>
      </c>
      <c r="M14" s="26">
        <v>1</v>
      </c>
      <c r="N14" s="26">
        <v>0</v>
      </c>
      <c r="O14" s="29">
        <f t="shared" si="2"/>
        <v>2</v>
      </c>
      <c r="P14" s="29" t="str">
        <f t="shared" si="7"/>
        <v>medio</v>
      </c>
      <c r="Q14" s="26">
        <v>1</v>
      </c>
      <c r="R14" s="26">
        <v>1</v>
      </c>
      <c r="S14" s="26">
        <v>1</v>
      </c>
      <c r="T14" s="27">
        <f t="shared" si="3"/>
        <v>3</v>
      </c>
      <c r="U14" s="27" t="str">
        <f t="shared" si="8"/>
        <v>alto</v>
      </c>
      <c r="V14" s="30">
        <f t="shared" si="4"/>
        <v>9</v>
      </c>
      <c r="W14" s="30" t="str">
        <f t="shared" si="9"/>
        <v>alto</v>
      </c>
    </row>
    <row r="15" spans="1:29" x14ac:dyDescent="0.25">
      <c r="A15" s="25">
        <v>12</v>
      </c>
      <c r="B15" s="26">
        <v>1</v>
      </c>
      <c r="C15" s="26">
        <v>0</v>
      </c>
      <c r="D15" s="26">
        <v>1</v>
      </c>
      <c r="E15" s="27">
        <f t="shared" si="0"/>
        <v>2</v>
      </c>
      <c r="F15" s="27" t="str">
        <f t="shared" si="5"/>
        <v>medio</v>
      </c>
      <c r="G15" s="26">
        <v>1</v>
      </c>
      <c r="H15" s="26">
        <v>1</v>
      </c>
      <c r="I15" s="26">
        <v>1</v>
      </c>
      <c r="J15" s="28">
        <f t="shared" si="1"/>
        <v>3</v>
      </c>
      <c r="K15" s="52" t="str">
        <f t="shared" si="6"/>
        <v>alto</v>
      </c>
      <c r="L15" s="26">
        <v>1</v>
      </c>
      <c r="M15" s="26">
        <v>1</v>
      </c>
      <c r="N15" s="26">
        <v>1</v>
      </c>
      <c r="O15" s="29">
        <f t="shared" si="2"/>
        <v>3</v>
      </c>
      <c r="P15" s="29" t="str">
        <f t="shared" si="7"/>
        <v>alto</v>
      </c>
      <c r="Q15" s="26">
        <v>0</v>
      </c>
      <c r="R15" s="26">
        <v>0</v>
      </c>
      <c r="S15" s="26">
        <v>1</v>
      </c>
      <c r="T15" s="27">
        <f t="shared" si="3"/>
        <v>1</v>
      </c>
      <c r="U15" s="27" t="str">
        <f t="shared" si="8"/>
        <v>medio</v>
      </c>
      <c r="V15" s="30">
        <f t="shared" si="4"/>
        <v>9</v>
      </c>
      <c r="W15" s="30" t="str">
        <f t="shared" si="9"/>
        <v>alto</v>
      </c>
    </row>
    <row r="16" spans="1:29" x14ac:dyDescent="0.25">
      <c r="A16" s="25">
        <v>13</v>
      </c>
      <c r="B16" s="26">
        <v>1</v>
      </c>
      <c r="C16" s="26">
        <v>1</v>
      </c>
      <c r="D16" s="26">
        <v>0</v>
      </c>
      <c r="E16" s="27">
        <f t="shared" si="0"/>
        <v>2</v>
      </c>
      <c r="F16" s="27" t="str">
        <f t="shared" si="5"/>
        <v>medio</v>
      </c>
      <c r="G16" s="26">
        <v>1</v>
      </c>
      <c r="H16" s="26">
        <v>0</v>
      </c>
      <c r="I16" s="26">
        <v>1</v>
      </c>
      <c r="J16" s="28">
        <f t="shared" si="1"/>
        <v>2</v>
      </c>
      <c r="K16" s="52" t="str">
        <f t="shared" si="6"/>
        <v>medio</v>
      </c>
      <c r="L16" s="26">
        <v>0</v>
      </c>
      <c r="M16" s="26">
        <v>1</v>
      </c>
      <c r="N16" s="26">
        <v>1</v>
      </c>
      <c r="O16" s="29">
        <f t="shared" si="2"/>
        <v>2</v>
      </c>
      <c r="P16" s="29" t="str">
        <f t="shared" si="7"/>
        <v>medio</v>
      </c>
      <c r="Q16" s="26">
        <v>0</v>
      </c>
      <c r="R16" s="26">
        <v>1</v>
      </c>
      <c r="S16" s="26">
        <v>0</v>
      </c>
      <c r="T16" s="27">
        <f t="shared" si="3"/>
        <v>1</v>
      </c>
      <c r="U16" s="27" t="str">
        <f t="shared" si="8"/>
        <v>medio</v>
      </c>
      <c r="V16" s="30">
        <f t="shared" si="4"/>
        <v>7</v>
      </c>
      <c r="W16" s="30" t="str">
        <f t="shared" si="9"/>
        <v>medio</v>
      </c>
    </row>
    <row r="17" spans="1:23" x14ac:dyDescent="0.25">
      <c r="A17" s="25">
        <v>14</v>
      </c>
      <c r="B17" s="26">
        <v>1</v>
      </c>
      <c r="C17" s="26">
        <v>1</v>
      </c>
      <c r="D17" s="26">
        <v>1</v>
      </c>
      <c r="E17" s="27">
        <f t="shared" si="0"/>
        <v>3</v>
      </c>
      <c r="F17" s="27" t="str">
        <f t="shared" si="5"/>
        <v>alto</v>
      </c>
      <c r="G17" s="26">
        <v>0</v>
      </c>
      <c r="H17" s="26">
        <v>1</v>
      </c>
      <c r="I17" s="26">
        <v>1</v>
      </c>
      <c r="J17" s="28">
        <f t="shared" si="1"/>
        <v>2</v>
      </c>
      <c r="K17" s="52" t="str">
        <f t="shared" si="6"/>
        <v>medio</v>
      </c>
      <c r="L17" s="26">
        <v>1</v>
      </c>
      <c r="M17" s="26">
        <v>1</v>
      </c>
      <c r="N17" s="26">
        <v>1</v>
      </c>
      <c r="O17" s="29">
        <f t="shared" si="2"/>
        <v>3</v>
      </c>
      <c r="P17" s="29" t="str">
        <f t="shared" si="7"/>
        <v>alto</v>
      </c>
      <c r="Q17" s="26">
        <v>0</v>
      </c>
      <c r="R17" s="26">
        <v>0</v>
      </c>
      <c r="S17" s="26">
        <v>1</v>
      </c>
      <c r="T17" s="27">
        <f t="shared" si="3"/>
        <v>1</v>
      </c>
      <c r="U17" s="27" t="str">
        <f t="shared" si="8"/>
        <v>medio</v>
      </c>
      <c r="V17" s="30">
        <f t="shared" si="4"/>
        <v>9</v>
      </c>
      <c r="W17" s="30" t="str">
        <f t="shared" si="9"/>
        <v>alto</v>
      </c>
    </row>
    <row r="18" spans="1:23" x14ac:dyDescent="0.25">
      <c r="A18" s="25">
        <v>15</v>
      </c>
      <c r="B18" s="26">
        <v>1</v>
      </c>
      <c r="C18" s="26">
        <v>0</v>
      </c>
      <c r="D18" s="26">
        <v>1</v>
      </c>
      <c r="E18" s="27">
        <f t="shared" si="0"/>
        <v>2</v>
      </c>
      <c r="F18" s="27" t="str">
        <f t="shared" si="5"/>
        <v>medio</v>
      </c>
      <c r="G18" s="26">
        <v>1</v>
      </c>
      <c r="H18" s="26">
        <v>0</v>
      </c>
      <c r="I18" s="26">
        <v>1</v>
      </c>
      <c r="J18" s="28">
        <f t="shared" si="1"/>
        <v>2</v>
      </c>
      <c r="K18" s="52" t="str">
        <f t="shared" si="6"/>
        <v>medio</v>
      </c>
      <c r="L18" s="26">
        <v>1</v>
      </c>
      <c r="M18" s="26">
        <v>0</v>
      </c>
      <c r="N18" s="26">
        <v>0</v>
      </c>
      <c r="O18" s="29">
        <f t="shared" si="2"/>
        <v>1</v>
      </c>
      <c r="P18" s="29" t="str">
        <f t="shared" si="7"/>
        <v>medio</v>
      </c>
      <c r="Q18" s="26">
        <v>1</v>
      </c>
      <c r="R18" s="26">
        <v>1</v>
      </c>
      <c r="S18" s="26">
        <v>0</v>
      </c>
      <c r="T18" s="27">
        <f t="shared" si="3"/>
        <v>2</v>
      </c>
      <c r="U18" s="27" t="str">
        <f t="shared" si="8"/>
        <v>medio</v>
      </c>
      <c r="V18" s="30">
        <f t="shared" si="4"/>
        <v>7</v>
      </c>
      <c r="W18" s="30" t="str">
        <f t="shared" si="9"/>
        <v>medio</v>
      </c>
    </row>
    <row r="19" spans="1:23" x14ac:dyDescent="0.25">
      <c r="A19" s="25">
        <v>16</v>
      </c>
      <c r="B19" s="26">
        <v>1</v>
      </c>
      <c r="C19" s="26">
        <v>1</v>
      </c>
      <c r="D19" s="26">
        <v>1</v>
      </c>
      <c r="E19" s="27">
        <f t="shared" si="0"/>
        <v>3</v>
      </c>
      <c r="F19" s="27" t="str">
        <f t="shared" si="5"/>
        <v>alto</v>
      </c>
      <c r="G19" s="26">
        <v>1</v>
      </c>
      <c r="H19" s="26">
        <v>1</v>
      </c>
      <c r="I19" s="26">
        <v>1</v>
      </c>
      <c r="J19" s="28">
        <f t="shared" si="1"/>
        <v>3</v>
      </c>
      <c r="K19" s="52" t="str">
        <f t="shared" si="6"/>
        <v>alto</v>
      </c>
      <c r="L19" s="26">
        <v>0</v>
      </c>
      <c r="M19" s="26">
        <v>0</v>
      </c>
      <c r="N19" s="26">
        <v>1</v>
      </c>
      <c r="O19" s="29">
        <f t="shared" si="2"/>
        <v>1</v>
      </c>
      <c r="P19" s="29" t="str">
        <f t="shared" si="7"/>
        <v>medio</v>
      </c>
      <c r="Q19" s="26">
        <v>1</v>
      </c>
      <c r="R19" s="26">
        <v>1</v>
      </c>
      <c r="S19" s="26">
        <v>0</v>
      </c>
      <c r="T19" s="27">
        <f t="shared" si="3"/>
        <v>2</v>
      </c>
      <c r="U19" s="27" t="str">
        <f t="shared" si="8"/>
        <v>medio</v>
      </c>
      <c r="V19" s="30">
        <f t="shared" si="4"/>
        <v>9</v>
      </c>
      <c r="W19" s="30" t="str">
        <f t="shared" si="9"/>
        <v>alto</v>
      </c>
    </row>
    <row r="20" spans="1:23" x14ac:dyDescent="0.25">
      <c r="A20" s="25">
        <v>17</v>
      </c>
      <c r="B20" s="26">
        <v>0</v>
      </c>
      <c r="C20" s="26">
        <v>1</v>
      </c>
      <c r="D20" s="26">
        <v>1</v>
      </c>
      <c r="E20" s="27">
        <f t="shared" si="0"/>
        <v>2</v>
      </c>
      <c r="F20" s="27" t="str">
        <f t="shared" si="5"/>
        <v>medio</v>
      </c>
      <c r="G20" s="26">
        <v>1</v>
      </c>
      <c r="H20" s="26">
        <v>1</v>
      </c>
      <c r="I20" s="26">
        <v>1</v>
      </c>
      <c r="J20" s="28">
        <f t="shared" si="1"/>
        <v>3</v>
      </c>
      <c r="K20" s="52" t="str">
        <f t="shared" si="6"/>
        <v>alto</v>
      </c>
      <c r="L20" s="26">
        <v>0</v>
      </c>
      <c r="M20" s="26">
        <v>1</v>
      </c>
      <c r="N20" s="26">
        <v>1</v>
      </c>
      <c r="O20" s="29">
        <f t="shared" si="2"/>
        <v>2</v>
      </c>
      <c r="P20" s="29" t="str">
        <f t="shared" si="7"/>
        <v>medio</v>
      </c>
      <c r="Q20" s="26">
        <v>0</v>
      </c>
      <c r="R20" s="26">
        <v>1</v>
      </c>
      <c r="S20" s="26">
        <v>1</v>
      </c>
      <c r="T20" s="27">
        <f t="shared" si="3"/>
        <v>2</v>
      </c>
      <c r="U20" s="27" t="str">
        <f t="shared" si="8"/>
        <v>medio</v>
      </c>
      <c r="V20" s="30">
        <f t="shared" si="4"/>
        <v>9</v>
      </c>
      <c r="W20" s="30" t="str">
        <f t="shared" si="9"/>
        <v>alto</v>
      </c>
    </row>
    <row r="21" spans="1:23" x14ac:dyDescent="0.25">
      <c r="A21" s="25">
        <v>18</v>
      </c>
      <c r="B21" s="26">
        <v>1</v>
      </c>
      <c r="C21" s="26">
        <v>0</v>
      </c>
      <c r="D21" s="26">
        <v>1</v>
      </c>
      <c r="E21" s="27">
        <f t="shared" si="0"/>
        <v>2</v>
      </c>
      <c r="F21" s="27" t="str">
        <f t="shared" si="5"/>
        <v>medio</v>
      </c>
      <c r="G21" s="26">
        <v>1</v>
      </c>
      <c r="H21" s="26">
        <v>1</v>
      </c>
      <c r="I21" s="26">
        <v>1</v>
      </c>
      <c r="J21" s="28">
        <f t="shared" si="1"/>
        <v>3</v>
      </c>
      <c r="K21" s="52" t="str">
        <f t="shared" si="6"/>
        <v>alto</v>
      </c>
      <c r="L21" s="26">
        <v>1</v>
      </c>
      <c r="M21" s="26">
        <v>1</v>
      </c>
      <c r="N21" s="26">
        <v>0</v>
      </c>
      <c r="O21" s="29">
        <f t="shared" si="2"/>
        <v>2</v>
      </c>
      <c r="P21" s="29" t="str">
        <f t="shared" si="7"/>
        <v>medio</v>
      </c>
      <c r="Q21" s="26">
        <v>0</v>
      </c>
      <c r="R21" s="26">
        <v>1</v>
      </c>
      <c r="S21" s="26">
        <v>0</v>
      </c>
      <c r="T21" s="27">
        <f t="shared" si="3"/>
        <v>1</v>
      </c>
      <c r="U21" s="27" t="str">
        <f t="shared" si="8"/>
        <v>medio</v>
      </c>
      <c r="V21" s="30">
        <f t="shared" si="4"/>
        <v>8</v>
      </c>
      <c r="W21" s="30" t="str">
        <f t="shared" si="9"/>
        <v>medio</v>
      </c>
    </row>
    <row r="22" spans="1:23" x14ac:dyDescent="0.25">
      <c r="A22" s="25">
        <v>19</v>
      </c>
      <c r="B22" s="26">
        <v>0</v>
      </c>
      <c r="C22" s="26">
        <v>0</v>
      </c>
      <c r="D22" s="26">
        <v>0</v>
      </c>
      <c r="E22" s="27">
        <f t="shared" si="0"/>
        <v>0</v>
      </c>
      <c r="F22" s="27" t="str">
        <f t="shared" si="5"/>
        <v>bajo</v>
      </c>
      <c r="G22" s="26">
        <v>1</v>
      </c>
      <c r="H22" s="26">
        <v>1</v>
      </c>
      <c r="I22" s="26">
        <v>1</v>
      </c>
      <c r="J22" s="28">
        <f t="shared" si="1"/>
        <v>3</v>
      </c>
      <c r="K22" s="52" t="str">
        <f t="shared" si="6"/>
        <v>alto</v>
      </c>
      <c r="L22" s="26">
        <v>1</v>
      </c>
      <c r="M22" s="26">
        <v>1</v>
      </c>
      <c r="N22" s="26">
        <v>0</v>
      </c>
      <c r="O22" s="29">
        <f t="shared" si="2"/>
        <v>2</v>
      </c>
      <c r="P22" s="29" t="str">
        <f t="shared" si="7"/>
        <v>medio</v>
      </c>
      <c r="Q22" s="26">
        <v>1</v>
      </c>
      <c r="R22" s="26">
        <v>1</v>
      </c>
      <c r="S22" s="26">
        <v>1</v>
      </c>
      <c r="T22" s="27">
        <f t="shared" si="3"/>
        <v>3</v>
      </c>
      <c r="U22" s="27" t="str">
        <f t="shared" si="8"/>
        <v>alto</v>
      </c>
      <c r="V22" s="30">
        <f t="shared" si="4"/>
        <v>8</v>
      </c>
      <c r="W22" s="30" t="str">
        <f t="shared" si="9"/>
        <v>medio</v>
      </c>
    </row>
    <row r="23" spans="1:23" x14ac:dyDescent="0.25">
      <c r="A23" s="25">
        <v>20</v>
      </c>
      <c r="B23" s="26">
        <v>1</v>
      </c>
      <c r="C23" s="26">
        <v>1</v>
      </c>
      <c r="D23" s="26">
        <v>1</v>
      </c>
      <c r="E23" s="27">
        <f t="shared" si="0"/>
        <v>3</v>
      </c>
      <c r="F23" s="27" t="str">
        <f t="shared" si="5"/>
        <v>alto</v>
      </c>
      <c r="G23" s="26">
        <v>1</v>
      </c>
      <c r="H23" s="26">
        <v>0</v>
      </c>
      <c r="I23" s="26">
        <v>1</v>
      </c>
      <c r="J23" s="28">
        <f t="shared" si="1"/>
        <v>2</v>
      </c>
      <c r="K23" s="52" t="str">
        <f t="shared" si="6"/>
        <v>medio</v>
      </c>
      <c r="L23" s="26">
        <v>0</v>
      </c>
      <c r="M23" s="26">
        <v>1</v>
      </c>
      <c r="N23" s="26">
        <v>0</v>
      </c>
      <c r="O23" s="29">
        <f t="shared" si="2"/>
        <v>1</v>
      </c>
      <c r="P23" s="29" t="str">
        <f t="shared" si="7"/>
        <v>medio</v>
      </c>
      <c r="Q23" s="26">
        <v>1</v>
      </c>
      <c r="R23" s="26">
        <v>1</v>
      </c>
      <c r="S23" s="26">
        <v>1</v>
      </c>
      <c r="T23" s="27">
        <f t="shared" si="3"/>
        <v>3</v>
      </c>
      <c r="U23" s="27" t="str">
        <f t="shared" si="8"/>
        <v>alto</v>
      </c>
      <c r="V23" s="30">
        <f t="shared" si="4"/>
        <v>9</v>
      </c>
      <c r="W23" s="30" t="str">
        <f t="shared" si="9"/>
        <v>alto</v>
      </c>
    </row>
    <row r="24" spans="1:23" x14ac:dyDescent="0.25">
      <c r="A24" s="25">
        <v>21</v>
      </c>
      <c r="B24" s="26">
        <v>1</v>
      </c>
      <c r="C24" s="26">
        <v>0</v>
      </c>
      <c r="D24" s="26">
        <v>1</v>
      </c>
      <c r="E24" s="27">
        <f t="shared" si="0"/>
        <v>2</v>
      </c>
      <c r="F24" s="27" t="str">
        <f t="shared" si="5"/>
        <v>medio</v>
      </c>
      <c r="G24" s="26">
        <v>0</v>
      </c>
      <c r="H24" s="26">
        <v>0</v>
      </c>
      <c r="I24" s="26">
        <v>1</v>
      </c>
      <c r="J24" s="28">
        <f t="shared" si="1"/>
        <v>1</v>
      </c>
      <c r="K24" s="52" t="str">
        <f t="shared" si="6"/>
        <v>medio</v>
      </c>
      <c r="L24" s="26">
        <v>1</v>
      </c>
      <c r="M24" s="26">
        <v>1</v>
      </c>
      <c r="N24" s="26">
        <v>1</v>
      </c>
      <c r="O24" s="29">
        <f t="shared" si="2"/>
        <v>3</v>
      </c>
      <c r="P24" s="29" t="str">
        <f t="shared" si="7"/>
        <v>alto</v>
      </c>
      <c r="Q24" s="26">
        <v>1</v>
      </c>
      <c r="R24" s="26">
        <v>1</v>
      </c>
      <c r="S24" s="26">
        <v>1</v>
      </c>
      <c r="T24" s="27">
        <f t="shared" si="3"/>
        <v>3</v>
      </c>
      <c r="U24" s="27" t="str">
        <f t="shared" si="8"/>
        <v>alto</v>
      </c>
      <c r="V24" s="30">
        <f t="shared" si="4"/>
        <v>9</v>
      </c>
      <c r="W24" s="30" t="str">
        <f t="shared" si="9"/>
        <v>alto</v>
      </c>
    </row>
    <row r="25" spans="1:23" x14ac:dyDescent="0.25">
      <c r="A25" s="25">
        <v>22</v>
      </c>
      <c r="B25" s="26">
        <v>1</v>
      </c>
      <c r="C25" s="26">
        <v>0</v>
      </c>
      <c r="D25" s="26">
        <v>1</v>
      </c>
      <c r="E25" s="27">
        <f t="shared" si="0"/>
        <v>2</v>
      </c>
      <c r="F25" s="27" t="str">
        <f t="shared" si="5"/>
        <v>medio</v>
      </c>
      <c r="G25" s="26">
        <v>1</v>
      </c>
      <c r="H25" s="26">
        <v>1</v>
      </c>
      <c r="I25" s="26">
        <v>0</v>
      </c>
      <c r="J25" s="28">
        <f t="shared" si="1"/>
        <v>2</v>
      </c>
      <c r="K25" s="52" t="str">
        <f t="shared" si="6"/>
        <v>medio</v>
      </c>
      <c r="L25" s="26">
        <v>0</v>
      </c>
      <c r="M25" s="26">
        <v>0</v>
      </c>
      <c r="N25" s="26">
        <v>1</v>
      </c>
      <c r="O25" s="29">
        <f t="shared" si="2"/>
        <v>1</v>
      </c>
      <c r="P25" s="29" t="str">
        <f t="shared" si="7"/>
        <v>medio</v>
      </c>
      <c r="Q25" s="26">
        <v>1</v>
      </c>
      <c r="R25" s="26">
        <v>0</v>
      </c>
      <c r="S25" s="26">
        <v>1</v>
      </c>
      <c r="T25" s="27">
        <f t="shared" si="3"/>
        <v>2</v>
      </c>
      <c r="U25" s="27" t="str">
        <f t="shared" si="8"/>
        <v>medio</v>
      </c>
      <c r="V25" s="30">
        <f t="shared" si="4"/>
        <v>7</v>
      </c>
      <c r="W25" s="30" t="str">
        <f t="shared" si="9"/>
        <v>medio</v>
      </c>
    </row>
    <row r="26" spans="1:23" x14ac:dyDescent="0.25">
      <c r="A26" s="25">
        <v>23</v>
      </c>
      <c r="B26" s="26">
        <v>1</v>
      </c>
      <c r="C26" s="26">
        <v>1</v>
      </c>
      <c r="D26" s="26">
        <v>1</v>
      </c>
      <c r="E26" s="27">
        <f t="shared" si="0"/>
        <v>3</v>
      </c>
      <c r="F26" s="27" t="str">
        <f t="shared" si="5"/>
        <v>alto</v>
      </c>
      <c r="G26" s="26">
        <v>0</v>
      </c>
      <c r="H26" s="26">
        <v>0</v>
      </c>
      <c r="I26" s="26">
        <v>1</v>
      </c>
      <c r="J26" s="28">
        <f t="shared" si="1"/>
        <v>1</v>
      </c>
      <c r="K26" s="52" t="str">
        <f t="shared" si="6"/>
        <v>medio</v>
      </c>
      <c r="L26" s="26">
        <v>0</v>
      </c>
      <c r="M26" s="26">
        <v>1</v>
      </c>
      <c r="N26" s="26">
        <v>1</v>
      </c>
      <c r="O26" s="29">
        <f t="shared" si="2"/>
        <v>2</v>
      </c>
      <c r="P26" s="29" t="str">
        <f t="shared" si="7"/>
        <v>medio</v>
      </c>
      <c r="Q26" s="26">
        <v>0</v>
      </c>
      <c r="R26" s="26">
        <v>0</v>
      </c>
      <c r="S26" s="26">
        <v>1</v>
      </c>
      <c r="T26" s="27">
        <f t="shared" si="3"/>
        <v>1</v>
      </c>
      <c r="U26" s="27" t="str">
        <f t="shared" si="8"/>
        <v>medio</v>
      </c>
      <c r="V26" s="30">
        <f t="shared" si="4"/>
        <v>7</v>
      </c>
      <c r="W26" s="30" t="str">
        <f t="shared" si="9"/>
        <v>medio</v>
      </c>
    </row>
    <row r="27" spans="1:23" x14ac:dyDescent="0.25">
      <c r="A27" s="25">
        <v>24</v>
      </c>
      <c r="B27" s="26">
        <v>1</v>
      </c>
      <c r="C27" s="26">
        <v>1</v>
      </c>
      <c r="D27" s="26">
        <v>1</v>
      </c>
      <c r="E27" s="27">
        <f t="shared" si="0"/>
        <v>3</v>
      </c>
      <c r="F27" s="27" t="str">
        <f t="shared" si="5"/>
        <v>alto</v>
      </c>
      <c r="G27" s="26">
        <v>1</v>
      </c>
      <c r="H27" s="26">
        <v>1</v>
      </c>
      <c r="I27" s="26">
        <v>0</v>
      </c>
      <c r="J27" s="28">
        <f t="shared" si="1"/>
        <v>2</v>
      </c>
      <c r="K27" s="52" t="str">
        <f t="shared" si="6"/>
        <v>medio</v>
      </c>
      <c r="L27" s="26">
        <v>1</v>
      </c>
      <c r="M27" s="26">
        <v>1</v>
      </c>
      <c r="N27" s="26">
        <v>0</v>
      </c>
      <c r="O27" s="29">
        <f t="shared" si="2"/>
        <v>2</v>
      </c>
      <c r="P27" s="29" t="str">
        <f t="shared" si="7"/>
        <v>medio</v>
      </c>
      <c r="Q27" s="26">
        <v>1</v>
      </c>
      <c r="R27" s="26">
        <v>1</v>
      </c>
      <c r="S27" s="26">
        <v>0</v>
      </c>
      <c r="T27" s="27">
        <f t="shared" si="3"/>
        <v>2</v>
      </c>
      <c r="U27" s="27" t="str">
        <f t="shared" si="8"/>
        <v>medio</v>
      </c>
      <c r="V27" s="30">
        <f t="shared" si="4"/>
        <v>9</v>
      </c>
      <c r="W27" s="30" t="str">
        <f t="shared" si="9"/>
        <v>alto</v>
      </c>
    </row>
    <row r="28" spans="1:23" x14ac:dyDescent="0.25">
      <c r="A28" s="25">
        <v>25</v>
      </c>
      <c r="B28" s="26">
        <v>1</v>
      </c>
      <c r="C28" s="26">
        <v>1</v>
      </c>
      <c r="D28" s="26">
        <v>1</v>
      </c>
      <c r="E28" s="27">
        <f t="shared" si="0"/>
        <v>3</v>
      </c>
      <c r="F28" s="27" t="str">
        <f t="shared" si="5"/>
        <v>alto</v>
      </c>
      <c r="G28" s="26">
        <v>1</v>
      </c>
      <c r="H28" s="26">
        <v>1</v>
      </c>
      <c r="I28" s="26">
        <v>1</v>
      </c>
      <c r="J28" s="28">
        <f t="shared" si="1"/>
        <v>3</v>
      </c>
      <c r="K28" s="52" t="str">
        <f t="shared" si="6"/>
        <v>alto</v>
      </c>
      <c r="L28" s="26">
        <v>0</v>
      </c>
      <c r="M28" s="26">
        <v>1</v>
      </c>
      <c r="N28" s="26">
        <v>1</v>
      </c>
      <c r="O28" s="29">
        <f t="shared" si="2"/>
        <v>2</v>
      </c>
      <c r="P28" s="29" t="str">
        <f t="shared" si="7"/>
        <v>medio</v>
      </c>
      <c r="Q28" s="26">
        <v>1</v>
      </c>
      <c r="R28" s="26">
        <v>0</v>
      </c>
      <c r="S28" s="26">
        <v>1</v>
      </c>
      <c r="T28" s="27">
        <f t="shared" si="3"/>
        <v>2</v>
      </c>
      <c r="U28" s="27" t="str">
        <f t="shared" si="8"/>
        <v>medio</v>
      </c>
      <c r="V28" s="30">
        <f t="shared" si="4"/>
        <v>10</v>
      </c>
      <c r="W28" s="30" t="str">
        <f t="shared" si="9"/>
        <v>alto</v>
      </c>
    </row>
    <row r="29" spans="1:23" x14ac:dyDescent="0.25">
      <c r="A29" s="25">
        <v>26</v>
      </c>
      <c r="B29" s="26">
        <v>0</v>
      </c>
      <c r="C29" s="26">
        <v>1</v>
      </c>
      <c r="D29" s="26">
        <v>1</v>
      </c>
      <c r="E29" s="27">
        <f t="shared" si="0"/>
        <v>2</v>
      </c>
      <c r="F29" s="27" t="str">
        <f t="shared" si="5"/>
        <v>medio</v>
      </c>
      <c r="G29" s="26">
        <v>1</v>
      </c>
      <c r="H29" s="26">
        <v>1</v>
      </c>
      <c r="I29" s="26">
        <v>1</v>
      </c>
      <c r="J29" s="28">
        <f t="shared" si="1"/>
        <v>3</v>
      </c>
      <c r="K29" s="52" t="str">
        <f t="shared" si="6"/>
        <v>alto</v>
      </c>
      <c r="L29" s="26">
        <v>0</v>
      </c>
      <c r="M29" s="26">
        <v>1</v>
      </c>
      <c r="N29" s="26">
        <v>1</v>
      </c>
      <c r="O29" s="29">
        <f t="shared" si="2"/>
        <v>2</v>
      </c>
      <c r="P29" s="29" t="str">
        <f t="shared" si="7"/>
        <v>medio</v>
      </c>
      <c r="Q29" s="26">
        <v>1</v>
      </c>
      <c r="R29" s="26">
        <v>0</v>
      </c>
      <c r="S29" s="26">
        <v>1</v>
      </c>
      <c r="T29" s="27">
        <f t="shared" si="3"/>
        <v>2</v>
      </c>
      <c r="U29" s="27" t="str">
        <f t="shared" si="8"/>
        <v>medio</v>
      </c>
      <c r="V29" s="30">
        <f t="shared" si="4"/>
        <v>9</v>
      </c>
      <c r="W29" s="30" t="str">
        <f t="shared" si="9"/>
        <v>alto</v>
      </c>
    </row>
    <row r="30" spans="1:23" x14ac:dyDescent="0.25">
      <c r="A30" s="25">
        <v>27</v>
      </c>
      <c r="B30" s="26">
        <v>1</v>
      </c>
      <c r="C30" s="26">
        <v>1</v>
      </c>
      <c r="D30" s="26">
        <v>1</v>
      </c>
      <c r="E30" s="27">
        <f t="shared" si="0"/>
        <v>3</v>
      </c>
      <c r="F30" s="27" t="str">
        <f t="shared" si="5"/>
        <v>alto</v>
      </c>
      <c r="G30" s="26">
        <v>0</v>
      </c>
      <c r="H30" s="26">
        <v>1</v>
      </c>
      <c r="I30" s="26">
        <v>1</v>
      </c>
      <c r="J30" s="28">
        <f t="shared" si="1"/>
        <v>2</v>
      </c>
      <c r="K30" s="52" t="str">
        <f t="shared" si="6"/>
        <v>medio</v>
      </c>
      <c r="L30" s="26">
        <v>1</v>
      </c>
      <c r="M30" s="26">
        <v>1</v>
      </c>
      <c r="N30" s="26">
        <v>1</v>
      </c>
      <c r="O30" s="29">
        <f t="shared" si="2"/>
        <v>3</v>
      </c>
      <c r="P30" s="29" t="str">
        <f t="shared" si="7"/>
        <v>alto</v>
      </c>
      <c r="Q30" s="26">
        <v>0</v>
      </c>
      <c r="R30" s="26">
        <v>1</v>
      </c>
      <c r="S30" s="26">
        <v>1</v>
      </c>
      <c r="T30" s="27">
        <f t="shared" si="3"/>
        <v>2</v>
      </c>
      <c r="U30" s="27" t="str">
        <f t="shared" si="8"/>
        <v>medio</v>
      </c>
      <c r="V30" s="30">
        <f t="shared" si="4"/>
        <v>10</v>
      </c>
      <c r="W30" s="30" t="str">
        <f t="shared" si="9"/>
        <v>alto</v>
      </c>
    </row>
    <row r="31" spans="1:23" x14ac:dyDescent="0.25">
      <c r="A31" s="25">
        <v>28</v>
      </c>
      <c r="B31" s="26">
        <v>0</v>
      </c>
      <c r="C31" s="26">
        <v>1</v>
      </c>
      <c r="D31" s="26">
        <v>1</v>
      </c>
      <c r="E31" s="27">
        <f t="shared" si="0"/>
        <v>2</v>
      </c>
      <c r="F31" s="27" t="str">
        <f t="shared" si="5"/>
        <v>medio</v>
      </c>
      <c r="G31" s="26">
        <v>1</v>
      </c>
      <c r="H31" s="26">
        <v>1</v>
      </c>
      <c r="I31" s="26">
        <v>1</v>
      </c>
      <c r="J31" s="28">
        <f t="shared" si="1"/>
        <v>3</v>
      </c>
      <c r="K31" s="52" t="str">
        <f t="shared" si="6"/>
        <v>alto</v>
      </c>
      <c r="L31" s="26">
        <v>1</v>
      </c>
      <c r="M31" s="26">
        <v>1</v>
      </c>
      <c r="N31" s="26">
        <v>1</v>
      </c>
      <c r="O31" s="29">
        <f t="shared" si="2"/>
        <v>3</v>
      </c>
      <c r="P31" s="29" t="str">
        <f t="shared" si="7"/>
        <v>alto</v>
      </c>
      <c r="Q31" s="26">
        <v>0</v>
      </c>
      <c r="R31" s="26">
        <v>1</v>
      </c>
      <c r="S31" s="26">
        <v>1</v>
      </c>
      <c r="T31" s="27">
        <f t="shared" si="3"/>
        <v>2</v>
      </c>
      <c r="U31" s="27" t="str">
        <f t="shared" si="8"/>
        <v>medio</v>
      </c>
      <c r="V31" s="30">
        <f t="shared" si="4"/>
        <v>10</v>
      </c>
      <c r="W31" s="30" t="str">
        <f t="shared" si="9"/>
        <v>alto</v>
      </c>
    </row>
    <row r="32" spans="1:23" x14ac:dyDescent="0.25">
      <c r="A32" s="25">
        <v>29</v>
      </c>
      <c r="B32" s="26">
        <v>1</v>
      </c>
      <c r="C32" s="26">
        <v>1</v>
      </c>
      <c r="D32" s="26">
        <v>1</v>
      </c>
      <c r="E32" s="27">
        <f t="shared" si="0"/>
        <v>3</v>
      </c>
      <c r="F32" s="27" t="str">
        <f t="shared" si="5"/>
        <v>alto</v>
      </c>
      <c r="G32" s="26">
        <v>1</v>
      </c>
      <c r="H32" s="26">
        <v>1</v>
      </c>
      <c r="I32" s="26">
        <v>1</v>
      </c>
      <c r="J32" s="28">
        <f t="shared" si="1"/>
        <v>3</v>
      </c>
      <c r="K32" s="52" t="str">
        <f t="shared" si="6"/>
        <v>alto</v>
      </c>
      <c r="L32" s="26">
        <v>1</v>
      </c>
      <c r="M32" s="26">
        <v>1</v>
      </c>
      <c r="N32" s="26">
        <v>1</v>
      </c>
      <c r="O32" s="29">
        <f t="shared" si="2"/>
        <v>3</v>
      </c>
      <c r="P32" s="29" t="str">
        <f t="shared" si="7"/>
        <v>alto</v>
      </c>
      <c r="Q32" s="26">
        <v>1</v>
      </c>
      <c r="R32" s="26">
        <v>0</v>
      </c>
      <c r="S32" s="26">
        <v>1</v>
      </c>
      <c r="T32" s="27">
        <f t="shared" si="3"/>
        <v>2</v>
      </c>
      <c r="U32" s="27" t="str">
        <f t="shared" si="8"/>
        <v>medio</v>
      </c>
      <c r="V32" s="30">
        <f t="shared" si="4"/>
        <v>11</v>
      </c>
      <c r="W32" s="30" t="str">
        <f t="shared" si="9"/>
        <v>alto</v>
      </c>
    </row>
    <row r="33" spans="1:23" x14ac:dyDescent="0.25">
      <c r="A33" s="25">
        <v>30</v>
      </c>
      <c r="B33" s="26">
        <v>0</v>
      </c>
      <c r="C33" s="26">
        <v>1</v>
      </c>
      <c r="D33" s="26">
        <v>0</v>
      </c>
      <c r="E33" s="27">
        <f t="shared" si="0"/>
        <v>1</v>
      </c>
      <c r="F33" s="27" t="str">
        <f t="shared" si="5"/>
        <v>medio</v>
      </c>
      <c r="G33" s="26">
        <v>1</v>
      </c>
      <c r="H33" s="26">
        <v>1</v>
      </c>
      <c r="I33" s="26">
        <v>1</v>
      </c>
      <c r="J33" s="28">
        <f t="shared" si="1"/>
        <v>3</v>
      </c>
      <c r="K33" s="52" t="str">
        <f t="shared" si="6"/>
        <v>alto</v>
      </c>
      <c r="L33" s="26">
        <v>1</v>
      </c>
      <c r="M33" s="26">
        <v>0</v>
      </c>
      <c r="N33" s="26">
        <v>0</v>
      </c>
      <c r="O33" s="29">
        <f t="shared" si="2"/>
        <v>1</v>
      </c>
      <c r="P33" s="29" t="str">
        <f t="shared" si="7"/>
        <v>medio</v>
      </c>
      <c r="Q33" s="26">
        <v>1</v>
      </c>
      <c r="R33" s="26">
        <v>1</v>
      </c>
      <c r="S33" s="26">
        <v>1</v>
      </c>
      <c r="T33" s="27">
        <f t="shared" si="3"/>
        <v>3</v>
      </c>
      <c r="U33" s="27" t="str">
        <f t="shared" si="8"/>
        <v>alto</v>
      </c>
      <c r="V33" s="30">
        <f t="shared" si="4"/>
        <v>8</v>
      </c>
      <c r="W33" s="30" t="str">
        <f t="shared" si="9"/>
        <v>medio</v>
      </c>
    </row>
    <row r="34" spans="1:23" x14ac:dyDescent="0.25">
      <c r="A34" s="31" t="s">
        <v>3</v>
      </c>
      <c r="B34" s="32">
        <f>SUM(B4:B33)</f>
        <v>24</v>
      </c>
      <c r="C34" s="32">
        <f t="shared" ref="C34" si="10">SUM(C4:C33)</f>
        <v>23</v>
      </c>
      <c r="D34" s="32">
        <f>SUM(D4:D33)</f>
        <v>24</v>
      </c>
      <c r="E34" s="32">
        <f>SUM(E4:E33)</f>
        <v>71</v>
      </c>
      <c r="F34" s="76"/>
      <c r="G34" s="33">
        <f t="shared" ref="G34:I34" si="11">SUM(G4:G33)</f>
        <v>23</v>
      </c>
      <c r="H34" s="33">
        <f t="shared" si="11"/>
        <v>23</v>
      </c>
      <c r="I34" s="33">
        <f t="shared" si="11"/>
        <v>26</v>
      </c>
      <c r="J34" s="33">
        <f>SUM(J4:J33)</f>
        <v>72</v>
      </c>
      <c r="K34" s="77"/>
      <c r="L34" s="34">
        <f>SUM(L4:L33)</f>
        <v>18</v>
      </c>
      <c r="M34" s="34">
        <f t="shared" ref="M34" si="12">SUM(M4:M33)</f>
        <v>23</v>
      </c>
      <c r="N34" s="34">
        <f>SUM(N4:N33)</f>
        <v>21</v>
      </c>
      <c r="O34" s="34">
        <f>SUM(O4:O33)</f>
        <v>62</v>
      </c>
      <c r="P34" s="77"/>
      <c r="Q34" s="32">
        <f>SUM(Q4:Q33)</f>
        <v>19</v>
      </c>
      <c r="R34" s="32">
        <f t="shared" ref="R34" si="13">SUM(R4:R33)</f>
        <v>22</v>
      </c>
      <c r="S34" s="32">
        <f>SUM(S4:S33)</f>
        <v>22</v>
      </c>
      <c r="T34" s="32">
        <f>SUM(T4:T33)</f>
        <v>63</v>
      </c>
      <c r="U34" s="76"/>
      <c r="V34" s="53">
        <f t="shared" si="4"/>
        <v>268</v>
      </c>
      <c r="W34" s="76"/>
    </row>
    <row r="35" spans="1:23" s="42" customFormat="1" x14ac:dyDescent="0.25">
      <c r="A35" s="45" t="s">
        <v>86</v>
      </c>
      <c r="B35" s="41">
        <f>B34/30</f>
        <v>0.8</v>
      </c>
      <c r="C35" s="41">
        <f>C34/30</f>
        <v>0.76666666666666672</v>
      </c>
      <c r="D35" s="41">
        <f>D34/30</f>
        <v>0.8</v>
      </c>
      <c r="E35" s="41">
        <f>E34/(30*3)</f>
        <v>0.78888888888888886</v>
      </c>
      <c r="F35" s="76"/>
      <c r="G35" s="43">
        <f>G34/30</f>
        <v>0.76666666666666672</v>
      </c>
      <c r="H35" s="43">
        <f>H34/30</f>
        <v>0.76666666666666672</v>
      </c>
      <c r="I35" s="43">
        <f>I34/30</f>
        <v>0.8666666666666667</v>
      </c>
      <c r="J35" s="43">
        <f>J34/(30*3)</f>
        <v>0.8</v>
      </c>
      <c r="K35" s="77"/>
      <c r="L35" s="44">
        <f>L34/30</f>
        <v>0.6</v>
      </c>
      <c r="M35" s="44">
        <f>M34/30</f>
        <v>0.76666666666666672</v>
      </c>
      <c r="N35" s="44">
        <f>N34/30</f>
        <v>0.7</v>
      </c>
      <c r="O35" s="44">
        <f>O34/(30*3)</f>
        <v>0.68888888888888888</v>
      </c>
      <c r="P35" s="77"/>
      <c r="Q35" s="41">
        <f>Q34/30</f>
        <v>0.6333333333333333</v>
      </c>
      <c r="R35" s="41">
        <f>R34/30</f>
        <v>0.73333333333333328</v>
      </c>
      <c r="S35" s="41">
        <f>S34/30</f>
        <v>0.73333333333333328</v>
      </c>
      <c r="T35" s="41">
        <f>T34/(30*3)</f>
        <v>0.7</v>
      </c>
      <c r="U35" s="76"/>
      <c r="V35" s="78">
        <f>V34/(30*12)</f>
        <v>0.74444444444444446</v>
      </c>
      <c r="W35" s="76"/>
    </row>
  </sheetData>
  <mergeCells count="6">
    <mergeCell ref="V1:V3"/>
    <mergeCell ref="W1:W3"/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57"/>
  <sheetViews>
    <sheetView workbookViewId="0">
      <selection activeCell="C18" sqref="C18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63" t="s">
        <v>82</v>
      </c>
      <c r="C2" s="63"/>
      <c r="D2" s="63"/>
    </row>
    <row r="3" spans="2:4" x14ac:dyDescent="0.25">
      <c r="B3" s="35"/>
      <c r="C3" s="35" t="s">
        <v>14</v>
      </c>
      <c r="D3" s="35" t="s">
        <v>16</v>
      </c>
    </row>
    <row r="4" spans="2:4" x14ac:dyDescent="0.25">
      <c r="B4" s="35" t="s">
        <v>47</v>
      </c>
      <c r="C4" s="10">
        <f>Pretest!B35</f>
        <v>0.6</v>
      </c>
      <c r="D4" s="10">
        <f>Postest!B35</f>
        <v>0.8</v>
      </c>
    </row>
    <row r="5" spans="2:4" x14ac:dyDescent="0.25">
      <c r="B5" s="35" t="s">
        <v>48</v>
      </c>
      <c r="C5" s="10">
        <f>Pretest!C35</f>
        <v>0.43333333333333335</v>
      </c>
      <c r="D5" s="10">
        <f>Postest!C35</f>
        <v>0.76666666666666672</v>
      </c>
    </row>
    <row r="6" spans="2:4" x14ac:dyDescent="0.25">
      <c r="B6" s="35" t="s">
        <v>49</v>
      </c>
      <c r="C6" s="10">
        <f>Pretest!D35</f>
        <v>0.6333333333333333</v>
      </c>
      <c r="D6" s="10">
        <f>Postest!D35</f>
        <v>0.8</v>
      </c>
    </row>
    <row r="17" spans="2:4" x14ac:dyDescent="0.25">
      <c r="B17" s="64" t="s">
        <v>17</v>
      </c>
      <c r="C17" s="65"/>
      <c r="D17" s="66"/>
    </row>
    <row r="18" spans="2:4" x14ac:dyDescent="0.25">
      <c r="B18" s="36"/>
      <c r="C18" s="36" t="s">
        <v>14</v>
      </c>
      <c r="D18" s="36" t="s">
        <v>16</v>
      </c>
    </row>
    <row r="19" spans="2:4" x14ac:dyDescent="0.25">
      <c r="B19" s="37" t="s">
        <v>50</v>
      </c>
      <c r="C19" s="10">
        <f>Pretest!G35</f>
        <v>0.53333333333333333</v>
      </c>
      <c r="D19" s="10">
        <f>Postest!G35</f>
        <v>0.76666666666666672</v>
      </c>
    </row>
    <row r="20" spans="2:4" x14ac:dyDescent="0.25">
      <c r="B20" s="37" t="s">
        <v>51</v>
      </c>
      <c r="C20" s="10">
        <f>Pretest!H35</f>
        <v>0.6</v>
      </c>
      <c r="D20" s="10">
        <f>Postest!H35</f>
        <v>0.76666666666666672</v>
      </c>
    </row>
    <row r="21" spans="2:4" x14ac:dyDescent="0.25">
      <c r="B21" s="37" t="s">
        <v>52</v>
      </c>
      <c r="C21" s="10">
        <f>Pretest!I35</f>
        <v>0.56666666666666665</v>
      </c>
      <c r="D21" s="10">
        <f>Postest!I35</f>
        <v>0.8666666666666667</v>
      </c>
    </row>
    <row r="34" spans="2:4" x14ac:dyDescent="0.25">
      <c r="B34" s="67" t="s">
        <v>18</v>
      </c>
      <c r="C34" s="68"/>
      <c r="D34" s="69"/>
    </row>
    <row r="35" spans="2:4" x14ac:dyDescent="0.25">
      <c r="B35" s="38"/>
      <c r="C35" s="38" t="s">
        <v>14</v>
      </c>
      <c r="D35" s="38" t="s">
        <v>16</v>
      </c>
    </row>
    <row r="36" spans="2:4" x14ac:dyDescent="0.25">
      <c r="B36" s="39" t="s">
        <v>53</v>
      </c>
      <c r="C36" s="10">
        <f>Pretest!L35</f>
        <v>0.33333333333333331</v>
      </c>
      <c r="D36" s="10">
        <f>Postest!L35</f>
        <v>0.6</v>
      </c>
    </row>
    <row r="37" spans="2:4" x14ac:dyDescent="0.25">
      <c r="B37" s="39" t="s">
        <v>54</v>
      </c>
      <c r="C37" s="10">
        <f>Pretest!M35</f>
        <v>0.5</v>
      </c>
      <c r="D37" s="10">
        <f>Postest!M35</f>
        <v>0.76666666666666672</v>
      </c>
    </row>
    <row r="38" spans="2:4" x14ac:dyDescent="0.25">
      <c r="B38" s="39" t="s">
        <v>55</v>
      </c>
      <c r="C38" s="10">
        <f>Pretest!N35</f>
        <v>0.5</v>
      </c>
      <c r="D38" s="10">
        <f>Postest!N35</f>
        <v>0.7</v>
      </c>
    </row>
    <row r="53" spans="2:4" x14ac:dyDescent="0.25">
      <c r="B53" s="70" t="s">
        <v>81</v>
      </c>
      <c r="C53" s="71"/>
      <c r="D53" s="72"/>
    </row>
    <row r="54" spans="2:4" x14ac:dyDescent="0.25">
      <c r="B54" s="40"/>
      <c r="C54" s="40" t="s">
        <v>14</v>
      </c>
      <c r="D54" s="40" t="s">
        <v>16</v>
      </c>
    </row>
    <row r="55" spans="2:4" x14ac:dyDescent="0.25">
      <c r="B55" s="37" t="s">
        <v>83</v>
      </c>
      <c r="C55" s="10">
        <f>Pretest!Q35</f>
        <v>0.46666666666666667</v>
      </c>
      <c r="D55" s="10">
        <f>Postest!Q35</f>
        <v>0.6333333333333333</v>
      </c>
    </row>
    <row r="56" spans="2:4" x14ac:dyDescent="0.25">
      <c r="B56" s="37" t="s">
        <v>84</v>
      </c>
      <c r="C56" s="10">
        <f>Pretest!R35</f>
        <v>0.36666666666666664</v>
      </c>
      <c r="D56" s="10">
        <f>Postest!R35</f>
        <v>0.73333333333333328</v>
      </c>
    </row>
    <row r="57" spans="2:4" x14ac:dyDescent="0.25">
      <c r="B57" s="37" t="s">
        <v>85</v>
      </c>
      <c r="C57" s="10">
        <f>Pretest!S35</f>
        <v>0.53333333333333333</v>
      </c>
      <c r="D57" s="10">
        <f>Postest!S35</f>
        <v>0.73333333333333328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68"/>
  <sheetViews>
    <sheetView topLeftCell="A61" workbookViewId="0">
      <selection activeCell="C72" sqref="C72"/>
    </sheetView>
  </sheetViews>
  <sheetFormatPr baseColWidth="10" defaultRowHeight="15.75" x14ac:dyDescent="0.25"/>
  <cols>
    <col min="1" max="1" width="12.625" bestFit="1" customWidth="1"/>
    <col min="2" max="2" width="11.125" bestFit="1" customWidth="1"/>
    <col min="4" max="4" width="8" customWidth="1"/>
    <col min="22" max="22" width="20.5" bestFit="1" customWidth="1"/>
  </cols>
  <sheetData>
    <row r="2" spans="1:25" x14ac:dyDescent="0.25">
      <c r="A2" s="73" t="s">
        <v>13</v>
      </c>
      <c r="B2" s="74"/>
      <c r="C2" s="74"/>
      <c r="D2" s="74"/>
      <c r="E2" s="74"/>
      <c r="F2" s="74"/>
      <c r="G2" s="75"/>
      <c r="V2" s="1"/>
      <c r="W2" s="4" t="s">
        <v>5</v>
      </c>
      <c r="X2" s="4" t="s">
        <v>6</v>
      </c>
      <c r="Y2" s="4" t="s">
        <v>7</v>
      </c>
    </row>
    <row r="3" spans="1:25" x14ac:dyDescent="0.25">
      <c r="A3" s="4" t="s">
        <v>15</v>
      </c>
      <c r="B3" s="4" t="s">
        <v>68</v>
      </c>
      <c r="C3" s="4" t="s">
        <v>14</v>
      </c>
      <c r="D3" s="8"/>
      <c r="E3" s="4" t="s">
        <v>15</v>
      </c>
      <c r="F3" s="6" t="s">
        <v>68</v>
      </c>
      <c r="G3" s="4" t="s">
        <v>16</v>
      </c>
      <c r="V3" s="2" t="s">
        <v>71</v>
      </c>
      <c r="W3" s="10">
        <f>'Comparación Dimensiones'!$B$4</f>
        <v>6.6666666666666666E-2</v>
      </c>
      <c r="X3" s="10">
        <f>'Comparación Dimensiones'!$B$5</f>
        <v>0.73333333333333328</v>
      </c>
      <c r="Y3" s="10">
        <f>'Comparación Dimensiones'!$B$6</f>
        <v>0.2</v>
      </c>
    </row>
    <row r="4" spans="1:25" x14ac:dyDescent="0.25">
      <c r="A4" s="1" t="s">
        <v>5</v>
      </c>
      <c r="B4" s="18">
        <f>C4/$C$7</f>
        <v>6.6666666666666666E-2</v>
      </c>
      <c r="C4" s="1">
        <f>Pretest!Z4</f>
        <v>2</v>
      </c>
      <c r="E4" s="1" t="s">
        <v>5</v>
      </c>
      <c r="F4" s="18">
        <f>G4/$G$7</f>
        <v>3.3333333333333333E-2</v>
      </c>
      <c r="G4" s="1">
        <f>Postest!Z4</f>
        <v>1</v>
      </c>
      <c r="V4" s="2" t="s">
        <v>72</v>
      </c>
      <c r="W4" s="10">
        <f>'Comparación Dimensiones'!$F$4</f>
        <v>3.3333333333333333E-2</v>
      </c>
      <c r="X4" s="10">
        <f>'Comparación Dimensiones'!$F$5</f>
        <v>0.46666666666666667</v>
      </c>
      <c r="Y4" s="10">
        <f>'Comparación Dimensiones'!$F$6</f>
        <v>0.5</v>
      </c>
    </row>
    <row r="5" spans="1:25" x14ac:dyDescent="0.25">
      <c r="A5" s="1" t="s">
        <v>6</v>
      </c>
      <c r="B5" s="18">
        <f>C5/$C$7</f>
        <v>0.73333333333333328</v>
      </c>
      <c r="C5" s="1">
        <f>Pretest!AA4</f>
        <v>22</v>
      </c>
      <c r="E5" s="1" t="s">
        <v>6</v>
      </c>
      <c r="F5" s="18">
        <f>G5/$G$7</f>
        <v>0.46666666666666667</v>
      </c>
      <c r="G5" s="1">
        <f>Postest!AA4</f>
        <v>14</v>
      </c>
      <c r="V5" s="2" t="s">
        <v>73</v>
      </c>
      <c r="W5" s="10">
        <f>'Comparación Dimensiones'!$B$15</f>
        <v>0.1</v>
      </c>
      <c r="X5" s="10">
        <f>'Comparación Dimensiones'!$B$16</f>
        <v>0.76666666666666672</v>
      </c>
      <c r="Y5" s="10">
        <f>'Comparación Dimensiones'!$B$17</f>
        <v>0.13333333333333333</v>
      </c>
    </row>
    <row r="6" spans="1:25" x14ac:dyDescent="0.25">
      <c r="A6" s="1" t="s">
        <v>7</v>
      </c>
      <c r="B6" s="18">
        <f>C6/$C$7</f>
        <v>0.2</v>
      </c>
      <c r="C6" s="1">
        <f>Pretest!AB4</f>
        <v>6</v>
      </c>
      <c r="E6" s="1" t="s">
        <v>7</v>
      </c>
      <c r="F6" s="18">
        <f>G6/$G$7</f>
        <v>0.5</v>
      </c>
      <c r="G6" s="1">
        <f>Postest!AB4</f>
        <v>15</v>
      </c>
      <c r="V6" s="2" t="s">
        <v>74</v>
      </c>
      <c r="W6" s="10">
        <f>'Comparación Dimensiones'!$F$15</f>
        <v>0</v>
      </c>
      <c r="X6" s="10">
        <f>'Comparación Dimensiones'!$F$16</f>
        <v>0.53333333333333333</v>
      </c>
      <c r="Y6" s="10">
        <f>'Comparación Dimensiones'!$F$17</f>
        <v>0.46666666666666667</v>
      </c>
    </row>
    <row r="7" spans="1:25" x14ac:dyDescent="0.25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30</v>
      </c>
      <c r="V7" s="2" t="s">
        <v>75</v>
      </c>
      <c r="W7" s="10">
        <f>'Comparación Dimensiones'!$B$26</f>
        <v>0.2</v>
      </c>
      <c r="X7" s="10">
        <f>'Comparación Dimensiones'!$B$27</f>
        <v>0.66666666666666663</v>
      </c>
      <c r="Y7" s="10">
        <f>'Comparación Dimensiones'!$B$28</f>
        <v>0.13333333333333333</v>
      </c>
    </row>
    <row r="8" spans="1:25" x14ac:dyDescent="0.25">
      <c r="V8" s="2" t="s">
        <v>76</v>
      </c>
      <c r="W8" s="10">
        <f>'Comparación Dimensiones'!$F$26</f>
        <v>0</v>
      </c>
      <c r="X8" s="10">
        <f>'Comparación Dimensiones'!$F$27</f>
        <v>0.7</v>
      </c>
      <c r="Y8" s="10">
        <f>'Comparación Dimensiones'!$F$28</f>
        <v>0.3</v>
      </c>
    </row>
    <row r="9" spans="1:25" x14ac:dyDescent="0.25">
      <c r="V9" s="2" t="s">
        <v>77</v>
      </c>
      <c r="W9" s="10">
        <f>'Comparación Dimensiones'!$B$37</f>
        <v>0.13333333333333333</v>
      </c>
      <c r="X9" s="10">
        <f>'Comparación Dimensiones'!$B$38</f>
        <v>0.76666666666666672</v>
      </c>
      <c r="Y9" s="10">
        <f>'Comparación Dimensiones'!$B$39</f>
        <v>0.1</v>
      </c>
    </row>
    <row r="10" spans="1:25" x14ac:dyDescent="0.25">
      <c r="F10" s="19"/>
      <c r="V10" s="2" t="s">
        <v>78</v>
      </c>
      <c r="W10" s="10">
        <f>'Comparación Dimensiones'!$F$37</f>
        <v>0</v>
      </c>
      <c r="X10" s="10">
        <f>'Comparación Dimensiones'!$F$38</f>
        <v>0.7</v>
      </c>
      <c r="Y10" s="10">
        <f>'Comparación Dimensiones'!$F$39</f>
        <v>0.3</v>
      </c>
    </row>
    <row r="11" spans="1:25" x14ac:dyDescent="0.25">
      <c r="V11" s="5" t="s">
        <v>79</v>
      </c>
      <c r="W11" s="10">
        <f>B48</f>
        <v>6.6666666666666666E-2</v>
      </c>
      <c r="X11" s="10">
        <f>B49</f>
        <v>0.8</v>
      </c>
      <c r="Y11" s="10">
        <f>B50</f>
        <v>0.13333333333333333</v>
      </c>
    </row>
    <row r="12" spans="1:25" x14ac:dyDescent="0.25">
      <c r="V12" s="5" t="s">
        <v>80</v>
      </c>
      <c r="W12" s="10">
        <f>F48</f>
        <v>0</v>
      </c>
      <c r="X12" s="10">
        <f>F49</f>
        <v>0.33333333333333331</v>
      </c>
      <c r="Y12" s="10">
        <f>F50</f>
        <v>0.66666666666666663</v>
      </c>
    </row>
    <row r="13" spans="1:25" x14ac:dyDescent="0.25">
      <c r="A13" s="73" t="s">
        <v>17</v>
      </c>
      <c r="B13" s="74"/>
      <c r="C13" s="74"/>
      <c r="D13" s="74"/>
      <c r="E13" s="74"/>
      <c r="F13" s="74"/>
      <c r="G13" s="75"/>
    </row>
    <row r="14" spans="1:25" x14ac:dyDescent="0.25">
      <c r="A14" s="4" t="s">
        <v>15</v>
      </c>
      <c r="B14" s="4" t="s">
        <v>68</v>
      </c>
      <c r="C14" s="4" t="s">
        <v>14</v>
      </c>
      <c r="D14" s="8"/>
      <c r="E14" s="4" t="s">
        <v>15</v>
      </c>
      <c r="F14" s="6" t="s">
        <v>69</v>
      </c>
      <c r="G14" s="4" t="s">
        <v>16</v>
      </c>
    </row>
    <row r="15" spans="1:25" x14ac:dyDescent="0.25">
      <c r="A15" s="1" t="s">
        <v>5</v>
      </c>
      <c r="B15" s="18">
        <f>C15/$C$18</f>
        <v>0.1</v>
      </c>
      <c r="C15" s="1">
        <f>Pretest!$Z$5</f>
        <v>3</v>
      </c>
      <c r="E15" s="1" t="s">
        <v>5</v>
      </c>
      <c r="F15" s="18">
        <f>G15/$G$18</f>
        <v>0</v>
      </c>
      <c r="G15" s="1">
        <f>Postest!Z5</f>
        <v>0</v>
      </c>
    </row>
    <row r="16" spans="1:25" x14ac:dyDescent="0.25">
      <c r="A16" s="1" t="s">
        <v>6</v>
      </c>
      <c r="B16" s="18">
        <f>C16/$C$18</f>
        <v>0.76666666666666672</v>
      </c>
      <c r="C16" s="1">
        <f>Pretest!$AA$5</f>
        <v>23</v>
      </c>
      <c r="E16" s="1" t="s">
        <v>6</v>
      </c>
      <c r="F16" s="18">
        <f>G16/$G$18</f>
        <v>0.53333333333333333</v>
      </c>
      <c r="G16" s="1">
        <f>Postest!AA5</f>
        <v>16</v>
      </c>
    </row>
    <row r="17" spans="1:7" x14ac:dyDescent="0.25">
      <c r="A17" s="1" t="s">
        <v>7</v>
      </c>
      <c r="B17" s="18">
        <f>C17/$C$18</f>
        <v>0.13333333333333333</v>
      </c>
      <c r="C17" s="1">
        <f>Pretest!$AB$5</f>
        <v>4</v>
      </c>
      <c r="E17" s="1" t="s">
        <v>7</v>
      </c>
      <c r="F17" s="18">
        <f>G17/$G$18</f>
        <v>0.46666666666666667</v>
      </c>
      <c r="G17" s="1">
        <f>Postest!AB5</f>
        <v>14</v>
      </c>
    </row>
    <row r="18" spans="1:7" x14ac:dyDescent="0.25">
      <c r="A18" s="3" t="s">
        <v>12</v>
      </c>
      <c r="B18" s="10">
        <f>SUM(B15:B17)</f>
        <v>1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5">
      <c r="A24" s="73" t="s">
        <v>18</v>
      </c>
      <c r="B24" s="74"/>
      <c r="C24" s="74"/>
      <c r="D24" s="74"/>
      <c r="E24" s="74"/>
      <c r="F24" s="74"/>
      <c r="G24" s="75"/>
    </row>
    <row r="25" spans="1:7" x14ac:dyDescent="0.25">
      <c r="A25" s="4" t="s">
        <v>15</v>
      </c>
      <c r="B25" s="4" t="s">
        <v>68</v>
      </c>
      <c r="C25" s="4" t="s">
        <v>14</v>
      </c>
      <c r="D25" s="8"/>
      <c r="E25" s="4" t="s">
        <v>15</v>
      </c>
      <c r="F25" s="6" t="s">
        <v>68</v>
      </c>
      <c r="G25" s="4" t="s">
        <v>16</v>
      </c>
    </row>
    <row r="26" spans="1:7" x14ac:dyDescent="0.25">
      <c r="A26" s="1" t="s">
        <v>5</v>
      </c>
      <c r="B26" s="9">
        <f>C26/$C$29</f>
        <v>0.2</v>
      </c>
      <c r="C26" s="1">
        <f>Pretest!$Z$6</f>
        <v>6</v>
      </c>
      <c r="E26" s="1" t="s">
        <v>5</v>
      </c>
      <c r="F26" s="18">
        <f>G26/$G$29</f>
        <v>0</v>
      </c>
      <c r="G26" s="1">
        <f>Postest!Z6</f>
        <v>0</v>
      </c>
    </row>
    <row r="27" spans="1:7" x14ac:dyDescent="0.25">
      <c r="A27" s="1" t="s">
        <v>6</v>
      </c>
      <c r="B27" s="9">
        <f>C27/$C$29</f>
        <v>0.66666666666666663</v>
      </c>
      <c r="C27" s="1">
        <f>Pretest!$AA$6</f>
        <v>20</v>
      </c>
      <c r="E27" s="1" t="s">
        <v>6</v>
      </c>
      <c r="F27" s="18">
        <f>G27/$G$29</f>
        <v>0.7</v>
      </c>
      <c r="G27" s="1">
        <f>Postest!AA6</f>
        <v>21</v>
      </c>
    </row>
    <row r="28" spans="1:7" x14ac:dyDescent="0.25">
      <c r="A28" s="1" t="s">
        <v>7</v>
      </c>
      <c r="B28" s="9">
        <f>C28/$C$29</f>
        <v>0.13333333333333333</v>
      </c>
      <c r="C28" s="1">
        <f>Pretest!$AB$6</f>
        <v>4</v>
      </c>
      <c r="E28" s="1" t="s">
        <v>7</v>
      </c>
      <c r="F28" s="18">
        <f>G28/$G$29</f>
        <v>0.3</v>
      </c>
      <c r="G28" s="1">
        <f>Postest!AB6</f>
        <v>9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5" spans="1:7" x14ac:dyDescent="0.25">
      <c r="A35" s="73" t="s">
        <v>81</v>
      </c>
      <c r="B35" s="74"/>
      <c r="C35" s="74"/>
      <c r="D35" s="74"/>
      <c r="E35" s="74"/>
      <c r="F35" s="74"/>
      <c r="G35" s="75"/>
    </row>
    <row r="36" spans="1:7" x14ac:dyDescent="0.25">
      <c r="A36" s="4" t="s">
        <v>15</v>
      </c>
      <c r="B36" s="4" t="s">
        <v>68</v>
      </c>
      <c r="C36" s="4" t="s">
        <v>14</v>
      </c>
      <c r="D36" s="8"/>
      <c r="E36" s="4" t="s">
        <v>15</v>
      </c>
      <c r="F36" s="6" t="s">
        <v>68</v>
      </c>
      <c r="G36" s="4" t="s">
        <v>16</v>
      </c>
    </row>
    <row r="37" spans="1:7" x14ac:dyDescent="0.25">
      <c r="A37" s="1" t="s">
        <v>5</v>
      </c>
      <c r="B37" s="9">
        <f>C37/$C$29</f>
        <v>0.13333333333333333</v>
      </c>
      <c r="C37" s="1">
        <f>Pretest!Z7</f>
        <v>4</v>
      </c>
      <c r="E37" s="1" t="s">
        <v>5</v>
      </c>
      <c r="F37" s="18">
        <f>G37/$G$29</f>
        <v>0</v>
      </c>
      <c r="G37" s="1">
        <f>Postest!Z7</f>
        <v>0</v>
      </c>
    </row>
    <row r="38" spans="1:7" x14ac:dyDescent="0.25">
      <c r="A38" s="1" t="s">
        <v>6</v>
      </c>
      <c r="B38" s="9">
        <f>C38/$C$29</f>
        <v>0.76666666666666672</v>
      </c>
      <c r="C38" s="1">
        <f>Pretest!AA7</f>
        <v>23</v>
      </c>
      <c r="E38" s="1" t="s">
        <v>6</v>
      </c>
      <c r="F38" s="18">
        <f>G38/$G$29</f>
        <v>0.7</v>
      </c>
      <c r="G38" s="1">
        <f>Postest!AA7</f>
        <v>21</v>
      </c>
    </row>
    <row r="39" spans="1:7" x14ac:dyDescent="0.25">
      <c r="A39" s="1" t="s">
        <v>7</v>
      </c>
      <c r="B39" s="9">
        <f>C39/$C$29</f>
        <v>0.1</v>
      </c>
      <c r="C39" s="1">
        <f>Pretest!AB7</f>
        <v>3</v>
      </c>
      <c r="E39" s="1" t="s">
        <v>7</v>
      </c>
      <c r="F39" s="18">
        <f>G39/$G$29</f>
        <v>0.3</v>
      </c>
      <c r="G39" s="1">
        <f>Postest!AB7</f>
        <v>9</v>
      </c>
    </row>
    <row r="40" spans="1:7" x14ac:dyDescent="0.25">
      <c r="A40" s="3" t="s">
        <v>12</v>
      </c>
      <c r="B40" s="10">
        <f>SUM(B37:B39)</f>
        <v>1</v>
      </c>
      <c r="C40" s="1">
        <f>SUM(C37:C39)</f>
        <v>30</v>
      </c>
      <c r="E40" s="1" t="s">
        <v>12</v>
      </c>
      <c r="F40" s="10">
        <f>SUM(F37:F39)</f>
        <v>1</v>
      </c>
      <c r="G40" s="1">
        <f>SUM(G37:G39)</f>
        <v>30</v>
      </c>
    </row>
    <row r="46" spans="1:7" x14ac:dyDescent="0.25">
      <c r="A46" s="73" t="s">
        <v>12</v>
      </c>
      <c r="B46" s="74"/>
      <c r="C46" s="74"/>
      <c r="D46" s="74"/>
      <c r="E46" s="74"/>
      <c r="F46" s="74"/>
      <c r="G46" s="75"/>
    </row>
    <row r="47" spans="1:7" x14ac:dyDescent="0.25">
      <c r="A47" s="17" t="s">
        <v>15</v>
      </c>
      <c r="B47" s="17" t="s">
        <v>68</v>
      </c>
      <c r="C47" s="17" t="s">
        <v>14</v>
      </c>
      <c r="D47" s="8"/>
      <c r="E47" s="17" t="s">
        <v>15</v>
      </c>
      <c r="F47" s="6" t="s">
        <v>68</v>
      </c>
      <c r="G47" s="17" t="s">
        <v>16</v>
      </c>
    </row>
    <row r="48" spans="1:7" x14ac:dyDescent="0.25">
      <c r="A48" s="1" t="s">
        <v>5</v>
      </c>
      <c r="B48" s="9">
        <f>C48/$C$29</f>
        <v>6.6666666666666666E-2</v>
      </c>
      <c r="C48" s="1">
        <f>Pretest!Z8</f>
        <v>2</v>
      </c>
      <c r="E48" s="1" t="s">
        <v>5</v>
      </c>
      <c r="F48" s="18">
        <f>G48/$G$29</f>
        <v>0</v>
      </c>
      <c r="G48" s="1">
        <f>Postest!Z8</f>
        <v>0</v>
      </c>
    </row>
    <row r="49" spans="1:7" x14ac:dyDescent="0.25">
      <c r="A49" s="1" t="s">
        <v>6</v>
      </c>
      <c r="B49" s="9">
        <f>C49/$C$29</f>
        <v>0.8</v>
      </c>
      <c r="C49" s="1">
        <f>Pretest!AA8</f>
        <v>24</v>
      </c>
      <c r="E49" s="1" t="s">
        <v>6</v>
      </c>
      <c r="F49" s="18">
        <f>G49/$G$29</f>
        <v>0.33333333333333331</v>
      </c>
      <c r="G49" s="1">
        <f>Postest!AA8</f>
        <v>10</v>
      </c>
    </row>
    <row r="50" spans="1:7" x14ac:dyDescent="0.25">
      <c r="A50" s="1" t="s">
        <v>7</v>
      </c>
      <c r="B50" s="9">
        <f>C50/$C$29</f>
        <v>0.13333333333333333</v>
      </c>
      <c r="C50" s="1">
        <f>Pretest!AB8</f>
        <v>4</v>
      </c>
      <c r="E50" s="1" t="s">
        <v>7</v>
      </c>
      <c r="F50" s="18">
        <f>G50/$G$29</f>
        <v>0.66666666666666663</v>
      </c>
      <c r="G50" s="1">
        <f>Postest!AB8</f>
        <v>20</v>
      </c>
    </row>
    <row r="51" spans="1:7" x14ac:dyDescent="0.25">
      <c r="A51" s="3" t="s">
        <v>12</v>
      </c>
      <c r="B51" s="10">
        <f>SUM(B48:B50)</f>
        <v>1</v>
      </c>
      <c r="C51" s="1">
        <f>SUM(C48:C50)</f>
        <v>30</v>
      </c>
      <c r="E51" s="1" t="s">
        <v>12</v>
      </c>
      <c r="F51" s="10">
        <f>SUM(F48:F50)</f>
        <v>1</v>
      </c>
      <c r="G51" s="1">
        <f>SUM(G48:G50)</f>
        <v>30</v>
      </c>
    </row>
    <row r="55" spans="1:7" x14ac:dyDescent="0.25">
      <c r="A55" s="54"/>
      <c r="B55" s="55" t="s">
        <v>14</v>
      </c>
      <c r="C55" s="55" t="s">
        <v>16</v>
      </c>
    </row>
    <row r="56" spans="1:7" x14ac:dyDescent="0.25">
      <c r="A56" s="56" t="s">
        <v>87</v>
      </c>
      <c r="B56" s="57">
        <f>Pretest!E35</f>
        <v>0.55555555555555558</v>
      </c>
      <c r="C56" s="57">
        <f>Postest!E35</f>
        <v>0.78888888888888886</v>
      </c>
    </row>
    <row r="57" spans="1:7" x14ac:dyDescent="0.25">
      <c r="A57" s="56" t="s">
        <v>88</v>
      </c>
      <c r="B57" s="57">
        <f>Pretest!J35</f>
        <v>0.56666666666666665</v>
      </c>
      <c r="C57" s="57">
        <f>Postest!J35</f>
        <v>0.8</v>
      </c>
    </row>
    <row r="58" spans="1:7" x14ac:dyDescent="0.25">
      <c r="A58" s="56" t="s">
        <v>89</v>
      </c>
      <c r="B58" s="57">
        <f>Pretest!O35</f>
        <v>0.44444444444444442</v>
      </c>
      <c r="C58" s="57">
        <f>Postest!O35</f>
        <v>0.68888888888888888</v>
      </c>
    </row>
    <row r="59" spans="1:7" x14ac:dyDescent="0.25">
      <c r="A59" s="56" t="s">
        <v>91</v>
      </c>
      <c r="B59" s="57">
        <f>Pretest!T35</f>
        <v>0.45555555555555555</v>
      </c>
      <c r="C59" s="57">
        <f>Postest!T35</f>
        <v>0.7</v>
      </c>
    </row>
    <row r="60" spans="1:7" x14ac:dyDescent="0.25">
      <c r="A60" s="58"/>
      <c r="B60" s="58"/>
      <c r="C60" s="58"/>
    </row>
    <row r="61" spans="1:7" x14ac:dyDescent="0.25">
      <c r="A61" s="58"/>
      <c r="B61" s="58"/>
      <c r="C61" s="58"/>
    </row>
    <row r="62" spans="1:7" x14ac:dyDescent="0.25">
      <c r="A62" s="58"/>
      <c r="B62" s="58"/>
      <c r="C62" s="58"/>
    </row>
    <row r="63" spans="1:7" x14ac:dyDescent="0.25">
      <c r="A63" s="58"/>
      <c r="B63" s="58"/>
      <c r="C63" s="58"/>
    </row>
    <row r="64" spans="1:7" x14ac:dyDescent="0.25">
      <c r="A64" s="58"/>
      <c r="B64" s="58"/>
      <c r="C64" s="58"/>
    </row>
    <row r="65" spans="1:3" x14ac:dyDescent="0.25">
      <c r="A65" s="58"/>
      <c r="B65" s="58"/>
      <c r="C65" s="58"/>
    </row>
    <row r="66" spans="1:3" x14ac:dyDescent="0.25">
      <c r="A66" s="58"/>
      <c r="B66" s="58"/>
      <c r="C66" s="58"/>
    </row>
    <row r="67" spans="1:3" x14ac:dyDescent="0.25">
      <c r="A67" s="54"/>
      <c r="B67" s="55" t="s">
        <v>14</v>
      </c>
      <c r="C67" s="55" t="s">
        <v>16</v>
      </c>
    </row>
    <row r="68" spans="1:3" x14ac:dyDescent="0.25">
      <c r="A68" s="56" t="s">
        <v>90</v>
      </c>
      <c r="B68" s="57">
        <f>Pretest!V35</f>
        <v>0.50555555555555554</v>
      </c>
      <c r="C68" s="57">
        <f>Postest!V35</f>
        <v>0.74444444444444446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opLeftCell="D1" workbookViewId="0">
      <selection activeCell="J6" sqref="J6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9" ht="16.5" thickBot="1" x14ac:dyDescent="0.3"/>
    <row r="2" spans="1:9" x14ac:dyDescent="0.25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5">
      <c r="A3" s="1">
        <v>1</v>
      </c>
      <c r="B3" s="1">
        <f>Pretest!V4</f>
        <v>12</v>
      </c>
      <c r="C3" s="1">
        <f>Postest!AH4</f>
        <v>0</v>
      </c>
      <c r="E3" s="11"/>
      <c r="F3" s="11"/>
      <c r="H3" s="11"/>
      <c r="I3" s="11"/>
    </row>
    <row r="4" spans="1:9" x14ac:dyDescent="0.25">
      <c r="A4" s="1">
        <v>2</v>
      </c>
      <c r="B4" s="1">
        <f>Pretest!V5</f>
        <v>5</v>
      </c>
      <c r="C4" s="1">
        <f>Postest!AH5</f>
        <v>0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5">
      <c r="A5" s="1">
        <v>3</v>
      </c>
      <c r="B5" s="1">
        <f>Pretest!V6</f>
        <v>7</v>
      </c>
      <c r="C5" s="1">
        <f>Postest!AH6</f>
        <v>0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5">
      <c r="A6" s="1">
        <v>4</v>
      </c>
      <c r="B6" s="1">
        <f>Pretest!V7</f>
        <v>10</v>
      </c>
      <c r="C6" s="1">
        <f>Postest!AH7</f>
        <v>0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5">
      <c r="A7" s="1">
        <v>5</v>
      </c>
      <c r="B7" s="1">
        <f>Pretest!V8</f>
        <v>9</v>
      </c>
      <c r="C7" s="1">
        <f>Postest!AH8</f>
        <v>0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5">
      <c r="A8" s="1">
        <v>6</v>
      </c>
      <c r="B8" s="1">
        <f>Pretest!V9</f>
        <v>9</v>
      </c>
      <c r="C8" s="1">
        <f>Postest!AH9</f>
        <v>0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5">
      <c r="A9" s="1">
        <v>7</v>
      </c>
      <c r="B9" s="1">
        <f>Pretest!V10</f>
        <v>4</v>
      </c>
      <c r="C9" s="1">
        <f>Postest!AH10</f>
        <v>0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5">
      <c r="A10" s="1">
        <v>8</v>
      </c>
      <c r="B10" s="1">
        <f>Pretest!V11</f>
        <v>7</v>
      </c>
      <c r="C10" s="1">
        <f>Postest!AH11</f>
        <v>0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5">
      <c r="A11" s="1">
        <v>9</v>
      </c>
      <c r="B11" s="1">
        <f>Pretest!V12</f>
        <v>3</v>
      </c>
      <c r="C11" s="1">
        <f>Postest!AH12</f>
        <v>0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5">
      <c r="A12" s="1">
        <v>10</v>
      </c>
      <c r="B12" s="1">
        <f>Pretest!V13</f>
        <v>4</v>
      </c>
      <c r="C12" s="1">
        <f>Postest!AH13</f>
        <v>0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5">
      <c r="A13" s="1">
        <v>11</v>
      </c>
      <c r="B13" s="1">
        <f>Pretest!V14</f>
        <v>5</v>
      </c>
      <c r="C13" s="1">
        <f>Postest!AH14</f>
        <v>0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5">
      <c r="A14" s="1">
        <v>12</v>
      </c>
      <c r="B14" s="1">
        <f>Pretest!V15</f>
        <v>7</v>
      </c>
      <c r="C14" s="1">
        <f>Postest!AH15</f>
        <v>0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5">
      <c r="A15" s="1">
        <v>13</v>
      </c>
      <c r="B15" s="1">
        <f>Pretest!V16</f>
        <v>4</v>
      </c>
      <c r="C15" s="1">
        <f>Postest!AH16</f>
        <v>0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6.5" thickBot="1" x14ac:dyDescent="0.3">
      <c r="A16" s="1">
        <v>14</v>
      </c>
      <c r="B16" s="1">
        <f>Pretest!V17</f>
        <v>6</v>
      </c>
      <c r="C16" s="1">
        <f>Postest!AH17</f>
        <v>0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5">
      <c r="A17" s="1">
        <v>15</v>
      </c>
      <c r="B17" s="1">
        <f>Pretest!V18</f>
        <v>6</v>
      </c>
      <c r="C17" s="1">
        <f>Postest!AH18</f>
        <v>0</v>
      </c>
    </row>
    <row r="18" spans="1:3" x14ac:dyDescent="0.25">
      <c r="A18" s="1">
        <v>16</v>
      </c>
      <c r="B18" s="1">
        <f>Pretest!V19</f>
        <v>6</v>
      </c>
      <c r="C18" s="1">
        <f>Postest!AH19</f>
        <v>0</v>
      </c>
    </row>
    <row r="19" spans="1:3" x14ac:dyDescent="0.25">
      <c r="A19" s="1">
        <v>17</v>
      </c>
      <c r="B19" s="1">
        <f>Pretest!V20</f>
        <v>6</v>
      </c>
      <c r="C19" s="1">
        <f>Postest!AH20</f>
        <v>0</v>
      </c>
    </row>
    <row r="20" spans="1:3" x14ac:dyDescent="0.25">
      <c r="A20" s="1">
        <v>18</v>
      </c>
      <c r="B20" s="1">
        <f>Pretest!V21</f>
        <v>4</v>
      </c>
      <c r="C20" s="1">
        <f>Postest!AH21</f>
        <v>0</v>
      </c>
    </row>
    <row r="21" spans="1:3" x14ac:dyDescent="0.25">
      <c r="A21" s="1">
        <v>19</v>
      </c>
      <c r="B21" s="1">
        <f>Pretest!V22</f>
        <v>6</v>
      </c>
      <c r="C21" s="1">
        <f>Postest!AH22</f>
        <v>0</v>
      </c>
    </row>
    <row r="22" spans="1:3" x14ac:dyDescent="0.25">
      <c r="A22" s="1">
        <v>20</v>
      </c>
      <c r="B22" s="1">
        <f>Pretest!V23</f>
        <v>7</v>
      </c>
      <c r="C22" s="1">
        <f>Postest!AH23</f>
        <v>0</v>
      </c>
    </row>
    <row r="23" spans="1:3" x14ac:dyDescent="0.25">
      <c r="A23" s="1">
        <v>21</v>
      </c>
      <c r="B23" s="1">
        <f>Pretest!V24</f>
        <v>6</v>
      </c>
      <c r="C23" s="1">
        <f>Postest!AH24</f>
        <v>0</v>
      </c>
    </row>
    <row r="24" spans="1:3" x14ac:dyDescent="0.25">
      <c r="A24" s="1">
        <v>22</v>
      </c>
      <c r="B24" s="1">
        <f>Pretest!V25</f>
        <v>5</v>
      </c>
      <c r="C24" s="1">
        <f>Postest!AH25</f>
        <v>0</v>
      </c>
    </row>
    <row r="25" spans="1:3" x14ac:dyDescent="0.25">
      <c r="A25" s="1">
        <v>23</v>
      </c>
      <c r="B25" s="1">
        <f>Pretest!V26</f>
        <v>4</v>
      </c>
      <c r="C25" s="1">
        <f>Postest!AH26</f>
        <v>0</v>
      </c>
    </row>
    <row r="26" spans="1:3" x14ac:dyDescent="0.25">
      <c r="A26" s="1">
        <v>24</v>
      </c>
      <c r="B26" s="1">
        <f>Pretest!V27</f>
        <v>5</v>
      </c>
      <c r="C26" s="1">
        <f>Postest!AH27</f>
        <v>0</v>
      </c>
    </row>
    <row r="27" spans="1:3" x14ac:dyDescent="0.25">
      <c r="A27" s="1">
        <v>25</v>
      </c>
      <c r="B27" s="1">
        <f>Pretest!V28</f>
        <v>7</v>
      </c>
      <c r="C27" s="1">
        <f>Postest!AH28</f>
        <v>0</v>
      </c>
    </row>
    <row r="28" spans="1:3" x14ac:dyDescent="0.25">
      <c r="A28" s="1">
        <v>26</v>
      </c>
      <c r="B28" s="1">
        <f>Pretest!V29</f>
        <v>5</v>
      </c>
      <c r="C28" s="1">
        <f>Postest!AH29</f>
        <v>0</v>
      </c>
    </row>
    <row r="29" spans="1:3" x14ac:dyDescent="0.25">
      <c r="A29" s="1">
        <v>27</v>
      </c>
      <c r="B29" s="1">
        <f>Pretest!V30</f>
        <v>8</v>
      </c>
      <c r="C29" s="1">
        <f>Postest!AH30</f>
        <v>0</v>
      </c>
    </row>
    <row r="30" spans="1:3" x14ac:dyDescent="0.25">
      <c r="A30" s="1">
        <v>28</v>
      </c>
      <c r="B30" s="1">
        <f>Pretest!V31</f>
        <v>8</v>
      </c>
      <c r="C30" s="1">
        <f>Postest!AH31</f>
        <v>0</v>
      </c>
    </row>
    <row r="31" spans="1:3" x14ac:dyDescent="0.25">
      <c r="A31" s="1">
        <v>29</v>
      </c>
      <c r="B31" s="1">
        <f>Pretest!V32</f>
        <v>3</v>
      </c>
      <c r="C31" s="1">
        <f>Postest!AH32</f>
        <v>0</v>
      </c>
    </row>
    <row r="32" spans="1:3" x14ac:dyDescent="0.25">
      <c r="A32" s="1">
        <v>30</v>
      </c>
      <c r="B32" s="1">
        <f>Pretest!V33</f>
        <v>4</v>
      </c>
      <c r="C32" s="1">
        <f>Postest!AH33</f>
        <v>0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tabSelected="1" topLeftCell="C1" workbookViewId="0">
      <selection activeCell="H3" sqref="H3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4" t="s">
        <v>34</v>
      </c>
      <c r="B2" s="4" t="s">
        <v>19</v>
      </c>
      <c r="C2" s="4" t="s">
        <v>20</v>
      </c>
      <c r="E2" t="s">
        <v>35</v>
      </c>
    </row>
    <row r="3" spans="1:7" ht="16.5" thickBot="1" x14ac:dyDescent="0.3">
      <c r="A3" s="1">
        <v>1</v>
      </c>
      <c r="B3" s="1">
        <f>Pretest!V4</f>
        <v>12</v>
      </c>
      <c r="C3" s="1">
        <f>Postest!AH4</f>
        <v>0</v>
      </c>
    </row>
    <row r="4" spans="1:7" x14ac:dyDescent="0.25">
      <c r="A4" s="1">
        <v>2</v>
      </c>
      <c r="B4" s="1">
        <f>Pretest!V5</f>
        <v>5</v>
      </c>
      <c r="C4" s="1">
        <f>Postest!AH5</f>
        <v>0</v>
      </c>
      <c r="E4" s="13"/>
      <c r="F4" s="13" t="s">
        <v>19</v>
      </c>
      <c r="G4" s="13" t="s">
        <v>20</v>
      </c>
    </row>
    <row r="5" spans="1:7" x14ac:dyDescent="0.25">
      <c r="A5" s="1">
        <v>3</v>
      </c>
      <c r="B5" s="1">
        <f>Pretest!V6</f>
        <v>7</v>
      </c>
      <c r="C5" s="1">
        <f>Postest!AH6</f>
        <v>0</v>
      </c>
      <c r="E5" s="11" t="s">
        <v>21</v>
      </c>
      <c r="F5" s="11">
        <v>11.366666666666667</v>
      </c>
      <c r="G5" s="11">
        <v>14.833333333333334</v>
      </c>
    </row>
    <row r="6" spans="1:7" x14ac:dyDescent="0.25">
      <c r="A6" s="1">
        <v>4</v>
      </c>
      <c r="B6" s="1">
        <f>Pretest!V7</f>
        <v>10</v>
      </c>
      <c r="C6" s="1">
        <f>Postest!AH7</f>
        <v>0</v>
      </c>
      <c r="E6" s="11" t="s">
        <v>36</v>
      </c>
      <c r="F6" s="11">
        <v>11.826436781609196</v>
      </c>
      <c r="G6" s="11">
        <v>14.21264367816093</v>
      </c>
    </row>
    <row r="7" spans="1:7" x14ac:dyDescent="0.25">
      <c r="A7" s="1">
        <v>5</v>
      </c>
      <c r="B7" s="1">
        <f>Pretest!V8</f>
        <v>9</v>
      </c>
      <c r="C7" s="1">
        <f>Postest!AH8</f>
        <v>0</v>
      </c>
      <c r="E7" s="11" t="s">
        <v>37</v>
      </c>
      <c r="F7" s="11">
        <v>30</v>
      </c>
      <c r="G7" s="11">
        <v>30</v>
      </c>
    </row>
    <row r="8" spans="1:7" x14ac:dyDescent="0.25">
      <c r="A8" s="1">
        <v>6</v>
      </c>
      <c r="B8" s="1">
        <f>Pretest!V9</f>
        <v>9</v>
      </c>
      <c r="C8" s="1">
        <f>Postest!AH9</f>
        <v>0</v>
      </c>
      <c r="E8" s="11" t="s">
        <v>38</v>
      </c>
      <c r="F8" s="11">
        <v>0.58469739094944939</v>
      </c>
      <c r="G8" s="11"/>
    </row>
    <row r="9" spans="1:7" x14ac:dyDescent="0.25">
      <c r="A9" s="1">
        <v>7</v>
      </c>
      <c r="B9" s="1">
        <f>Pretest!V10</f>
        <v>4</v>
      </c>
      <c r="C9" s="1">
        <f>Postest!AH10</f>
        <v>0</v>
      </c>
      <c r="E9" s="11" t="s">
        <v>39</v>
      </c>
      <c r="F9" s="11">
        <v>0</v>
      </c>
      <c r="G9" s="11"/>
    </row>
    <row r="10" spans="1:7" x14ac:dyDescent="0.25">
      <c r="A10" s="1">
        <v>8</v>
      </c>
      <c r="B10" s="1">
        <f>Pretest!V11</f>
        <v>7</v>
      </c>
      <c r="C10" s="1">
        <f>Postest!AH11</f>
        <v>0</v>
      </c>
      <c r="E10" s="11" t="s">
        <v>40</v>
      </c>
      <c r="F10" s="11">
        <v>29</v>
      </c>
      <c r="G10" s="11"/>
    </row>
    <row r="11" spans="1:7" x14ac:dyDescent="0.25">
      <c r="A11" s="1">
        <v>9</v>
      </c>
      <c r="B11" s="1">
        <f>Pretest!V12</f>
        <v>3</v>
      </c>
      <c r="C11" s="1">
        <f>Postest!AH12</f>
        <v>0</v>
      </c>
      <c r="E11" s="11" t="s">
        <v>41</v>
      </c>
      <c r="F11" s="11">
        <v>-5.7569833370313956</v>
      </c>
      <c r="G11" s="11"/>
    </row>
    <row r="12" spans="1:7" x14ac:dyDescent="0.25">
      <c r="A12" s="1">
        <v>10</v>
      </c>
      <c r="B12" s="1">
        <f>Pretest!V13</f>
        <v>4</v>
      </c>
      <c r="C12" s="1">
        <f>Postest!AH13</f>
        <v>0</v>
      </c>
      <c r="E12" s="11" t="s">
        <v>42</v>
      </c>
      <c r="F12" s="11">
        <v>1.5542705945523582E-6</v>
      </c>
      <c r="G12" s="11"/>
    </row>
    <row r="13" spans="1:7" x14ac:dyDescent="0.25">
      <c r="A13" s="1">
        <v>11</v>
      </c>
      <c r="B13" s="1">
        <f>Pretest!V14</f>
        <v>5</v>
      </c>
      <c r="C13" s="1">
        <f>Postest!AH14</f>
        <v>0</v>
      </c>
      <c r="E13" s="11" t="s">
        <v>43</v>
      </c>
      <c r="F13" s="11">
        <v>1.6991270265334986</v>
      </c>
      <c r="G13" s="11"/>
    </row>
    <row r="14" spans="1:7" x14ac:dyDescent="0.25">
      <c r="A14" s="1">
        <v>12</v>
      </c>
      <c r="B14" s="1">
        <f>Pretest!V15</f>
        <v>7</v>
      </c>
      <c r="C14" s="1">
        <f>Postest!AH15</f>
        <v>0</v>
      </c>
      <c r="E14" s="11" t="s">
        <v>44</v>
      </c>
      <c r="F14" s="15">
        <v>3.1085411891047163E-6</v>
      </c>
      <c r="G14" s="11"/>
    </row>
    <row r="15" spans="1:7" ht="16.5" thickBot="1" x14ac:dyDescent="0.3">
      <c r="A15" s="1">
        <v>13</v>
      </c>
      <c r="B15" s="1">
        <f>Pretest!V16</f>
        <v>4</v>
      </c>
      <c r="C15" s="1">
        <f>Postest!AH16</f>
        <v>0</v>
      </c>
      <c r="E15" s="12" t="s">
        <v>45</v>
      </c>
      <c r="F15" s="12">
        <v>2.0452296421327048</v>
      </c>
      <c r="G15" s="12"/>
    </row>
    <row r="16" spans="1:7" x14ac:dyDescent="0.25">
      <c r="A16" s="1">
        <v>14</v>
      </c>
      <c r="B16" s="1">
        <f>Pretest!V17</f>
        <v>6</v>
      </c>
      <c r="C16" s="1">
        <f>Postest!AH17</f>
        <v>0</v>
      </c>
    </row>
    <row r="17" spans="1:5" x14ac:dyDescent="0.25">
      <c r="A17" s="1">
        <v>15</v>
      </c>
      <c r="B17" s="1">
        <f>Pretest!V18</f>
        <v>6</v>
      </c>
      <c r="C17" s="1">
        <f>Postest!AH18</f>
        <v>0</v>
      </c>
    </row>
    <row r="18" spans="1:5" x14ac:dyDescent="0.25">
      <c r="A18" s="1">
        <v>16</v>
      </c>
      <c r="B18" s="1">
        <f>Pretest!V19</f>
        <v>6</v>
      </c>
      <c r="C18" s="1">
        <f>Postest!AH19</f>
        <v>0</v>
      </c>
    </row>
    <row r="19" spans="1:5" x14ac:dyDescent="0.25">
      <c r="A19" s="1">
        <v>17</v>
      </c>
      <c r="B19" s="1">
        <f>Pretest!V20</f>
        <v>6</v>
      </c>
      <c r="C19" s="1">
        <f>Postest!AH20</f>
        <v>0</v>
      </c>
      <c r="E19" s="7" t="s">
        <v>46</v>
      </c>
    </row>
    <row r="20" spans="1:5" x14ac:dyDescent="0.25">
      <c r="A20" s="1">
        <v>18</v>
      </c>
      <c r="B20" s="1">
        <f>Pretest!V21</f>
        <v>4</v>
      </c>
      <c r="C20" s="1">
        <f>Postest!AH21</f>
        <v>0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5">
      <c r="A21" s="1">
        <v>19</v>
      </c>
      <c r="B21" s="1">
        <f>Pretest!V22</f>
        <v>6</v>
      </c>
      <c r="C21" s="1">
        <f>Postest!AH22</f>
        <v>0</v>
      </c>
    </row>
    <row r="22" spans="1:5" x14ac:dyDescent="0.25">
      <c r="A22" s="1">
        <v>20</v>
      </c>
      <c r="B22" s="1">
        <f>Pretest!V23</f>
        <v>7</v>
      </c>
      <c r="C22" s="1">
        <f>Postest!AH23</f>
        <v>0</v>
      </c>
    </row>
    <row r="23" spans="1:5" x14ac:dyDescent="0.25">
      <c r="A23" s="1">
        <v>21</v>
      </c>
      <c r="B23" s="1">
        <f>Pretest!V24</f>
        <v>6</v>
      </c>
      <c r="C23" s="1">
        <f>Postest!AH24</f>
        <v>0</v>
      </c>
    </row>
    <row r="24" spans="1:5" x14ac:dyDescent="0.25">
      <c r="A24" s="1">
        <v>22</v>
      </c>
      <c r="B24" s="1">
        <f>Pretest!V25</f>
        <v>5</v>
      </c>
      <c r="C24" s="1">
        <f>Postest!AH25</f>
        <v>0</v>
      </c>
    </row>
    <row r="25" spans="1:5" x14ac:dyDescent="0.25">
      <c r="A25" s="1">
        <v>23</v>
      </c>
      <c r="B25" s="1">
        <f>Pretest!V26</f>
        <v>4</v>
      </c>
      <c r="C25" s="1">
        <f>Postest!AH26</f>
        <v>0</v>
      </c>
    </row>
    <row r="26" spans="1:5" x14ac:dyDescent="0.25">
      <c r="A26" s="1">
        <v>24</v>
      </c>
      <c r="B26" s="1">
        <f>Pretest!V27</f>
        <v>5</v>
      </c>
      <c r="C26" s="1">
        <f>Postest!AH27</f>
        <v>0</v>
      </c>
    </row>
    <row r="27" spans="1:5" x14ac:dyDescent="0.25">
      <c r="A27" s="1">
        <v>25</v>
      </c>
      <c r="B27" s="1">
        <f>Pretest!V28</f>
        <v>7</v>
      </c>
      <c r="C27" s="1">
        <f>Postest!AH28</f>
        <v>0</v>
      </c>
    </row>
    <row r="28" spans="1:5" x14ac:dyDescent="0.25">
      <c r="A28" s="1">
        <v>26</v>
      </c>
      <c r="B28" s="1">
        <f>Pretest!V29</f>
        <v>5</v>
      </c>
      <c r="C28" s="1">
        <f>Postest!AH29</f>
        <v>0</v>
      </c>
    </row>
    <row r="29" spans="1:5" x14ac:dyDescent="0.25">
      <c r="A29" s="1">
        <v>27</v>
      </c>
      <c r="B29" s="1">
        <f>Pretest!V30</f>
        <v>8</v>
      </c>
      <c r="C29" s="1">
        <f>Postest!AH30</f>
        <v>0</v>
      </c>
    </row>
    <row r="30" spans="1:5" x14ac:dyDescent="0.25">
      <c r="A30" s="1">
        <v>28</v>
      </c>
      <c r="B30" s="1">
        <f>Pretest!V31</f>
        <v>8</v>
      </c>
      <c r="C30" s="1">
        <f>Postest!AH31</f>
        <v>0</v>
      </c>
    </row>
    <row r="31" spans="1:5" x14ac:dyDescent="0.25">
      <c r="A31" s="1">
        <v>29</v>
      </c>
      <c r="B31" s="1">
        <f>Pretest!V32</f>
        <v>3</v>
      </c>
      <c r="C31" s="1">
        <f>Postest!AH32</f>
        <v>0</v>
      </c>
    </row>
    <row r="32" spans="1:5" x14ac:dyDescent="0.25">
      <c r="A32" s="1">
        <v>30</v>
      </c>
      <c r="B32" s="1">
        <f>Pretest!V33</f>
        <v>4</v>
      </c>
      <c r="C32" s="1">
        <f>Postest!AH33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2017-10-14T21:44:26Z</dcterms:modified>
</cp:coreProperties>
</file>