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0" i="3"/>
  <c r="G49" i="3"/>
  <c r="G48" i="3"/>
  <c r="C50" i="3"/>
  <c r="C49" i="3"/>
  <c r="C48" i="3"/>
  <c r="G39" i="3"/>
  <c r="G38" i="3"/>
  <c r="G37" i="3"/>
  <c r="C39" i="3"/>
  <c r="C38" i="3"/>
  <c r="C37" i="3"/>
  <c r="G51" i="3"/>
  <c r="F48" i="3"/>
  <c r="F49" i="3"/>
  <c r="F50" i="3"/>
  <c r="F51" i="3"/>
  <c r="C51" i="3"/>
  <c r="B48" i="3"/>
  <c r="B49" i="3"/>
  <c r="B50" i="3"/>
  <c r="B51" i="3"/>
  <c r="G28" i="3"/>
  <c r="G27" i="3"/>
  <c r="G26" i="3"/>
  <c r="G17" i="3"/>
  <c r="G16" i="3"/>
  <c r="G15" i="3"/>
  <c r="G6" i="3"/>
  <c r="G5" i="3"/>
  <c r="G4" i="3"/>
  <c r="C6" i="3"/>
  <c r="C5" i="3"/>
  <c r="C4" i="3"/>
  <c r="AL8" i="2"/>
  <c r="AN7" i="2"/>
  <c r="Y4" i="2"/>
  <c r="Q4" i="2"/>
  <c r="P4" i="2"/>
  <c r="AG4" i="1"/>
  <c r="AF4" i="1"/>
  <c r="AF4" i="2"/>
  <c r="X4" i="2"/>
  <c r="AH4" i="1"/>
  <c r="AI4" i="1"/>
  <c r="AN8" i="1"/>
  <c r="AM8" i="1"/>
  <c r="AL8" i="1"/>
  <c r="AL4" i="1"/>
  <c r="AE34" i="2"/>
  <c r="AD34" i="2"/>
  <c r="AC34" i="2"/>
  <c r="AB34" i="2"/>
  <c r="AA34" i="2"/>
  <c r="Z34" i="2"/>
  <c r="W34" i="2"/>
  <c r="V34" i="2"/>
  <c r="U34" i="2"/>
  <c r="T34" i="2"/>
  <c r="S34" i="2"/>
  <c r="R34" i="2"/>
  <c r="O34" i="2"/>
  <c r="N34" i="2"/>
  <c r="M34" i="2"/>
  <c r="L34" i="2"/>
  <c r="K34" i="2"/>
  <c r="J34" i="2"/>
  <c r="G34" i="2"/>
  <c r="F34" i="2"/>
  <c r="E34" i="2"/>
  <c r="D34" i="2"/>
  <c r="C34" i="2"/>
  <c r="B34" i="2"/>
  <c r="H33" i="2"/>
  <c r="P33" i="2"/>
  <c r="X33" i="2"/>
  <c r="AF33" i="2"/>
  <c r="AH33" i="2"/>
  <c r="AI33" i="2"/>
  <c r="AG33" i="2"/>
  <c r="Y33" i="2"/>
  <c r="Q33" i="2"/>
  <c r="I33" i="2"/>
  <c r="H32" i="2"/>
  <c r="P32" i="2"/>
  <c r="X32" i="2"/>
  <c r="AF32" i="2"/>
  <c r="AH32" i="2"/>
  <c r="AI32" i="2"/>
  <c r="AG32" i="2"/>
  <c r="Y32" i="2"/>
  <c r="Q32" i="2"/>
  <c r="I32" i="2"/>
  <c r="H31" i="2"/>
  <c r="P31" i="2"/>
  <c r="X31" i="2"/>
  <c r="AF31" i="2"/>
  <c r="AH31" i="2"/>
  <c r="AI31" i="2"/>
  <c r="AG31" i="2"/>
  <c r="Y31" i="2"/>
  <c r="Q31" i="2"/>
  <c r="I31" i="2"/>
  <c r="H30" i="2"/>
  <c r="P30" i="2"/>
  <c r="X30" i="2"/>
  <c r="AF30" i="2"/>
  <c r="AH30" i="2"/>
  <c r="AI30" i="2"/>
  <c r="AG30" i="2"/>
  <c r="Y30" i="2"/>
  <c r="Q30" i="2"/>
  <c r="I30" i="2"/>
  <c r="H29" i="2"/>
  <c r="P29" i="2"/>
  <c r="X29" i="2"/>
  <c r="AF29" i="2"/>
  <c r="AH29" i="2"/>
  <c r="AI29" i="2"/>
  <c r="AG29" i="2"/>
  <c r="Y29" i="2"/>
  <c r="Q29" i="2"/>
  <c r="I29" i="2"/>
  <c r="H28" i="2"/>
  <c r="P28" i="2"/>
  <c r="X28" i="2"/>
  <c r="AF28" i="2"/>
  <c r="AH28" i="2"/>
  <c r="AI28" i="2"/>
  <c r="AG28" i="2"/>
  <c r="Y28" i="2"/>
  <c r="Q28" i="2"/>
  <c r="I28" i="2"/>
  <c r="H27" i="2"/>
  <c r="P27" i="2"/>
  <c r="X27" i="2"/>
  <c r="AF27" i="2"/>
  <c r="AH27" i="2"/>
  <c r="AI27" i="2"/>
  <c r="AG27" i="2"/>
  <c r="Y27" i="2"/>
  <c r="Q27" i="2"/>
  <c r="I27" i="2"/>
  <c r="H26" i="2"/>
  <c r="P26" i="2"/>
  <c r="X26" i="2"/>
  <c r="AF26" i="2"/>
  <c r="AH26" i="2"/>
  <c r="AI26" i="2"/>
  <c r="AG26" i="2"/>
  <c r="Y26" i="2"/>
  <c r="Q26" i="2"/>
  <c r="I26" i="2"/>
  <c r="H25" i="2"/>
  <c r="P25" i="2"/>
  <c r="X25" i="2"/>
  <c r="AF25" i="2"/>
  <c r="AH25" i="2"/>
  <c r="AI25" i="2"/>
  <c r="AG25" i="2"/>
  <c r="Y25" i="2"/>
  <c r="Q25" i="2"/>
  <c r="I25" i="2"/>
  <c r="H24" i="2"/>
  <c r="P24" i="2"/>
  <c r="X24" i="2"/>
  <c r="AF24" i="2"/>
  <c r="AH24" i="2"/>
  <c r="AI24" i="2"/>
  <c r="AG24" i="2"/>
  <c r="Y24" i="2"/>
  <c r="Q24" i="2"/>
  <c r="I24" i="2"/>
  <c r="H23" i="2"/>
  <c r="P23" i="2"/>
  <c r="X23" i="2"/>
  <c r="AF23" i="2"/>
  <c r="AH23" i="2"/>
  <c r="AI23" i="2"/>
  <c r="AG23" i="2"/>
  <c r="Y23" i="2"/>
  <c r="Q23" i="2"/>
  <c r="I23" i="2"/>
  <c r="H22" i="2"/>
  <c r="P22" i="2"/>
  <c r="X22" i="2"/>
  <c r="AF22" i="2"/>
  <c r="AH22" i="2"/>
  <c r="AI22" i="2"/>
  <c r="AG22" i="2"/>
  <c r="Y22" i="2"/>
  <c r="Q22" i="2"/>
  <c r="I22" i="2"/>
  <c r="H21" i="2"/>
  <c r="P21" i="2"/>
  <c r="X21" i="2"/>
  <c r="AF21" i="2"/>
  <c r="AH21" i="2"/>
  <c r="AI21" i="2"/>
  <c r="AG21" i="2"/>
  <c r="Y21" i="2"/>
  <c r="Q21" i="2"/>
  <c r="I21" i="2"/>
  <c r="H20" i="2"/>
  <c r="P20" i="2"/>
  <c r="X20" i="2"/>
  <c r="AF20" i="2"/>
  <c r="AH20" i="2"/>
  <c r="AI20" i="2"/>
  <c r="AG20" i="2"/>
  <c r="Y20" i="2"/>
  <c r="Q20" i="2"/>
  <c r="I20" i="2"/>
  <c r="H19" i="2"/>
  <c r="P19" i="2"/>
  <c r="X19" i="2"/>
  <c r="AF19" i="2"/>
  <c r="AH19" i="2"/>
  <c r="AI19" i="2"/>
  <c r="AG19" i="2"/>
  <c r="Y19" i="2"/>
  <c r="Q19" i="2"/>
  <c r="I19" i="2"/>
  <c r="H18" i="2"/>
  <c r="P18" i="2"/>
  <c r="X18" i="2"/>
  <c r="AF18" i="2"/>
  <c r="AH18" i="2"/>
  <c r="AI18" i="2"/>
  <c r="AG18" i="2"/>
  <c r="Y18" i="2"/>
  <c r="Q18" i="2"/>
  <c r="I18" i="2"/>
  <c r="H17" i="2"/>
  <c r="P17" i="2"/>
  <c r="X17" i="2"/>
  <c r="AF17" i="2"/>
  <c r="AH17" i="2"/>
  <c r="AI17" i="2"/>
  <c r="AG17" i="2"/>
  <c r="Y17" i="2"/>
  <c r="Q17" i="2"/>
  <c r="I17" i="2"/>
  <c r="H16" i="2"/>
  <c r="P16" i="2"/>
  <c r="X16" i="2"/>
  <c r="AF16" i="2"/>
  <c r="AH16" i="2"/>
  <c r="AI16" i="2"/>
  <c r="AG16" i="2"/>
  <c r="Y16" i="2"/>
  <c r="Q16" i="2"/>
  <c r="I16" i="2"/>
  <c r="H15" i="2"/>
  <c r="P15" i="2"/>
  <c r="X15" i="2"/>
  <c r="AF15" i="2"/>
  <c r="AH15" i="2"/>
  <c r="AI15" i="2"/>
  <c r="AG15" i="2"/>
  <c r="Y15" i="2"/>
  <c r="Q15" i="2"/>
  <c r="I15" i="2"/>
  <c r="H14" i="2"/>
  <c r="P14" i="2"/>
  <c r="X14" i="2"/>
  <c r="AF14" i="2"/>
  <c r="AH14" i="2"/>
  <c r="AI14" i="2"/>
  <c r="AG14" i="2"/>
  <c r="Y14" i="2"/>
  <c r="Q14" i="2"/>
  <c r="I14" i="2"/>
  <c r="H13" i="2"/>
  <c r="P13" i="2"/>
  <c r="X13" i="2"/>
  <c r="AF13" i="2"/>
  <c r="AH13" i="2"/>
  <c r="AI13" i="2"/>
  <c r="AG13" i="2"/>
  <c r="Y13" i="2"/>
  <c r="Q13" i="2"/>
  <c r="I13" i="2"/>
  <c r="H12" i="2"/>
  <c r="P12" i="2"/>
  <c r="X12" i="2"/>
  <c r="AF12" i="2"/>
  <c r="AH12" i="2"/>
  <c r="AI12" i="2"/>
  <c r="AG12" i="2"/>
  <c r="Y12" i="2"/>
  <c r="Q12" i="2"/>
  <c r="I12" i="2"/>
  <c r="AK11" i="2"/>
  <c r="H11" i="2"/>
  <c r="P11" i="2"/>
  <c r="X11" i="2"/>
  <c r="AF11" i="2"/>
  <c r="AH11" i="2"/>
  <c r="AI11" i="2"/>
  <c r="AG11" i="2"/>
  <c r="Y11" i="2"/>
  <c r="Q11" i="2"/>
  <c r="I11" i="2"/>
  <c r="H10" i="2"/>
  <c r="P10" i="2"/>
  <c r="X10" i="2"/>
  <c r="AF10" i="2"/>
  <c r="AH10" i="2"/>
  <c r="AI10" i="2"/>
  <c r="AG10" i="2"/>
  <c r="Y10" i="2"/>
  <c r="Q10" i="2"/>
  <c r="I10" i="2"/>
  <c r="H9" i="2"/>
  <c r="P9" i="2"/>
  <c r="X9" i="2"/>
  <c r="AF9" i="2"/>
  <c r="AH9" i="2"/>
  <c r="AI9" i="2"/>
  <c r="AG9" i="2"/>
  <c r="Y9" i="2"/>
  <c r="Q9" i="2"/>
  <c r="I9" i="2"/>
  <c r="H4" i="2"/>
  <c r="AH4" i="2"/>
  <c r="AI4" i="2"/>
  <c r="H5" i="2"/>
  <c r="P5" i="2"/>
  <c r="X5" i="2"/>
  <c r="AF5" i="2"/>
  <c r="AH5" i="2"/>
  <c r="AI5" i="2"/>
  <c r="H6" i="2"/>
  <c r="P6" i="2"/>
  <c r="X6" i="2"/>
  <c r="AF6" i="2"/>
  <c r="AH6" i="2"/>
  <c r="AI6" i="2"/>
  <c r="H7" i="2"/>
  <c r="P7" i="2"/>
  <c r="X7" i="2"/>
  <c r="AF7" i="2"/>
  <c r="AH7" i="2"/>
  <c r="AI7" i="2"/>
  <c r="H8" i="2"/>
  <c r="P8" i="2"/>
  <c r="X8" i="2"/>
  <c r="AF8" i="2"/>
  <c r="AH8" i="2"/>
  <c r="AI8" i="2"/>
  <c r="AM8" i="2"/>
  <c r="AN8" i="2"/>
  <c r="AO8" i="2"/>
  <c r="AG8" i="2"/>
  <c r="Y8" i="2"/>
  <c r="Q8" i="2"/>
  <c r="I8" i="2"/>
  <c r="AG4" i="2"/>
  <c r="AG5" i="2"/>
  <c r="AG6" i="2"/>
  <c r="AG7" i="2"/>
  <c r="AL7" i="2"/>
  <c r="AM7" i="2"/>
  <c r="AO7" i="2"/>
  <c r="Y7" i="2"/>
  <c r="Q7" i="2"/>
  <c r="I7" i="2"/>
  <c r="Y5" i="2"/>
  <c r="Y6" i="2"/>
  <c r="AL6" i="2"/>
  <c r="AM6" i="2"/>
  <c r="AN6" i="2"/>
  <c r="AO6" i="2"/>
  <c r="Q6" i="2"/>
  <c r="I6" i="2"/>
  <c r="I4" i="2"/>
  <c r="I5" i="2"/>
  <c r="AL4" i="2"/>
  <c r="AM4" i="2"/>
  <c r="AN4" i="2"/>
  <c r="AO4" i="2"/>
  <c r="AO5" i="2"/>
  <c r="Q5" i="2"/>
  <c r="AN5" i="2"/>
  <c r="AM5" i="2"/>
  <c r="AL5" i="2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L7" i="1"/>
  <c r="AM7" i="1"/>
  <c r="AN7" i="1"/>
  <c r="AO7" i="1"/>
  <c r="AE34" i="1"/>
  <c r="AD34" i="1"/>
  <c r="AC34" i="1"/>
  <c r="AB34" i="1"/>
  <c r="AA34" i="1"/>
  <c r="Z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29" i="3"/>
  <c r="F39" i="3"/>
  <c r="N10" i="4"/>
  <c r="F38" i="3"/>
  <c r="M10" i="4"/>
  <c r="F37" i="3"/>
  <c r="L10" i="4"/>
  <c r="F28" i="3"/>
  <c r="N8" i="4"/>
  <c r="F27" i="3"/>
  <c r="M8" i="4"/>
  <c r="F26" i="3"/>
  <c r="L8" i="4"/>
  <c r="G18" i="3"/>
  <c r="F17" i="3"/>
  <c r="N6" i="4"/>
  <c r="F16" i="3"/>
  <c r="M6" i="4"/>
  <c r="F15" i="3"/>
  <c r="L6" i="4"/>
  <c r="G7" i="3"/>
  <c r="F6" i="3"/>
  <c r="N4" i="4"/>
  <c r="F5" i="3"/>
  <c r="M4" i="4"/>
  <c r="F4" i="3"/>
  <c r="L4" i="4"/>
  <c r="AL6" i="1"/>
  <c r="C26" i="3"/>
  <c r="AM6" i="1"/>
  <c r="C27" i="3"/>
  <c r="AN6" i="1"/>
  <c r="C28" i="3"/>
  <c r="C29" i="3"/>
  <c r="B39" i="3"/>
  <c r="N9" i="4"/>
  <c r="B38" i="3"/>
  <c r="M9" i="4"/>
  <c r="B37" i="3"/>
  <c r="L9" i="4"/>
  <c r="B28" i="3"/>
  <c r="N7" i="4"/>
  <c r="B27" i="3"/>
  <c r="M7" i="4"/>
  <c r="B26" i="3"/>
  <c r="L7" i="4"/>
  <c r="AN5" i="1"/>
  <c r="C17" i="3"/>
  <c r="AL5" i="1"/>
  <c r="C15" i="3"/>
  <c r="AM5" i="1"/>
  <c r="C16" i="3"/>
  <c r="C18" i="3"/>
  <c r="B17" i="3"/>
  <c r="N5" i="4"/>
  <c r="B16" i="3"/>
  <c r="M5" i="4"/>
  <c r="B15" i="3"/>
  <c r="L5" i="4"/>
  <c r="AN4" i="1"/>
  <c r="AM4" i="1"/>
  <c r="C7" i="3"/>
  <c r="B6" i="3"/>
  <c r="N3" i="4"/>
  <c r="B5" i="3"/>
  <c r="M3" i="4"/>
  <c r="B4" i="3"/>
  <c r="L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O6" i="1"/>
  <c r="AO4" i="1"/>
  <c r="AO5" i="1"/>
  <c r="AO8" i="1"/>
  <c r="W34" i="1"/>
  <c r="V34" i="1"/>
  <c r="U34" i="1"/>
  <c r="T34" i="1"/>
  <c r="S34" i="1"/>
  <c r="R34" i="1"/>
  <c r="O34" i="1"/>
  <c r="N34" i="1"/>
  <c r="M34" i="1"/>
  <c r="L34" i="1"/>
  <c r="K34" i="1"/>
  <c r="J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<sst xmlns="http://schemas.openxmlformats.org/spreadsheetml/2006/main" count="259" uniqueCount="93">
  <si>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</si>
  <si>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</si>
  <si>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</si>
  <si>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</si>
  <si>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</si>
  <si>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</si>
  <si>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</si>
  <si>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</si>
  <si>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</si>
  <si>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</si>
  <si>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</si>
  <si>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</si>
  <si>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</si>
  <si>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</si>
  <si>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</si>
  <si>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</si>
  <si>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</si>
  <si>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</si>
  <si>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</si>
  <si>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</si>
  <si>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</si>
  <si>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</si>
  <si>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</si>
  <si>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</si>
  <si>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</si>
  <si>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</si>
  <si>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</si>
  <si>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</si>
  <si>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</si>
  <si>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</si>
  <si>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</si>
  <si>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</si>
  <si>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</si>
  <si>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</si>
  <si>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</si>
  <si>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</si>
  <si>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</si>
  <si>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</si>
  <si>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</si>
  <si>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</si>
  <si>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</si>
  <si>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</si>
  <si>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</si>
  <si>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</si>
  <si>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</si>
  <si>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</si>
  <si>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</si>
  <si>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</si>
  <si>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</si>
  <si>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</si>
  <si>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</si>
  <si>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</si>
  <si>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</si>
  <si>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</si>
  <si>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</si>
  <si>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</si>
  <si>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</si>
  <si>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</si>
  <si>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</si>
  <si>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</si>
  <si>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</si>
  <si>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</si>
  <si>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</si>
  <si>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</si>
  <si>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</si>
  <si>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</si>
  <si>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</si>
  <si>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</si>
  <si>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</si>
  <si>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</si>
  <si>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</si>
  <si>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</si>
  <si>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</si>
  <si>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</si>
  <si>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</si>
  <si>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</si>
  <si>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</si>
  <si>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</si>
  <si>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</si>
  <si>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</si>
  <si>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</si>
  <si>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</si>
  <si>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</si>
  <si>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</si>
  <si>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PREGUNTA 17</t>
  </si>
  <si>
    <t>PREGUNTA 19</t>
  </si>
  <si>
    <t>PREGUNTA 20</t>
  </si>
  <si>
    <t>PREGUNTA 21</t>
  </si>
  <si>
    <t>PREGUNTA 22</t>
  </si>
  <si>
    <t>PREGUNTA 23</t>
  </si>
  <si>
    <t>PREGUNTA 24</t>
  </si>
  <si>
    <t>POSTEST</t>
  </si>
  <si>
    <t>DIMENSION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</si>
</sst>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9" fillId="0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0.56666666666666665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0.13333333333333333</c:v>
                </c:pt>
                <c:pt idx="1">
                  <c:v>0.66666666666666663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497135"/>
        <c:axId val="1095135823"/>
        <c:axId val="0"/>
      </c:bar3DChart>
      <c:catAx>
        <c:axId val="9594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5135823"/>
        <c:crosses val="autoZero"/>
        <c:auto val="1"/>
        <c:lblAlgn val="ctr"/>
        <c:lblOffset val="100"/>
        <c:noMultiLvlLbl val="0"/>
      </c:catAx>
      <c:valAx>
        <c:axId val="10951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4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6.6666666666666666E-2</c:v>
                </c:pt>
                <c:pt idx="1">
                  <c:v>0.2</c:v>
                </c:pt>
                <c:pt idx="2">
                  <c:v>6.6666666666666666E-2</c:v>
                </c:pt>
                <c:pt idx="3">
                  <c:v>0.2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468-A434-68A620A0D700}"/>
            </c:ext>
          </c:extLst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0.56666666666666665</c:v>
                </c:pt>
                <c:pt idx="1">
                  <c:v>0.33333333333333331</c:v>
                </c:pt>
                <c:pt idx="2">
                  <c:v>0.53333333333333333</c:v>
                </c:pt>
                <c:pt idx="3">
                  <c:v>0.33333333333333331</c:v>
                </c:pt>
                <c:pt idx="4">
                  <c:v>0.56666666666666665</c:v>
                </c:pt>
                <c:pt idx="5">
                  <c:v>0.56666666666666665</c:v>
                </c:pt>
                <c:pt idx="6">
                  <c:v>0.33333333333333331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4-4468-A434-68A620A0D700}"/>
            </c:ext>
          </c:extLst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0.36666666666666664</c:v>
                </c:pt>
                <c:pt idx="1">
                  <c:v>0.46666666666666667</c:v>
                </c:pt>
                <c:pt idx="2">
                  <c:v>0.4</c:v>
                </c:pt>
                <c:pt idx="3">
                  <c:v>0.46666666666666667</c:v>
                </c:pt>
                <c:pt idx="4">
                  <c:v>0.3</c:v>
                </c:pt>
                <c:pt idx="5">
                  <c:v>0.3</c:v>
                </c:pt>
                <c:pt idx="6">
                  <c:v>0.46666666666666667</c:v>
                </c:pt>
                <c:pt idx="7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4-4468-A434-68A620A0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18</c:v>
                </c:pt>
                <c:pt idx="27">
                  <c:v>16</c:v>
                </c:pt>
                <c:pt idx="28">
                  <c:v>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24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16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6</c:v>
                </c:pt>
                <c:pt idx="17">
                  <c:v>7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18</c:v>
                </c:pt>
                <c:pt idx="27">
                  <c:v>16</c:v>
                </c:pt>
                <c:pt idx="28">
                  <c:v>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16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6</c:v>
                </c:pt>
                <c:pt idx="17">
                  <c:v>7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0.53333333333333333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0.56666666666666665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0.56666666666666665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0.6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</c:v>
                </c:pt>
                <c:pt idx="1">
                  <c:v>0.8666666666666667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003295"/>
        <c:axId val="1184383439"/>
        <c:axId val="0"/>
      </c:bar3DChart>
      <c:catAx>
        <c:axId val="11860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383439"/>
        <c:crosses val="autoZero"/>
        <c:auto val="1"/>
        <c:lblAlgn val="ctr"/>
        <c:lblOffset val="100"/>
        <c:noMultiLvlLbl val="0"/>
      </c:catAx>
      <c:valAx>
        <c:axId val="1184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0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"/>
  <sheetViews>
    <sheetView tabSelected="1" workbookViewId="0">
      <selection activeCell="D10" sqref="D10"/>
    </sheetView>
  </sheetViews>
  <sheetFormatPr baseColWidth="10" defaultRowHeight="15.75" x14ac:dyDescent="0.25"/>
  <cols>
    <col min="1" max="1" width="11.5" style="60" bestFit="1" customWidth="1"/>
    <col min="2" max="2" width="11.75" style="60" bestFit="1" customWidth="1"/>
    <col min="3" max="3" width="12.75" style="60" bestFit="1" customWidth="1"/>
    <col min="4" max="4" width="11.75" style="60" bestFit="1" customWidth="1"/>
    <col min="5" max="5" width="12.75" style="60" bestFit="1" customWidth="1"/>
    <col min="6" max="6" width="11.75" style="60" bestFit="1" customWidth="1"/>
    <col min="7" max="7" width="12.75" style="60" bestFit="1" customWidth="1"/>
    <col min="8" max="8" width="6.375" style="60" bestFit="1" customWidth="1"/>
    <col min="9" max="9" width="5.875" style="60" bestFit="1" customWidth="1"/>
    <col min="10" max="10" width="11.75" style="60" bestFit="1" customWidth="1"/>
    <col min="11" max="11" width="12.75" style="60" bestFit="1" customWidth="1"/>
    <col min="12" max="12" width="11.75" style="60" bestFit="1" customWidth="1"/>
    <col min="13" max="13" width="12.75" style="60" bestFit="1" customWidth="1"/>
    <col min="14" max="14" width="11.75" style="60" bestFit="1" customWidth="1"/>
    <col min="15" max="15" width="12.75" style="60" bestFit="1" customWidth="1"/>
    <col min="16" max="16" width="6.375" style="60" bestFit="1" customWidth="1"/>
    <col min="17" max="17" width="5.875" style="60" bestFit="1" customWidth="1"/>
    <col min="18" max="18" width="11.75" style="60" bestFit="1" customWidth="1"/>
    <col min="19" max="19" width="12.75" style="60" bestFit="1" customWidth="1"/>
    <col min="20" max="20" width="11.75" style="60" bestFit="1" customWidth="1"/>
    <col min="21" max="21" width="12.75" style="60" bestFit="1" customWidth="1"/>
    <col min="22" max="22" width="11.75" style="60" bestFit="1" customWidth="1"/>
    <col min="23" max="23" width="12.75" style="60" bestFit="1" customWidth="1"/>
    <col min="24" max="24" width="6.375" style="60" bestFit="1" customWidth="1"/>
    <col min="25" max="25" width="5.875" style="60" bestFit="1" customWidth="1"/>
    <col min="26" max="31" width="12.75" style="60" bestFit="1" customWidth="1"/>
    <col min="32" max="32" width="6.375" style="60" bestFit="1" customWidth="1"/>
    <col min="33" max="33" width="5.875" style="60" bestFit="1" customWidth="1"/>
    <col min="34" max="34" width="11" style="60"/>
    <col min="35" max="35" width="9.625" style="60" bestFit="1" customWidth="1"/>
    <col min="36" max="36" width="11" style="60"/>
    <col min="37" max="37" width="13.375" style="60" bestFit="1" customWidth="1"/>
    <col min="38" max="38" width="4.625" style="60" bestFit="1" customWidth="1"/>
    <col min="39" max="39" width="6.375" style="60" bestFit="1" customWidth="1"/>
    <col min="40" max="40" width="4.5" style="60" bestFit="1" customWidth="1"/>
    <col min="41" max="41" width="5.25" style="60" bestFit="1" customWidth="1"/>
    <col min="42" max="16384" width="11" style="60"/>
  </cols>
  <sheetData>
    <row r="1" spans="1:41" x14ac:dyDescent="0.25">
      <c r="A1" s="55"/>
      <c r="B1" s="56" t="s">
        <v>8</v>
      </c>
      <c r="C1" s="56"/>
      <c r="D1" s="56"/>
      <c r="E1" s="56"/>
      <c r="F1" s="56"/>
      <c r="G1" s="56"/>
      <c r="H1" s="56"/>
      <c r="I1" s="56"/>
      <c r="J1" s="57" t="s">
        <v>9</v>
      </c>
      <c r="K1" s="57"/>
      <c r="L1" s="57"/>
      <c r="M1" s="57"/>
      <c r="N1" s="57"/>
      <c r="O1" s="57"/>
      <c r="P1" s="57"/>
      <c r="Q1" s="57"/>
      <c r="R1" s="58" t="s">
        <v>10</v>
      </c>
      <c r="S1" s="58"/>
      <c r="T1" s="58"/>
      <c r="U1" s="58"/>
      <c r="V1" s="58"/>
      <c r="W1" s="58"/>
      <c r="X1" s="58"/>
      <c r="Y1" s="58"/>
      <c r="Z1" s="56" t="s">
        <v>83</v>
      </c>
      <c r="AA1" s="56"/>
      <c r="AB1" s="56"/>
      <c r="AC1" s="56"/>
      <c r="AD1" s="56"/>
      <c r="AE1" s="56"/>
      <c r="AF1" s="56"/>
      <c r="AG1" s="56"/>
      <c r="AH1" s="59" t="s">
        <v>0</v>
      </c>
      <c r="AI1" s="59" t="s">
        <v>1</v>
      </c>
    </row>
    <row r="2" spans="1:41" x14ac:dyDescent="0.25">
      <c r="A2" s="55"/>
      <c r="B2" s="61" t="s">
        <v>55</v>
      </c>
      <c r="C2" s="62"/>
      <c r="D2" s="61" t="s">
        <v>56</v>
      </c>
      <c r="E2" s="62"/>
      <c r="F2" s="61" t="s">
        <v>57</v>
      </c>
      <c r="G2" s="62"/>
      <c r="H2" s="63"/>
      <c r="I2" s="63"/>
      <c r="J2" s="64" t="s">
        <v>58</v>
      </c>
      <c r="K2" s="65"/>
      <c r="L2" s="64" t="s">
        <v>59</v>
      </c>
      <c r="M2" s="65"/>
      <c r="N2" s="64" t="s">
        <v>60</v>
      </c>
      <c r="O2" s="65"/>
      <c r="P2" s="66"/>
      <c r="Q2" s="66"/>
      <c r="R2" s="67" t="s">
        <v>61</v>
      </c>
      <c r="S2" s="68"/>
      <c r="T2" s="67" t="s">
        <v>62</v>
      </c>
      <c r="U2" s="68"/>
      <c r="V2" s="67" t="s">
        <v>63</v>
      </c>
      <c r="W2" s="68"/>
      <c r="X2" s="69"/>
      <c r="Y2" s="69"/>
      <c r="Z2" s="61" t="s">
        <v>55</v>
      </c>
      <c r="AA2" s="62"/>
      <c r="AB2" s="61" t="s">
        <v>56</v>
      </c>
      <c r="AC2" s="62"/>
      <c r="AD2" s="61" t="s">
        <v>57</v>
      </c>
      <c r="AE2" s="62"/>
      <c r="AF2" s="63"/>
      <c r="AG2" s="63"/>
      <c r="AH2" s="59"/>
      <c r="AI2" s="59"/>
    </row>
    <row r="3" spans="1:41" x14ac:dyDescent="0.25">
      <c r="A3" s="55" t="s">
        <v>2</v>
      </c>
      <c r="B3" s="63" t="s">
        <v>64</v>
      </c>
      <c r="C3" s="63" t="s">
        <v>65</v>
      </c>
      <c r="D3" s="63" t="s">
        <v>66</v>
      </c>
      <c r="E3" s="63" t="s">
        <v>67</v>
      </c>
      <c r="F3" s="63" t="s">
        <v>68</v>
      </c>
      <c r="G3" s="63" t="s">
        <v>69</v>
      </c>
      <c r="H3" s="63" t="s">
        <v>3</v>
      </c>
      <c r="I3" s="63" t="s">
        <v>4</v>
      </c>
      <c r="J3" s="66" t="s">
        <v>70</v>
      </c>
      <c r="K3" s="66" t="s">
        <v>71</v>
      </c>
      <c r="L3" s="66" t="s">
        <v>72</v>
      </c>
      <c r="M3" s="66" t="s">
        <v>84</v>
      </c>
      <c r="N3" s="66" t="s">
        <v>74</v>
      </c>
      <c r="O3" s="66" t="s">
        <v>73</v>
      </c>
      <c r="P3" s="66" t="s">
        <v>3</v>
      </c>
      <c r="Q3" s="66" t="s">
        <v>4</v>
      </c>
      <c r="R3" s="69" t="s">
        <v>75</v>
      </c>
      <c r="S3" s="69" t="s">
        <v>85</v>
      </c>
      <c r="T3" s="69" t="s">
        <v>76</v>
      </c>
      <c r="U3" s="69" t="s">
        <v>86</v>
      </c>
      <c r="V3" s="69" t="s">
        <v>77</v>
      </c>
      <c r="W3" s="69" t="s">
        <v>87</v>
      </c>
      <c r="X3" s="69" t="s">
        <v>3</v>
      </c>
      <c r="Y3" s="69" t="s">
        <v>4</v>
      </c>
      <c r="Z3" s="63" t="s">
        <v>78</v>
      </c>
      <c r="AA3" s="63" t="s">
        <v>88</v>
      </c>
      <c r="AB3" s="63" t="s">
        <v>79</v>
      </c>
      <c r="AC3" s="63" t="s">
        <v>89</v>
      </c>
      <c r="AD3" s="63" t="s">
        <v>80</v>
      </c>
      <c r="AE3" s="63" t="s">
        <v>90</v>
      </c>
      <c r="AF3" s="63" t="s">
        <v>3</v>
      </c>
      <c r="AG3" s="63" t="s">
        <v>4</v>
      </c>
      <c r="AH3" s="59"/>
      <c r="AI3" s="59"/>
      <c r="AK3" s="55" t="s">
        <v>11</v>
      </c>
      <c r="AL3" s="55" t="s">
        <v>5</v>
      </c>
      <c r="AM3" s="55" t="s">
        <v>6</v>
      </c>
      <c r="AN3" s="55" t="s">
        <v>7</v>
      </c>
      <c r="AO3" s="55" t="s">
        <v>12</v>
      </c>
    </row>
    <row r="4" spans="1:41" x14ac:dyDescent="0.25">
      <c r="A4" s="70">
        <v>1</v>
      </c>
      <c r="B4" s="71">
        <v>1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2">
        <f>SUM(B4:G4)</f>
        <v>6</v>
      </c>
      <c r="I4" s="72" t="str">
        <f>IF(AND(H4&gt;=0,H4&lt;2),"bajo",IF(AND(H4&gt;=2,H4&lt;4),"medio",IF(AND(H4&gt;=4,H4&lt;=6),"alto")))</f>
        <v>alto</v>
      </c>
      <c r="J4" s="71">
        <v>1</v>
      </c>
      <c r="K4" s="71">
        <v>1</v>
      </c>
      <c r="L4" s="71">
        <v>1</v>
      </c>
      <c r="M4" s="71">
        <v>1</v>
      </c>
      <c r="N4" s="71">
        <v>1</v>
      </c>
      <c r="O4" s="71">
        <v>1</v>
      </c>
      <c r="P4" s="73">
        <f>SUM(J4:O4)</f>
        <v>6</v>
      </c>
      <c r="Q4" s="73" t="str">
        <f>IF(AND(P4&gt;=0,P4&lt;2),"bajo",IF(AND(P4&gt;=2,P4&lt;4),"medio",IF(AND(P4&gt;=4,P4&lt;=6),"alto")))</f>
        <v>alto</v>
      </c>
      <c r="R4" s="71">
        <v>1</v>
      </c>
      <c r="S4" s="71">
        <v>1</v>
      </c>
      <c r="T4" s="71">
        <v>1</v>
      </c>
      <c r="U4" s="71">
        <v>1</v>
      </c>
      <c r="V4" s="71">
        <v>1</v>
      </c>
      <c r="W4" s="71">
        <v>1</v>
      </c>
      <c r="X4" s="74">
        <f>SUM(R4:W4)</f>
        <v>6</v>
      </c>
      <c r="Y4" s="74" t="str">
        <f>IF(AND(X4&gt;=0,X4&lt;2),"bajo",IF(AND(X4&gt;=2,X4&lt;4),"medio",IF(AND(X4&gt;=4,X4&lt;=6),"alto")))</f>
        <v>alto</v>
      </c>
      <c r="Z4" s="71">
        <v>1</v>
      </c>
      <c r="AA4" s="71">
        <v>1</v>
      </c>
      <c r="AB4" s="71">
        <v>1</v>
      </c>
      <c r="AC4" s="71">
        <v>1</v>
      </c>
      <c r="AD4" s="71">
        <v>1</v>
      </c>
      <c r="AE4" s="71">
        <v>1</v>
      </c>
      <c r="AF4" s="72">
        <f>SUM(Z4:AE4)</f>
        <v>6</v>
      </c>
      <c r="AG4" s="72" t="str">
        <f>IF(AND(AF4&gt;=0,AF4&lt;2),"bajo",IF(AND(AF4&gt;=2,AF4&lt;4),"medio",IF(AND(AF4&gt;=4,AF4&lt;=6),"alto")))</f>
        <v>alto</v>
      </c>
      <c r="AH4" s="75">
        <f>H4+P4+X4+AF4</f>
        <v>24</v>
      </c>
      <c r="AI4" s="75" t="str">
        <f>IF(AND(AH4&gt;=0,AH4&lt;8),"bajo",IF(AND(AH4&gt;=8,AH4&lt;16),"medio",IF(AND(AH4&gt;=16,AH4&lt;=24),"alto")))</f>
        <v>alto</v>
      </c>
      <c r="AK4" s="72" t="s">
        <v>8</v>
      </c>
      <c r="AL4" s="72">
        <f>COUNTIF(I4:I33,"bajo")</f>
        <v>2</v>
      </c>
      <c r="AM4" s="72">
        <f>COUNTIF(I4:I33,"medio")</f>
        <v>17</v>
      </c>
      <c r="AN4" s="72">
        <f>COUNTIF(I4:I33,"alto")</f>
        <v>11</v>
      </c>
      <c r="AO4" s="72">
        <f>SUM(AL4:AN4)</f>
        <v>30</v>
      </c>
    </row>
    <row r="5" spans="1:41" x14ac:dyDescent="0.25">
      <c r="A5" s="70">
        <v>2</v>
      </c>
      <c r="B5" s="71">
        <v>0</v>
      </c>
      <c r="C5" s="71">
        <v>0</v>
      </c>
      <c r="D5" s="71">
        <v>0</v>
      </c>
      <c r="E5" s="71">
        <v>1</v>
      </c>
      <c r="F5" s="71">
        <v>1</v>
      </c>
      <c r="G5" s="71">
        <v>1</v>
      </c>
      <c r="H5" s="72">
        <f t="shared" ref="H5:H33" si="0">SUM(B5:G5)</f>
        <v>3</v>
      </c>
      <c r="I5" s="72" t="str">
        <f t="shared" ref="I5:I33" si="1">IF(AND(H5&gt;=0,H5&lt;2),"bajo",IF(AND(H5&gt;=2,H5&lt;4),"medio",IF(AND(H5&gt;=4,H5&lt;=6),"alto")))</f>
        <v>medio</v>
      </c>
      <c r="J5" s="71">
        <v>0</v>
      </c>
      <c r="K5" s="71">
        <v>0</v>
      </c>
      <c r="L5" s="71">
        <v>0</v>
      </c>
      <c r="M5" s="71">
        <v>0</v>
      </c>
      <c r="N5" s="71">
        <v>1</v>
      </c>
      <c r="O5" s="71">
        <v>1</v>
      </c>
      <c r="P5" s="73">
        <f t="shared" ref="P5:P33" si="2">SUM(J5:O5)</f>
        <v>2</v>
      </c>
      <c r="Q5" s="73" t="str">
        <f t="shared" ref="Q5:Q33" si="3">IF(AND(P5&gt;=0,P5&lt;2),"bajo",IF(AND(P5&gt;=2,P5&lt;4),"medio",IF(AND(P5&gt;=4,P5&lt;=6),"alto")))</f>
        <v>medio</v>
      </c>
      <c r="R5" s="71">
        <v>0</v>
      </c>
      <c r="S5" s="71">
        <v>0</v>
      </c>
      <c r="T5" s="71">
        <v>1</v>
      </c>
      <c r="U5" s="71">
        <v>0</v>
      </c>
      <c r="V5" s="71">
        <v>1</v>
      </c>
      <c r="W5" s="71">
        <v>1</v>
      </c>
      <c r="X5" s="74">
        <f t="shared" ref="X5:X33" si="4">SUM(R5:W5)</f>
        <v>3</v>
      </c>
      <c r="Y5" s="74" t="str">
        <f t="shared" ref="Y5:Y33" si="5">IF(AND(X5&gt;=0,X5&lt;2),"bajo",IF(AND(X5&gt;=2,X5&lt;4),"medio",IF(AND(X5&gt;=4,X5&lt;=6),"alto")))</f>
        <v>medio</v>
      </c>
      <c r="Z5" s="71">
        <v>0</v>
      </c>
      <c r="AA5" s="71">
        <v>0</v>
      </c>
      <c r="AB5" s="71">
        <v>0</v>
      </c>
      <c r="AC5" s="71">
        <v>0</v>
      </c>
      <c r="AD5" s="71">
        <v>1</v>
      </c>
      <c r="AE5" s="71">
        <v>0</v>
      </c>
      <c r="AF5" s="72">
        <f t="shared" ref="AF5:AF33" si="6">SUM(Z5:AE5)</f>
        <v>1</v>
      </c>
      <c r="AG5" s="72" t="str">
        <f t="shared" ref="AG5:AG33" si="7">IF(AND(AF5&gt;=0,AF5&lt;2),"bajo",IF(AND(AF5&gt;=2,AF5&lt;4),"medio",IF(AND(AF5&gt;=4,AF5&lt;=6),"alto")))</f>
        <v>bajo</v>
      </c>
      <c r="AH5" s="75">
        <f t="shared" ref="AH5:AH33" si="8">H5+P5+X5+AF5</f>
        <v>9</v>
      </c>
      <c r="AI5" s="75" t="str">
        <f t="shared" ref="AI5:AI33" si="9">IF(AND(AH5&gt;=0,AH5&lt;8),"bajo",IF(AND(AH5&gt;=8,AH5&lt;16),"medio",IF(AND(AH5&gt;=16,AH5&lt;=24),"alto")))</f>
        <v>medio</v>
      </c>
      <c r="AK5" s="73" t="s">
        <v>9</v>
      </c>
      <c r="AL5" s="73">
        <f>COUNTIF(Q4:Q33,"bajo")</f>
        <v>2</v>
      </c>
      <c r="AM5" s="73">
        <f>COUNTIF(Q4:Q33,"medio")</f>
        <v>16</v>
      </c>
      <c r="AN5" s="73">
        <f>COUNTIF(Q4:Q33,"alto")</f>
        <v>12</v>
      </c>
      <c r="AO5" s="73">
        <f>SUM(AO4)</f>
        <v>30</v>
      </c>
    </row>
    <row r="6" spans="1:41" x14ac:dyDescent="0.25">
      <c r="A6" s="70">
        <v>3</v>
      </c>
      <c r="B6" s="71">
        <v>1</v>
      </c>
      <c r="C6" s="71">
        <v>0</v>
      </c>
      <c r="D6" s="71">
        <v>1</v>
      </c>
      <c r="E6" s="71">
        <v>0</v>
      </c>
      <c r="F6" s="71">
        <v>1</v>
      </c>
      <c r="G6" s="71">
        <v>0</v>
      </c>
      <c r="H6" s="72">
        <f t="shared" si="0"/>
        <v>3</v>
      </c>
      <c r="I6" s="72" t="str">
        <f t="shared" si="1"/>
        <v>medio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1</v>
      </c>
      <c r="P6" s="73">
        <f t="shared" si="2"/>
        <v>1</v>
      </c>
      <c r="Q6" s="73" t="str">
        <f t="shared" si="3"/>
        <v>bajo</v>
      </c>
      <c r="R6" s="71">
        <v>0</v>
      </c>
      <c r="S6" s="71">
        <v>0</v>
      </c>
      <c r="T6" s="71">
        <v>1</v>
      </c>
      <c r="U6" s="71">
        <v>1</v>
      </c>
      <c r="V6" s="71">
        <v>0</v>
      </c>
      <c r="W6" s="71">
        <v>0</v>
      </c>
      <c r="X6" s="74">
        <f t="shared" si="4"/>
        <v>2</v>
      </c>
      <c r="Y6" s="74" t="str">
        <f t="shared" si="5"/>
        <v>medio</v>
      </c>
      <c r="Z6" s="71">
        <v>1</v>
      </c>
      <c r="AA6" s="71">
        <v>1</v>
      </c>
      <c r="AB6" s="71">
        <v>1</v>
      </c>
      <c r="AC6" s="71">
        <v>1</v>
      </c>
      <c r="AD6" s="71">
        <v>1</v>
      </c>
      <c r="AE6" s="71">
        <v>1</v>
      </c>
      <c r="AF6" s="72">
        <f t="shared" si="6"/>
        <v>6</v>
      </c>
      <c r="AG6" s="72" t="str">
        <f t="shared" si="7"/>
        <v>alto</v>
      </c>
      <c r="AH6" s="75">
        <f t="shared" si="8"/>
        <v>12</v>
      </c>
      <c r="AI6" s="75" t="str">
        <f t="shared" si="9"/>
        <v>medio</v>
      </c>
      <c r="AK6" s="74" t="s">
        <v>10</v>
      </c>
      <c r="AL6" s="74">
        <f>COUNTIF(Y4:Y33,"bajo")</f>
        <v>4</v>
      </c>
      <c r="AM6" s="74">
        <f>COUNTIF(Y4:Y33,"medio")</f>
        <v>17</v>
      </c>
      <c r="AN6" s="74">
        <f>COUNTIF(Y4:Y33,"alto")</f>
        <v>9</v>
      </c>
      <c r="AO6" s="74">
        <f>SUM(AL6:AN6)</f>
        <v>30</v>
      </c>
    </row>
    <row r="7" spans="1:41" x14ac:dyDescent="0.25">
      <c r="A7" s="70">
        <v>4</v>
      </c>
      <c r="B7" s="71">
        <v>1</v>
      </c>
      <c r="C7" s="71">
        <v>0</v>
      </c>
      <c r="D7" s="71">
        <v>1</v>
      </c>
      <c r="E7" s="71">
        <v>1</v>
      </c>
      <c r="F7" s="71">
        <v>1</v>
      </c>
      <c r="G7" s="71">
        <v>1</v>
      </c>
      <c r="H7" s="72">
        <f t="shared" si="0"/>
        <v>5</v>
      </c>
      <c r="I7" s="72" t="str">
        <f t="shared" si="1"/>
        <v>alto</v>
      </c>
      <c r="J7" s="71">
        <v>1</v>
      </c>
      <c r="K7" s="71">
        <v>1</v>
      </c>
      <c r="L7" s="71">
        <v>1</v>
      </c>
      <c r="M7" s="71">
        <v>0</v>
      </c>
      <c r="N7" s="71">
        <v>1</v>
      </c>
      <c r="O7" s="71">
        <v>0</v>
      </c>
      <c r="P7" s="73">
        <f t="shared" si="2"/>
        <v>4</v>
      </c>
      <c r="Q7" s="73" t="str">
        <f t="shared" si="3"/>
        <v>alto</v>
      </c>
      <c r="R7" s="71">
        <v>0</v>
      </c>
      <c r="S7" s="71">
        <v>0</v>
      </c>
      <c r="T7" s="71">
        <v>1</v>
      </c>
      <c r="U7" s="71">
        <v>0</v>
      </c>
      <c r="V7" s="71">
        <v>1</v>
      </c>
      <c r="W7" s="71">
        <v>0</v>
      </c>
      <c r="X7" s="74">
        <f t="shared" si="4"/>
        <v>2</v>
      </c>
      <c r="Y7" s="74" t="str">
        <f t="shared" si="5"/>
        <v>medio</v>
      </c>
      <c r="Z7" s="71">
        <v>0</v>
      </c>
      <c r="AA7" s="71">
        <v>1</v>
      </c>
      <c r="AB7" s="71">
        <v>1</v>
      </c>
      <c r="AC7" s="71">
        <v>0</v>
      </c>
      <c r="AD7" s="71">
        <v>1</v>
      </c>
      <c r="AE7" s="71">
        <v>0</v>
      </c>
      <c r="AF7" s="72">
        <f t="shared" si="6"/>
        <v>3</v>
      </c>
      <c r="AG7" s="72" t="str">
        <f t="shared" si="7"/>
        <v>medio</v>
      </c>
      <c r="AH7" s="75">
        <f t="shared" si="8"/>
        <v>14</v>
      </c>
      <c r="AI7" s="75" t="str">
        <f t="shared" si="9"/>
        <v>medio</v>
      </c>
      <c r="AK7" s="72" t="s">
        <v>83</v>
      </c>
      <c r="AL7" s="72">
        <f>COUNTIF(AG4:AG33,"bajo")</f>
        <v>6</v>
      </c>
      <c r="AM7" s="72">
        <f>COUNTIF(AG4:AG33,"medio")</f>
        <v>10</v>
      </c>
      <c r="AN7" s="72">
        <f>COUNTIF(AG4:AG33,"alto")</f>
        <v>14</v>
      </c>
      <c r="AO7" s="72">
        <f>SUM(AL7:AN7)</f>
        <v>30</v>
      </c>
    </row>
    <row r="8" spans="1:41" x14ac:dyDescent="0.25">
      <c r="A8" s="70">
        <v>5</v>
      </c>
      <c r="B8" s="71">
        <v>1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2">
        <f t="shared" si="0"/>
        <v>3</v>
      </c>
      <c r="I8" s="72" t="str">
        <f t="shared" si="1"/>
        <v>medio</v>
      </c>
      <c r="J8" s="71">
        <v>1</v>
      </c>
      <c r="K8" s="71">
        <v>0</v>
      </c>
      <c r="L8" s="71">
        <v>0</v>
      </c>
      <c r="M8" s="71">
        <v>1</v>
      </c>
      <c r="N8" s="71">
        <v>1</v>
      </c>
      <c r="O8" s="71">
        <v>0</v>
      </c>
      <c r="P8" s="73">
        <f t="shared" si="2"/>
        <v>3</v>
      </c>
      <c r="Q8" s="73" t="str">
        <f t="shared" si="3"/>
        <v>medio</v>
      </c>
      <c r="R8" s="71">
        <v>1</v>
      </c>
      <c r="S8" s="71">
        <v>0</v>
      </c>
      <c r="T8" s="71">
        <v>1</v>
      </c>
      <c r="U8" s="71">
        <v>0</v>
      </c>
      <c r="V8" s="71">
        <v>1</v>
      </c>
      <c r="W8" s="71">
        <v>1</v>
      </c>
      <c r="X8" s="74">
        <f t="shared" si="4"/>
        <v>4</v>
      </c>
      <c r="Y8" s="74" t="str">
        <f t="shared" si="5"/>
        <v>alto</v>
      </c>
      <c r="Z8" s="71">
        <v>1</v>
      </c>
      <c r="AA8" s="71">
        <v>1</v>
      </c>
      <c r="AB8" s="71">
        <v>0</v>
      </c>
      <c r="AC8" s="71">
        <v>0</v>
      </c>
      <c r="AD8" s="71">
        <v>1</v>
      </c>
      <c r="AE8" s="71">
        <v>1</v>
      </c>
      <c r="AF8" s="72">
        <f t="shared" si="6"/>
        <v>4</v>
      </c>
      <c r="AG8" s="72" t="str">
        <f t="shared" si="7"/>
        <v>alto</v>
      </c>
      <c r="AH8" s="75">
        <f t="shared" si="8"/>
        <v>14</v>
      </c>
      <c r="AI8" s="75" t="str">
        <f t="shared" si="9"/>
        <v>medio</v>
      </c>
      <c r="AK8" s="75" t="s">
        <v>0</v>
      </c>
      <c r="AL8" s="75">
        <f>COUNTIF(AI4:AI33,"bajo")</f>
        <v>0</v>
      </c>
      <c r="AM8" s="75">
        <f>COUNTIF(AI4:AI33,"medio")</f>
        <v>26</v>
      </c>
      <c r="AN8" s="75">
        <f>COUNTIF(AI4:AI33,"alto")</f>
        <v>4</v>
      </c>
      <c r="AO8" s="75">
        <f>SUM(AL8:AN8)</f>
        <v>30</v>
      </c>
    </row>
    <row r="9" spans="1:41" x14ac:dyDescent="0.25">
      <c r="A9" s="70">
        <v>6</v>
      </c>
      <c r="B9" s="71">
        <v>1</v>
      </c>
      <c r="C9" s="71">
        <v>0</v>
      </c>
      <c r="D9" s="71">
        <v>1</v>
      </c>
      <c r="E9" s="71">
        <v>0</v>
      </c>
      <c r="F9" s="71">
        <v>1</v>
      </c>
      <c r="G9" s="71">
        <v>0</v>
      </c>
      <c r="H9" s="72">
        <f t="shared" si="0"/>
        <v>3</v>
      </c>
      <c r="I9" s="72" t="str">
        <f t="shared" si="1"/>
        <v>medio</v>
      </c>
      <c r="J9" s="71">
        <v>1</v>
      </c>
      <c r="K9" s="71">
        <v>0</v>
      </c>
      <c r="L9" s="71">
        <v>1</v>
      </c>
      <c r="M9" s="71">
        <v>0</v>
      </c>
      <c r="N9" s="71">
        <v>0</v>
      </c>
      <c r="O9" s="71">
        <v>0</v>
      </c>
      <c r="P9" s="73">
        <f t="shared" si="2"/>
        <v>2</v>
      </c>
      <c r="Q9" s="73" t="str">
        <f t="shared" si="3"/>
        <v>medio</v>
      </c>
      <c r="R9" s="71">
        <v>0</v>
      </c>
      <c r="S9" s="71">
        <v>0</v>
      </c>
      <c r="T9" s="71">
        <v>0</v>
      </c>
      <c r="U9" s="71">
        <v>0</v>
      </c>
      <c r="V9" s="71">
        <v>1</v>
      </c>
      <c r="W9" s="71">
        <v>1</v>
      </c>
      <c r="X9" s="74">
        <f t="shared" si="4"/>
        <v>2</v>
      </c>
      <c r="Y9" s="74" t="str">
        <f t="shared" si="5"/>
        <v>medio</v>
      </c>
      <c r="Z9" s="71">
        <v>1</v>
      </c>
      <c r="AA9" s="71">
        <v>0</v>
      </c>
      <c r="AB9" s="71">
        <v>1</v>
      </c>
      <c r="AC9" s="71">
        <v>1</v>
      </c>
      <c r="AD9" s="71">
        <v>1</v>
      </c>
      <c r="AE9" s="71">
        <v>1</v>
      </c>
      <c r="AF9" s="72">
        <f t="shared" si="6"/>
        <v>5</v>
      </c>
      <c r="AG9" s="72" t="str">
        <f t="shared" si="7"/>
        <v>alto</v>
      </c>
      <c r="AH9" s="75">
        <f t="shared" si="8"/>
        <v>12</v>
      </c>
      <c r="AI9" s="75" t="str">
        <f t="shared" si="9"/>
        <v>medio</v>
      </c>
    </row>
    <row r="10" spans="1:41" x14ac:dyDescent="0.25">
      <c r="A10" s="70">
        <v>7</v>
      </c>
      <c r="B10" s="71">
        <v>1</v>
      </c>
      <c r="C10" s="71">
        <v>1</v>
      </c>
      <c r="D10" s="71">
        <v>0</v>
      </c>
      <c r="E10" s="71">
        <v>1</v>
      </c>
      <c r="F10" s="71">
        <v>0</v>
      </c>
      <c r="G10" s="71">
        <v>0</v>
      </c>
      <c r="H10" s="72">
        <f t="shared" si="0"/>
        <v>3</v>
      </c>
      <c r="I10" s="72" t="str">
        <f t="shared" si="1"/>
        <v>medio</v>
      </c>
      <c r="J10" s="71">
        <v>0</v>
      </c>
      <c r="K10" s="71">
        <v>1</v>
      </c>
      <c r="L10" s="71">
        <v>1</v>
      </c>
      <c r="M10" s="71">
        <v>1</v>
      </c>
      <c r="N10" s="71">
        <v>0</v>
      </c>
      <c r="O10" s="71">
        <v>0</v>
      </c>
      <c r="P10" s="73">
        <f t="shared" si="2"/>
        <v>3</v>
      </c>
      <c r="Q10" s="73" t="str">
        <f t="shared" si="3"/>
        <v>medio</v>
      </c>
      <c r="R10" s="71">
        <v>0</v>
      </c>
      <c r="S10" s="71">
        <v>0</v>
      </c>
      <c r="T10" s="71">
        <v>0</v>
      </c>
      <c r="U10" s="71">
        <v>1</v>
      </c>
      <c r="V10" s="71">
        <v>0</v>
      </c>
      <c r="W10" s="71">
        <v>1</v>
      </c>
      <c r="X10" s="74">
        <f t="shared" si="4"/>
        <v>2</v>
      </c>
      <c r="Y10" s="74" t="str">
        <f t="shared" si="5"/>
        <v>medio</v>
      </c>
      <c r="Z10" s="71">
        <v>0</v>
      </c>
      <c r="AA10" s="71">
        <v>1</v>
      </c>
      <c r="AB10" s="71">
        <v>1</v>
      </c>
      <c r="AC10" s="71">
        <v>1</v>
      </c>
      <c r="AD10" s="71">
        <v>1</v>
      </c>
      <c r="AE10" s="71">
        <v>1</v>
      </c>
      <c r="AF10" s="72">
        <f t="shared" si="6"/>
        <v>5</v>
      </c>
      <c r="AG10" s="72" t="str">
        <f t="shared" si="7"/>
        <v>alto</v>
      </c>
      <c r="AH10" s="75">
        <f t="shared" si="8"/>
        <v>13</v>
      </c>
      <c r="AI10" s="75" t="str">
        <f t="shared" si="9"/>
        <v>medio</v>
      </c>
    </row>
    <row r="11" spans="1:41" x14ac:dyDescent="0.25">
      <c r="A11" s="70">
        <v>8</v>
      </c>
      <c r="B11" s="71">
        <v>1</v>
      </c>
      <c r="C11" s="71">
        <v>0</v>
      </c>
      <c r="D11" s="71">
        <v>0</v>
      </c>
      <c r="E11" s="71">
        <v>1</v>
      </c>
      <c r="F11" s="71">
        <v>1</v>
      </c>
      <c r="G11" s="71">
        <v>1</v>
      </c>
      <c r="H11" s="72">
        <f t="shared" si="0"/>
        <v>4</v>
      </c>
      <c r="I11" s="72" t="str">
        <f t="shared" si="1"/>
        <v>alto</v>
      </c>
      <c r="J11" s="71">
        <v>1</v>
      </c>
      <c r="K11" s="71">
        <v>0</v>
      </c>
      <c r="L11" s="71">
        <v>0</v>
      </c>
      <c r="M11" s="71">
        <v>0</v>
      </c>
      <c r="N11" s="71">
        <v>1</v>
      </c>
      <c r="O11" s="71">
        <v>1</v>
      </c>
      <c r="P11" s="73">
        <f t="shared" si="2"/>
        <v>3</v>
      </c>
      <c r="Q11" s="73" t="str">
        <f t="shared" si="3"/>
        <v>medio</v>
      </c>
      <c r="R11" s="71">
        <v>0</v>
      </c>
      <c r="S11" s="71">
        <v>0</v>
      </c>
      <c r="T11" s="71">
        <v>1</v>
      </c>
      <c r="U11" s="71">
        <v>1</v>
      </c>
      <c r="V11" s="71">
        <v>1</v>
      </c>
      <c r="W11" s="71">
        <v>0</v>
      </c>
      <c r="X11" s="74">
        <f t="shared" si="4"/>
        <v>3</v>
      </c>
      <c r="Y11" s="74" t="str">
        <f t="shared" si="5"/>
        <v>medio</v>
      </c>
      <c r="Z11" s="71">
        <v>0</v>
      </c>
      <c r="AA11" s="71">
        <v>1</v>
      </c>
      <c r="AB11" s="71">
        <v>1</v>
      </c>
      <c r="AC11" s="71">
        <v>0</v>
      </c>
      <c r="AD11" s="71">
        <v>0</v>
      </c>
      <c r="AE11" s="71">
        <v>1</v>
      </c>
      <c r="AF11" s="72">
        <f t="shared" si="6"/>
        <v>3</v>
      </c>
      <c r="AG11" s="72" t="str">
        <f t="shared" si="7"/>
        <v>medio</v>
      </c>
      <c r="AH11" s="75">
        <f t="shared" si="8"/>
        <v>13</v>
      </c>
      <c r="AI11" s="75" t="str">
        <f t="shared" si="9"/>
        <v>medio</v>
      </c>
    </row>
    <row r="12" spans="1:41" x14ac:dyDescent="0.25">
      <c r="A12" s="70">
        <v>9</v>
      </c>
      <c r="B12" s="71">
        <v>0</v>
      </c>
      <c r="C12" s="71">
        <v>0</v>
      </c>
      <c r="D12" s="71">
        <v>0</v>
      </c>
      <c r="E12" s="71">
        <v>0</v>
      </c>
      <c r="F12" s="71">
        <v>1</v>
      </c>
      <c r="G12" s="71">
        <v>1</v>
      </c>
      <c r="H12" s="72">
        <f t="shared" si="0"/>
        <v>2</v>
      </c>
      <c r="I12" s="72" t="str">
        <f t="shared" si="1"/>
        <v>medio</v>
      </c>
      <c r="J12" s="71">
        <v>0</v>
      </c>
      <c r="K12" s="71">
        <v>1</v>
      </c>
      <c r="L12" s="71">
        <v>1</v>
      </c>
      <c r="M12" s="71">
        <v>0</v>
      </c>
      <c r="N12" s="71">
        <v>1</v>
      </c>
      <c r="O12" s="71">
        <v>1</v>
      </c>
      <c r="P12" s="73">
        <f t="shared" si="2"/>
        <v>4</v>
      </c>
      <c r="Q12" s="73" t="str">
        <f t="shared" si="3"/>
        <v>alto</v>
      </c>
      <c r="R12" s="71">
        <v>0</v>
      </c>
      <c r="S12" s="71">
        <v>0</v>
      </c>
      <c r="T12" s="71">
        <v>0</v>
      </c>
      <c r="U12" s="71">
        <v>1</v>
      </c>
      <c r="V12" s="71">
        <v>0</v>
      </c>
      <c r="W12" s="71">
        <v>0</v>
      </c>
      <c r="X12" s="74">
        <f t="shared" si="4"/>
        <v>1</v>
      </c>
      <c r="Y12" s="74" t="str">
        <f t="shared" si="5"/>
        <v>bajo</v>
      </c>
      <c r="Z12" s="71">
        <v>0</v>
      </c>
      <c r="AA12" s="71">
        <v>1</v>
      </c>
      <c r="AB12" s="71">
        <v>0</v>
      </c>
      <c r="AC12" s="71">
        <v>1</v>
      </c>
      <c r="AD12" s="71">
        <v>0</v>
      </c>
      <c r="AE12" s="71">
        <v>0</v>
      </c>
      <c r="AF12" s="72">
        <f t="shared" si="6"/>
        <v>2</v>
      </c>
      <c r="AG12" s="72" t="str">
        <f t="shared" si="7"/>
        <v>medio</v>
      </c>
      <c r="AH12" s="75">
        <f t="shared" si="8"/>
        <v>9</v>
      </c>
      <c r="AI12" s="75" t="str">
        <f t="shared" si="9"/>
        <v>medio</v>
      </c>
    </row>
    <row r="13" spans="1:41" x14ac:dyDescent="0.25">
      <c r="A13" s="70">
        <v>10</v>
      </c>
      <c r="B13" s="71">
        <v>1</v>
      </c>
      <c r="C13" s="71">
        <v>0</v>
      </c>
      <c r="D13" s="71">
        <v>0</v>
      </c>
      <c r="E13" s="71">
        <v>1</v>
      </c>
      <c r="F13" s="71">
        <v>0</v>
      </c>
      <c r="G13" s="71">
        <v>1</v>
      </c>
      <c r="H13" s="72">
        <f t="shared" si="0"/>
        <v>3</v>
      </c>
      <c r="I13" s="72" t="str">
        <f t="shared" si="1"/>
        <v>medio</v>
      </c>
      <c r="J13" s="71">
        <v>0</v>
      </c>
      <c r="K13" s="71">
        <v>0</v>
      </c>
      <c r="L13" s="71">
        <v>1</v>
      </c>
      <c r="M13" s="71">
        <v>0</v>
      </c>
      <c r="N13" s="71">
        <v>1</v>
      </c>
      <c r="O13" s="71">
        <v>1</v>
      </c>
      <c r="P13" s="73">
        <f t="shared" si="2"/>
        <v>3</v>
      </c>
      <c r="Q13" s="73" t="str">
        <f t="shared" si="3"/>
        <v>medio</v>
      </c>
      <c r="R13" s="71">
        <v>0</v>
      </c>
      <c r="S13" s="71">
        <v>1</v>
      </c>
      <c r="T13" s="71">
        <v>1</v>
      </c>
      <c r="U13" s="71">
        <v>0</v>
      </c>
      <c r="V13" s="71">
        <v>1</v>
      </c>
      <c r="W13" s="71">
        <v>1</v>
      </c>
      <c r="X13" s="74">
        <f t="shared" si="4"/>
        <v>4</v>
      </c>
      <c r="Y13" s="74" t="str">
        <f t="shared" si="5"/>
        <v>alto</v>
      </c>
      <c r="Z13" s="71">
        <v>0</v>
      </c>
      <c r="AA13" s="71">
        <v>0</v>
      </c>
      <c r="AB13" s="71">
        <v>0</v>
      </c>
      <c r="AC13" s="71">
        <v>0</v>
      </c>
      <c r="AD13" s="71">
        <v>0</v>
      </c>
      <c r="AE13" s="71">
        <v>0</v>
      </c>
      <c r="AF13" s="72">
        <f t="shared" si="6"/>
        <v>0</v>
      </c>
      <c r="AG13" s="72" t="str">
        <f t="shared" si="7"/>
        <v>bajo</v>
      </c>
      <c r="AH13" s="75">
        <f t="shared" si="8"/>
        <v>10</v>
      </c>
      <c r="AI13" s="75" t="str">
        <f t="shared" si="9"/>
        <v>medio</v>
      </c>
    </row>
    <row r="14" spans="1:41" x14ac:dyDescent="0.25">
      <c r="A14" s="70">
        <v>11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1</v>
      </c>
      <c r="H14" s="72">
        <f t="shared" si="0"/>
        <v>1</v>
      </c>
      <c r="I14" s="72" t="str">
        <f t="shared" si="1"/>
        <v>bajo</v>
      </c>
      <c r="J14" s="71">
        <v>1</v>
      </c>
      <c r="K14" s="71">
        <v>1</v>
      </c>
      <c r="L14" s="71">
        <v>1</v>
      </c>
      <c r="M14" s="71">
        <v>0</v>
      </c>
      <c r="N14" s="71">
        <v>0</v>
      </c>
      <c r="O14" s="71">
        <v>1</v>
      </c>
      <c r="P14" s="73">
        <f t="shared" si="2"/>
        <v>4</v>
      </c>
      <c r="Q14" s="73" t="str">
        <f t="shared" si="3"/>
        <v>alto</v>
      </c>
      <c r="R14" s="71">
        <v>1</v>
      </c>
      <c r="S14" s="71">
        <v>1</v>
      </c>
      <c r="T14" s="71">
        <v>1</v>
      </c>
      <c r="U14" s="71">
        <v>0</v>
      </c>
      <c r="V14" s="71">
        <v>0</v>
      </c>
      <c r="W14" s="71">
        <v>0</v>
      </c>
      <c r="X14" s="74">
        <f t="shared" si="4"/>
        <v>3</v>
      </c>
      <c r="Y14" s="74" t="str">
        <f t="shared" si="5"/>
        <v>medio</v>
      </c>
      <c r="Z14" s="71">
        <v>0</v>
      </c>
      <c r="AA14" s="71">
        <v>1</v>
      </c>
      <c r="AB14" s="71">
        <v>1</v>
      </c>
      <c r="AC14" s="71">
        <v>0</v>
      </c>
      <c r="AD14" s="71">
        <v>1</v>
      </c>
      <c r="AE14" s="71">
        <v>1</v>
      </c>
      <c r="AF14" s="72">
        <f t="shared" si="6"/>
        <v>4</v>
      </c>
      <c r="AG14" s="72" t="str">
        <f t="shared" si="7"/>
        <v>alto</v>
      </c>
      <c r="AH14" s="75">
        <f t="shared" si="8"/>
        <v>12</v>
      </c>
      <c r="AI14" s="75" t="str">
        <f t="shared" si="9"/>
        <v>medio</v>
      </c>
    </row>
    <row r="15" spans="1:41" x14ac:dyDescent="0.25">
      <c r="A15" s="70">
        <v>12</v>
      </c>
      <c r="B15" s="71">
        <v>1</v>
      </c>
      <c r="C15" s="71">
        <v>1</v>
      </c>
      <c r="D15" s="71">
        <v>0</v>
      </c>
      <c r="E15" s="71">
        <v>1</v>
      </c>
      <c r="F15" s="71">
        <v>1</v>
      </c>
      <c r="G15" s="71">
        <v>1</v>
      </c>
      <c r="H15" s="72">
        <f t="shared" si="0"/>
        <v>5</v>
      </c>
      <c r="I15" s="72" t="str">
        <f t="shared" si="1"/>
        <v>alto</v>
      </c>
      <c r="J15" s="71">
        <v>1</v>
      </c>
      <c r="K15" s="71">
        <v>1</v>
      </c>
      <c r="L15" s="71">
        <v>0</v>
      </c>
      <c r="M15" s="71">
        <v>0</v>
      </c>
      <c r="N15" s="71">
        <v>0</v>
      </c>
      <c r="O15" s="71">
        <v>1</v>
      </c>
      <c r="P15" s="73">
        <f t="shared" si="2"/>
        <v>3</v>
      </c>
      <c r="Q15" s="73" t="str">
        <f t="shared" si="3"/>
        <v>medio</v>
      </c>
      <c r="R15" s="71">
        <v>1</v>
      </c>
      <c r="S15" s="71">
        <v>1</v>
      </c>
      <c r="T15" s="71">
        <v>1</v>
      </c>
      <c r="U15" s="71">
        <v>0</v>
      </c>
      <c r="V15" s="71">
        <v>1</v>
      </c>
      <c r="W15" s="71">
        <v>0</v>
      </c>
      <c r="X15" s="74">
        <f t="shared" si="4"/>
        <v>4</v>
      </c>
      <c r="Y15" s="74" t="str">
        <f t="shared" si="5"/>
        <v>alto</v>
      </c>
      <c r="Z15" s="71">
        <v>0</v>
      </c>
      <c r="AA15" s="71">
        <v>1</v>
      </c>
      <c r="AB15" s="71">
        <v>0</v>
      </c>
      <c r="AC15" s="71">
        <v>1</v>
      </c>
      <c r="AD15" s="71">
        <v>1</v>
      </c>
      <c r="AE15" s="71">
        <v>1</v>
      </c>
      <c r="AF15" s="72">
        <f t="shared" si="6"/>
        <v>4</v>
      </c>
      <c r="AG15" s="72" t="str">
        <f t="shared" si="7"/>
        <v>alto</v>
      </c>
      <c r="AH15" s="75">
        <f t="shared" si="8"/>
        <v>16</v>
      </c>
      <c r="AI15" s="75" t="str">
        <f t="shared" si="9"/>
        <v>alto</v>
      </c>
    </row>
    <row r="16" spans="1:41" x14ac:dyDescent="0.25">
      <c r="A16" s="70">
        <v>13</v>
      </c>
      <c r="B16" s="71">
        <v>1</v>
      </c>
      <c r="C16" s="71">
        <v>0</v>
      </c>
      <c r="D16" s="71">
        <v>0</v>
      </c>
      <c r="E16" s="71">
        <v>0</v>
      </c>
      <c r="F16" s="71">
        <v>0</v>
      </c>
      <c r="G16" s="71">
        <v>1</v>
      </c>
      <c r="H16" s="72">
        <f t="shared" si="0"/>
        <v>2</v>
      </c>
      <c r="I16" s="72" t="str">
        <f t="shared" si="1"/>
        <v>medio</v>
      </c>
      <c r="J16" s="71">
        <v>1</v>
      </c>
      <c r="K16" s="71">
        <v>0</v>
      </c>
      <c r="L16" s="71">
        <v>0</v>
      </c>
      <c r="M16" s="71">
        <v>0</v>
      </c>
      <c r="N16" s="71">
        <v>1</v>
      </c>
      <c r="O16" s="71">
        <v>1</v>
      </c>
      <c r="P16" s="73">
        <f t="shared" si="2"/>
        <v>3</v>
      </c>
      <c r="Q16" s="73" t="str">
        <f t="shared" si="3"/>
        <v>medio</v>
      </c>
      <c r="R16" s="71">
        <v>0</v>
      </c>
      <c r="S16" s="71">
        <v>0</v>
      </c>
      <c r="T16" s="71">
        <v>1</v>
      </c>
      <c r="U16" s="71">
        <v>0</v>
      </c>
      <c r="V16" s="71">
        <v>0</v>
      </c>
      <c r="W16" s="71">
        <v>1</v>
      </c>
      <c r="X16" s="74">
        <f t="shared" si="4"/>
        <v>2</v>
      </c>
      <c r="Y16" s="74" t="str">
        <f t="shared" si="5"/>
        <v>medio</v>
      </c>
      <c r="Z16" s="71">
        <v>0</v>
      </c>
      <c r="AA16" s="71">
        <v>0</v>
      </c>
      <c r="AB16" s="71">
        <v>1</v>
      </c>
      <c r="AC16" s="71">
        <v>0</v>
      </c>
      <c r="AD16" s="71">
        <v>0</v>
      </c>
      <c r="AE16" s="71">
        <v>1</v>
      </c>
      <c r="AF16" s="72">
        <f t="shared" si="6"/>
        <v>2</v>
      </c>
      <c r="AG16" s="72" t="str">
        <f t="shared" si="7"/>
        <v>medio</v>
      </c>
      <c r="AH16" s="75">
        <f t="shared" si="8"/>
        <v>9</v>
      </c>
      <c r="AI16" s="75" t="str">
        <f t="shared" si="9"/>
        <v>medio</v>
      </c>
    </row>
    <row r="17" spans="1:35" x14ac:dyDescent="0.25">
      <c r="A17" s="70">
        <v>14</v>
      </c>
      <c r="B17" s="71">
        <v>1</v>
      </c>
      <c r="C17" s="71">
        <v>0</v>
      </c>
      <c r="D17" s="71">
        <v>0</v>
      </c>
      <c r="E17" s="71">
        <v>1</v>
      </c>
      <c r="F17" s="71">
        <v>1</v>
      </c>
      <c r="G17" s="71">
        <v>0</v>
      </c>
      <c r="H17" s="72">
        <f t="shared" si="0"/>
        <v>3</v>
      </c>
      <c r="I17" s="72" t="str">
        <f t="shared" si="1"/>
        <v>medio</v>
      </c>
      <c r="J17" s="71">
        <v>0</v>
      </c>
      <c r="K17" s="71">
        <v>0</v>
      </c>
      <c r="L17" s="71">
        <v>1</v>
      </c>
      <c r="M17" s="71">
        <v>0</v>
      </c>
      <c r="N17" s="71">
        <v>0</v>
      </c>
      <c r="O17" s="71">
        <v>1</v>
      </c>
      <c r="P17" s="73">
        <f t="shared" si="2"/>
        <v>2</v>
      </c>
      <c r="Q17" s="73" t="str">
        <f t="shared" si="3"/>
        <v>medio</v>
      </c>
      <c r="R17" s="71">
        <v>1</v>
      </c>
      <c r="S17" s="71">
        <v>1</v>
      </c>
      <c r="T17" s="71">
        <v>0</v>
      </c>
      <c r="U17" s="71">
        <v>1</v>
      </c>
      <c r="V17" s="71">
        <v>1</v>
      </c>
      <c r="W17" s="71">
        <v>1</v>
      </c>
      <c r="X17" s="74">
        <f t="shared" si="4"/>
        <v>5</v>
      </c>
      <c r="Y17" s="74" t="str">
        <f t="shared" si="5"/>
        <v>alto</v>
      </c>
      <c r="Z17" s="71">
        <v>0</v>
      </c>
      <c r="AA17" s="71">
        <v>1</v>
      </c>
      <c r="AB17" s="71">
        <v>0</v>
      </c>
      <c r="AC17" s="71">
        <v>0</v>
      </c>
      <c r="AD17" s="71">
        <v>1</v>
      </c>
      <c r="AE17" s="71">
        <v>0</v>
      </c>
      <c r="AF17" s="72">
        <f t="shared" si="6"/>
        <v>2</v>
      </c>
      <c r="AG17" s="72" t="str">
        <f t="shared" si="7"/>
        <v>medio</v>
      </c>
      <c r="AH17" s="75">
        <f t="shared" si="8"/>
        <v>12</v>
      </c>
      <c r="AI17" s="75" t="str">
        <f t="shared" si="9"/>
        <v>medio</v>
      </c>
    </row>
    <row r="18" spans="1:35" x14ac:dyDescent="0.25">
      <c r="A18" s="70">
        <v>15</v>
      </c>
      <c r="B18" s="71">
        <v>1</v>
      </c>
      <c r="C18" s="71">
        <v>1</v>
      </c>
      <c r="D18" s="71">
        <v>0</v>
      </c>
      <c r="E18" s="71">
        <v>1</v>
      </c>
      <c r="F18" s="71">
        <v>1</v>
      </c>
      <c r="G18" s="71">
        <v>1</v>
      </c>
      <c r="H18" s="72">
        <f t="shared" si="0"/>
        <v>5</v>
      </c>
      <c r="I18" s="72" t="str">
        <f t="shared" si="1"/>
        <v>alto</v>
      </c>
      <c r="J18" s="71">
        <v>1</v>
      </c>
      <c r="K18" s="71">
        <v>1</v>
      </c>
      <c r="L18" s="71">
        <v>0</v>
      </c>
      <c r="M18" s="71">
        <v>1</v>
      </c>
      <c r="N18" s="71">
        <v>1</v>
      </c>
      <c r="O18" s="71">
        <v>0</v>
      </c>
      <c r="P18" s="73">
        <f t="shared" si="2"/>
        <v>4</v>
      </c>
      <c r="Q18" s="73" t="str">
        <f t="shared" si="3"/>
        <v>alto</v>
      </c>
      <c r="R18" s="71">
        <v>1</v>
      </c>
      <c r="S18" s="71">
        <v>1</v>
      </c>
      <c r="T18" s="71">
        <v>1</v>
      </c>
      <c r="U18" s="71">
        <v>1</v>
      </c>
      <c r="V18" s="71">
        <v>0</v>
      </c>
      <c r="W18" s="71">
        <v>0</v>
      </c>
      <c r="X18" s="74">
        <f t="shared" si="4"/>
        <v>4</v>
      </c>
      <c r="Y18" s="74" t="str">
        <f t="shared" si="5"/>
        <v>alto</v>
      </c>
      <c r="Z18" s="71">
        <v>1</v>
      </c>
      <c r="AA18" s="71">
        <v>0</v>
      </c>
      <c r="AB18" s="71">
        <v>0</v>
      </c>
      <c r="AC18" s="71">
        <v>0</v>
      </c>
      <c r="AD18" s="71">
        <v>0</v>
      </c>
      <c r="AE18" s="71">
        <v>1</v>
      </c>
      <c r="AF18" s="72">
        <f t="shared" si="6"/>
        <v>2</v>
      </c>
      <c r="AG18" s="72" t="str">
        <f t="shared" si="7"/>
        <v>medio</v>
      </c>
      <c r="AH18" s="75">
        <f t="shared" si="8"/>
        <v>15</v>
      </c>
      <c r="AI18" s="75" t="str">
        <f t="shared" si="9"/>
        <v>medio</v>
      </c>
    </row>
    <row r="19" spans="1:35" x14ac:dyDescent="0.25">
      <c r="A19" s="70">
        <v>16</v>
      </c>
      <c r="B19" s="71">
        <v>1</v>
      </c>
      <c r="C19" s="71">
        <v>1</v>
      </c>
      <c r="D19" s="71">
        <v>1</v>
      </c>
      <c r="E19" s="71">
        <v>0</v>
      </c>
      <c r="F19" s="71">
        <v>1</v>
      </c>
      <c r="G19" s="71">
        <v>0</v>
      </c>
      <c r="H19" s="72">
        <f t="shared" si="0"/>
        <v>4</v>
      </c>
      <c r="I19" s="72" t="str">
        <f t="shared" si="1"/>
        <v>alto</v>
      </c>
      <c r="J19" s="71">
        <v>0</v>
      </c>
      <c r="K19" s="71">
        <v>1</v>
      </c>
      <c r="L19" s="71">
        <v>1</v>
      </c>
      <c r="M19" s="71">
        <v>0</v>
      </c>
      <c r="N19" s="71">
        <v>1</v>
      </c>
      <c r="O19" s="71">
        <v>1</v>
      </c>
      <c r="P19" s="73">
        <f t="shared" si="2"/>
        <v>4</v>
      </c>
      <c r="Q19" s="73" t="str">
        <f t="shared" si="3"/>
        <v>alto</v>
      </c>
      <c r="R19" s="71">
        <v>0</v>
      </c>
      <c r="S19" s="71">
        <v>0</v>
      </c>
      <c r="T19" s="71">
        <v>1</v>
      </c>
      <c r="U19" s="71">
        <v>0</v>
      </c>
      <c r="V19" s="71">
        <v>1</v>
      </c>
      <c r="W19" s="71">
        <v>1</v>
      </c>
      <c r="X19" s="74">
        <f t="shared" si="4"/>
        <v>3</v>
      </c>
      <c r="Y19" s="74" t="str">
        <f t="shared" si="5"/>
        <v>medio</v>
      </c>
      <c r="Z19" s="71">
        <v>1</v>
      </c>
      <c r="AA19" s="71">
        <v>0</v>
      </c>
      <c r="AB19" s="71">
        <v>1</v>
      </c>
      <c r="AC19" s="71">
        <v>1</v>
      </c>
      <c r="AD19" s="71">
        <v>0</v>
      </c>
      <c r="AE19" s="71">
        <v>1</v>
      </c>
      <c r="AF19" s="72">
        <f t="shared" si="6"/>
        <v>4</v>
      </c>
      <c r="AG19" s="72" t="str">
        <f t="shared" si="7"/>
        <v>alto</v>
      </c>
      <c r="AH19" s="75">
        <f t="shared" si="8"/>
        <v>15</v>
      </c>
      <c r="AI19" s="75" t="str">
        <f t="shared" si="9"/>
        <v>medio</v>
      </c>
    </row>
    <row r="20" spans="1:35" x14ac:dyDescent="0.25">
      <c r="A20" s="70">
        <v>17</v>
      </c>
      <c r="B20" s="71">
        <v>0</v>
      </c>
      <c r="C20" s="71">
        <v>0</v>
      </c>
      <c r="D20" s="71">
        <v>0</v>
      </c>
      <c r="E20" s="71">
        <v>0</v>
      </c>
      <c r="F20" s="71">
        <v>1</v>
      </c>
      <c r="G20" s="71">
        <v>1</v>
      </c>
      <c r="H20" s="72">
        <f t="shared" si="0"/>
        <v>2</v>
      </c>
      <c r="I20" s="72" t="str">
        <f t="shared" si="1"/>
        <v>medio</v>
      </c>
      <c r="J20" s="71">
        <v>1</v>
      </c>
      <c r="K20" s="71">
        <v>0</v>
      </c>
      <c r="L20" s="71">
        <v>1</v>
      </c>
      <c r="M20" s="71">
        <v>0</v>
      </c>
      <c r="N20" s="71">
        <v>1</v>
      </c>
      <c r="O20" s="71">
        <v>1</v>
      </c>
      <c r="P20" s="73">
        <f t="shared" si="2"/>
        <v>4</v>
      </c>
      <c r="Q20" s="73" t="str">
        <f t="shared" si="3"/>
        <v>alto</v>
      </c>
      <c r="R20" s="71">
        <v>0</v>
      </c>
      <c r="S20" s="71">
        <v>0</v>
      </c>
      <c r="T20" s="71">
        <v>0</v>
      </c>
      <c r="U20" s="71">
        <v>0</v>
      </c>
      <c r="V20" s="71">
        <v>1</v>
      </c>
      <c r="W20" s="71">
        <v>0</v>
      </c>
      <c r="X20" s="74">
        <f t="shared" si="4"/>
        <v>1</v>
      </c>
      <c r="Y20" s="74" t="str">
        <f t="shared" si="5"/>
        <v>bajo</v>
      </c>
      <c r="Z20" s="71">
        <v>0</v>
      </c>
      <c r="AA20" s="71">
        <v>0</v>
      </c>
      <c r="AB20" s="71">
        <v>0</v>
      </c>
      <c r="AC20" s="71">
        <v>0</v>
      </c>
      <c r="AD20" s="71">
        <v>1</v>
      </c>
      <c r="AE20" s="71">
        <v>0</v>
      </c>
      <c r="AF20" s="72">
        <f t="shared" si="6"/>
        <v>1</v>
      </c>
      <c r="AG20" s="72" t="str">
        <f t="shared" si="7"/>
        <v>bajo</v>
      </c>
      <c r="AH20" s="75">
        <f t="shared" si="8"/>
        <v>8</v>
      </c>
      <c r="AI20" s="75" t="str">
        <f t="shared" si="9"/>
        <v>medio</v>
      </c>
    </row>
    <row r="21" spans="1:35" x14ac:dyDescent="0.25">
      <c r="A21" s="70">
        <v>18</v>
      </c>
      <c r="B21" s="71">
        <v>1</v>
      </c>
      <c r="C21" s="71">
        <v>1</v>
      </c>
      <c r="D21" s="71">
        <v>0</v>
      </c>
      <c r="E21" s="71">
        <v>0</v>
      </c>
      <c r="F21" s="71">
        <v>0</v>
      </c>
      <c r="G21" s="71">
        <v>1</v>
      </c>
      <c r="H21" s="72">
        <f t="shared" si="0"/>
        <v>3</v>
      </c>
      <c r="I21" s="72" t="str">
        <f t="shared" si="1"/>
        <v>medio</v>
      </c>
      <c r="J21" s="71">
        <v>1</v>
      </c>
      <c r="K21" s="71">
        <v>1</v>
      </c>
      <c r="L21" s="71">
        <v>1</v>
      </c>
      <c r="M21" s="71">
        <v>0</v>
      </c>
      <c r="N21" s="71">
        <v>0</v>
      </c>
      <c r="O21" s="71">
        <v>0</v>
      </c>
      <c r="P21" s="73">
        <f t="shared" si="2"/>
        <v>3</v>
      </c>
      <c r="Q21" s="73" t="str">
        <f t="shared" si="3"/>
        <v>medio</v>
      </c>
      <c r="R21" s="71">
        <v>0</v>
      </c>
      <c r="S21" s="71">
        <v>0</v>
      </c>
      <c r="T21" s="71">
        <v>1</v>
      </c>
      <c r="U21" s="71">
        <v>1</v>
      </c>
      <c r="V21" s="71">
        <v>1</v>
      </c>
      <c r="W21" s="71">
        <v>0</v>
      </c>
      <c r="X21" s="74">
        <f t="shared" si="4"/>
        <v>3</v>
      </c>
      <c r="Y21" s="74" t="str">
        <f t="shared" si="5"/>
        <v>medio</v>
      </c>
      <c r="Z21" s="71">
        <v>0</v>
      </c>
      <c r="AA21" s="71">
        <v>0</v>
      </c>
      <c r="AB21" s="71">
        <v>0</v>
      </c>
      <c r="AC21" s="71">
        <v>1</v>
      </c>
      <c r="AD21" s="71">
        <v>0</v>
      </c>
      <c r="AE21" s="71">
        <v>0</v>
      </c>
      <c r="AF21" s="72">
        <f t="shared" si="6"/>
        <v>1</v>
      </c>
      <c r="AG21" s="72" t="str">
        <f t="shared" si="7"/>
        <v>bajo</v>
      </c>
      <c r="AH21" s="75">
        <f t="shared" si="8"/>
        <v>10</v>
      </c>
      <c r="AI21" s="75" t="str">
        <f t="shared" si="9"/>
        <v>medio</v>
      </c>
    </row>
    <row r="22" spans="1:35" x14ac:dyDescent="0.25">
      <c r="A22" s="70">
        <v>19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f t="shared" si="0"/>
        <v>0</v>
      </c>
      <c r="I22" s="72" t="str">
        <f t="shared" si="1"/>
        <v>bajo</v>
      </c>
      <c r="J22" s="71">
        <v>1</v>
      </c>
      <c r="K22" s="71">
        <v>1</v>
      </c>
      <c r="L22" s="71">
        <v>1</v>
      </c>
      <c r="M22" s="71">
        <v>0</v>
      </c>
      <c r="N22" s="71">
        <v>1</v>
      </c>
      <c r="O22" s="71">
        <v>0</v>
      </c>
      <c r="P22" s="73">
        <f t="shared" si="2"/>
        <v>4</v>
      </c>
      <c r="Q22" s="73" t="str">
        <f t="shared" si="3"/>
        <v>alto</v>
      </c>
      <c r="R22" s="71">
        <v>1</v>
      </c>
      <c r="S22" s="71">
        <v>0</v>
      </c>
      <c r="T22" s="71">
        <v>1</v>
      </c>
      <c r="U22" s="71">
        <v>0</v>
      </c>
      <c r="V22" s="71">
        <v>0</v>
      </c>
      <c r="W22" s="71">
        <v>0</v>
      </c>
      <c r="X22" s="74">
        <f t="shared" si="4"/>
        <v>2</v>
      </c>
      <c r="Y22" s="74" t="str">
        <f t="shared" si="5"/>
        <v>medio</v>
      </c>
      <c r="Z22" s="71">
        <v>1</v>
      </c>
      <c r="AA22" s="71">
        <v>0</v>
      </c>
      <c r="AB22" s="71">
        <v>1</v>
      </c>
      <c r="AC22" s="71">
        <v>1</v>
      </c>
      <c r="AD22" s="71">
        <v>1</v>
      </c>
      <c r="AE22" s="71">
        <v>1</v>
      </c>
      <c r="AF22" s="72">
        <f t="shared" si="6"/>
        <v>5</v>
      </c>
      <c r="AG22" s="72" t="str">
        <f t="shared" si="7"/>
        <v>alto</v>
      </c>
      <c r="AH22" s="75">
        <f t="shared" si="8"/>
        <v>11</v>
      </c>
      <c r="AI22" s="75" t="str">
        <f t="shared" si="9"/>
        <v>medio</v>
      </c>
    </row>
    <row r="23" spans="1:35" x14ac:dyDescent="0.25">
      <c r="A23" s="70">
        <v>20</v>
      </c>
      <c r="B23" s="71">
        <v>1</v>
      </c>
      <c r="C23" s="71">
        <v>0</v>
      </c>
      <c r="D23" s="71">
        <v>1</v>
      </c>
      <c r="E23" s="71">
        <v>1</v>
      </c>
      <c r="F23" s="71">
        <v>1</v>
      </c>
      <c r="G23" s="71">
        <v>1</v>
      </c>
      <c r="H23" s="72">
        <f t="shared" si="0"/>
        <v>5</v>
      </c>
      <c r="I23" s="72" t="str">
        <f t="shared" si="1"/>
        <v>alto</v>
      </c>
      <c r="J23" s="71">
        <v>0</v>
      </c>
      <c r="K23" s="71">
        <v>1</v>
      </c>
      <c r="L23" s="71">
        <v>1</v>
      </c>
      <c r="M23" s="71">
        <v>0</v>
      </c>
      <c r="N23" s="71">
        <v>1</v>
      </c>
      <c r="O23" s="71">
        <v>1</v>
      </c>
      <c r="P23" s="73">
        <f t="shared" si="2"/>
        <v>4</v>
      </c>
      <c r="Q23" s="73" t="str">
        <f t="shared" si="3"/>
        <v>alto</v>
      </c>
      <c r="R23" s="71">
        <v>0</v>
      </c>
      <c r="S23" s="71">
        <v>1</v>
      </c>
      <c r="T23" s="71">
        <v>1</v>
      </c>
      <c r="U23" s="71">
        <v>0</v>
      </c>
      <c r="V23" s="71">
        <v>0</v>
      </c>
      <c r="W23" s="71">
        <v>0</v>
      </c>
      <c r="X23" s="74">
        <f t="shared" si="4"/>
        <v>2</v>
      </c>
      <c r="Y23" s="74" t="str">
        <f t="shared" si="5"/>
        <v>medio</v>
      </c>
      <c r="Z23" s="71">
        <v>1</v>
      </c>
      <c r="AA23" s="71">
        <v>1</v>
      </c>
      <c r="AB23" s="71">
        <v>0</v>
      </c>
      <c r="AC23" s="71">
        <v>1</v>
      </c>
      <c r="AD23" s="71">
        <v>1</v>
      </c>
      <c r="AE23" s="71">
        <v>0</v>
      </c>
      <c r="AF23" s="72">
        <f t="shared" si="6"/>
        <v>4</v>
      </c>
      <c r="AG23" s="72" t="str">
        <f t="shared" si="7"/>
        <v>alto</v>
      </c>
      <c r="AH23" s="75">
        <f t="shared" si="8"/>
        <v>15</v>
      </c>
      <c r="AI23" s="75" t="str">
        <f t="shared" si="9"/>
        <v>medio</v>
      </c>
    </row>
    <row r="24" spans="1:35" x14ac:dyDescent="0.25">
      <c r="A24" s="70">
        <v>21</v>
      </c>
      <c r="B24" s="71">
        <v>1</v>
      </c>
      <c r="C24" s="71">
        <v>0</v>
      </c>
      <c r="D24" s="71">
        <v>0</v>
      </c>
      <c r="E24" s="71">
        <v>1</v>
      </c>
      <c r="F24" s="71">
        <v>1</v>
      </c>
      <c r="G24" s="71">
        <v>0</v>
      </c>
      <c r="H24" s="72">
        <f t="shared" si="0"/>
        <v>3</v>
      </c>
      <c r="I24" s="72" t="str">
        <f t="shared" si="1"/>
        <v>medio</v>
      </c>
      <c r="J24" s="71">
        <v>0</v>
      </c>
      <c r="K24" s="71">
        <v>0</v>
      </c>
      <c r="L24" s="71">
        <v>0</v>
      </c>
      <c r="M24" s="71">
        <v>1</v>
      </c>
      <c r="N24" s="71">
        <v>1</v>
      </c>
      <c r="O24" s="71">
        <v>0</v>
      </c>
      <c r="P24" s="73">
        <f t="shared" si="2"/>
        <v>2</v>
      </c>
      <c r="Q24" s="73" t="str">
        <f t="shared" si="3"/>
        <v>medio</v>
      </c>
      <c r="R24" s="71">
        <v>0</v>
      </c>
      <c r="S24" s="71">
        <v>1</v>
      </c>
      <c r="T24" s="71">
        <v>0</v>
      </c>
      <c r="U24" s="71">
        <v>1</v>
      </c>
      <c r="V24" s="71">
        <v>1</v>
      </c>
      <c r="W24" s="71">
        <v>1</v>
      </c>
      <c r="X24" s="74">
        <f t="shared" si="4"/>
        <v>4</v>
      </c>
      <c r="Y24" s="74" t="str">
        <f t="shared" si="5"/>
        <v>alto</v>
      </c>
      <c r="Z24" s="71">
        <v>1</v>
      </c>
      <c r="AA24" s="71">
        <v>1</v>
      </c>
      <c r="AB24" s="71">
        <v>0</v>
      </c>
      <c r="AC24" s="71">
        <v>1</v>
      </c>
      <c r="AD24" s="71">
        <v>1</v>
      </c>
      <c r="AE24" s="71">
        <v>1</v>
      </c>
      <c r="AF24" s="72">
        <f t="shared" si="6"/>
        <v>5</v>
      </c>
      <c r="AG24" s="72" t="str">
        <f t="shared" si="7"/>
        <v>alto</v>
      </c>
      <c r="AH24" s="75">
        <f t="shared" si="8"/>
        <v>14</v>
      </c>
      <c r="AI24" s="75" t="str">
        <f t="shared" si="9"/>
        <v>medio</v>
      </c>
    </row>
    <row r="25" spans="1:35" x14ac:dyDescent="0.25">
      <c r="A25" s="70">
        <v>22</v>
      </c>
      <c r="B25" s="71">
        <v>1</v>
      </c>
      <c r="C25" s="71">
        <v>0</v>
      </c>
      <c r="D25" s="71">
        <v>0</v>
      </c>
      <c r="E25" s="71">
        <v>1</v>
      </c>
      <c r="F25" s="71">
        <v>0</v>
      </c>
      <c r="G25" s="71">
        <v>0</v>
      </c>
      <c r="H25" s="72">
        <f t="shared" si="0"/>
        <v>2</v>
      </c>
      <c r="I25" s="72" t="str">
        <f t="shared" si="1"/>
        <v>medio</v>
      </c>
      <c r="J25" s="71">
        <v>0</v>
      </c>
      <c r="K25" s="71">
        <v>1</v>
      </c>
      <c r="L25" s="71">
        <v>1</v>
      </c>
      <c r="M25" s="71">
        <v>1</v>
      </c>
      <c r="N25" s="71">
        <v>0</v>
      </c>
      <c r="O25" s="71">
        <v>0</v>
      </c>
      <c r="P25" s="73">
        <f t="shared" si="2"/>
        <v>3</v>
      </c>
      <c r="Q25" s="73" t="str">
        <f t="shared" si="3"/>
        <v>medio</v>
      </c>
      <c r="R25" s="71">
        <v>0</v>
      </c>
      <c r="S25" s="71">
        <v>0</v>
      </c>
      <c r="T25" s="71">
        <v>0</v>
      </c>
      <c r="U25" s="71">
        <v>1</v>
      </c>
      <c r="V25" s="71">
        <v>1</v>
      </c>
      <c r="W25" s="71">
        <v>1</v>
      </c>
      <c r="X25" s="74">
        <f t="shared" si="4"/>
        <v>3</v>
      </c>
      <c r="Y25" s="74" t="str">
        <f t="shared" si="5"/>
        <v>medio</v>
      </c>
      <c r="Z25" s="71">
        <v>1</v>
      </c>
      <c r="AA25" s="71">
        <v>1</v>
      </c>
      <c r="AB25" s="71">
        <v>0</v>
      </c>
      <c r="AC25" s="71">
        <v>0</v>
      </c>
      <c r="AD25" s="71">
        <v>1</v>
      </c>
      <c r="AE25" s="71">
        <v>1</v>
      </c>
      <c r="AF25" s="72">
        <f t="shared" si="6"/>
        <v>4</v>
      </c>
      <c r="AG25" s="72" t="str">
        <f t="shared" si="7"/>
        <v>alto</v>
      </c>
      <c r="AH25" s="75">
        <f t="shared" si="8"/>
        <v>12</v>
      </c>
      <c r="AI25" s="75" t="str">
        <f t="shared" si="9"/>
        <v>medio</v>
      </c>
    </row>
    <row r="26" spans="1:35" x14ac:dyDescent="0.25">
      <c r="A26" s="70">
        <v>23</v>
      </c>
      <c r="B26" s="71">
        <v>1</v>
      </c>
      <c r="C26" s="71">
        <v>0</v>
      </c>
      <c r="D26" s="71">
        <v>1</v>
      </c>
      <c r="E26" s="71">
        <v>1</v>
      </c>
      <c r="F26" s="71">
        <v>0</v>
      </c>
      <c r="G26" s="71">
        <v>1</v>
      </c>
      <c r="H26" s="72">
        <f t="shared" si="0"/>
        <v>4</v>
      </c>
      <c r="I26" s="72" t="str">
        <f t="shared" si="1"/>
        <v>alto</v>
      </c>
      <c r="J26" s="71">
        <v>1</v>
      </c>
      <c r="K26" s="71">
        <v>1</v>
      </c>
      <c r="L26" s="71">
        <v>0</v>
      </c>
      <c r="M26" s="71">
        <v>1</v>
      </c>
      <c r="N26" s="71">
        <v>0</v>
      </c>
      <c r="O26" s="71">
        <v>0</v>
      </c>
      <c r="P26" s="73">
        <f t="shared" si="2"/>
        <v>3</v>
      </c>
      <c r="Q26" s="73" t="str">
        <f t="shared" si="3"/>
        <v>medio</v>
      </c>
      <c r="R26" s="71">
        <v>0</v>
      </c>
      <c r="S26" s="71">
        <v>1</v>
      </c>
      <c r="T26" s="71">
        <v>0</v>
      </c>
      <c r="U26" s="71">
        <v>0</v>
      </c>
      <c r="V26" s="71">
        <v>1</v>
      </c>
      <c r="W26" s="71">
        <v>1</v>
      </c>
      <c r="X26" s="74">
        <f t="shared" si="4"/>
        <v>3</v>
      </c>
      <c r="Y26" s="74" t="str">
        <f t="shared" si="5"/>
        <v>medio</v>
      </c>
      <c r="Z26" s="71">
        <v>0</v>
      </c>
      <c r="AA26" s="71">
        <v>0</v>
      </c>
      <c r="AB26" s="71">
        <v>0</v>
      </c>
      <c r="AC26" s="71">
        <v>0</v>
      </c>
      <c r="AD26" s="71">
        <v>1</v>
      </c>
      <c r="AE26" s="71">
        <v>0</v>
      </c>
      <c r="AF26" s="72">
        <f t="shared" si="6"/>
        <v>1</v>
      </c>
      <c r="AG26" s="72" t="str">
        <f t="shared" si="7"/>
        <v>bajo</v>
      </c>
      <c r="AH26" s="75">
        <f t="shared" si="8"/>
        <v>11</v>
      </c>
      <c r="AI26" s="75" t="str">
        <f t="shared" si="9"/>
        <v>medio</v>
      </c>
    </row>
    <row r="27" spans="1:35" x14ac:dyDescent="0.25">
      <c r="A27" s="70">
        <v>24</v>
      </c>
      <c r="B27" s="71">
        <v>0</v>
      </c>
      <c r="C27" s="71">
        <v>1</v>
      </c>
      <c r="D27" s="71">
        <v>1</v>
      </c>
      <c r="E27" s="71">
        <v>1</v>
      </c>
      <c r="F27" s="71">
        <v>0</v>
      </c>
      <c r="G27" s="71">
        <v>1</v>
      </c>
      <c r="H27" s="72">
        <f t="shared" si="0"/>
        <v>4</v>
      </c>
      <c r="I27" s="72" t="str">
        <f t="shared" si="1"/>
        <v>alto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1</v>
      </c>
      <c r="P27" s="73">
        <f t="shared" si="2"/>
        <v>1</v>
      </c>
      <c r="Q27" s="73" t="str">
        <f t="shared" si="3"/>
        <v>bajo</v>
      </c>
      <c r="R27" s="71">
        <v>1</v>
      </c>
      <c r="S27" s="71">
        <v>0</v>
      </c>
      <c r="T27" s="71">
        <v>1</v>
      </c>
      <c r="U27" s="71">
        <v>1</v>
      </c>
      <c r="V27" s="71">
        <v>0</v>
      </c>
      <c r="W27" s="71">
        <v>0</v>
      </c>
      <c r="X27" s="74">
        <f t="shared" si="4"/>
        <v>3</v>
      </c>
      <c r="Y27" s="74" t="str">
        <f t="shared" si="5"/>
        <v>medio</v>
      </c>
      <c r="Z27" s="71">
        <v>1</v>
      </c>
      <c r="AA27" s="71">
        <v>0</v>
      </c>
      <c r="AB27" s="71">
        <v>1</v>
      </c>
      <c r="AC27" s="71">
        <v>0</v>
      </c>
      <c r="AD27" s="71">
        <v>0</v>
      </c>
      <c r="AE27" s="71">
        <v>1</v>
      </c>
      <c r="AF27" s="72">
        <f t="shared" si="6"/>
        <v>3</v>
      </c>
      <c r="AG27" s="72" t="str">
        <f t="shared" si="7"/>
        <v>medio</v>
      </c>
      <c r="AH27" s="75">
        <f t="shared" si="8"/>
        <v>11</v>
      </c>
      <c r="AI27" s="75" t="str">
        <f t="shared" si="9"/>
        <v>medio</v>
      </c>
    </row>
    <row r="28" spans="1:35" x14ac:dyDescent="0.25">
      <c r="A28" s="70">
        <v>25</v>
      </c>
      <c r="B28" s="71">
        <v>0</v>
      </c>
      <c r="C28" s="71">
        <v>1</v>
      </c>
      <c r="D28" s="71">
        <v>1</v>
      </c>
      <c r="E28" s="71">
        <v>1</v>
      </c>
      <c r="F28" s="71">
        <v>1</v>
      </c>
      <c r="G28" s="71">
        <v>1</v>
      </c>
      <c r="H28" s="72">
        <f t="shared" si="0"/>
        <v>5</v>
      </c>
      <c r="I28" s="72" t="str">
        <f t="shared" si="1"/>
        <v>alto</v>
      </c>
      <c r="J28" s="71">
        <v>1</v>
      </c>
      <c r="K28" s="71">
        <v>0</v>
      </c>
      <c r="L28" s="71">
        <v>1</v>
      </c>
      <c r="M28" s="71">
        <v>0</v>
      </c>
      <c r="N28" s="71">
        <v>0</v>
      </c>
      <c r="O28" s="71">
        <v>0</v>
      </c>
      <c r="P28" s="73">
        <f t="shared" si="2"/>
        <v>2</v>
      </c>
      <c r="Q28" s="73" t="str">
        <f t="shared" si="3"/>
        <v>medio</v>
      </c>
      <c r="R28" s="71">
        <v>0</v>
      </c>
      <c r="S28" s="71">
        <v>0</v>
      </c>
      <c r="T28" s="71">
        <v>1</v>
      </c>
      <c r="U28" s="71">
        <v>0</v>
      </c>
      <c r="V28" s="71">
        <v>1</v>
      </c>
      <c r="W28" s="71">
        <v>0</v>
      </c>
      <c r="X28" s="74">
        <f t="shared" si="4"/>
        <v>2</v>
      </c>
      <c r="Y28" s="74" t="str">
        <f t="shared" si="5"/>
        <v>medio</v>
      </c>
      <c r="Z28" s="71">
        <v>1</v>
      </c>
      <c r="AA28" s="71">
        <v>0</v>
      </c>
      <c r="AB28" s="71">
        <v>0</v>
      </c>
      <c r="AC28" s="71">
        <v>1</v>
      </c>
      <c r="AD28" s="71">
        <v>0</v>
      </c>
      <c r="AE28" s="71">
        <v>1</v>
      </c>
      <c r="AF28" s="72">
        <f t="shared" si="6"/>
        <v>3</v>
      </c>
      <c r="AG28" s="72" t="str">
        <f t="shared" si="7"/>
        <v>medio</v>
      </c>
      <c r="AH28" s="75">
        <f t="shared" si="8"/>
        <v>12</v>
      </c>
      <c r="AI28" s="75" t="str">
        <f t="shared" si="9"/>
        <v>medio</v>
      </c>
    </row>
    <row r="29" spans="1:35" x14ac:dyDescent="0.25">
      <c r="A29" s="70">
        <v>26</v>
      </c>
      <c r="B29" s="71">
        <v>0</v>
      </c>
      <c r="C29" s="71">
        <v>0</v>
      </c>
      <c r="D29" s="71">
        <v>1</v>
      </c>
      <c r="E29" s="71">
        <v>1</v>
      </c>
      <c r="F29" s="71">
        <v>0</v>
      </c>
      <c r="G29" s="71">
        <v>0</v>
      </c>
      <c r="H29" s="72">
        <f t="shared" si="0"/>
        <v>2</v>
      </c>
      <c r="I29" s="72" t="str">
        <f t="shared" si="1"/>
        <v>medio</v>
      </c>
      <c r="J29" s="71">
        <v>1</v>
      </c>
      <c r="K29" s="71">
        <v>0</v>
      </c>
      <c r="L29" s="71">
        <v>1</v>
      </c>
      <c r="M29" s="71">
        <v>0</v>
      </c>
      <c r="N29" s="71">
        <v>0</v>
      </c>
      <c r="O29" s="71">
        <v>0</v>
      </c>
      <c r="P29" s="73">
        <f t="shared" si="2"/>
        <v>2</v>
      </c>
      <c r="Q29" s="73" t="str">
        <f t="shared" si="3"/>
        <v>medio</v>
      </c>
      <c r="R29" s="71">
        <v>0</v>
      </c>
      <c r="S29" s="71">
        <v>0</v>
      </c>
      <c r="T29" s="71">
        <v>1</v>
      </c>
      <c r="U29" s="71">
        <v>1</v>
      </c>
      <c r="V29" s="71">
        <v>0</v>
      </c>
      <c r="W29" s="71">
        <v>1</v>
      </c>
      <c r="X29" s="74">
        <f t="shared" si="4"/>
        <v>3</v>
      </c>
      <c r="Y29" s="74" t="str">
        <f t="shared" si="5"/>
        <v>medio</v>
      </c>
      <c r="Z29" s="71">
        <v>1</v>
      </c>
      <c r="AA29" s="71">
        <v>0</v>
      </c>
      <c r="AB29" s="71">
        <v>0</v>
      </c>
      <c r="AC29" s="71">
        <v>1</v>
      </c>
      <c r="AD29" s="71">
        <v>1</v>
      </c>
      <c r="AE29" s="71">
        <v>1</v>
      </c>
      <c r="AF29" s="72">
        <f t="shared" si="6"/>
        <v>4</v>
      </c>
      <c r="AG29" s="72" t="str">
        <f t="shared" si="7"/>
        <v>alto</v>
      </c>
      <c r="AH29" s="75">
        <f t="shared" si="8"/>
        <v>11</v>
      </c>
      <c r="AI29" s="75" t="str">
        <f t="shared" si="9"/>
        <v>medio</v>
      </c>
    </row>
    <row r="30" spans="1:35" x14ac:dyDescent="0.25">
      <c r="A30" s="70">
        <v>27</v>
      </c>
      <c r="B30" s="71">
        <v>0</v>
      </c>
      <c r="C30" s="71">
        <v>0</v>
      </c>
      <c r="D30" s="71">
        <v>1</v>
      </c>
      <c r="E30" s="71">
        <v>1</v>
      </c>
      <c r="F30" s="71">
        <v>1</v>
      </c>
      <c r="G30" s="71">
        <v>0</v>
      </c>
      <c r="H30" s="72">
        <f t="shared" si="0"/>
        <v>3</v>
      </c>
      <c r="I30" s="72" t="str">
        <f t="shared" si="1"/>
        <v>medio</v>
      </c>
      <c r="J30" s="71">
        <v>0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3">
        <f t="shared" si="2"/>
        <v>5</v>
      </c>
      <c r="Q30" s="73" t="str">
        <f t="shared" si="3"/>
        <v>alto</v>
      </c>
      <c r="R30" s="71">
        <v>1</v>
      </c>
      <c r="S30" s="71">
        <v>1</v>
      </c>
      <c r="T30" s="71">
        <v>1</v>
      </c>
      <c r="U30" s="71">
        <v>1</v>
      </c>
      <c r="V30" s="71">
        <v>1</v>
      </c>
      <c r="W30" s="71">
        <v>1</v>
      </c>
      <c r="X30" s="74">
        <f t="shared" si="4"/>
        <v>6</v>
      </c>
      <c r="Y30" s="74" t="str">
        <f t="shared" si="5"/>
        <v>alto</v>
      </c>
      <c r="Z30" s="71">
        <v>0</v>
      </c>
      <c r="AA30" s="71">
        <v>1</v>
      </c>
      <c r="AB30" s="71">
        <v>1</v>
      </c>
      <c r="AC30" s="71">
        <v>1</v>
      </c>
      <c r="AD30" s="71">
        <v>1</v>
      </c>
      <c r="AE30" s="71">
        <v>0</v>
      </c>
      <c r="AF30" s="72">
        <f t="shared" si="6"/>
        <v>4</v>
      </c>
      <c r="AG30" s="72" t="str">
        <f t="shared" si="7"/>
        <v>alto</v>
      </c>
      <c r="AH30" s="75">
        <f t="shared" si="8"/>
        <v>18</v>
      </c>
      <c r="AI30" s="75" t="str">
        <f t="shared" si="9"/>
        <v>alto</v>
      </c>
    </row>
    <row r="31" spans="1:35" x14ac:dyDescent="0.25">
      <c r="A31" s="70">
        <v>28</v>
      </c>
      <c r="B31" s="71">
        <v>0</v>
      </c>
      <c r="C31" s="71">
        <v>1</v>
      </c>
      <c r="D31" s="71">
        <v>1</v>
      </c>
      <c r="E31" s="71">
        <v>1</v>
      </c>
      <c r="F31" s="71">
        <v>1</v>
      </c>
      <c r="G31" s="71">
        <v>1</v>
      </c>
      <c r="H31" s="72">
        <f t="shared" si="0"/>
        <v>5</v>
      </c>
      <c r="I31" s="72" t="str">
        <f t="shared" si="1"/>
        <v>alto</v>
      </c>
      <c r="J31" s="71">
        <v>1</v>
      </c>
      <c r="K31" s="71">
        <v>1</v>
      </c>
      <c r="L31" s="71">
        <v>1</v>
      </c>
      <c r="M31" s="71">
        <v>0</v>
      </c>
      <c r="N31" s="71">
        <v>1</v>
      </c>
      <c r="O31" s="71">
        <v>1</v>
      </c>
      <c r="P31" s="73">
        <f t="shared" si="2"/>
        <v>5</v>
      </c>
      <c r="Q31" s="73" t="str">
        <f t="shared" si="3"/>
        <v>alto</v>
      </c>
      <c r="R31" s="71">
        <v>1</v>
      </c>
      <c r="S31" s="71">
        <v>1</v>
      </c>
      <c r="T31" s="71">
        <v>1</v>
      </c>
      <c r="U31" s="71">
        <v>1</v>
      </c>
      <c r="V31" s="71">
        <v>0</v>
      </c>
      <c r="W31" s="71">
        <v>0</v>
      </c>
      <c r="X31" s="74">
        <f t="shared" si="4"/>
        <v>4</v>
      </c>
      <c r="Y31" s="74" t="str">
        <f t="shared" si="5"/>
        <v>alto</v>
      </c>
      <c r="Z31" s="71">
        <v>0</v>
      </c>
      <c r="AA31" s="71">
        <v>0</v>
      </c>
      <c r="AB31" s="71">
        <v>1</v>
      </c>
      <c r="AC31" s="71">
        <v>0</v>
      </c>
      <c r="AD31" s="71">
        <v>1</v>
      </c>
      <c r="AE31" s="71">
        <v>0</v>
      </c>
      <c r="AF31" s="72">
        <f t="shared" si="6"/>
        <v>2</v>
      </c>
      <c r="AG31" s="72" t="str">
        <f t="shared" si="7"/>
        <v>medio</v>
      </c>
      <c r="AH31" s="75">
        <f t="shared" si="8"/>
        <v>16</v>
      </c>
      <c r="AI31" s="75" t="str">
        <f t="shared" si="9"/>
        <v>alto</v>
      </c>
    </row>
    <row r="32" spans="1:35" x14ac:dyDescent="0.25">
      <c r="A32" s="70">
        <v>29</v>
      </c>
      <c r="B32" s="71">
        <v>0</v>
      </c>
      <c r="C32" s="71">
        <v>1</v>
      </c>
      <c r="D32" s="71">
        <v>0</v>
      </c>
      <c r="E32" s="71">
        <v>1</v>
      </c>
      <c r="F32" s="71">
        <v>1</v>
      </c>
      <c r="G32" s="71">
        <v>0</v>
      </c>
      <c r="H32" s="72">
        <f t="shared" si="0"/>
        <v>3</v>
      </c>
      <c r="I32" s="72" t="str">
        <f t="shared" si="1"/>
        <v>medio</v>
      </c>
      <c r="J32" s="71">
        <v>1</v>
      </c>
      <c r="K32" s="71">
        <v>0</v>
      </c>
      <c r="L32" s="71">
        <v>1</v>
      </c>
      <c r="M32" s="71">
        <v>0</v>
      </c>
      <c r="N32" s="71">
        <v>0</v>
      </c>
      <c r="O32" s="71">
        <v>1</v>
      </c>
      <c r="P32" s="73">
        <f t="shared" si="2"/>
        <v>3</v>
      </c>
      <c r="Q32" s="73" t="str">
        <f t="shared" si="3"/>
        <v>medio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4">
        <f t="shared" si="4"/>
        <v>0</v>
      </c>
      <c r="Y32" s="74" t="str">
        <f t="shared" si="5"/>
        <v>bajo</v>
      </c>
      <c r="Z32" s="71">
        <v>0</v>
      </c>
      <c r="AA32" s="71">
        <v>1</v>
      </c>
      <c r="AB32" s="71">
        <v>0</v>
      </c>
      <c r="AC32" s="71">
        <v>1</v>
      </c>
      <c r="AD32" s="71">
        <v>0</v>
      </c>
      <c r="AE32" s="71">
        <v>1</v>
      </c>
      <c r="AF32" s="72">
        <f t="shared" si="6"/>
        <v>3</v>
      </c>
      <c r="AG32" s="72" t="str">
        <f t="shared" si="7"/>
        <v>medio</v>
      </c>
      <c r="AH32" s="75">
        <f t="shared" si="8"/>
        <v>9</v>
      </c>
      <c r="AI32" s="75" t="str">
        <f t="shared" si="9"/>
        <v>medio</v>
      </c>
    </row>
    <row r="33" spans="1:35" x14ac:dyDescent="0.25">
      <c r="A33" s="70">
        <v>30</v>
      </c>
      <c r="B33" s="71">
        <v>0</v>
      </c>
      <c r="C33" s="71">
        <v>0</v>
      </c>
      <c r="D33" s="71">
        <v>1</v>
      </c>
      <c r="E33" s="71">
        <v>1</v>
      </c>
      <c r="F33" s="71">
        <v>0</v>
      </c>
      <c r="G33" s="71">
        <v>1</v>
      </c>
      <c r="H33" s="72">
        <f t="shared" si="0"/>
        <v>3</v>
      </c>
      <c r="I33" s="72" t="str">
        <f t="shared" si="1"/>
        <v>medio</v>
      </c>
      <c r="J33" s="71">
        <v>1</v>
      </c>
      <c r="K33" s="71">
        <v>0</v>
      </c>
      <c r="L33" s="71">
        <v>0</v>
      </c>
      <c r="M33" s="71">
        <v>1</v>
      </c>
      <c r="N33" s="71">
        <v>1</v>
      </c>
      <c r="O33" s="71">
        <v>1</v>
      </c>
      <c r="P33" s="73">
        <f t="shared" si="2"/>
        <v>4</v>
      </c>
      <c r="Q33" s="73" t="str">
        <f t="shared" si="3"/>
        <v>alto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  <c r="X33" s="74">
        <f t="shared" si="4"/>
        <v>0</v>
      </c>
      <c r="Y33" s="74" t="str">
        <f t="shared" si="5"/>
        <v>bajo</v>
      </c>
      <c r="Z33" s="71">
        <v>1</v>
      </c>
      <c r="AA33" s="71">
        <v>0</v>
      </c>
      <c r="AB33" s="71">
        <v>0</v>
      </c>
      <c r="AC33" s="71">
        <v>0</v>
      </c>
      <c r="AD33" s="71">
        <v>0</v>
      </c>
      <c r="AE33" s="71">
        <v>0</v>
      </c>
      <c r="AF33" s="72">
        <f t="shared" si="6"/>
        <v>1</v>
      </c>
      <c r="AG33" s="72" t="str">
        <f t="shared" si="7"/>
        <v>bajo</v>
      </c>
      <c r="AH33" s="75">
        <f t="shared" si="8"/>
        <v>8</v>
      </c>
      <c r="AI33" s="75" t="str">
        <f t="shared" si="9"/>
        <v>medio</v>
      </c>
    </row>
    <row r="34" spans="1:35" x14ac:dyDescent="0.25">
      <c r="A34" s="76" t="s">
        <v>3</v>
      </c>
      <c r="B34" s="77">
        <f>SUM(B4:B33)</f>
        <v>18</v>
      </c>
      <c r="C34" s="77">
        <f t="shared" ref="C34:E34" si="10">SUM(C4:C33)</f>
        <v>10</v>
      </c>
      <c r="D34" s="77">
        <f t="shared" si="10"/>
        <v>13</v>
      </c>
      <c r="E34" s="77">
        <f t="shared" si="10"/>
        <v>21</v>
      </c>
      <c r="F34" s="77">
        <f>SUM(F4:F33)</f>
        <v>19</v>
      </c>
      <c r="G34" s="77">
        <f>SUM(G4:G33)</f>
        <v>18</v>
      </c>
      <c r="H34" s="78"/>
      <c r="I34" s="78"/>
      <c r="J34" s="79">
        <f t="shared" ref="J34:O34" si="11">SUM(J4:J33)</f>
        <v>18</v>
      </c>
      <c r="K34" s="79">
        <f t="shared" si="11"/>
        <v>15</v>
      </c>
      <c r="L34" s="79">
        <f t="shared" si="11"/>
        <v>19</v>
      </c>
      <c r="M34" s="79">
        <f t="shared" si="11"/>
        <v>9</v>
      </c>
      <c r="N34" s="79">
        <f t="shared" si="11"/>
        <v>17</v>
      </c>
      <c r="O34" s="79">
        <f t="shared" si="11"/>
        <v>18</v>
      </c>
      <c r="P34" s="71"/>
      <c r="Q34" s="71"/>
      <c r="R34" s="80">
        <f>SUM(R4:R33)</f>
        <v>10</v>
      </c>
      <c r="S34" s="80">
        <f t="shared" ref="S34:U34" si="12">SUM(S4:S33)</f>
        <v>11</v>
      </c>
      <c r="T34" s="80">
        <f t="shared" si="12"/>
        <v>20</v>
      </c>
      <c r="U34" s="80">
        <f t="shared" si="12"/>
        <v>14</v>
      </c>
      <c r="V34" s="80">
        <f>SUM(V4:V33)</f>
        <v>17</v>
      </c>
      <c r="W34" s="80">
        <f>SUM(W4:W33)</f>
        <v>14</v>
      </c>
      <c r="X34" s="71"/>
      <c r="Y34" s="71"/>
      <c r="Z34" s="77">
        <f>SUM(Z4:Z33)</f>
        <v>14</v>
      </c>
      <c r="AA34" s="77">
        <f t="shared" ref="AA34:AC34" si="13">SUM(AA4:AA33)</f>
        <v>15</v>
      </c>
      <c r="AB34" s="77">
        <f t="shared" si="13"/>
        <v>13</v>
      </c>
      <c r="AC34" s="77">
        <f t="shared" si="13"/>
        <v>15</v>
      </c>
      <c r="AD34" s="77">
        <f>SUM(AD4:AD33)</f>
        <v>19</v>
      </c>
      <c r="AE34" s="77">
        <f>SUM(AE4:AE33)</f>
        <v>18</v>
      </c>
      <c r="AF34" s="78"/>
      <c r="AG34" s="78"/>
      <c r="AH34" s="71"/>
      <c r="AI34" s="71"/>
    </row>
  </sheetData>
  <mergeCells count="18">
    <mergeCell ref="AH1:AH3"/>
    <mergeCell ref="AI1:AI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Z1:AG1"/>
    <mergeCell ref="Z2:AA2"/>
    <mergeCell ref="AB2:AC2"/>
    <mergeCell ref="AD2:AE2"/>
    <mergeCell ref="B1:I1"/>
    <mergeCell ref="J1:Q1"/>
    <mergeCell ref="R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4"/>
  <sheetViews>
    <sheetView topLeftCell="AF1" workbookViewId="0">
      <selection activeCell="AK13" sqref="AK13"/>
    </sheetView>
  </sheetViews>
  <sheetFormatPr baseColWidth="10" defaultRowHeight="15.75" x14ac:dyDescent="0.25"/>
  <cols>
    <col min="1" max="1" width="11.5" style="24" bestFit="1" customWidth="1"/>
    <col min="2" max="2" width="11.75" style="24" bestFit="1" customWidth="1"/>
    <col min="3" max="3" width="12.75" style="24" bestFit="1" customWidth="1"/>
    <col min="4" max="4" width="11.75" style="24" bestFit="1" customWidth="1"/>
    <col min="5" max="5" width="12.75" style="24" bestFit="1" customWidth="1"/>
    <col min="6" max="6" width="11.75" style="24" bestFit="1" customWidth="1"/>
    <col min="7" max="7" width="12.75" style="24" bestFit="1" customWidth="1"/>
    <col min="8" max="8" width="6.375" style="24" bestFit="1" customWidth="1"/>
    <col min="9" max="9" width="5.875" style="24" bestFit="1" customWidth="1"/>
    <col min="10" max="10" width="11.75" style="24" bestFit="1" customWidth="1"/>
    <col min="11" max="11" width="12.75" style="24" bestFit="1" customWidth="1"/>
    <col min="12" max="12" width="11.75" style="24" bestFit="1" customWidth="1"/>
    <col min="13" max="13" width="12.75" style="24" bestFit="1" customWidth="1"/>
    <col min="14" max="14" width="11.75" style="24" bestFit="1" customWidth="1"/>
    <col min="15" max="15" width="12.75" style="24" bestFit="1" customWidth="1"/>
    <col min="16" max="16" width="6.375" style="24" bestFit="1" customWidth="1"/>
    <col min="17" max="17" width="5.875" style="24" bestFit="1" customWidth="1"/>
    <col min="18" max="18" width="11.75" style="24" bestFit="1" customWidth="1"/>
    <col min="19" max="19" width="12.75" style="24" bestFit="1" customWidth="1"/>
    <col min="20" max="20" width="11.75" style="24" bestFit="1" customWidth="1"/>
    <col min="21" max="21" width="12.75" style="24" bestFit="1" customWidth="1"/>
    <col min="22" max="22" width="11.75" style="24" bestFit="1" customWidth="1"/>
    <col min="23" max="23" width="12.75" style="24" bestFit="1" customWidth="1"/>
    <col min="24" max="24" width="6.375" style="24" bestFit="1" customWidth="1"/>
    <col min="25" max="25" width="5.875" style="24" bestFit="1" customWidth="1"/>
    <col min="26" max="31" width="12.75" style="24" bestFit="1" customWidth="1"/>
    <col min="32" max="32" width="6.375" style="24" bestFit="1" customWidth="1"/>
    <col min="33" max="33" width="5.875" style="24" bestFit="1" customWidth="1"/>
    <col min="34" max="34" width="11" style="24"/>
    <col min="35" max="35" width="9.625" style="24" bestFit="1" customWidth="1"/>
    <col min="36" max="36" width="11" style="24"/>
    <col min="37" max="37" width="13.375" style="24" bestFit="1" customWidth="1"/>
    <col min="38" max="38" width="4.625" style="24" bestFit="1" customWidth="1"/>
    <col min="39" max="39" width="6.375" style="24" bestFit="1" customWidth="1"/>
    <col min="40" max="40" width="4.5" style="24" bestFit="1" customWidth="1"/>
    <col min="41" max="41" width="5.25" style="24" bestFit="1" customWidth="1"/>
    <col min="42" max="16384" width="11" style="24"/>
  </cols>
  <sheetData>
    <row r="1" spans="1:41" x14ac:dyDescent="0.25">
      <c r="A1" s="23"/>
      <c r="B1" s="41" t="s">
        <v>8</v>
      </c>
      <c r="C1" s="41"/>
      <c r="D1" s="41"/>
      <c r="E1" s="41"/>
      <c r="F1" s="41"/>
      <c r="G1" s="41"/>
      <c r="H1" s="41"/>
      <c r="I1" s="41"/>
      <c r="J1" s="42" t="s">
        <v>9</v>
      </c>
      <c r="K1" s="42"/>
      <c r="L1" s="42"/>
      <c r="M1" s="42"/>
      <c r="N1" s="42"/>
      <c r="O1" s="42"/>
      <c r="P1" s="42"/>
      <c r="Q1" s="42"/>
      <c r="R1" s="43" t="s">
        <v>10</v>
      </c>
      <c r="S1" s="43"/>
      <c r="T1" s="43"/>
      <c r="U1" s="43"/>
      <c r="V1" s="43"/>
      <c r="W1" s="43"/>
      <c r="X1" s="43"/>
      <c r="Y1" s="43"/>
      <c r="Z1" s="51" t="s">
        <v>83</v>
      </c>
      <c r="AA1" s="51"/>
      <c r="AB1" s="51"/>
      <c r="AC1" s="51"/>
      <c r="AD1" s="51"/>
      <c r="AE1" s="51"/>
      <c r="AF1" s="51"/>
      <c r="AG1" s="51"/>
      <c r="AH1" s="44" t="s">
        <v>0</v>
      </c>
      <c r="AI1" s="44" t="s">
        <v>1</v>
      </c>
    </row>
    <row r="2" spans="1:41" x14ac:dyDescent="0.25">
      <c r="A2" s="23"/>
      <c r="B2" s="45" t="s">
        <v>55</v>
      </c>
      <c r="C2" s="46"/>
      <c r="D2" s="45" t="s">
        <v>56</v>
      </c>
      <c r="E2" s="46"/>
      <c r="F2" s="45" t="s">
        <v>57</v>
      </c>
      <c r="G2" s="46"/>
      <c r="H2" s="25"/>
      <c r="I2" s="25"/>
      <c r="J2" s="47" t="s">
        <v>58</v>
      </c>
      <c r="K2" s="48"/>
      <c r="L2" s="47" t="s">
        <v>59</v>
      </c>
      <c r="M2" s="48"/>
      <c r="N2" s="47" t="s">
        <v>60</v>
      </c>
      <c r="O2" s="48"/>
      <c r="P2" s="26"/>
      <c r="Q2" s="26"/>
      <c r="R2" s="49" t="s">
        <v>61</v>
      </c>
      <c r="S2" s="50"/>
      <c r="T2" s="49" t="s">
        <v>62</v>
      </c>
      <c r="U2" s="50"/>
      <c r="V2" s="49" t="s">
        <v>63</v>
      </c>
      <c r="W2" s="50"/>
      <c r="X2" s="27"/>
      <c r="Y2" s="27"/>
      <c r="Z2" s="39" t="s">
        <v>55</v>
      </c>
      <c r="AA2" s="40"/>
      <c r="AB2" s="39" t="s">
        <v>56</v>
      </c>
      <c r="AC2" s="40"/>
      <c r="AD2" s="39" t="s">
        <v>57</v>
      </c>
      <c r="AE2" s="40"/>
      <c r="AF2" s="19"/>
      <c r="AG2" s="19"/>
      <c r="AH2" s="44"/>
      <c r="AI2" s="44"/>
    </row>
    <row r="3" spans="1:41" x14ac:dyDescent="0.25">
      <c r="A3" s="23" t="s">
        <v>2</v>
      </c>
      <c r="B3" s="25" t="s">
        <v>64</v>
      </c>
      <c r="C3" s="25" t="s">
        <v>65</v>
      </c>
      <c r="D3" s="25" t="s">
        <v>66</v>
      </c>
      <c r="E3" s="25" t="s">
        <v>67</v>
      </c>
      <c r="F3" s="25" t="s">
        <v>68</v>
      </c>
      <c r="G3" s="25" t="s">
        <v>69</v>
      </c>
      <c r="H3" s="25" t="s">
        <v>3</v>
      </c>
      <c r="I3" s="25" t="s">
        <v>4</v>
      </c>
      <c r="J3" s="26" t="s">
        <v>70</v>
      </c>
      <c r="K3" s="26" t="s">
        <v>71</v>
      </c>
      <c r="L3" s="26" t="s">
        <v>72</v>
      </c>
      <c r="M3" s="26" t="s">
        <v>84</v>
      </c>
      <c r="N3" s="26" t="s">
        <v>74</v>
      </c>
      <c r="O3" s="26" t="s">
        <v>73</v>
      </c>
      <c r="P3" s="26" t="s">
        <v>3</v>
      </c>
      <c r="Q3" s="26" t="s">
        <v>4</v>
      </c>
      <c r="R3" s="27" t="s">
        <v>75</v>
      </c>
      <c r="S3" s="27" t="s">
        <v>85</v>
      </c>
      <c r="T3" s="27" t="s">
        <v>76</v>
      </c>
      <c r="U3" s="27" t="s">
        <v>86</v>
      </c>
      <c r="V3" s="27" t="s">
        <v>77</v>
      </c>
      <c r="W3" s="27" t="s">
        <v>87</v>
      </c>
      <c r="X3" s="27" t="s">
        <v>3</v>
      </c>
      <c r="Y3" s="27" t="s">
        <v>4</v>
      </c>
      <c r="Z3" s="19" t="s">
        <v>78</v>
      </c>
      <c r="AA3" s="19" t="s">
        <v>88</v>
      </c>
      <c r="AB3" s="19" t="s">
        <v>79</v>
      </c>
      <c r="AC3" s="19" t="s">
        <v>89</v>
      </c>
      <c r="AD3" s="19" t="s">
        <v>80</v>
      </c>
      <c r="AE3" s="19" t="s">
        <v>90</v>
      </c>
      <c r="AF3" s="19" t="s">
        <v>3</v>
      </c>
      <c r="AG3" s="19" t="s">
        <v>4</v>
      </c>
      <c r="AH3" s="44"/>
      <c r="AI3" s="44"/>
      <c r="AK3" s="23" t="s">
        <v>91</v>
      </c>
      <c r="AL3" s="23" t="s">
        <v>5</v>
      </c>
      <c r="AM3" s="23" t="s">
        <v>6</v>
      </c>
      <c r="AN3" s="23" t="s">
        <v>7</v>
      </c>
      <c r="AO3" s="23" t="s">
        <v>12</v>
      </c>
    </row>
    <row r="4" spans="1:41" x14ac:dyDescent="0.25">
      <c r="A4" s="28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30">
        <f>SUM(B4:G4)</f>
        <v>6</v>
      </c>
      <c r="I4" s="30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31">
        <f>SUM(J4:O4)</f>
        <v>6</v>
      </c>
      <c r="Q4" s="31" t="str">
        <f>IF(AND(P4&gt;=0,P4&lt;2),"bajo",IF(AND(P4&gt;=2,P4&lt;4),"medio",IF(AND(P4&gt;=4,P4&lt;=6),"alto")))</f>
        <v>alto</v>
      </c>
      <c r="R4" s="29">
        <v>1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32">
        <f>SUM(R4:W4)</f>
        <v>6</v>
      </c>
      <c r="Y4" s="32" t="str">
        <f>IF(AND(X4&gt;=0,X4&lt;2),"bajo",IF(AND(X4&gt;=2,X4&lt;4),"medio",IF(AND(X4&gt;=4,X4&lt;=6),"alto")))</f>
        <v>alto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2">
        <f>SUM(Z4:AE4)</f>
        <v>6</v>
      </c>
      <c r="AG4" s="2" t="str">
        <f>IF(AND(AF4&gt;=0,AF4&lt;2),"bajo",IF(AND(AF4&gt;=2,AF4&lt;4),"medio",IF(AND(AF4&gt;=4,AF4&lt;=6),"alto")))</f>
        <v>alto</v>
      </c>
      <c r="AH4" s="33">
        <f>H4+P4+X4+AF4</f>
        <v>24</v>
      </c>
      <c r="AI4" s="33" t="str">
        <f>IF(AND(AH4&gt;=0,AH4&lt;8),"bajo",IF(AND(AH4&gt;=8,AH4&lt;16),"medio",IF(AND(AH4&gt;=16,AH4&lt;=24),"alto")))</f>
        <v>alto</v>
      </c>
      <c r="AK4" s="30" t="s">
        <v>8</v>
      </c>
      <c r="AL4" s="30">
        <f>COUNTIF(I4:I33,"bajo")</f>
        <v>6</v>
      </c>
      <c r="AM4" s="30">
        <f>COUNTIF(I4:I33,"medio")</f>
        <v>10</v>
      </c>
      <c r="AN4" s="30">
        <f>COUNTIF(I4:I33,"alto")</f>
        <v>14</v>
      </c>
      <c r="AO4" s="30">
        <f>SUM(AL4:AN4)</f>
        <v>30</v>
      </c>
    </row>
    <row r="5" spans="1:41" x14ac:dyDescent="0.25">
      <c r="A5" s="28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30">
        <f t="shared" ref="H5:H33" si="0">SUM(B5:G5)</f>
        <v>1</v>
      </c>
      <c r="I5" s="30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1">
        <f t="shared" ref="P5:P33" si="2">SUM(J5:O5)</f>
        <v>1</v>
      </c>
      <c r="Q5" s="31" t="str">
        <f t="shared" ref="Q5:Q33" si="3">IF(AND(P5&gt;=0,P5&lt;2),"bajo",IF(AND(P5&gt;=2,P5&lt;4),"medio",IF(AND(P5&gt;=4,P5&lt;=6),"alto")))</f>
        <v>bajo</v>
      </c>
      <c r="R5" s="29">
        <v>0</v>
      </c>
      <c r="S5" s="29">
        <v>0</v>
      </c>
      <c r="T5" s="29">
        <v>1</v>
      </c>
      <c r="U5" s="29">
        <v>0</v>
      </c>
      <c r="V5" s="29">
        <v>1</v>
      </c>
      <c r="W5" s="29">
        <v>1</v>
      </c>
      <c r="X5" s="32">
        <f t="shared" ref="X5:X33" si="4">SUM(R5:W5)</f>
        <v>3</v>
      </c>
      <c r="Y5" s="32" t="str">
        <f t="shared" ref="Y5:Y33" si="5">IF(AND(X5&gt;=0,X5&lt;2),"bajo",IF(AND(X5&gt;=2,X5&lt;4),"medio",IF(AND(X5&gt;=4,X5&lt;=6),"alto")))</f>
        <v>medio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2">
        <f t="shared" ref="AF5:AF33" si="6">SUM(Z5:AE5)</f>
        <v>2</v>
      </c>
      <c r="AG5" s="2" t="str">
        <f t="shared" ref="AG5:AG33" si="7">IF(AND(AF5&gt;=0,AF5&lt;2),"bajo",IF(AND(AF5&gt;=2,AF5&lt;4),"medio",IF(AND(AF5&gt;=4,AF5&lt;=6),"alto")))</f>
        <v>medio</v>
      </c>
      <c r="AH5" s="33">
        <f t="shared" ref="AH5:AH33" si="8">H5+P5+X5+AF5</f>
        <v>7</v>
      </c>
      <c r="AI5" s="33" t="str">
        <f t="shared" ref="AI5:AI33" si="9">IF(AND(AH5&gt;=0,AH5&lt;8),"bajo",IF(AND(AH5&gt;=8,AH5&lt;16),"medio",IF(AND(AH5&gt;=16,AH5&lt;=24),"alto")))</f>
        <v>bajo</v>
      </c>
      <c r="AK5" s="31" t="s">
        <v>9</v>
      </c>
      <c r="AL5" s="31">
        <f>COUNTIF(Q4:Q33,"bajo")</f>
        <v>6</v>
      </c>
      <c r="AM5" s="31">
        <f>COUNTIF(Q4:Q33,"medio")</f>
        <v>10</v>
      </c>
      <c r="AN5" s="31">
        <f>COUNTIF(Q4:Q33,"alto")</f>
        <v>14</v>
      </c>
      <c r="AO5" s="31">
        <f>SUM(AO4)</f>
        <v>30</v>
      </c>
    </row>
    <row r="6" spans="1:41" x14ac:dyDescent="0.25">
      <c r="A6" s="28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30">
        <f t="shared" si="0"/>
        <v>6</v>
      </c>
      <c r="I6" s="30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1">
        <f t="shared" si="2"/>
        <v>6</v>
      </c>
      <c r="Q6" s="31" t="str">
        <f t="shared" si="3"/>
        <v>alto</v>
      </c>
      <c r="R6" s="29">
        <v>0</v>
      </c>
      <c r="S6" s="29">
        <v>0</v>
      </c>
      <c r="T6" s="29">
        <v>1</v>
      </c>
      <c r="U6" s="29">
        <v>1</v>
      </c>
      <c r="V6" s="29">
        <v>0</v>
      </c>
      <c r="W6" s="29">
        <v>0</v>
      </c>
      <c r="X6" s="32">
        <f t="shared" si="4"/>
        <v>2</v>
      </c>
      <c r="Y6" s="32" t="str">
        <f t="shared" si="5"/>
        <v>medio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2">
        <f t="shared" si="6"/>
        <v>1</v>
      </c>
      <c r="AG6" s="2" t="str">
        <f t="shared" si="7"/>
        <v>bajo</v>
      </c>
      <c r="AH6" s="33">
        <f t="shared" si="8"/>
        <v>15</v>
      </c>
      <c r="AI6" s="33" t="str">
        <f t="shared" si="9"/>
        <v>medio</v>
      </c>
      <c r="AK6" s="32" t="s">
        <v>10</v>
      </c>
      <c r="AL6" s="32">
        <f>COUNTIF(Y4:Y33,"bajo")</f>
        <v>4</v>
      </c>
      <c r="AM6" s="32">
        <f>COUNTIF(Y4:Y33,"medio")</f>
        <v>17</v>
      </c>
      <c r="AN6" s="32">
        <f>COUNTIF(Y4:Y33,"alto")</f>
        <v>9</v>
      </c>
      <c r="AO6" s="32">
        <f>SUM(AL6:AN6)</f>
        <v>30</v>
      </c>
    </row>
    <row r="7" spans="1:41" x14ac:dyDescent="0.25">
      <c r="A7" s="28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30">
        <f t="shared" si="0"/>
        <v>3</v>
      </c>
      <c r="I7" s="30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31">
        <f t="shared" si="2"/>
        <v>3</v>
      </c>
      <c r="Q7" s="31" t="str">
        <f t="shared" si="3"/>
        <v>medio</v>
      </c>
      <c r="R7" s="29">
        <v>0</v>
      </c>
      <c r="S7" s="29">
        <v>0</v>
      </c>
      <c r="T7" s="29">
        <v>1</v>
      </c>
      <c r="U7" s="29">
        <v>0</v>
      </c>
      <c r="V7" s="29">
        <v>1</v>
      </c>
      <c r="W7" s="29">
        <v>0</v>
      </c>
      <c r="X7" s="32">
        <f t="shared" si="4"/>
        <v>2</v>
      </c>
      <c r="Y7" s="32" t="str">
        <f t="shared" si="5"/>
        <v>medio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2">
        <f t="shared" si="6"/>
        <v>2</v>
      </c>
      <c r="AG7" s="2" t="str">
        <f t="shared" si="7"/>
        <v>medio</v>
      </c>
      <c r="AH7" s="33">
        <f t="shared" si="8"/>
        <v>10</v>
      </c>
      <c r="AI7" s="33" t="str">
        <f t="shared" si="9"/>
        <v>medio</v>
      </c>
      <c r="AK7" s="30" t="s">
        <v>83</v>
      </c>
      <c r="AL7" s="30">
        <f>COUNTIF(AG4:AG33,"bajo")</f>
        <v>1</v>
      </c>
      <c r="AM7" s="30">
        <f>COUNTIF(AG4:AG33,"medio")</f>
        <v>18</v>
      </c>
      <c r="AN7" s="30">
        <f>COUNTIF(AG4:AG33,"alto")</f>
        <v>11</v>
      </c>
      <c r="AO7" s="30">
        <f>SUM(AL7:AN7)</f>
        <v>30</v>
      </c>
    </row>
    <row r="8" spans="1:41" x14ac:dyDescent="0.25">
      <c r="A8" s="28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30">
        <f t="shared" si="0"/>
        <v>4</v>
      </c>
      <c r="I8" s="30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31">
        <f t="shared" si="2"/>
        <v>4</v>
      </c>
      <c r="Q8" s="31" t="str">
        <f t="shared" si="3"/>
        <v>alto</v>
      </c>
      <c r="R8" s="29">
        <v>1</v>
      </c>
      <c r="S8" s="29">
        <v>0</v>
      </c>
      <c r="T8" s="29">
        <v>1</v>
      </c>
      <c r="U8" s="29">
        <v>0</v>
      </c>
      <c r="V8" s="29">
        <v>1</v>
      </c>
      <c r="W8" s="29">
        <v>1</v>
      </c>
      <c r="X8" s="32">
        <f t="shared" si="4"/>
        <v>4</v>
      </c>
      <c r="Y8" s="32" t="str">
        <f t="shared" si="5"/>
        <v>alto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2">
        <f t="shared" si="6"/>
        <v>5</v>
      </c>
      <c r="AG8" s="2" t="str">
        <f t="shared" si="7"/>
        <v>alto</v>
      </c>
      <c r="AH8" s="33">
        <f t="shared" si="8"/>
        <v>17</v>
      </c>
      <c r="AI8" s="33" t="str">
        <f t="shared" si="9"/>
        <v>alto</v>
      </c>
      <c r="AK8" s="33" t="s">
        <v>0</v>
      </c>
      <c r="AL8" s="33">
        <f>COUNTIF(AI4:AI33,"bajo")</f>
        <v>4</v>
      </c>
      <c r="AM8" s="33">
        <f>COUNTIF(AI4:AI33,"medio")</f>
        <v>20</v>
      </c>
      <c r="AN8" s="33">
        <f>COUNTIF(AI4:AI33,"alto")</f>
        <v>6</v>
      </c>
      <c r="AO8" s="33">
        <f>SUM(AL8:AN8)</f>
        <v>30</v>
      </c>
    </row>
    <row r="9" spans="1:41" x14ac:dyDescent="0.25">
      <c r="A9" s="28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30">
        <f t="shared" si="0"/>
        <v>5</v>
      </c>
      <c r="I9" s="30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31">
        <f t="shared" si="2"/>
        <v>5</v>
      </c>
      <c r="Q9" s="31" t="str">
        <f t="shared" si="3"/>
        <v>alto</v>
      </c>
      <c r="R9" s="29">
        <v>0</v>
      </c>
      <c r="S9" s="29">
        <v>0</v>
      </c>
      <c r="T9" s="29">
        <v>0</v>
      </c>
      <c r="U9" s="29">
        <v>0</v>
      </c>
      <c r="V9" s="29">
        <v>1</v>
      </c>
      <c r="W9" s="29">
        <v>1</v>
      </c>
      <c r="X9" s="32">
        <f t="shared" si="4"/>
        <v>2</v>
      </c>
      <c r="Y9" s="32" t="str">
        <f t="shared" si="5"/>
        <v>medio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2">
        <f t="shared" si="6"/>
        <v>3</v>
      </c>
      <c r="AG9" s="2" t="str">
        <f t="shared" si="7"/>
        <v>medio</v>
      </c>
      <c r="AH9" s="33">
        <f t="shared" si="8"/>
        <v>15</v>
      </c>
      <c r="AI9" s="33" t="str">
        <f t="shared" si="9"/>
        <v>medio</v>
      </c>
    </row>
    <row r="10" spans="1:41" x14ac:dyDescent="0.25">
      <c r="A10" s="28">
        <v>7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30">
        <f t="shared" si="0"/>
        <v>5</v>
      </c>
      <c r="I10" s="30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1">
        <f t="shared" si="2"/>
        <v>5</v>
      </c>
      <c r="Q10" s="31" t="str">
        <f t="shared" si="3"/>
        <v>alto</v>
      </c>
      <c r="R10" s="29">
        <v>0</v>
      </c>
      <c r="S10" s="29">
        <v>0</v>
      </c>
      <c r="T10" s="29">
        <v>0</v>
      </c>
      <c r="U10" s="29">
        <v>1</v>
      </c>
      <c r="V10" s="29">
        <v>0</v>
      </c>
      <c r="W10" s="29">
        <v>1</v>
      </c>
      <c r="X10" s="32">
        <f t="shared" si="4"/>
        <v>2</v>
      </c>
      <c r="Y10" s="32" t="str">
        <f t="shared" si="5"/>
        <v>medio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2">
        <f t="shared" si="6"/>
        <v>2</v>
      </c>
      <c r="AG10" s="2" t="str">
        <f t="shared" si="7"/>
        <v>medio</v>
      </c>
      <c r="AH10" s="33">
        <f t="shared" si="8"/>
        <v>14</v>
      </c>
      <c r="AI10" s="33" t="str">
        <f t="shared" si="9"/>
        <v>medio</v>
      </c>
    </row>
    <row r="11" spans="1:41" x14ac:dyDescent="0.25">
      <c r="A11" s="28">
        <v>8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30">
        <f t="shared" si="0"/>
        <v>3</v>
      </c>
      <c r="I11" s="30" t="str">
        <f t="shared" si="1"/>
        <v>medio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31">
        <f t="shared" si="2"/>
        <v>3</v>
      </c>
      <c r="Q11" s="31" t="str">
        <f t="shared" si="3"/>
        <v>medio</v>
      </c>
      <c r="R11" s="29">
        <v>0</v>
      </c>
      <c r="S11" s="29">
        <v>0</v>
      </c>
      <c r="T11" s="29">
        <v>1</v>
      </c>
      <c r="U11" s="29">
        <v>1</v>
      </c>
      <c r="V11" s="29">
        <v>1</v>
      </c>
      <c r="W11" s="29">
        <v>0</v>
      </c>
      <c r="X11" s="32">
        <f t="shared" si="4"/>
        <v>3</v>
      </c>
      <c r="Y11" s="32" t="str">
        <f t="shared" si="5"/>
        <v>medio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f t="shared" si="6"/>
        <v>2</v>
      </c>
      <c r="AG11" s="2" t="str">
        <f t="shared" si="7"/>
        <v>medio</v>
      </c>
      <c r="AH11" s="33">
        <f t="shared" si="8"/>
        <v>11</v>
      </c>
      <c r="AI11" s="33" t="str">
        <f t="shared" si="9"/>
        <v>medio</v>
      </c>
      <c r="AK11" s="24">
        <f>24/3</f>
        <v>8</v>
      </c>
    </row>
    <row r="12" spans="1:41" x14ac:dyDescent="0.25">
      <c r="A12" s="28">
        <v>9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30">
        <f t="shared" si="0"/>
        <v>2</v>
      </c>
      <c r="I12" s="30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31">
        <f t="shared" si="2"/>
        <v>2</v>
      </c>
      <c r="Q12" s="31" t="str">
        <f t="shared" si="3"/>
        <v>medio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2">
        <f t="shared" si="4"/>
        <v>1</v>
      </c>
      <c r="Y12" s="32" t="str">
        <f t="shared" si="5"/>
        <v>bajo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2">
        <f t="shared" si="6"/>
        <v>4</v>
      </c>
      <c r="AG12" s="2" t="str">
        <f t="shared" si="7"/>
        <v>alto</v>
      </c>
      <c r="AH12" s="33">
        <f t="shared" si="8"/>
        <v>9</v>
      </c>
      <c r="AI12" s="33" t="str">
        <f t="shared" si="9"/>
        <v>medio</v>
      </c>
    </row>
    <row r="13" spans="1:41" x14ac:dyDescent="0.25">
      <c r="A13" s="28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30">
        <f t="shared" si="0"/>
        <v>0</v>
      </c>
      <c r="I13" s="30" t="str">
        <f t="shared" si="1"/>
        <v>bajo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31">
        <f t="shared" si="2"/>
        <v>0</v>
      </c>
      <c r="Q13" s="31" t="str">
        <f t="shared" si="3"/>
        <v>bajo</v>
      </c>
      <c r="R13" s="29">
        <v>0</v>
      </c>
      <c r="S13" s="29">
        <v>1</v>
      </c>
      <c r="T13" s="29">
        <v>1</v>
      </c>
      <c r="U13" s="29">
        <v>0</v>
      </c>
      <c r="V13" s="29">
        <v>1</v>
      </c>
      <c r="W13" s="29">
        <v>1</v>
      </c>
      <c r="X13" s="32">
        <f t="shared" si="4"/>
        <v>4</v>
      </c>
      <c r="Y13" s="32" t="str">
        <f t="shared" si="5"/>
        <v>alto</v>
      </c>
      <c r="Z13" s="1">
        <v>0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2">
        <f t="shared" si="6"/>
        <v>4</v>
      </c>
      <c r="AG13" s="2" t="str">
        <f t="shared" si="7"/>
        <v>alto</v>
      </c>
      <c r="AH13" s="33">
        <f t="shared" si="8"/>
        <v>8</v>
      </c>
      <c r="AI13" s="33" t="str">
        <f t="shared" si="9"/>
        <v>medio</v>
      </c>
    </row>
    <row r="14" spans="1:41" x14ac:dyDescent="0.25">
      <c r="A14" s="28">
        <v>11</v>
      </c>
      <c r="B14" s="1">
        <v>0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30">
        <f t="shared" si="0"/>
        <v>4</v>
      </c>
      <c r="I14" s="30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31">
        <f t="shared" si="2"/>
        <v>4</v>
      </c>
      <c r="Q14" s="31" t="str">
        <f t="shared" si="3"/>
        <v>alto</v>
      </c>
      <c r="R14" s="29">
        <v>1</v>
      </c>
      <c r="S14" s="29">
        <v>1</v>
      </c>
      <c r="T14" s="29">
        <v>1</v>
      </c>
      <c r="U14" s="29">
        <v>0</v>
      </c>
      <c r="V14" s="29">
        <v>0</v>
      </c>
      <c r="W14" s="29">
        <v>0</v>
      </c>
      <c r="X14" s="32">
        <f t="shared" si="4"/>
        <v>3</v>
      </c>
      <c r="Y14" s="32" t="str">
        <f t="shared" si="5"/>
        <v>medio</v>
      </c>
      <c r="Z14" s="1">
        <v>1</v>
      </c>
      <c r="AA14" s="1">
        <v>1</v>
      </c>
      <c r="AB14" s="1">
        <v>0</v>
      </c>
      <c r="AC14" s="1">
        <v>1</v>
      </c>
      <c r="AD14" s="1">
        <v>0</v>
      </c>
      <c r="AE14" s="1">
        <v>0</v>
      </c>
      <c r="AF14" s="2">
        <f t="shared" si="6"/>
        <v>3</v>
      </c>
      <c r="AG14" s="2" t="str">
        <f t="shared" si="7"/>
        <v>medio</v>
      </c>
      <c r="AH14" s="33">
        <f t="shared" si="8"/>
        <v>14</v>
      </c>
      <c r="AI14" s="33" t="str">
        <f t="shared" si="9"/>
        <v>medio</v>
      </c>
    </row>
    <row r="15" spans="1:41" x14ac:dyDescent="0.25">
      <c r="A15" s="28">
        <v>12</v>
      </c>
      <c r="B15" s="1">
        <v>0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30">
        <f t="shared" si="0"/>
        <v>4</v>
      </c>
      <c r="I15" s="30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31">
        <f t="shared" si="2"/>
        <v>4</v>
      </c>
      <c r="Q15" s="31" t="str">
        <f t="shared" si="3"/>
        <v>alto</v>
      </c>
      <c r="R15" s="29">
        <v>1</v>
      </c>
      <c r="S15" s="29">
        <v>1</v>
      </c>
      <c r="T15" s="29">
        <v>1</v>
      </c>
      <c r="U15" s="29">
        <v>0</v>
      </c>
      <c r="V15" s="29">
        <v>1</v>
      </c>
      <c r="W15" s="29">
        <v>0</v>
      </c>
      <c r="X15" s="32">
        <f t="shared" si="4"/>
        <v>4</v>
      </c>
      <c r="Y15" s="32" t="str">
        <f t="shared" si="5"/>
        <v>alto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2">
        <f t="shared" si="6"/>
        <v>4</v>
      </c>
      <c r="AG15" s="2" t="str">
        <f t="shared" si="7"/>
        <v>alto</v>
      </c>
      <c r="AH15" s="33">
        <f t="shared" si="8"/>
        <v>16</v>
      </c>
      <c r="AI15" s="33" t="str">
        <f t="shared" si="9"/>
        <v>alto</v>
      </c>
    </row>
    <row r="16" spans="1:41" x14ac:dyDescent="0.25">
      <c r="A16" s="28">
        <v>13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30">
        <f t="shared" si="0"/>
        <v>2</v>
      </c>
      <c r="I16" s="30" t="str">
        <f t="shared" si="1"/>
        <v>medio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31">
        <f t="shared" si="2"/>
        <v>2</v>
      </c>
      <c r="Q16" s="31" t="str">
        <f t="shared" si="3"/>
        <v>medio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2">
        <f t="shared" si="4"/>
        <v>2</v>
      </c>
      <c r="Y16" s="32" t="str">
        <f t="shared" si="5"/>
        <v>medio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0</v>
      </c>
      <c r="AF16" s="2">
        <f t="shared" si="6"/>
        <v>3</v>
      </c>
      <c r="AG16" s="2" t="str">
        <f t="shared" si="7"/>
        <v>medio</v>
      </c>
      <c r="AH16" s="33">
        <f t="shared" si="8"/>
        <v>9</v>
      </c>
      <c r="AI16" s="33" t="str">
        <f t="shared" si="9"/>
        <v>medio</v>
      </c>
    </row>
    <row r="17" spans="1:35" x14ac:dyDescent="0.25">
      <c r="A17" s="28">
        <v>14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30">
        <f t="shared" si="0"/>
        <v>2</v>
      </c>
      <c r="I17" s="30" t="str">
        <f t="shared" si="1"/>
        <v>medio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31">
        <f t="shared" si="2"/>
        <v>2</v>
      </c>
      <c r="Q17" s="31" t="str">
        <f t="shared" si="3"/>
        <v>medio</v>
      </c>
      <c r="R17" s="29">
        <v>1</v>
      </c>
      <c r="S17" s="29">
        <v>1</v>
      </c>
      <c r="T17" s="29">
        <v>0</v>
      </c>
      <c r="U17" s="29">
        <v>1</v>
      </c>
      <c r="V17" s="29">
        <v>1</v>
      </c>
      <c r="W17" s="29">
        <v>1</v>
      </c>
      <c r="X17" s="32">
        <f t="shared" si="4"/>
        <v>5</v>
      </c>
      <c r="Y17" s="32" t="str">
        <f t="shared" si="5"/>
        <v>alto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1</v>
      </c>
      <c r="AF17" s="2">
        <f t="shared" si="6"/>
        <v>2</v>
      </c>
      <c r="AG17" s="2" t="str">
        <f t="shared" si="7"/>
        <v>medio</v>
      </c>
      <c r="AH17" s="33">
        <f t="shared" si="8"/>
        <v>11</v>
      </c>
      <c r="AI17" s="33" t="str">
        <f t="shared" si="9"/>
        <v>medio</v>
      </c>
    </row>
    <row r="18" spans="1:35" x14ac:dyDescent="0.25">
      <c r="A18" s="28">
        <v>15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30">
        <f t="shared" si="0"/>
        <v>2</v>
      </c>
      <c r="I18" s="30" t="str">
        <f t="shared" si="1"/>
        <v>medio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31">
        <f t="shared" si="2"/>
        <v>2</v>
      </c>
      <c r="Q18" s="31" t="str">
        <f t="shared" si="3"/>
        <v>medio</v>
      </c>
      <c r="R18" s="29">
        <v>1</v>
      </c>
      <c r="S18" s="29">
        <v>1</v>
      </c>
      <c r="T18" s="29">
        <v>1</v>
      </c>
      <c r="U18" s="29">
        <v>1</v>
      </c>
      <c r="V18" s="29">
        <v>0</v>
      </c>
      <c r="W18" s="29">
        <v>0</v>
      </c>
      <c r="X18" s="32">
        <f t="shared" si="4"/>
        <v>4</v>
      </c>
      <c r="Y18" s="32" t="str">
        <f t="shared" si="5"/>
        <v>alto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2">
        <f t="shared" si="6"/>
        <v>3</v>
      </c>
      <c r="AG18" s="2" t="str">
        <f t="shared" si="7"/>
        <v>medio</v>
      </c>
      <c r="AH18" s="33">
        <f t="shared" si="8"/>
        <v>11</v>
      </c>
      <c r="AI18" s="33" t="str">
        <f t="shared" si="9"/>
        <v>medio</v>
      </c>
    </row>
    <row r="19" spans="1:35" x14ac:dyDescent="0.25">
      <c r="A19" s="28">
        <v>16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30">
        <f t="shared" si="0"/>
        <v>4</v>
      </c>
      <c r="I19" s="30" t="str">
        <f t="shared" si="1"/>
        <v>alto</v>
      </c>
      <c r="J19" s="1">
        <v>1</v>
      </c>
      <c r="K19" s="1">
        <v>0</v>
      </c>
      <c r="L19" s="1">
        <v>1</v>
      </c>
      <c r="M19" s="1">
        <v>1</v>
      </c>
      <c r="N19" s="1">
        <v>0</v>
      </c>
      <c r="O19" s="1">
        <v>1</v>
      </c>
      <c r="P19" s="31">
        <f t="shared" si="2"/>
        <v>4</v>
      </c>
      <c r="Q19" s="31" t="str">
        <f t="shared" si="3"/>
        <v>alto</v>
      </c>
      <c r="R19" s="29">
        <v>0</v>
      </c>
      <c r="S19" s="29">
        <v>0</v>
      </c>
      <c r="T19" s="29">
        <v>1</v>
      </c>
      <c r="U19" s="29">
        <v>0</v>
      </c>
      <c r="V19" s="29">
        <v>1</v>
      </c>
      <c r="W19" s="29">
        <v>1</v>
      </c>
      <c r="X19" s="32">
        <f t="shared" si="4"/>
        <v>3</v>
      </c>
      <c r="Y19" s="32" t="str">
        <f t="shared" si="5"/>
        <v>medio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2">
        <f t="shared" si="6"/>
        <v>4</v>
      </c>
      <c r="AG19" s="2" t="str">
        <f t="shared" si="7"/>
        <v>alto</v>
      </c>
      <c r="AH19" s="33">
        <f t="shared" si="8"/>
        <v>15</v>
      </c>
      <c r="AI19" s="33" t="str">
        <f t="shared" si="9"/>
        <v>medio</v>
      </c>
    </row>
    <row r="20" spans="1:35" x14ac:dyDescent="0.25">
      <c r="A20" s="28">
        <v>17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30">
        <f t="shared" si="0"/>
        <v>1</v>
      </c>
      <c r="I20" s="30" t="str">
        <f t="shared" si="1"/>
        <v>bajo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31">
        <f t="shared" si="2"/>
        <v>1</v>
      </c>
      <c r="Q20" s="31" t="str">
        <f t="shared" si="3"/>
        <v>bajo</v>
      </c>
      <c r="R20" s="29">
        <v>0</v>
      </c>
      <c r="S20" s="29">
        <v>0</v>
      </c>
      <c r="T20" s="29">
        <v>0</v>
      </c>
      <c r="U20" s="29">
        <v>0</v>
      </c>
      <c r="V20" s="29">
        <v>1</v>
      </c>
      <c r="W20" s="29">
        <v>0</v>
      </c>
      <c r="X20" s="32">
        <f t="shared" si="4"/>
        <v>1</v>
      </c>
      <c r="Y20" s="32" t="str">
        <f t="shared" si="5"/>
        <v>bajo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2">
        <f t="shared" si="6"/>
        <v>3</v>
      </c>
      <c r="AG20" s="2" t="str">
        <f t="shared" si="7"/>
        <v>medio</v>
      </c>
      <c r="AH20" s="33">
        <f t="shared" si="8"/>
        <v>6</v>
      </c>
      <c r="AI20" s="33" t="str">
        <f t="shared" si="9"/>
        <v>bajo</v>
      </c>
    </row>
    <row r="21" spans="1:35" x14ac:dyDescent="0.25">
      <c r="A21" s="28">
        <v>18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30">
        <f t="shared" si="0"/>
        <v>1</v>
      </c>
      <c r="I21" s="30" t="str">
        <f t="shared" si="1"/>
        <v>bajo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31">
        <f t="shared" si="2"/>
        <v>1</v>
      </c>
      <c r="Q21" s="31" t="str">
        <f t="shared" si="3"/>
        <v>bajo</v>
      </c>
      <c r="R21" s="29">
        <v>0</v>
      </c>
      <c r="S21" s="29">
        <v>0</v>
      </c>
      <c r="T21" s="29">
        <v>1</v>
      </c>
      <c r="U21" s="29">
        <v>1</v>
      </c>
      <c r="V21" s="29">
        <v>1</v>
      </c>
      <c r="W21" s="29">
        <v>0</v>
      </c>
      <c r="X21" s="32">
        <f t="shared" si="4"/>
        <v>3</v>
      </c>
      <c r="Y21" s="32" t="str">
        <f t="shared" si="5"/>
        <v>medio</v>
      </c>
      <c r="Z21" s="1">
        <v>0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2">
        <f t="shared" si="6"/>
        <v>2</v>
      </c>
      <c r="AG21" s="2" t="str">
        <f t="shared" si="7"/>
        <v>medio</v>
      </c>
      <c r="AH21" s="33">
        <f t="shared" si="8"/>
        <v>7</v>
      </c>
      <c r="AI21" s="33" t="str">
        <f t="shared" si="9"/>
        <v>bajo</v>
      </c>
    </row>
    <row r="22" spans="1:35" x14ac:dyDescent="0.25">
      <c r="A22" s="28">
        <v>19</v>
      </c>
      <c r="B22" s="1">
        <v>1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30">
        <f t="shared" si="0"/>
        <v>5</v>
      </c>
      <c r="I22" s="30" t="str">
        <f t="shared" si="1"/>
        <v>alto</v>
      </c>
      <c r="J22" s="1">
        <v>1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31">
        <f t="shared" si="2"/>
        <v>5</v>
      </c>
      <c r="Q22" s="31" t="str">
        <f t="shared" si="3"/>
        <v>alto</v>
      </c>
      <c r="R22" s="29">
        <v>1</v>
      </c>
      <c r="S22" s="29">
        <v>0</v>
      </c>
      <c r="T22" s="29">
        <v>1</v>
      </c>
      <c r="U22" s="29">
        <v>0</v>
      </c>
      <c r="V22" s="29">
        <v>0</v>
      </c>
      <c r="W22" s="29">
        <v>0</v>
      </c>
      <c r="X22" s="32">
        <f t="shared" si="4"/>
        <v>2</v>
      </c>
      <c r="Y22" s="32" t="str">
        <f t="shared" si="5"/>
        <v>medio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2">
        <f t="shared" si="6"/>
        <v>4</v>
      </c>
      <c r="AG22" s="2" t="str">
        <f t="shared" si="7"/>
        <v>alto</v>
      </c>
      <c r="AH22" s="33">
        <f t="shared" si="8"/>
        <v>16</v>
      </c>
      <c r="AI22" s="33" t="str">
        <f t="shared" si="9"/>
        <v>alto</v>
      </c>
    </row>
    <row r="23" spans="1:35" x14ac:dyDescent="0.25">
      <c r="A23" s="28">
        <v>20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30">
        <f t="shared" si="0"/>
        <v>4</v>
      </c>
      <c r="I23" s="30" t="str">
        <f t="shared" si="1"/>
        <v>alto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31">
        <f t="shared" si="2"/>
        <v>4</v>
      </c>
      <c r="Q23" s="31" t="str">
        <f t="shared" si="3"/>
        <v>alto</v>
      </c>
      <c r="R23" s="29">
        <v>0</v>
      </c>
      <c r="S23" s="29">
        <v>1</v>
      </c>
      <c r="T23" s="29">
        <v>1</v>
      </c>
      <c r="U23" s="29">
        <v>0</v>
      </c>
      <c r="V23" s="29">
        <v>0</v>
      </c>
      <c r="W23" s="29">
        <v>0</v>
      </c>
      <c r="X23" s="32">
        <f t="shared" si="4"/>
        <v>2</v>
      </c>
      <c r="Y23" s="32" t="str">
        <f t="shared" si="5"/>
        <v>medio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2">
        <f t="shared" si="6"/>
        <v>3</v>
      </c>
      <c r="AG23" s="2" t="str">
        <f t="shared" si="7"/>
        <v>medio</v>
      </c>
      <c r="AH23" s="33">
        <f t="shared" si="8"/>
        <v>13</v>
      </c>
      <c r="AI23" s="33" t="str">
        <f t="shared" si="9"/>
        <v>medio</v>
      </c>
    </row>
    <row r="24" spans="1:35" x14ac:dyDescent="0.25">
      <c r="A24" s="28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30">
        <f t="shared" si="0"/>
        <v>5</v>
      </c>
      <c r="I24" s="30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31">
        <f t="shared" si="2"/>
        <v>5</v>
      </c>
      <c r="Q24" s="31" t="str">
        <f t="shared" si="3"/>
        <v>alto</v>
      </c>
      <c r="R24" s="29">
        <v>0</v>
      </c>
      <c r="S24" s="29">
        <v>1</v>
      </c>
      <c r="T24" s="29">
        <v>0</v>
      </c>
      <c r="U24" s="29">
        <v>1</v>
      </c>
      <c r="V24" s="29">
        <v>1</v>
      </c>
      <c r="W24" s="29">
        <v>1</v>
      </c>
      <c r="X24" s="32">
        <f t="shared" si="4"/>
        <v>4</v>
      </c>
      <c r="Y24" s="32" t="str">
        <f t="shared" si="5"/>
        <v>alto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f t="shared" si="6"/>
        <v>4</v>
      </c>
      <c r="AG24" s="2" t="str">
        <f t="shared" si="7"/>
        <v>alto</v>
      </c>
      <c r="AH24" s="33">
        <f t="shared" si="8"/>
        <v>18</v>
      </c>
      <c r="AI24" s="33" t="str">
        <f t="shared" si="9"/>
        <v>alto</v>
      </c>
    </row>
    <row r="25" spans="1:35" x14ac:dyDescent="0.25">
      <c r="A25" s="28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30">
        <f t="shared" si="0"/>
        <v>4</v>
      </c>
      <c r="I25" s="30" t="str">
        <f t="shared" si="1"/>
        <v>alto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1</v>
      </c>
      <c r="P25" s="31">
        <f t="shared" si="2"/>
        <v>4</v>
      </c>
      <c r="Q25" s="31" t="str">
        <f t="shared" si="3"/>
        <v>alto</v>
      </c>
      <c r="R25" s="29">
        <v>0</v>
      </c>
      <c r="S25" s="29">
        <v>0</v>
      </c>
      <c r="T25" s="29">
        <v>0</v>
      </c>
      <c r="U25" s="29">
        <v>1</v>
      </c>
      <c r="V25" s="29">
        <v>1</v>
      </c>
      <c r="W25" s="29">
        <v>1</v>
      </c>
      <c r="X25" s="32">
        <f t="shared" si="4"/>
        <v>3</v>
      </c>
      <c r="Y25" s="32" t="str">
        <f t="shared" si="5"/>
        <v>medio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2">
        <f t="shared" si="6"/>
        <v>4</v>
      </c>
      <c r="AG25" s="2" t="str">
        <f t="shared" si="7"/>
        <v>alto</v>
      </c>
      <c r="AH25" s="33">
        <f t="shared" si="8"/>
        <v>15</v>
      </c>
      <c r="AI25" s="33" t="str">
        <f t="shared" si="9"/>
        <v>medio</v>
      </c>
    </row>
    <row r="26" spans="1:35" x14ac:dyDescent="0.25">
      <c r="A26" s="28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30">
        <f t="shared" si="0"/>
        <v>1</v>
      </c>
      <c r="I26" s="30" t="str">
        <f t="shared" si="1"/>
        <v>bajo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31">
        <f t="shared" si="2"/>
        <v>1</v>
      </c>
      <c r="Q26" s="31" t="str">
        <f t="shared" si="3"/>
        <v>bajo</v>
      </c>
      <c r="R26" s="29">
        <v>0</v>
      </c>
      <c r="S26" s="29">
        <v>1</v>
      </c>
      <c r="T26" s="29">
        <v>0</v>
      </c>
      <c r="U26" s="29">
        <v>0</v>
      </c>
      <c r="V26" s="29">
        <v>1</v>
      </c>
      <c r="W26" s="29">
        <v>1</v>
      </c>
      <c r="X26" s="32">
        <f t="shared" si="4"/>
        <v>3</v>
      </c>
      <c r="Y26" s="32" t="str">
        <f t="shared" si="5"/>
        <v>medio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2">
        <f t="shared" si="6"/>
        <v>6</v>
      </c>
      <c r="AG26" s="2" t="str">
        <f t="shared" si="7"/>
        <v>alto</v>
      </c>
      <c r="AH26" s="33">
        <f t="shared" si="8"/>
        <v>11</v>
      </c>
      <c r="AI26" s="33" t="str">
        <f t="shared" si="9"/>
        <v>medio</v>
      </c>
    </row>
    <row r="27" spans="1:35" x14ac:dyDescent="0.25">
      <c r="A27" s="28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30">
        <f t="shared" si="0"/>
        <v>3</v>
      </c>
      <c r="I27" s="30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31">
        <f t="shared" si="2"/>
        <v>3</v>
      </c>
      <c r="Q27" s="31" t="str">
        <f t="shared" si="3"/>
        <v>medio</v>
      </c>
      <c r="R27" s="29">
        <v>1</v>
      </c>
      <c r="S27" s="29">
        <v>0</v>
      </c>
      <c r="T27" s="29">
        <v>1</v>
      </c>
      <c r="U27" s="29">
        <v>1</v>
      </c>
      <c r="V27" s="29">
        <v>0</v>
      </c>
      <c r="W27" s="29">
        <v>0</v>
      </c>
      <c r="X27" s="32">
        <f t="shared" si="4"/>
        <v>3</v>
      </c>
      <c r="Y27" s="32" t="str">
        <f t="shared" si="5"/>
        <v>medio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2">
        <f t="shared" si="6"/>
        <v>2</v>
      </c>
      <c r="AG27" s="2" t="str">
        <f t="shared" si="7"/>
        <v>medio</v>
      </c>
      <c r="AH27" s="33">
        <f t="shared" si="8"/>
        <v>11</v>
      </c>
      <c r="AI27" s="33" t="str">
        <f t="shared" si="9"/>
        <v>medio</v>
      </c>
    </row>
    <row r="28" spans="1:35" x14ac:dyDescent="0.25">
      <c r="A28" s="28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30">
        <f t="shared" si="0"/>
        <v>3</v>
      </c>
      <c r="I28" s="30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31">
        <f t="shared" si="2"/>
        <v>3</v>
      </c>
      <c r="Q28" s="31" t="str">
        <f t="shared" si="3"/>
        <v>medio</v>
      </c>
      <c r="R28" s="29">
        <v>0</v>
      </c>
      <c r="S28" s="29">
        <v>0</v>
      </c>
      <c r="T28" s="29">
        <v>1</v>
      </c>
      <c r="U28" s="29">
        <v>0</v>
      </c>
      <c r="V28" s="29">
        <v>1</v>
      </c>
      <c r="W28" s="29">
        <v>0</v>
      </c>
      <c r="X28" s="32">
        <f t="shared" si="4"/>
        <v>2</v>
      </c>
      <c r="Y28" s="32" t="str">
        <f t="shared" si="5"/>
        <v>medio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f t="shared" si="6"/>
        <v>2</v>
      </c>
      <c r="AG28" s="2" t="str">
        <f t="shared" si="7"/>
        <v>medio</v>
      </c>
      <c r="AH28" s="33">
        <f t="shared" si="8"/>
        <v>10</v>
      </c>
      <c r="AI28" s="33" t="str">
        <f t="shared" si="9"/>
        <v>medio</v>
      </c>
    </row>
    <row r="29" spans="1:35" x14ac:dyDescent="0.25">
      <c r="A29" s="28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30">
        <f t="shared" si="0"/>
        <v>4</v>
      </c>
      <c r="I29" s="30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31">
        <f t="shared" si="2"/>
        <v>4</v>
      </c>
      <c r="Q29" s="31" t="str">
        <f t="shared" si="3"/>
        <v>alto</v>
      </c>
      <c r="R29" s="29">
        <v>0</v>
      </c>
      <c r="S29" s="29">
        <v>0</v>
      </c>
      <c r="T29" s="29">
        <v>1</v>
      </c>
      <c r="U29" s="29">
        <v>1</v>
      </c>
      <c r="V29" s="29">
        <v>0</v>
      </c>
      <c r="W29" s="29">
        <v>1</v>
      </c>
      <c r="X29" s="32">
        <f t="shared" si="4"/>
        <v>3</v>
      </c>
      <c r="Y29" s="32" t="str">
        <f t="shared" si="5"/>
        <v>medio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1">
        <v>1</v>
      </c>
      <c r="AF29" s="2">
        <f t="shared" si="6"/>
        <v>3</v>
      </c>
      <c r="AG29" s="2" t="str">
        <f t="shared" si="7"/>
        <v>medio</v>
      </c>
      <c r="AH29" s="33">
        <f t="shared" si="8"/>
        <v>14</v>
      </c>
      <c r="AI29" s="33" t="str">
        <f t="shared" si="9"/>
        <v>medio</v>
      </c>
    </row>
    <row r="30" spans="1:35" x14ac:dyDescent="0.25">
      <c r="A30" s="28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30">
        <f t="shared" si="0"/>
        <v>4</v>
      </c>
      <c r="I30" s="30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31">
        <f t="shared" si="2"/>
        <v>4</v>
      </c>
      <c r="Q30" s="31" t="str">
        <f t="shared" si="3"/>
        <v>alto</v>
      </c>
      <c r="R30" s="29">
        <v>1</v>
      </c>
      <c r="S30" s="29">
        <v>1</v>
      </c>
      <c r="T30" s="29">
        <v>1</v>
      </c>
      <c r="U30" s="29">
        <v>1</v>
      </c>
      <c r="V30" s="29">
        <v>1</v>
      </c>
      <c r="W30" s="29">
        <v>1</v>
      </c>
      <c r="X30" s="32">
        <f t="shared" si="4"/>
        <v>6</v>
      </c>
      <c r="Y30" s="32" t="str">
        <f t="shared" si="5"/>
        <v>alto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2">
        <f t="shared" si="6"/>
        <v>4</v>
      </c>
      <c r="AG30" s="2" t="str">
        <f t="shared" si="7"/>
        <v>alto</v>
      </c>
      <c r="AH30" s="33">
        <f t="shared" si="8"/>
        <v>18</v>
      </c>
      <c r="AI30" s="33" t="str">
        <f t="shared" si="9"/>
        <v>alto</v>
      </c>
    </row>
    <row r="31" spans="1:35" x14ac:dyDescent="0.25">
      <c r="A31" s="28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30">
        <f t="shared" si="0"/>
        <v>2</v>
      </c>
      <c r="I31" s="30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31">
        <f t="shared" si="2"/>
        <v>2</v>
      </c>
      <c r="Q31" s="31" t="str">
        <f t="shared" si="3"/>
        <v>medio</v>
      </c>
      <c r="R31" s="29">
        <v>1</v>
      </c>
      <c r="S31" s="29">
        <v>1</v>
      </c>
      <c r="T31" s="29">
        <v>1</v>
      </c>
      <c r="U31" s="29">
        <v>1</v>
      </c>
      <c r="V31" s="29">
        <v>0</v>
      </c>
      <c r="W31" s="29">
        <v>0</v>
      </c>
      <c r="X31" s="32">
        <f t="shared" si="4"/>
        <v>4</v>
      </c>
      <c r="Y31" s="32" t="str">
        <f t="shared" si="5"/>
        <v>alto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1</v>
      </c>
      <c r="AF31" s="2">
        <f t="shared" si="6"/>
        <v>3</v>
      </c>
      <c r="AG31" s="2" t="str">
        <f t="shared" si="7"/>
        <v>medio</v>
      </c>
      <c r="AH31" s="33">
        <f t="shared" si="8"/>
        <v>11</v>
      </c>
      <c r="AI31" s="33" t="str">
        <f t="shared" si="9"/>
        <v>medio</v>
      </c>
    </row>
    <row r="32" spans="1:35" x14ac:dyDescent="0.25">
      <c r="A32" s="28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30">
        <f t="shared" si="0"/>
        <v>3</v>
      </c>
      <c r="I32" s="30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31">
        <f t="shared" si="2"/>
        <v>3</v>
      </c>
      <c r="Q32" s="31" t="str">
        <f t="shared" si="3"/>
        <v>medio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32">
        <f t="shared" si="4"/>
        <v>0</v>
      </c>
      <c r="Y32" s="32" t="str">
        <f t="shared" si="5"/>
        <v>bajo</v>
      </c>
      <c r="Z32" s="1">
        <v>1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2">
        <f t="shared" si="6"/>
        <v>2</v>
      </c>
      <c r="AG32" s="2" t="str">
        <f t="shared" si="7"/>
        <v>medio</v>
      </c>
      <c r="AH32" s="33">
        <f t="shared" si="8"/>
        <v>8</v>
      </c>
      <c r="AI32" s="33" t="str">
        <f t="shared" si="9"/>
        <v>medio</v>
      </c>
    </row>
    <row r="33" spans="1:35" x14ac:dyDescent="0.25">
      <c r="A33" s="28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30">
        <f t="shared" si="0"/>
        <v>1</v>
      </c>
      <c r="I33" s="30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1">
        <f t="shared" si="2"/>
        <v>1</v>
      </c>
      <c r="Q33" s="31" t="str">
        <f t="shared" si="3"/>
        <v>bajo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32">
        <f t="shared" si="4"/>
        <v>0</v>
      </c>
      <c r="Y33" s="32" t="str">
        <f t="shared" si="5"/>
        <v>bajo</v>
      </c>
      <c r="Z33" s="1">
        <v>0</v>
      </c>
      <c r="AA33" s="1">
        <v>1</v>
      </c>
      <c r="AB33" s="1">
        <v>1</v>
      </c>
      <c r="AC33" s="1">
        <v>0</v>
      </c>
      <c r="AD33" s="1">
        <v>0</v>
      </c>
      <c r="AE33" s="1">
        <v>1</v>
      </c>
      <c r="AF33" s="2">
        <f t="shared" si="6"/>
        <v>3</v>
      </c>
      <c r="AG33" s="2" t="str">
        <f t="shared" si="7"/>
        <v>medio</v>
      </c>
      <c r="AH33" s="33">
        <f t="shared" si="8"/>
        <v>5</v>
      </c>
      <c r="AI33" s="33" t="str">
        <f t="shared" si="9"/>
        <v>bajo</v>
      </c>
    </row>
    <row r="34" spans="1:35" x14ac:dyDescent="0.25">
      <c r="A34" s="34" t="s">
        <v>3</v>
      </c>
      <c r="B34" s="35">
        <f>SUM(B4:B33)</f>
        <v>14</v>
      </c>
      <c r="C34" s="35">
        <f t="shared" ref="C34:E34" si="10">SUM(C4:C33)</f>
        <v>15</v>
      </c>
      <c r="D34" s="35">
        <f t="shared" si="10"/>
        <v>13</v>
      </c>
      <c r="E34" s="35">
        <f t="shared" si="10"/>
        <v>15</v>
      </c>
      <c r="F34" s="35">
        <f>SUM(F4:F33)</f>
        <v>19</v>
      </c>
      <c r="G34" s="35">
        <f>SUM(G4:G33)</f>
        <v>18</v>
      </c>
      <c r="H34" s="36"/>
      <c r="I34" s="36"/>
      <c r="J34" s="37">
        <f t="shared" ref="J34:O34" si="11">SUM(J4:J33)</f>
        <v>14</v>
      </c>
      <c r="K34" s="37">
        <f t="shared" si="11"/>
        <v>15</v>
      </c>
      <c r="L34" s="37">
        <f t="shared" si="11"/>
        <v>13</v>
      </c>
      <c r="M34" s="37">
        <f t="shared" si="11"/>
        <v>15</v>
      </c>
      <c r="N34" s="37">
        <f t="shared" si="11"/>
        <v>19</v>
      </c>
      <c r="O34" s="37">
        <f t="shared" si="11"/>
        <v>18</v>
      </c>
      <c r="P34" s="29"/>
      <c r="Q34" s="29"/>
      <c r="R34" s="38">
        <f>SUM(R4:R33)</f>
        <v>10</v>
      </c>
      <c r="S34" s="38">
        <f t="shared" ref="S34:U34" si="12">SUM(S4:S33)</f>
        <v>11</v>
      </c>
      <c r="T34" s="38">
        <f t="shared" si="12"/>
        <v>20</v>
      </c>
      <c r="U34" s="38">
        <f t="shared" si="12"/>
        <v>14</v>
      </c>
      <c r="V34" s="38">
        <f>SUM(V4:V33)</f>
        <v>17</v>
      </c>
      <c r="W34" s="38">
        <f>SUM(W4:W33)</f>
        <v>14</v>
      </c>
      <c r="X34" s="29"/>
      <c r="Y34" s="29"/>
      <c r="Z34" s="4">
        <f>SUM(Z4:Z33)</f>
        <v>16</v>
      </c>
      <c r="AA34" s="4">
        <f t="shared" ref="AA34:AC34" si="13">SUM(AA4:AA33)</f>
        <v>23</v>
      </c>
      <c r="AB34" s="4">
        <f t="shared" si="13"/>
        <v>11</v>
      </c>
      <c r="AC34" s="4">
        <f t="shared" si="13"/>
        <v>17</v>
      </c>
      <c r="AD34" s="4">
        <f>SUM(AD4:AD33)</f>
        <v>11</v>
      </c>
      <c r="AE34" s="4">
        <f>SUM(AE4:AE33)</f>
        <v>17</v>
      </c>
      <c r="AF34" s="5"/>
      <c r="AG34" s="5"/>
      <c r="AH34" s="29"/>
      <c r="AI34" s="29"/>
    </row>
  </sheetData>
  <mergeCells count="18"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AH1:AH3"/>
    <mergeCell ref="AI1:AI3"/>
    <mergeCell ref="Z2:AA2"/>
    <mergeCell ref="AB2:AC2"/>
    <mergeCell ref="AD2:AE2"/>
    <mergeCell ref="Z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1"/>
  <sheetViews>
    <sheetView workbookViewId="0">
      <selection activeCell="Q45" sqref="Q45"/>
    </sheetView>
  </sheetViews>
  <sheetFormatPr baseColWidth="10" defaultRowHeight="15.75" x14ac:dyDescent="0.25"/>
  <cols>
    <col min="2" max="2" width="11.125" bestFit="1" customWidth="1"/>
    <col min="4" max="4" width="8" customWidth="1"/>
  </cols>
  <sheetData>
    <row r="2" spans="1:7" x14ac:dyDescent="0.25">
      <c r="A2" s="52" t="s">
        <v>13</v>
      </c>
      <c r="B2" s="53"/>
      <c r="C2" s="53"/>
      <c r="D2" s="53"/>
      <c r="E2" s="53"/>
      <c r="F2" s="53"/>
      <c r="G2" s="54"/>
    </row>
    <row r="3" spans="1:7" x14ac:dyDescent="0.25">
      <c r="A3" s="6" t="s">
        <v>15</v>
      </c>
      <c r="B3" s="6" t="s">
        <v>81</v>
      </c>
      <c r="C3" s="6" t="s">
        <v>14</v>
      </c>
      <c r="D3" s="10"/>
      <c r="E3" s="6" t="s">
        <v>15</v>
      </c>
      <c r="F3" s="8" t="s">
        <v>81</v>
      </c>
      <c r="G3" s="6" t="s">
        <v>16</v>
      </c>
    </row>
    <row r="4" spans="1:7" x14ac:dyDescent="0.25">
      <c r="A4" s="1" t="s">
        <v>5</v>
      </c>
      <c r="B4" s="21">
        <f>C4/$C$7</f>
        <v>6.6666666666666666E-2</v>
      </c>
      <c r="C4" s="1">
        <f>Pretest!AL4</f>
        <v>2</v>
      </c>
      <c r="E4" s="1" t="s">
        <v>5</v>
      </c>
      <c r="F4" s="21">
        <f>G4/$G$7</f>
        <v>0.2</v>
      </c>
      <c r="G4" s="1">
        <f>Postest!AL4</f>
        <v>6</v>
      </c>
    </row>
    <row r="5" spans="1:7" x14ac:dyDescent="0.25">
      <c r="A5" s="1" t="s">
        <v>6</v>
      </c>
      <c r="B5" s="21">
        <f>C5/$C$7</f>
        <v>0.56666666666666665</v>
      </c>
      <c r="C5" s="1">
        <f>Pretest!AM4</f>
        <v>17</v>
      </c>
      <c r="E5" s="1" t="s">
        <v>6</v>
      </c>
      <c r="F5" s="21">
        <f>G5/$G$7</f>
        <v>0.33333333333333331</v>
      </c>
      <c r="G5" s="1">
        <f>Postest!AM4</f>
        <v>10</v>
      </c>
    </row>
    <row r="6" spans="1:7" x14ac:dyDescent="0.25">
      <c r="A6" s="1" t="s">
        <v>7</v>
      </c>
      <c r="B6" s="21">
        <f>C6/$C$7</f>
        <v>0.36666666666666664</v>
      </c>
      <c r="C6" s="1">
        <f>Pretest!AN4</f>
        <v>11</v>
      </c>
      <c r="E6" s="1" t="s">
        <v>7</v>
      </c>
      <c r="F6" s="21">
        <f>G6/$G$7</f>
        <v>0.46666666666666667</v>
      </c>
      <c r="G6" s="1">
        <f>Postest!AN5</f>
        <v>14</v>
      </c>
    </row>
    <row r="7" spans="1:7" x14ac:dyDescent="0.25">
      <c r="A7" s="5" t="s">
        <v>12</v>
      </c>
      <c r="B7" s="12">
        <f>SUM(B4:B6)</f>
        <v>1</v>
      </c>
      <c r="C7" s="1">
        <f>SUM(C4:C6)</f>
        <v>30</v>
      </c>
      <c r="E7" s="1" t="s">
        <v>12</v>
      </c>
      <c r="F7" s="12">
        <f>SUM(F4:F6)</f>
        <v>1</v>
      </c>
      <c r="G7" s="1">
        <f>SUM(G4:G6)</f>
        <v>30</v>
      </c>
    </row>
    <row r="10" spans="1:7" x14ac:dyDescent="0.25">
      <c r="F10" s="22"/>
    </row>
    <row r="13" spans="1:7" x14ac:dyDescent="0.25">
      <c r="A13" s="52" t="s">
        <v>17</v>
      </c>
      <c r="B13" s="53"/>
      <c r="C13" s="53"/>
      <c r="D13" s="53"/>
      <c r="E13" s="53"/>
      <c r="F13" s="53"/>
      <c r="G13" s="54"/>
    </row>
    <row r="14" spans="1:7" x14ac:dyDescent="0.25">
      <c r="A14" s="6" t="s">
        <v>15</v>
      </c>
      <c r="B14" s="6" t="s">
        <v>81</v>
      </c>
      <c r="C14" s="6" t="s">
        <v>14</v>
      </c>
      <c r="D14" s="10"/>
      <c r="E14" s="6" t="s">
        <v>15</v>
      </c>
      <c r="F14" s="8" t="s">
        <v>82</v>
      </c>
      <c r="G14" s="6" t="s">
        <v>16</v>
      </c>
    </row>
    <row r="15" spans="1:7" x14ac:dyDescent="0.25">
      <c r="A15" s="1" t="s">
        <v>5</v>
      </c>
      <c r="B15" s="21">
        <f>C15/$C$18</f>
        <v>6.6666666666666666E-2</v>
      </c>
      <c r="C15" s="1">
        <f>Pretest!$AL$5</f>
        <v>2</v>
      </c>
      <c r="E15" s="1" t="s">
        <v>5</v>
      </c>
      <c r="F15" s="21">
        <f>G15/$G$18</f>
        <v>0.2</v>
      </c>
      <c r="G15" s="1">
        <f>Postest!AL5</f>
        <v>6</v>
      </c>
    </row>
    <row r="16" spans="1:7" x14ac:dyDescent="0.25">
      <c r="A16" s="1" t="s">
        <v>6</v>
      </c>
      <c r="B16" s="21">
        <f>C16/$C$18</f>
        <v>0.53333333333333333</v>
      </c>
      <c r="C16" s="1">
        <f>Pretest!$AM$5</f>
        <v>16</v>
      </c>
      <c r="E16" s="1" t="s">
        <v>6</v>
      </c>
      <c r="F16" s="21">
        <f>G16/$G$18</f>
        <v>0.33333333333333331</v>
      </c>
      <c r="G16" s="1">
        <f>Postest!AM5</f>
        <v>10</v>
      </c>
    </row>
    <row r="17" spans="1:7" x14ac:dyDescent="0.25">
      <c r="A17" s="1" t="s">
        <v>7</v>
      </c>
      <c r="B17" s="21">
        <f>C17/$C$18</f>
        <v>0.4</v>
      </c>
      <c r="C17" s="1">
        <f>Pretest!$AN$5</f>
        <v>12</v>
      </c>
      <c r="E17" s="1" t="s">
        <v>7</v>
      </c>
      <c r="F17" s="21">
        <f>G17/$G$18</f>
        <v>0.46666666666666667</v>
      </c>
      <c r="G17" s="1">
        <f>Postest!AN5</f>
        <v>14</v>
      </c>
    </row>
    <row r="18" spans="1:7" x14ac:dyDescent="0.25">
      <c r="A18" s="5" t="s">
        <v>12</v>
      </c>
      <c r="B18" s="12">
        <f>SUM(B15:B17)</f>
        <v>1</v>
      </c>
      <c r="C18" s="1">
        <f>SUM(C15:C17)</f>
        <v>30</v>
      </c>
      <c r="E18" s="1" t="s">
        <v>12</v>
      </c>
      <c r="F18" s="12">
        <f>SUM(F15:F17)</f>
        <v>1</v>
      </c>
      <c r="G18" s="1">
        <f>SUM(G15:G17)</f>
        <v>30</v>
      </c>
    </row>
    <row r="24" spans="1:7" x14ac:dyDescent="0.25">
      <c r="A24" s="52" t="s">
        <v>18</v>
      </c>
      <c r="B24" s="53"/>
      <c r="C24" s="53"/>
      <c r="D24" s="53"/>
      <c r="E24" s="53"/>
      <c r="F24" s="53"/>
      <c r="G24" s="54"/>
    </row>
    <row r="25" spans="1:7" x14ac:dyDescent="0.25">
      <c r="A25" s="6" t="s">
        <v>15</v>
      </c>
      <c r="B25" s="6" t="s">
        <v>81</v>
      </c>
      <c r="C25" s="6" t="s">
        <v>14</v>
      </c>
      <c r="D25" s="10"/>
      <c r="E25" s="6" t="s">
        <v>15</v>
      </c>
      <c r="F25" s="8" t="s">
        <v>81</v>
      </c>
      <c r="G25" s="6" t="s">
        <v>16</v>
      </c>
    </row>
    <row r="26" spans="1:7" x14ac:dyDescent="0.25">
      <c r="A26" s="1" t="s">
        <v>5</v>
      </c>
      <c r="B26" s="11">
        <f>C26/$C$29</f>
        <v>0.13333333333333333</v>
      </c>
      <c r="C26" s="1">
        <f>Pretest!$AL$6</f>
        <v>4</v>
      </c>
      <c r="E26" s="1" t="s">
        <v>5</v>
      </c>
      <c r="F26" s="21">
        <f>G26/$G$29</f>
        <v>0.13333333333333333</v>
      </c>
      <c r="G26" s="1">
        <f>Postest!AL6</f>
        <v>4</v>
      </c>
    </row>
    <row r="27" spans="1:7" x14ac:dyDescent="0.25">
      <c r="A27" s="1" t="s">
        <v>6</v>
      </c>
      <c r="B27" s="11">
        <f>C27/$C$29</f>
        <v>0.56666666666666665</v>
      </c>
      <c r="C27" s="1">
        <f>Pretest!$AM$6</f>
        <v>17</v>
      </c>
      <c r="E27" s="1" t="s">
        <v>6</v>
      </c>
      <c r="F27" s="21">
        <f>G27/$G$29</f>
        <v>0.56666666666666665</v>
      </c>
      <c r="G27" s="1">
        <f>Postest!AM6</f>
        <v>17</v>
      </c>
    </row>
    <row r="28" spans="1:7" x14ac:dyDescent="0.25">
      <c r="A28" s="1" t="s">
        <v>7</v>
      </c>
      <c r="B28" s="11">
        <f>C28/$C$29</f>
        <v>0.3</v>
      </c>
      <c r="C28" s="1">
        <f>Pretest!$AN$6</f>
        <v>9</v>
      </c>
      <c r="E28" s="1" t="s">
        <v>7</v>
      </c>
      <c r="F28" s="21">
        <f>G28/$G$29</f>
        <v>0.3</v>
      </c>
      <c r="G28" s="1">
        <f>Postest!AN6</f>
        <v>9</v>
      </c>
    </row>
    <row r="29" spans="1:7" x14ac:dyDescent="0.25">
      <c r="A29" s="5" t="s">
        <v>12</v>
      </c>
      <c r="B29" s="12">
        <f>SUM(B26:B28)</f>
        <v>1</v>
      </c>
      <c r="C29" s="1">
        <f>SUM(C26:C28)</f>
        <v>30</v>
      </c>
      <c r="E29" s="1" t="s">
        <v>12</v>
      </c>
      <c r="F29" s="12">
        <f>SUM(F26:F28)</f>
        <v>1</v>
      </c>
      <c r="G29" s="1">
        <f>SUM(G26:G28)</f>
        <v>30</v>
      </c>
    </row>
    <row r="35" spans="1:7" x14ac:dyDescent="0.25">
      <c r="A35" s="52" t="s">
        <v>92</v>
      </c>
      <c r="B35" s="53"/>
      <c r="C35" s="53"/>
      <c r="D35" s="53"/>
      <c r="E35" s="53"/>
      <c r="F35" s="53"/>
      <c r="G35" s="54"/>
    </row>
    <row r="36" spans="1:7" x14ac:dyDescent="0.25">
      <c r="A36" s="6" t="s">
        <v>15</v>
      </c>
      <c r="B36" s="6" t="s">
        <v>81</v>
      </c>
      <c r="C36" s="6" t="s">
        <v>14</v>
      </c>
      <c r="D36" s="10"/>
      <c r="E36" s="6" t="s">
        <v>15</v>
      </c>
      <c r="F36" s="8" t="s">
        <v>81</v>
      </c>
      <c r="G36" s="6" t="s">
        <v>16</v>
      </c>
    </row>
    <row r="37" spans="1:7" x14ac:dyDescent="0.25">
      <c r="A37" s="1" t="s">
        <v>5</v>
      </c>
      <c r="B37" s="11">
        <f>C37/$C$29</f>
        <v>0.2</v>
      </c>
      <c r="C37" s="1">
        <f>Pretest!AL7</f>
        <v>6</v>
      </c>
      <c r="E37" s="1" t="s">
        <v>5</v>
      </c>
      <c r="F37" s="21">
        <f>G37/$G$29</f>
        <v>3.3333333333333333E-2</v>
      </c>
      <c r="G37" s="1">
        <f>Postest!AL7</f>
        <v>1</v>
      </c>
    </row>
    <row r="38" spans="1:7" x14ac:dyDescent="0.25">
      <c r="A38" s="1" t="s">
        <v>6</v>
      </c>
      <c r="B38" s="11">
        <f>C38/$C$29</f>
        <v>0.33333333333333331</v>
      </c>
      <c r="C38" s="1">
        <f>Pretest!AM7</f>
        <v>10</v>
      </c>
      <c r="E38" s="1" t="s">
        <v>6</v>
      </c>
      <c r="F38" s="21">
        <f>G38/$G$29</f>
        <v>0.6</v>
      </c>
      <c r="G38" s="1">
        <f>Postest!AM7</f>
        <v>18</v>
      </c>
    </row>
    <row r="39" spans="1:7" x14ac:dyDescent="0.25">
      <c r="A39" s="1" t="s">
        <v>7</v>
      </c>
      <c r="B39" s="11">
        <f>C39/$C$29</f>
        <v>0.46666666666666667</v>
      </c>
      <c r="C39" s="1">
        <f>Pretest!AN7</f>
        <v>14</v>
      </c>
      <c r="E39" s="1" t="s">
        <v>7</v>
      </c>
      <c r="F39" s="21">
        <f>G39/$G$29</f>
        <v>0.36666666666666664</v>
      </c>
      <c r="G39" s="1">
        <f>Postest!AN7</f>
        <v>11</v>
      </c>
    </row>
    <row r="40" spans="1:7" x14ac:dyDescent="0.25">
      <c r="A40" s="5" t="s">
        <v>12</v>
      </c>
      <c r="B40" s="12">
        <f>SUM(B37:B39)</f>
        <v>1</v>
      </c>
      <c r="C40" s="1">
        <f>SUM(C37:C39)</f>
        <v>30</v>
      </c>
      <c r="E40" s="1" t="s">
        <v>12</v>
      </c>
      <c r="F40" s="12">
        <f>SUM(F37:F39)</f>
        <v>1</v>
      </c>
      <c r="G40" s="1">
        <f>SUM(G37:G39)</f>
        <v>30</v>
      </c>
    </row>
    <row r="46" spans="1:7" x14ac:dyDescent="0.25">
      <c r="A46" s="52" t="s">
        <v>12</v>
      </c>
      <c r="B46" s="53"/>
      <c r="C46" s="53"/>
      <c r="D46" s="53"/>
      <c r="E46" s="53"/>
      <c r="F46" s="53"/>
      <c r="G46" s="54"/>
    </row>
    <row r="47" spans="1:7" x14ac:dyDescent="0.25">
      <c r="A47" s="20" t="s">
        <v>15</v>
      </c>
      <c r="B47" s="20" t="s">
        <v>81</v>
      </c>
      <c r="C47" s="20" t="s">
        <v>14</v>
      </c>
      <c r="D47" s="10"/>
      <c r="E47" s="20" t="s">
        <v>15</v>
      </c>
      <c r="F47" s="8" t="s">
        <v>81</v>
      </c>
      <c r="G47" s="20" t="s">
        <v>16</v>
      </c>
    </row>
    <row r="48" spans="1:7" x14ac:dyDescent="0.25">
      <c r="A48" s="1" t="s">
        <v>5</v>
      </c>
      <c r="B48" s="11">
        <f>C48/$C$29</f>
        <v>0</v>
      </c>
      <c r="C48" s="1">
        <f>Pretest!AL8</f>
        <v>0</v>
      </c>
      <c r="E48" s="1" t="s">
        <v>5</v>
      </c>
      <c r="F48" s="21">
        <f>G48/$G$29</f>
        <v>0.13333333333333333</v>
      </c>
      <c r="G48" s="1">
        <f>Postest!AL8</f>
        <v>4</v>
      </c>
    </row>
    <row r="49" spans="1:7" x14ac:dyDescent="0.25">
      <c r="A49" s="1" t="s">
        <v>6</v>
      </c>
      <c r="B49" s="11">
        <f>C49/$C$29</f>
        <v>0.8666666666666667</v>
      </c>
      <c r="C49" s="1">
        <f>Pretest!AM8</f>
        <v>26</v>
      </c>
      <c r="E49" s="1" t="s">
        <v>6</v>
      </c>
      <c r="F49" s="21">
        <f>G49/$G$29</f>
        <v>0.66666666666666663</v>
      </c>
      <c r="G49" s="1">
        <f>Postest!AM8</f>
        <v>20</v>
      </c>
    </row>
    <row r="50" spans="1:7" x14ac:dyDescent="0.25">
      <c r="A50" s="1" t="s">
        <v>7</v>
      </c>
      <c r="B50" s="11">
        <f>C50/$C$29</f>
        <v>0.13333333333333333</v>
      </c>
      <c r="C50" s="1">
        <f>Pretest!AN8</f>
        <v>4</v>
      </c>
      <c r="E50" s="1" t="s">
        <v>7</v>
      </c>
      <c r="F50" s="21">
        <f>G50/$G$29</f>
        <v>0.2</v>
      </c>
      <c r="G50" s="1">
        <f>Postest!AN8</f>
        <v>6</v>
      </c>
    </row>
    <row r="51" spans="1:7" x14ac:dyDescent="0.25">
      <c r="A51" s="5" t="s">
        <v>12</v>
      </c>
      <c r="B51" s="12">
        <f>SUM(B48:B50)</f>
        <v>1</v>
      </c>
      <c r="C51" s="1">
        <f>SUM(C48:C50)</f>
        <v>30</v>
      </c>
      <c r="E51" s="1" t="s">
        <v>12</v>
      </c>
      <c r="F51" s="12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H10" sqref="H10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14" ht="16.5" thickBot="1" x14ac:dyDescent="0.3"/>
    <row r="2" spans="1:14" x14ac:dyDescent="0.25">
      <c r="A2" s="6" t="s">
        <v>42</v>
      </c>
      <c r="B2" s="6" t="s">
        <v>19</v>
      </c>
      <c r="C2" s="6" t="s">
        <v>20</v>
      </c>
      <c r="E2" s="16" t="s">
        <v>19</v>
      </c>
      <c r="F2" s="16"/>
      <c r="H2" s="16" t="s">
        <v>20</v>
      </c>
      <c r="I2" s="16"/>
      <c r="K2" s="1"/>
      <c r="L2" s="6" t="s">
        <v>5</v>
      </c>
      <c r="M2" s="6" t="s">
        <v>6</v>
      </c>
      <c r="N2" s="6" t="s">
        <v>7</v>
      </c>
    </row>
    <row r="3" spans="1:14" x14ac:dyDescent="0.25">
      <c r="A3" s="1">
        <v>1</v>
      </c>
      <c r="B3" s="1">
        <f>Pretest!AH4</f>
        <v>24</v>
      </c>
      <c r="C3" s="1">
        <f>Postest!AH4</f>
        <v>24</v>
      </c>
      <c r="E3" s="13"/>
      <c r="F3" s="13"/>
      <c r="H3" s="13"/>
      <c r="I3" s="13"/>
      <c r="K3" s="3" t="s">
        <v>35</v>
      </c>
      <c r="L3" s="12">
        <f>'Comparación Dimensiones'!$B$4</f>
        <v>6.6666666666666666E-2</v>
      </c>
      <c r="M3" s="12">
        <f>'Comparación Dimensiones'!$B$5</f>
        <v>0.56666666666666665</v>
      </c>
      <c r="N3" s="12">
        <f>'Comparación Dimensiones'!$B$6</f>
        <v>0.36666666666666664</v>
      </c>
    </row>
    <row r="4" spans="1:14" x14ac:dyDescent="0.25">
      <c r="A4" s="1">
        <v>2</v>
      </c>
      <c r="B4" s="1">
        <f>Pretest!AH5</f>
        <v>9</v>
      </c>
      <c r="C4" s="1">
        <f>Postest!AH5</f>
        <v>7</v>
      </c>
      <c r="E4" s="13" t="s">
        <v>21</v>
      </c>
      <c r="F4" s="17">
        <v>12.5</v>
      </c>
      <c r="H4" s="13" t="s">
        <v>21</v>
      </c>
      <c r="I4" s="17">
        <v>12.3</v>
      </c>
      <c r="K4" s="3" t="s">
        <v>34</v>
      </c>
      <c r="L4" s="12">
        <f>'Comparación Dimensiones'!$F$4</f>
        <v>0.2</v>
      </c>
      <c r="M4" s="12">
        <f>'Comparación Dimensiones'!$F$5</f>
        <v>0.33333333333333331</v>
      </c>
      <c r="N4" s="12">
        <f>'Comparación Dimensiones'!$F$6</f>
        <v>0.46666666666666667</v>
      </c>
    </row>
    <row r="5" spans="1:14" x14ac:dyDescent="0.25">
      <c r="A5" s="1">
        <v>3</v>
      </c>
      <c r="B5" s="1">
        <f>Pretest!AH6</f>
        <v>12</v>
      </c>
      <c r="C5" s="1">
        <f>Postest!AH6</f>
        <v>15</v>
      </c>
      <c r="E5" s="13" t="s">
        <v>22</v>
      </c>
      <c r="F5" s="13">
        <v>0.61166815434063815</v>
      </c>
      <c r="H5" s="13" t="s">
        <v>22</v>
      </c>
      <c r="I5" s="13">
        <v>0.77184656923301909</v>
      </c>
      <c r="K5" s="3" t="s">
        <v>37</v>
      </c>
      <c r="L5" s="12">
        <f>'Comparación Dimensiones'!$B$15</f>
        <v>6.6666666666666666E-2</v>
      </c>
      <c r="M5" s="12">
        <f>'Comparación Dimensiones'!$B$16</f>
        <v>0.53333333333333333</v>
      </c>
      <c r="N5" s="12">
        <f>'Comparación Dimensiones'!$B$17</f>
        <v>0.4</v>
      </c>
    </row>
    <row r="6" spans="1:14" x14ac:dyDescent="0.25">
      <c r="A6" s="1">
        <v>4</v>
      </c>
      <c r="B6" s="1">
        <f>Pretest!AH7</f>
        <v>14</v>
      </c>
      <c r="C6" s="1">
        <f>Postest!AH7</f>
        <v>10</v>
      </c>
      <c r="E6" s="13" t="s">
        <v>23</v>
      </c>
      <c r="F6" s="13">
        <v>12</v>
      </c>
      <c r="H6" s="13" t="s">
        <v>23</v>
      </c>
      <c r="I6" s="13">
        <v>11</v>
      </c>
      <c r="K6" s="3" t="s">
        <v>36</v>
      </c>
      <c r="L6" s="12">
        <f>'Comparación Dimensiones'!$F$15</f>
        <v>0.2</v>
      </c>
      <c r="M6" s="12">
        <f>'Comparación Dimensiones'!$F$16</f>
        <v>0.33333333333333331</v>
      </c>
      <c r="N6" s="12">
        <f>'Comparación Dimensiones'!$F$17</f>
        <v>0.46666666666666667</v>
      </c>
    </row>
    <row r="7" spans="1:14" x14ac:dyDescent="0.25">
      <c r="A7" s="1">
        <v>5</v>
      </c>
      <c r="B7" s="1">
        <f>Pretest!AH8</f>
        <v>14</v>
      </c>
      <c r="C7" s="1">
        <f>Postest!AH8</f>
        <v>17</v>
      </c>
      <c r="E7" s="13" t="s">
        <v>24</v>
      </c>
      <c r="F7" s="13">
        <v>12</v>
      </c>
      <c r="H7" s="13" t="s">
        <v>24</v>
      </c>
      <c r="I7" s="13">
        <v>11</v>
      </c>
      <c r="K7" s="3" t="s">
        <v>39</v>
      </c>
      <c r="L7" s="12">
        <f>'Comparación Dimensiones'!$B$26</f>
        <v>0.13333333333333333</v>
      </c>
      <c r="M7" s="12">
        <f>'Comparación Dimensiones'!$B$27</f>
        <v>0.56666666666666665</v>
      </c>
      <c r="N7" s="12">
        <f>'Comparación Dimensiones'!$B$28</f>
        <v>0.3</v>
      </c>
    </row>
    <row r="8" spans="1:14" x14ac:dyDescent="0.25">
      <c r="A8" s="1">
        <v>6</v>
      </c>
      <c r="B8" s="1">
        <f>Pretest!AH9</f>
        <v>12</v>
      </c>
      <c r="C8" s="1">
        <f>Postest!AH9</f>
        <v>15</v>
      </c>
      <c r="E8" s="13" t="s">
        <v>25</v>
      </c>
      <c r="F8" s="17">
        <v>3.3502444583991902</v>
      </c>
      <c r="H8" s="13" t="s">
        <v>25</v>
      </c>
      <c r="I8" s="17">
        <v>4.2275777690189749</v>
      </c>
      <c r="K8" s="3" t="s">
        <v>38</v>
      </c>
      <c r="L8" s="12">
        <f>'Comparación Dimensiones'!$F$26</f>
        <v>0.13333333333333333</v>
      </c>
      <c r="M8" s="12">
        <f>'Comparación Dimensiones'!$F$27</f>
        <v>0.56666666666666665</v>
      </c>
      <c r="N8" s="12">
        <f>'Comparación Dimensiones'!$F$28</f>
        <v>0.3</v>
      </c>
    </row>
    <row r="9" spans="1:14" x14ac:dyDescent="0.25">
      <c r="A9" s="1">
        <v>7</v>
      </c>
      <c r="B9" s="1">
        <f>Pretest!AH10</f>
        <v>13</v>
      </c>
      <c r="C9" s="1">
        <f>Postest!AH10</f>
        <v>14</v>
      </c>
      <c r="E9" s="13" t="s">
        <v>26</v>
      </c>
      <c r="F9" s="13">
        <v>11.224137931034482</v>
      </c>
      <c r="H9" s="13" t="s">
        <v>26</v>
      </c>
      <c r="I9" s="13">
        <v>17.872413793103455</v>
      </c>
      <c r="K9" s="7" t="s">
        <v>41</v>
      </c>
      <c r="L9" s="12">
        <f>'Comparación Dimensiones'!$B$37</f>
        <v>0.2</v>
      </c>
      <c r="M9" s="12">
        <f>'Comparación Dimensiones'!$B$38</f>
        <v>0.33333333333333331</v>
      </c>
      <c r="N9" s="12">
        <f>'Comparación Dimensiones'!$B$39</f>
        <v>0.46666666666666667</v>
      </c>
    </row>
    <row r="10" spans="1:14" x14ac:dyDescent="0.25">
      <c r="A10" s="1">
        <v>8</v>
      </c>
      <c r="B10" s="1">
        <f>Pretest!AH11</f>
        <v>13</v>
      </c>
      <c r="C10" s="1">
        <f>Postest!AH11</f>
        <v>11</v>
      </c>
      <c r="E10" s="13" t="s">
        <v>27</v>
      </c>
      <c r="F10" s="13">
        <v>3.5170799502596748</v>
      </c>
      <c r="H10" s="13" t="s">
        <v>27</v>
      </c>
      <c r="I10" s="13">
        <v>0.50565440060936995</v>
      </c>
      <c r="K10" s="7" t="s">
        <v>40</v>
      </c>
      <c r="L10" s="12">
        <f>'Comparación Dimensiones'!$F$37</f>
        <v>3.3333333333333333E-2</v>
      </c>
      <c r="M10" s="12">
        <f>'Comparación Dimensiones'!$F$38</f>
        <v>0.6</v>
      </c>
      <c r="N10" s="12">
        <f>'Comparación Dimensiones'!$F$39</f>
        <v>0.36666666666666664</v>
      </c>
    </row>
    <row r="11" spans="1:14" x14ac:dyDescent="0.25">
      <c r="A11" s="1">
        <v>9</v>
      </c>
      <c r="B11" s="1">
        <f>Pretest!AH12</f>
        <v>9</v>
      </c>
      <c r="C11" s="1">
        <f>Postest!AH12</f>
        <v>9</v>
      </c>
      <c r="E11" s="13" t="s">
        <v>28</v>
      </c>
      <c r="F11" s="13">
        <v>1.4059677750956694</v>
      </c>
      <c r="H11" s="13" t="s">
        <v>28</v>
      </c>
      <c r="I11" s="13">
        <v>0.5211149410954663</v>
      </c>
    </row>
    <row r="12" spans="1:14" x14ac:dyDescent="0.25">
      <c r="A12" s="1">
        <v>10</v>
      </c>
      <c r="B12" s="1">
        <f>Pretest!AH13</f>
        <v>10</v>
      </c>
      <c r="C12" s="1">
        <f>Postest!AH13</f>
        <v>8</v>
      </c>
      <c r="E12" s="13" t="s">
        <v>29</v>
      </c>
      <c r="F12" s="13">
        <v>16</v>
      </c>
      <c r="H12" s="13" t="s">
        <v>29</v>
      </c>
      <c r="I12" s="13">
        <v>19</v>
      </c>
    </row>
    <row r="13" spans="1:14" x14ac:dyDescent="0.25">
      <c r="A13" s="1">
        <v>11</v>
      </c>
      <c r="B13" s="1">
        <f>Pretest!AH14</f>
        <v>12</v>
      </c>
      <c r="C13" s="1">
        <f>Postest!AH14</f>
        <v>14</v>
      </c>
      <c r="E13" s="13" t="s">
        <v>30</v>
      </c>
      <c r="F13" s="13">
        <v>8</v>
      </c>
      <c r="H13" s="13" t="s">
        <v>30</v>
      </c>
      <c r="I13" s="13">
        <v>5</v>
      </c>
    </row>
    <row r="14" spans="1:14" x14ac:dyDescent="0.25">
      <c r="A14" s="1">
        <v>12</v>
      </c>
      <c r="B14" s="1">
        <f>Pretest!AH15</f>
        <v>16</v>
      </c>
      <c r="C14" s="1">
        <f>Postest!AH15</f>
        <v>16</v>
      </c>
      <c r="E14" s="13" t="s">
        <v>31</v>
      </c>
      <c r="F14" s="13">
        <v>24</v>
      </c>
      <c r="H14" s="13" t="s">
        <v>31</v>
      </c>
      <c r="I14" s="13">
        <v>24</v>
      </c>
    </row>
    <row r="15" spans="1:14" x14ac:dyDescent="0.25">
      <c r="A15" s="1">
        <v>13</v>
      </c>
      <c r="B15" s="1">
        <f>Pretest!AH16</f>
        <v>9</v>
      </c>
      <c r="C15" s="1">
        <f>Postest!AH16</f>
        <v>9</v>
      </c>
      <c r="E15" s="13" t="s">
        <v>32</v>
      </c>
      <c r="F15" s="13">
        <v>375</v>
      </c>
      <c r="H15" s="13" t="s">
        <v>32</v>
      </c>
      <c r="I15" s="13">
        <v>369</v>
      </c>
    </row>
    <row r="16" spans="1:14" ht="16.5" thickBot="1" x14ac:dyDescent="0.3">
      <c r="A16" s="1">
        <v>14</v>
      </c>
      <c r="B16" s="1">
        <f>Pretest!AH17</f>
        <v>12</v>
      </c>
      <c r="C16" s="1">
        <f>Postest!AH17</f>
        <v>11</v>
      </c>
      <c r="E16" s="14" t="s">
        <v>33</v>
      </c>
      <c r="F16" s="14">
        <v>30</v>
      </c>
      <c r="H16" s="14" t="s">
        <v>33</v>
      </c>
      <c r="I16" s="14">
        <v>30</v>
      </c>
    </row>
    <row r="17" spans="1:3" x14ac:dyDescent="0.25">
      <c r="A17" s="1">
        <v>15</v>
      </c>
      <c r="B17" s="1">
        <f>Pretest!AH18</f>
        <v>15</v>
      </c>
      <c r="C17" s="1">
        <f>Postest!AH18</f>
        <v>11</v>
      </c>
    </row>
    <row r="18" spans="1:3" x14ac:dyDescent="0.25">
      <c r="A18" s="1">
        <v>16</v>
      </c>
      <c r="B18" s="1">
        <f>Pretest!AH19</f>
        <v>15</v>
      </c>
      <c r="C18" s="1">
        <f>Postest!AH19</f>
        <v>15</v>
      </c>
    </row>
    <row r="19" spans="1:3" x14ac:dyDescent="0.25">
      <c r="A19" s="1">
        <v>17</v>
      </c>
      <c r="B19" s="1">
        <f>Pretest!AH20</f>
        <v>8</v>
      </c>
      <c r="C19" s="1">
        <f>Postest!AH20</f>
        <v>6</v>
      </c>
    </row>
    <row r="20" spans="1:3" x14ac:dyDescent="0.25">
      <c r="A20" s="1">
        <v>18</v>
      </c>
      <c r="B20" s="1">
        <f>Pretest!AH21</f>
        <v>10</v>
      </c>
      <c r="C20" s="1">
        <f>Postest!AH21</f>
        <v>7</v>
      </c>
    </row>
    <row r="21" spans="1:3" x14ac:dyDescent="0.25">
      <c r="A21" s="1">
        <v>19</v>
      </c>
      <c r="B21" s="1">
        <f>Pretest!AH22</f>
        <v>11</v>
      </c>
      <c r="C21" s="1">
        <f>Postest!AH22</f>
        <v>16</v>
      </c>
    </row>
    <row r="22" spans="1:3" x14ac:dyDescent="0.25">
      <c r="A22" s="1">
        <v>20</v>
      </c>
      <c r="B22" s="1">
        <f>Pretest!AH23</f>
        <v>15</v>
      </c>
      <c r="C22" s="1">
        <f>Postest!AH23</f>
        <v>13</v>
      </c>
    </row>
    <row r="23" spans="1:3" x14ac:dyDescent="0.25">
      <c r="A23" s="1">
        <v>21</v>
      </c>
      <c r="B23" s="1">
        <f>Pretest!AH24</f>
        <v>14</v>
      </c>
      <c r="C23" s="1">
        <f>Postest!AH24</f>
        <v>18</v>
      </c>
    </row>
    <row r="24" spans="1:3" x14ac:dyDescent="0.25">
      <c r="A24" s="1">
        <v>22</v>
      </c>
      <c r="B24" s="1">
        <f>Pretest!AH25</f>
        <v>12</v>
      </c>
      <c r="C24" s="1">
        <f>Postest!AH25</f>
        <v>15</v>
      </c>
    </row>
    <row r="25" spans="1:3" x14ac:dyDescent="0.25">
      <c r="A25" s="1">
        <v>23</v>
      </c>
      <c r="B25" s="1">
        <f>Pretest!AH26</f>
        <v>11</v>
      </c>
      <c r="C25" s="1">
        <f>Postest!AH26</f>
        <v>11</v>
      </c>
    </row>
    <row r="26" spans="1:3" x14ac:dyDescent="0.25">
      <c r="A26" s="1">
        <v>24</v>
      </c>
      <c r="B26" s="1">
        <f>Pretest!AH27</f>
        <v>11</v>
      </c>
      <c r="C26" s="1">
        <f>Postest!AH27</f>
        <v>11</v>
      </c>
    </row>
    <row r="27" spans="1:3" x14ac:dyDescent="0.25">
      <c r="A27" s="1">
        <v>25</v>
      </c>
      <c r="B27" s="1">
        <f>Pretest!AH28</f>
        <v>12</v>
      </c>
      <c r="C27" s="1">
        <f>Postest!AH28</f>
        <v>10</v>
      </c>
    </row>
    <row r="28" spans="1:3" x14ac:dyDescent="0.25">
      <c r="A28" s="1">
        <v>26</v>
      </c>
      <c r="B28" s="1">
        <f>Pretest!AH29</f>
        <v>11</v>
      </c>
      <c r="C28" s="1">
        <f>Postest!AH29</f>
        <v>14</v>
      </c>
    </row>
    <row r="29" spans="1:3" x14ac:dyDescent="0.25">
      <c r="A29" s="1">
        <v>27</v>
      </c>
      <c r="B29" s="1">
        <f>Pretest!AH30</f>
        <v>18</v>
      </c>
      <c r="C29" s="1">
        <f>Postest!AH30</f>
        <v>18</v>
      </c>
    </row>
    <row r="30" spans="1:3" x14ac:dyDescent="0.25">
      <c r="A30" s="1">
        <v>28</v>
      </c>
      <c r="B30" s="1">
        <f>Pretest!AH31</f>
        <v>16</v>
      </c>
      <c r="C30" s="1">
        <f>Postest!AH31</f>
        <v>11</v>
      </c>
    </row>
    <row r="31" spans="1:3" x14ac:dyDescent="0.25">
      <c r="A31" s="1">
        <v>29</v>
      </c>
      <c r="B31" s="1">
        <f>Pretest!AH32</f>
        <v>9</v>
      </c>
      <c r="C31" s="1">
        <f>Postest!AH32</f>
        <v>8</v>
      </c>
    </row>
    <row r="32" spans="1:3" x14ac:dyDescent="0.25">
      <c r="A32" s="1">
        <v>30</v>
      </c>
      <c r="B32" s="1">
        <f>Pretest!AH33</f>
        <v>8</v>
      </c>
      <c r="C32" s="1">
        <f>Postest!AH33</f>
        <v>5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2"/>
  <sheetViews>
    <sheetView workbookViewId="0">
      <selection activeCell="E18" sqref="E18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6" t="s">
        <v>42</v>
      </c>
      <c r="B2" s="6" t="s">
        <v>19</v>
      </c>
      <c r="C2" s="6" t="s">
        <v>20</v>
      </c>
      <c r="E2" t="s">
        <v>43</v>
      </c>
    </row>
    <row r="3" spans="1:7" ht="16.5" thickBot="1" x14ac:dyDescent="0.3">
      <c r="A3" s="1">
        <v>1</v>
      </c>
      <c r="B3" s="1">
        <f>Pretest!AH4</f>
        <v>24</v>
      </c>
      <c r="C3" s="1">
        <f>Postest!AH4</f>
        <v>24</v>
      </c>
    </row>
    <row r="4" spans="1:7" x14ac:dyDescent="0.25">
      <c r="A4" s="1">
        <v>2</v>
      </c>
      <c r="B4" s="1">
        <f>Pretest!AH5</f>
        <v>9</v>
      </c>
      <c r="C4" s="1">
        <f>Postest!AH5</f>
        <v>7</v>
      </c>
      <c r="E4" s="15"/>
      <c r="F4" s="15" t="s">
        <v>19</v>
      </c>
      <c r="G4" s="15" t="s">
        <v>20</v>
      </c>
    </row>
    <row r="5" spans="1:7" x14ac:dyDescent="0.25">
      <c r="A5" s="1">
        <v>3</v>
      </c>
      <c r="B5" s="1">
        <f>Pretest!AH6</f>
        <v>12</v>
      </c>
      <c r="C5" s="1">
        <f>Postest!AH6</f>
        <v>15</v>
      </c>
      <c r="E5" s="13" t="s">
        <v>21</v>
      </c>
      <c r="F5" s="13">
        <v>12.5</v>
      </c>
      <c r="G5" s="13">
        <v>12.3</v>
      </c>
    </row>
    <row r="6" spans="1:7" x14ac:dyDescent="0.25">
      <c r="A6" s="1">
        <v>4</v>
      </c>
      <c r="B6" s="1">
        <f>Pretest!AH7</f>
        <v>14</v>
      </c>
      <c r="C6" s="1">
        <f>Postest!AH7</f>
        <v>10</v>
      </c>
      <c r="E6" s="13" t="s">
        <v>44</v>
      </c>
      <c r="F6" s="13">
        <v>11.224137931034482</v>
      </c>
      <c r="G6" s="13">
        <v>17.872413793103455</v>
      </c>
    </row>
    <row r="7" spans="1:7" x14ac:dyDescent="0.25">
      <c r="A7" s="1">
        <v>5</v>
      </c>
      <c r="B7" s="1">
        <f>Pretest!AH8</f>
        <v>14</v>
      </c>
      <c r="C7" s="1">
        <f>Postest!AH8</f>
        <v>17</v>
      </c>
      <c r="E7" s="13" t="s">
        <v>45</v>
      </c>
      <c r="F7" s="13">
        <v>30</v>
      </c>
      <c r="G7" s="13">
        <v>30</v>
      </c>
    </row>
    <row r="8" spans="1:7" x14ac:dyDescent="0.25">
      <c r="A8" s="1">
        <v>6</v>
      </c>
      <c r="B8" s="1">
        <f>Pretest!AH9</f>
        <v>12</v>
      </c>
      <c r="C8" s="1">
        <f>Postest!AH9</f>
        <v>15</v>
      </c>
      <c r="E8" s="13" t="s">
        <v>46</v>
      </c>
      <c r="F8" s="13">
        <v>0.79490839712742611</v>
      </c>
      <c r="G8" s="13"/>
    </row>
    <row r="9" spans="1:7" x14ac:dyDescent="0.25">
      <c r="A9" s="1">
        <v>7</v>
      </c>
      <c r="B9" s="1">
        <f>Pretest!AH10</f>
        <v>13</v>
      </c>
      <c r="C9" s="1">
        <f>Postest!AH10</f>
        <v>14</v>
      </c>
      <c r="E9" s="13" t="s">
        <v>47</v>
      </c>
      <c r="F9" s="13">
        <v>0</v>
      </c>
      <c r="G9" s="13"/>
    </row>
    <row r="10" spans="1:7" x14ac:dyDescent="0.25">
      <c r="A10" s="1">
        <v>8</v>
      </c>
      <c r="B10" s="1">
        <f>Pretest!AH11</f>
        <v>13</v>
      </c>
      <c r="C10" s="1">
        <f>Postest!AH11</f>
        <v>11</v>
      </c>
      <c r="E10" s="13" t="s">
        <v>48</v>
      </c>
      <c r="F10" s="13">
        <v>29</v>
      </c>
      <c r="G10" s="13"/>
    </row>
    <row r="11" spans="1:7" x14ac:dyDescent="0.25">
      <c r="A11" s="1">
        <v>9</v>
      </c>
      <c r="B11" s="1">
        <f>Pretest!AH12</f>
        <v>9</v>
      </c>
      <c r="C11" s="1">
        <f>Postest!AH12</f>
        <v>9</v>
      </c>
      <c r="E11" s="13" t="s">
        <v>49</v>
      </c>
      <c r="F11" s="13">
        <v>0.42707134896515619</v>
      </c>
      <c r="G11" s="13"/>
    </row>
    <row r="12" spans="1:7" x14ac:dyDescent="0.25">
      <c r="A12" s="1">
        <v>10</v>
      </c>
      <c r="B12" s="1">
        <f>Pretest!AH13</f>
        <v>10</v>
      </c>
      <c r="C12" s="1">
        <f>Postest!AH13</f>
        <v>8</v>
      </c>
      <c r="E12" s="13" t="s">
        <v>50</v>
      </c>
      <c r="F12" s="13">
        <v>0.3362407667929817</v>
      </c>
      <c r="G12" s="13"/>
    </row>
    <row r="13" spans="1:7" x14ac:dyDescent="0.25">
      <c r="A13" s="1">
        <v>11</v>
      </c>
      <c r="B13" s="1">
        <f>Pretest!AH14</f>
        <v>12</v>
      </c>
      <c r="C13" s="1">
        <f>Postest!AH14</f>
        <v>14</v>
      </c>
      <c r="E13" s="13" t="s">
        <v>51</v>
      </c>
      <c r="F13" s="13">
        <v>1.6991270265334986</v>
      </c>
      <c r="G13" s="13"/>
    </row>
    <row r="14" spans="1:7" x14ac:dyDescent="0.25">
      <c r="A14" s="1">
        <v>12</v>
      </c>
      <c r="B14" s="1">
        <f>Pretest!AH15</f>
        <v>16</v>
      </c>
      <c r="C14" s="1">
        <f>Postest!AH15</f>
        <v>16</v>
      </c>
      <c r="E14" s="13" t="s">
        <v>52</v>
      </c>
      <c r="F14" s="17">
        <v>0.67248153358596341</v>
      </c>
      <c r="G14" s="13"/>
    </row>
    <row r="15" spans="1:7" ht="16.5" thickBot="1" x14ac:dyDescent="0.3">
      <c r="A15" s="1">
        <v>13</v>
      </c>
      <c r="B15" s="1">
        <f>Pretest!AH16</f>
        <v>9</v>
      </c>
      <c r="C15" s="1">
        <f>Postest!AH16</f>
        <v>9</v>
      </c>
      <c r="E15" s="14" t="s">
        <v>53</v>
      </c>
      <c r="F15" s="14">
        <v>2.0452296421327048</v>
      </c>
      <c r="G15" s="14"/>
    </row>
    <row r="16" spans="1:7" x14ac:dyDescent="0.25">
      <c r="A16" s="1">
        <v>14</v>
      </c>
      <c r="B16" s="1">
        <f>Pretest!AH17</f>
        <v>12</v>
      </c>
      <c r="C16" s="1">
        <f>Postest!AH17</f>
        <v>11</v>
      </c>
    </row>
    <row r="17" spans="1:5" x14ac:dyDescent="0.25">
      <c r="A17" s="1">
        <v>15</v>
      </c>
      <c r="B17" s="1">
        <f>Pretest!AH18</f>
        <v>15</v>
      </c>
      <c r="C17" s="1">
        <f>Postest!AH18</f>
        <v>11</v>
      </c>
    </row>
    <row r="18" spans="1:5" x14ac:dyDescent="0.25">
      <c r="A18" s="1">
        <v>16</v>
      </c>
      <c r="B18" s="1">
        <f>Pretest!AH19</f>
        <v>15</v>
      </c>
      <c r="C18" s="1">
        <f>Postest!AH19</f>
        <v>15</v>
      </c>
    </row>
    <row r="19" spans="1:5" x14ac:dyDescent="0.25">
      <c r="A19" s="1">
        <v>17</v>
      </c>
      <c r="B19" s="1">
        <f>Pretest!AH20</f>
        <v>8</v>
      </c>
      <c r="C19" s="1">
        <f>Postest!AH20</f>
        <v>6</v>
      </c>
      <c r="E19" s="9" t="s">
        <v>54</v>
      </c>
    </row>
    <row r="20" spans="1:5" ht="31.5" x14ac:dyDescent="0.25">
      <c r="A20" s="1">
        <v>18</v>
      </c>
      <c r="B20" s="1">
        <f>Pretest!AH21</f>
        <v>10</v>
      </c>
      <c r="C20" s="1">
        <f>Postest!AH21</f>
        <v>7</v>
      </c>
      <c r="E20" s="18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1">
        <v>19</v>
      </c>
      <c r="B21" s="1">
        <f>Pretest!AH22</f>
        <v>11</v>
      </c>
      <c r="C21" s="1">
        <f>Postest!AH22</f>
        <v>16</v>
      </c>
    </row>
    <row r="22" spans="1:5" x14ac:dyDescent="0.25">
      <c r="A22" s="1">
        <v>20</v>
      </c>
      <c r="B22" s="1">
        <f>Pretest!AH23</f>
        <v>15</v>
      </c>
      <c r="C22" s="1">
        <f>Postest!AH23</f>
        <v>13</v>
      </c>
    </row>
    <row r="23" spans="1:5" x14ac:dyDescent="0.25">
      <c r="A23" s="1">
        <v>21</v>
      </c>
      <c r="B23" s="1">
        <f>Pretest!AH24</f>
        <v>14</v>
      </c>
      <c r="C23" s="1">
        <f>Postest!AH24</f>
        <v>18</v>
      </c>
    </row>
    <row r="24" spans="1:5" x14ac:dyDescent="0.25">
      <c r="A24" s="1">
        <v>22</v>
      </c>
      <c r="B24" s="1">
        <f>Pretest!AH25</f>
        <v>12</v>
      </c>
      <c r="C24" s="1">
        <f>Postest!AH25</f>
        <v>15</v>
      </c>
    </row>
    <row r="25" spans="1:5" x14ac:dyDescent="0.25">
      <c r="A25" s="1">
        <v>23</v>
      </c>
      <c r="B25" s="1">
        <f>Pretest!AH26</f>
        <v>11</v>
      </c>
      <c r="C25" s="1">
        <f>Postest!AH26</f>
        <v>11</v>
      </c>
    </row>
    <row r="26" spans="1:5" x14ac:dyDescent="0.25">
      <c r="A26" s="1">
        <v>24</v>
      </c>
      <c r="B26" s="1">
        <f>Pretest!AH27</f>
        <v>11</v>
      </c>
      <c r="C26" s="1">
        <f>Postest!AH27</f>
        <v>11</v>
      </c>
    </row>
    <row r="27" spans="1:5" x14ac:dyDescent="0.25">
      <c r="A27" s="1">
        <v>25</v>
      </c>
      <c r="B27" s="1">
        <f>Pretest!AH28</f>
        <v>12</v>
      </c>
      <c r="C27" s="1">
        <f>Postest!AH28</f>
        <v>10</v>
      </c>
    </row>
    <row r="28" spans="1:5" x14ac:dyDescent="0.25">
      <c r="A28" s="1">
        <v>26</v>
      </c>
      <c r="B28" s="1">
        <f>Pretest!AH29</f>
        <v>11</v>
      </c>
      <c r="C28" s="1">
        <f>Postest!AH29</f>
        <v>14</v>
      </c>
    </row>
    <row r="29" spans="1:5" x14ac:dyDescent="0.25">
      <c r="A29" s="1">
        <v>27</v>
      </c>
      <c r="B29" s="1">
        <f>Pretest!AH30</f>
        <v>18</v>
      </c>
      <c r="C29" s="1">
        <f>Postest!AH30</f>
        <v>18</v>
      </c>
    </row>
    <row r="30" spans="1:5" x14ac:dyDescent="0.25">
      <c r="A30" s="1">
        <v>28</v>
      </c>
      <c r="B30" s="1">
        <f>Pretest!AH31</f>
        <v>16</v>
      </c>
      <c r="C30" s="1">
        <f>Postest!AH31</f>
        <v>11</v>
      </c>
    </row>
    <row r="31" spans="1:5" x14ac:dyDescent="0.25">
      <c r="A31" s="1">
        <v>29</v>
      </c>
      <c r="B31" s="1">
        <f>Pretest!AH32</f>
        <v>9</v>
      </c>
      <c r="C31" s="1">
        <f>Postest!AH32</f>
        <v>8</v>
      </c>
    </row>
    <row r="32" spans="1:5" x14ac:dyDescent="0.25">
      <c r="A32" s="1">
        <v>30</v>
      </c>
      <c r="B32" s="1">
        <f>Pretest!AH33</f>
        <v>8</v>
      </c>
      <c r="C32" s="1">
        <f>Postest!AH33</f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2017-09-17T14:22:41Z</dcterms:modified>
</cp:coreProperties>
</file>