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firstSheet="1" activeTab="4" xr2:uid="{00000000-000D-0000-FFFF-FFFF00000000}"/>
  </bookViews>
  <sheets>
    <sheet name="Pretest" sheetId="1" r:id="rId1"/>
    <sheet name="Postest" sheetId="2" r:id="rId2"/>
    <sheet name="Comparación Dimensiones" sheetId="3" r:id="rId3"/>
    <sheet name="Comparacion de medias" sheetId="4" r:id="rId4"/>
    <sheet name="T-student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F5" i="2"/>
  <c r="L5" i="2"/>
  <c r="R5" i="2"/>
  <c r="T5" i="2"/>
  <c r="U5" i="2"/>
  <c r="F6" i="2"/>
  <c r="L6" i="2"/>
  <c r="R6" i="2"/>
  <c r="T6" i="2"/>
  <c r="U6" i="2"/>
  <c r="F7" i="2"/>
  <c r="L7" i="2"/>
  <c r="R7" i="2"/>
  <c r="T7" i="2"/>
  <c r="U7" i="2"/>
  <c r="F8" i="2"/>
  <c r="L8" i="2"/>
  <c r="R8" i="2"/>
  <c r="T8" i="2"/>
  <c r="U8" i="2"/>
  <c r="F9" i="2"/>
  <c r="L9" i="2"/>
  <c r="R9" i="2"/>
  <c r="T9" i="2"/>
  <c r="U9" i="2"/>
  <c r="F10" i="2"/>
  <c r="L10" i="2"/>
  <c r="R10" i="2"/>
  <c r="T10" i="2"/>
  <c r="U10" i="2"/>
  <c r="F11" i="2"/>
  <c r="L11" i="2"/>
  <c r="R11" i="2"/>
  <c r="T11" i="2"/>
  <c r="U11" i="2"/>
  <c r="F12" i="2"/>
  <c r="L12" i="2"/>
  <c r="R12" i="2"/>
  <c r="T12" i="2"/>
  <c r="U12" i="2"/>
  <c r="F13" i="2"/>
  <c r="L13" i="2"/>
  <c r="R13" i="2"/>
  <c r="T13" i="2"/>
  <c r="U13" i="2"/>
  <c r="F14" i="2"/>
  <c r="L14" i="2"/>
  <c r="R14" i="2"/>
  <c r="T14" i="2"/>
  <c r="U14" i="2"/>
  <c r="F15" i="2"/>
  <c r="L15" i="2"/>
  <c r="R15" i="2"/>
  <c r="T15" i="2"/>
  <c r="U15" i="2"/>
  <c r="F16" i="2"/>
  <c r="L16" i="2"/>
  <c r="R16" i="2"/>
  <c r="T16" i="2"/>
  <c r="U16" i="2"/>
  <c r="F17" i="2"/>
  <c r="L17" i="2"/>
  <c r="R17" i="2"/>
  <c r="T17" i="2"/>
  <c r="U17" i="2"/>
  <c r="F18" i="2"/>
  <c r="L18" i="2"/>
  <c r="R18" i="2"/>
  <c r="T18" i="2"/>
  <c r="U18" i="2"/>
  <c r="F19" i="2"/>
  <c r="L19" i="2"/>
  <c r="R19" i="2"/>
  <c r="T19" i="2"/>
  <c r="U19" i="2"/>
  <c r="F20" i="2"/>
  <c r="L20" i="2"/>
  <c r="R20" i="2"/>
  <c r="T20" i="2"/>
  <c r="U20" i="2"/>
  <c r="F21" i="2"/>
  <c r="L21" i="2"/>
  <c r="R21" i="2"/>
  <c r="T21" i="2"/>
  <c r="U21" i="2"/>
  <c r="F22" i="2"/>
  <c r="L22" i="2"/>
  <c r="R22" i="2"/>
  <c r="T22" i="2"/>
  <c r="U22" i="2"/>
  <c r="F23" i="2"/>
  <c r="L23" i="2"/>
  <c r="R23" i="2"/>
  <c r="T23" i="2"/>
  <c r="U23" i="2"/>
  <c r="F24" i="2"/>
  <c r="L24" i="2"/>
  <c r="R24" i="2"/>
  <c r="T24" i="2"/>
  <c r="U24" i="2"/>
  <c r="F25" i="2"/>
  <c r="L25" i="2"/>
  <c r="R25" i="2"/>
  <c r="T25" i="2"/>
  <c r="U25" i="2"/>
  <c r="F26" i="2"/>
  <c r="L26" i="2"/>
  <c r="R26" i="2"/>
  <c r="T26" i="2"/>
  <c r="U26" i="2"/>
  <c r="F27" i="2"/>
  <c r="L27" i="2"/>
  <c r="R27" i="2"/>
  <c r="T27" i="2"/>
  <c r="U27" i="2"/>
  <c r="F28" i="2"/>
  <c r="L28" i="2"/>
  <c r="R28" i="2"/>
  <c r="T28" i="2"/>
  <c r="U28" i="2"/>
  <c r="F29" i="2"/>
  <c r="L29" i="2"/>
  <c r="R29" i="2"/>
  <c r="T29" i="2"/>
  <c r="U29" i="2"/>
  <c r="F30" i="2"/>
  <c r="L30" i="2"/>
  <c r="R30" i="2"/>
  <c r="T30" i="2"/>
  <c r="U30" i="2"/>
  <c r="F31" i="2"/>
  <c r="L31" i="2"/>
  <c r="R31" i="2"/>
  <c r="T31" i="2"/>
  <c r="U31" i="2"/>
  <c r="F32" i="2"/>
  <c r="L32" i="2"/>
  <c r="R32" i="2"/>
  <c r="T32" i="2"/>
  <c r="U32" i="2"/>
  <c r="F3" i="2"/>
  <c r="L3" i="2"/>
  <c r="R3" i="2"/>
  <c r="T3" i="2"/>
  <c r="U3" i="2"/>
  <c r="R4" i="2"/>
  <c r="T4" i="2"/>
  <c r="U4" i="2"/>
  <c r="Z6" i="2"/>
  <c r="G39" i="3"/>
  <c r="Y6" i="2"/>
  <c r="G38" i="3"/>
  <c r="X6" i="2"/>
  <c r="G37" i="3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S4" i="2"/>
  <c r="Z5" i="2"/>
  <c r="G28" i="3"/>
  <c r="Y5" i="2"/>
  <c r="G27" i="3"/>
  <c r="X5" i="2"/>
  <c r="G26" i="3"/>
  <c r="M3" i="2"/>
  <c r="Z4" i="2"/>
  <c r="G17" i="3"/>
  <c r="Y4" i="2"/>
  <c r="G16" i="3"/>
  <c r="X4" i="2"/>
  <c r="G15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Z3" i="2"/>
  <c r="G6" i="3"/>
  <c r="Y3" i="2"/>
  <c r="G5" i="3"/>
  <c r="X3" i="2"/>
  <c r="G4" i="3"/>
  <c r="Q33" i="2"/>
  <c r="P33" i="2"/>
  <c r="O33" i="2"/>
  <c r="N33" i="2"/>
  <c r="K33" i="2"/>
  <c r="J33" i="2"/>
  <c r="I33" i="2"/>
  <c r="H33" i="2"/>
  <c r="E33" i="2"/>
  <c r="D33" i="2"/>
  <c r="C33" i="2"/>
  <c r="B33" i="2"/>
  <c r="AA6" i="2"/>
  <c r="AA5" i="2"/>
  <c r="G4" i="2"/>
  <c r="AA3" i="2"/>
  <c r="AA4" i="2"/>
  <c r="R4" i="1"/>
  <c r="T4" i="1"/>
  <c r="U4" i="1"/>
  <c r="F5" i="1"/>
  <c r="L5" i="1"/>
  <c r="R5" i="1"/>
  <c r="T5" i="1"/>
  <c r="U5" i="1"/>
  <c r="F6" i="1"/>
  <c r="L6" i="1"/>
  <c r="R6" i="1"/>
  <c r="T6" i="1"/>
  <c r="U6" i="1"/>
  <c r="F7" i="1"/>
  <c r="L7" i="1"/>
  <c r="R7" i="1"/>
  <c r="T7" i="1"/>
  <c r="U7" i="1"/>
  <c r="F8" i="1"/>
  <c r="L8" i="1"/>
  <c r="R8" i="1"/>
  <c r="T8" i="1"/>
  <c r="U8" i="1"/>
  <c r="F9" i="1"/>
  <c r="L9" i="1"/>
  <c r="R9" i="1"/>
  <c r="T9" i="1"/>
  <c r="U9" i="1"/>
  <c r="F10" i="1"/>
  <c r="L10" i="1"/>
  <c r="R10" i="1"/>
  <c r="T10" i="1"/>
  <c r="U10" i="1"/>
  <c r="F11" i="1"/>
  <c r="L11" i="1"/>
  <c r="R11" i="1"/>
  <c r="T11" i="1"/>
  <c r="U11" i="1"/>
  <c r="F12" i="1"/>
  <c r="L12" i="1"/>
  <c r="R12" i="1"/>
  <c r="T12" i="1"/>
  <c r="U12" i="1"/>
  <c r="F13" i="1"/>
  <c r="L13" i="1"/>
  <c r="R13" i="1"/>
  <c r="T13" i="1"/>
  <c r="U13" i="1"/>
  <c r="F14" i="1"/>
  <c r="L14" i="1"/>
  <c r="R14" i="1"/>
  <c r="T14" i="1"/>
  <c r="U14" i="1"/>
  <c r="F15" i="1"/>
  <c r="L15" i="1"/>
  <c r="R15" i="1"/>
  <c r="T15" i="1"/>
  <c r="U15" i="1"/>
  <c r="F16" i="1"/>
  <c r="L16" i="1"/>
  <c r="R16" i="1"/>
  <c r="T16" i="1"/>
  <c r="U16" i="1"/>
  <c r="F17" i="1"/>
  <c r="L17" i="1"/>
  <c r="R17" i="1"/>
  <c r="T17" i="1"/>
  <c r="U17" i="1"/>
  <c r="F18" i="1"/>
  <c r="L18" i="1"/>
  <c r="R18" i="1"/>
  <c r="T18" i="1"/>
  <c r="U18" i="1"/>
  <c r="F19" i="1"/>
  <c r="L19" i="1"/>
  <c r="R19" i="1"/>
  <c r="T19" i="1"/>
  <c r="U19" i="1"/>
  <c r="F20" i="1"/>
  <c r="L20" i="1"/>
  <c r="R20" i="1"/>
  <c r="T20" i="1"/>
  <c r="U20" i="1"/>
  <c r="F21" i="1"/>
  <c r="L21" i="1"/>
  <c r="R21" i="1"/>
  <c r="T21" i="1"/>
  <c r="U21" i="1"/>
  <c r="F22" i="1"/>
  <c r="L22" i="1"/>
  <c r="R22" i="1"/>
  <c r="T22" i="1"/>
  <c r="U22" i="1"/>
  <c r="F23" i="1"/>
  <c r="L23" i="1"/>
  <c r="R23" i="1"/>
  <c r="T23" i="1"/>
  <c r="U23" i="1"/>
  <c r="F24" i="1"/>
  <c r="L24" i="1"/>
  <c r="R24" i="1"/>
  <c r="T24" i="1"/>
  <c r="U24" i="1"/>
  <c r="F25" i="1"/>
  <c r="L25" i="1"/>
  <c r="R25" i="1"/>
  <c r="T25" i="1"/>
  <c r="U25" i="1"/>
  <c r="F26" i="1"/>
  <c r="L26" i="1"/>
  <c r="R26" i="1"/>
  <c r="T26" i="1"/>
  <c r="U26" i="1"/>
  <c r="F27" i="1"/>
  <c r="L27" i="1"/>
  <c r="R27" i="1"/>
  <c r="T27" i="1"/>
  <c r="U27" i="1"/>
  <c r="F28" i="1"/>
  <c r="L28" i="1"/>
  <c r="R28" i="1"/>
  <c r="T28" i="1"/>
  <c r="U28" i="1"/>
  <c r="F29" i="1"/>
  <c r="L29" i="1"/>
  <c r="R29" i="1"/>
  <c r="T29" i="1"/>
  <c r="U29" i="1"/>
  <c r="F30" i="1"/>
  <c r="L30" i="1"/>
  <c r="R30" i="1"/>
  <c r="T30" i="1"/>
  <c r="U30" i="1"/>
  <c r="F31" i="1"/>
  <c r="L31" i="1"/>
  <c r="R31" i="1"/>
  <c r="T31" i="1"/>
  <c r="U31" i="1"/>
  <c r="F32" i="1"/>
  <c r="L32" i="1"/>
  <c r="R32" i="1"/>
  <c r="T32" i="1"/>
  <c r="U32" i="1"/>
  <c r="F3" i="1"/>
  <c r="L3" i="1"/>
  <c r="R3" i="1"/>
  <c r="T3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M3" i="1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G29" i="3"/>
  <c r="F39" i="3"/>
  <c r="N10" i="4"/>
  <c r="F38" i="3"/>
  <c r="M10" i="4"/>
  <c r="F37" i="3"/>
  <c r="L10" i="4"/>
  <c r="F28" i="3"/>
  <c r="N8" i="4"/>
  <c r="F27" i="3"/>
  <c r="M8" i="4"/>
  <c r="F26" i="3"/>
  <c r="L8" i="4"/>
  <c r="G18" i="3"/>
  <c r="F17" i="3"/>
  <c r="N6" i="4"/>
  <c r="F16" i="3"/>
  <c r="M6" i="4"/>
  <c r="F15" i="3"/>
  <c r="L6" i="4"/>
  <c r="G7" i="3"/>
  <c r="F6" i="3"/>
  <c r="N4" i="4"/>
  <c r="F5" i="3"/>
  <c r="M4" i="4"/>
  <c r="F4" i="3"/>
  <c r="L4" i="4"/>
  <c r="Z6" i="1"/>
  <c r="C39" i="3"/>
  <c r="X5" i="1"/>
  <c r="C26" i="3"/>
  <c r="Y5" i="1"/>
  <c r="C27" i="3"/>
  <c r="Z5" i="1"/>
  <c r="C28" i="3"/>
  <c r="C29" i="3"/>
  <c r="B39" i="3"/>
  <c r="N9" i="4"/>
  <c r="Y6" i="1"/>
  <c r="C38" i="3"/>
  <c r="B38" i="3"/>
  <c r="M9" i="4"/>
  <c r="X6" i="1"/>
  <c r="C37" i="3"/>
  <c r="B37" i="3"/>
  <c r="L9" i="4"/>
  <c r="B28" i="3"/>
  <c r="N7" i="4"/>
  <c r="B27" i="3"/>
  <c r="M7" i="4"/>
  <c r="B26" i="3"/>
  <c r="L7" i="4"/>
  <c r="Z4" i="1"/>
  <c r="C17" i="3"/>
  <c r="X4" i="1"/>
  <c r="C15" i="3"/>
  <c r="Y4" i="1"/>
  <c r="C16" i="3"/>
  <c r="C18" i="3"/>
  <c r="B17" i="3"/>
  <c r="N5" i="4"/>
  <c r="B16" i="3"/>
  <c r="M5" i="4"/>
  <c r="B15" i="3"/>
  <c r="L5" i="4"/>
  <c r="Z3" i="1"/>
  <c r="C6" i="3"/>
  <c r="X3" i="1"/>
  <c r="C4" i="3"/>
  <c r="Y3" i="1"/>
  <c r="C5" i="3"/>
  <c r="C7" i="3"/>
  <c r="B6" i="3"/>
  <c r="N3" i="4"/>
  <c r="B5" i="3"/>
  <c r="M3" i="4"/>
  <c r="B4" i="3"/>
  <c r="L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0" i="3"/>
  <c r="G40" i="3"/>
  <c r="B40" i="3"/>
  <c r="C40" i="3"/>
  <c r="F29" i="3"/>
  <c r="B29" i="3"/>
  <c r="F18" i="3"/>
  <c r="B18" i="3"/>
  <c r="F7" i="3"/>
  <c r="B7" i="3"/>
  <c r="AA5" i="1"/>
  <c r="AA3" i="1"/>
  <c r="AA4" i="1"/>
  <c r="AA6" i="1"/>
  <c r="Q33" i="1"/>
  <c r="P33" i="1"/>
  <c r="O33" i="1"/>
  <c r="N33" i="1"/>
  <c r="K33" i="1"/>
  <c r="J33" i="1"/>
  <c r="I33" i="1"/>
  <c r="H33" i="1"/>
  <c r="E33" i="1"/>
  <c r="D33" i="1"/>
  <c r="C33" i="1"/>
  <c r="B33" i="1"/>
</calcChain>
</file>

<file path=xl/sharedStrings.xml><?xml version="1.0" encoding="utf-8"?>
<sst xmlns="http://schemas.openxmlformats.org/spreadsheetml/2006/main" count="188" uniqueCount="74">
  <si>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</si>
  <si>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</si>
  <si>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</si>
  <si>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</si>
  <si>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</si>
  <si>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</si>
  <si>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</si>
  <si>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</si>
  <si>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</si>
  <si>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</si>
  <si>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</si>
  <si>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</si>
  <si>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</si>
  <si>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</si>
  <si>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</si>
  <si>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</si>
  <si>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</si>
  <si>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</si>
  <si>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</si>
  <si>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</si>
  <si>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</si>
  <si>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</si>
  <si>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</si>
  <si>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</si>
  <si>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</si>
  <si>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</si>
  <si>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</si>
  <si>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</si>
  <si>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</si>
  <si>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</si>
  <si>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</si>
  <si>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</si>
  <si>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</si>
  <si>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</si>
  <si>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</si>
  <si>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</si>
  <si>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</si>
  <si>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A2-DIMENSIÓN-1-POST</t>
  </si>
  <si>
    <t>A1-DIMENSIÓN-1-PRE</t>
  </si>
  <si>
    <t>B2-DIMENSIÓN-2-POST</t>
  </si>
  <si>
    <t>B1-DIMENSIÓN-2-PRE</t>
  </si>
  <si>
    <t>C2-DIMENSIÓN-3-POST</t>
  </si>
  <si>
    <t>C1-DIMENSIÓN-3-PRE</t>
  </si>
  <si>
    <t>D2-TOTAL-POST</t>
  </si>
  <si>
    <t>D1-TOTAL-PRE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</si>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</sst>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0" fillId="6" borderId="1" xfId="0" applyFont="1" applyFill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F-4F7C-84EF-B70FDEF306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F-4F7C-84EF-B70FDEF306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F-4F7C-84EF-B70FDEF306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0.33333333333333331</c:v>
                </c:pt>
                <c:pt idx="1">
                  <c:v>0.4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6364368"/>
        <c:axId val="2105727904"/>
        <c:axId val="0"/>
      </c:bar3DChart>
      <c:catAx>
        <c:axId val="214636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5727904"/>
        <c:crosses val="autoZero"/>
        <c:auto val="1"/>
        <c:lblAlgn val="ctr"/>
        <c:lblOffset val="100"/>
        <c:noMultiLvlLbl val="0"/>
      </c:catAx>
      <c:valAx>
        <c:axId val="21057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63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24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4</c:v>
                </c:pt>
                <c:pt idx="14">
                  <c:v>11</c:v>
                </c:pt>
                <c:pt idx="15">
                  <c:v>2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14</c:v>
                </c:pt>
                <c:pt idx="21">
                  <c:v>10</c:v>
                </c:pt>
                <c:pt idx="22">
                  <c:v>12</c:v>
                </c:pt>
                <c:pt idx="23">
                  <c:v>17</c:v>
                </c:pt>
                <c:pt idx="24">
                  <c:v>12</c:v>
                </c:pt>
                <c:pt idx="25">
                  <c:v>7</c:v>
                </c:pt>
                <c:pt idx="26">
                  <c:v>6</c:v>
                </c:pt>
                <c:pt idx="27">
                  <c:v>11</c:v>
                </c:pt>
                <c:pt idx="28">
                  <c:v>14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24</c:v>
                </c:pt>
                <c:pt idx="1">
                  <c:v>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15</c:v>
                </c:pt>
                <c:pt idx="10">
                  <c:v>13</c:v>
                </c:pt>
                <c:pt idx="11">
                  <c:v>8</c:v>
                </c:pt>
                <c:pt idx="12">
                  <c:v>12</c:v>
                </c:pt>
                <c:pt idx="13">
                  <c:v>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13</c:v>
                </c:pt>
                <c:pt idx="24">
                  <c:v>12</c:v>
                </c:pt>
                <c:pt idx="25">
                  <c:v>13</c:v>
                </c:pt>
                <c:pt idx="26">
                  <c:v>18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08080"/>
        <c:axId val="2142311056"/>
      </c:scatterChart>
      <c:valAx>
        <c:axId val="21423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11056"/>
        <c:crosses val="autoZero"/>
        <c:crossBetween val="midCat"/>
      </c:valAx>
      <c:valAx>
        <c:axId val="21423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3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14</c:v>
                </c:pt>
                <c:pt idx="5">
                  <c:v>12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14</c:v>
                </c:pt>
                <c:pt idx="10">
                  <c:v>15</c:v>
                </c:pt>
                <c:pt idx="11">
                  <c:v>13</c:v>
                </c:pt>
                <c:pt idx="12">
                  <c:v>12</c:v>
                </c:pt>
                <c:pt idx="13">
                  <c:v>4</c:v>
                </c:pt>
                <c:pt idx="14">
                  <c:v>11</c:v>
                </c:pt>
                <c:pt idx="15">
                  <c:v>2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14</c:v>
                </c:pt>
                <c:pt idx="21">
                  <c:v>10</c:v>
                </c:pt>
                <c:pt idx="22">
                  <c:v>12</c:v>
                </c:pt>
                <c:pt idx="23">
                  <c:v>17</c:v>
                </c:pt>
                <c:pt idx="24">
                  <c:v>12</c:v>
                </c:pt>
                <c:pt idx="25">
                  <c:v>7</c:v>
                </c:pt>
                <c:pt idx="26">
                  <c:v>6</c:v>
                </c:pt>
                <c:pt idx="27">
                  <c:v>11</c:v>
                </c:pt>
                <c:pt idx="28">
                  <c:v>14</c:v>
                </c:pt>
                <c:pt idx="2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24</c:v>
                </c:pt>
                <c:pt idx="1">
                  <c:v>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15</c:v>
                </c:pt>
                <c:pt idx="10">
                  <c:v>13</c:v>
                </c:pt>
                <c:pt idx="11">
                  <c:v>8</c:v>
                </c:pt>
                <c:pt idx="12">
                  <c:v>12</c:v>
                </c:pt>
                <c:pt idx="13">
                  <c:v>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11</c:v>
                </c:pt>
                <c:pt idx="23">
                  <c:v>13</c:v>
                </c:pt>
                <c:pt idx="24">
                  <c:v>12</c:v>
                </c:pt>
                <c:pt idx="25">
                  <c:v>13</c:v>
                </c:pt>
                <c:pt idx="26">
                  <c:v>18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252624"/>
        <c:axId val="2142249744"/>
      </c:scatterChart>
      <c:valAx>
        <c:axId val="21422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49744"/>
        <c:crosses val="autoZero"/>
        <c:crossBetween val="midCat"/>
      </c:valAx>
      <c:valAx>
        <c:axId val="21422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2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0.13333333333333333</c:v>
                </c:pt>
                <c:pt idx="1">
                  <c:v>0.56666666666666665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76912"/>
        <c:axId val="2145673648"/>
        <c:axId val="0"/>
      </c:bar3DChart>
      <c:catAx>
        <c:axId val="21456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3648"/>
        <c:crosses val="autoZero"/>
        <c:auto val="1"/>
        <c:lblAlgn val="ctr"/>
        <c:lblOffset val="100"/>
        <c:noMultiLvlLbl val="0"/>
      </c:catAx>
      <c:valAx>
        <c:axId val="21456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7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619664"/>
        <c:axId val="2145616400"/>
        <c:axId val="0"/>
      </c:bar3DChart>
      <c:catAx>
        <c:axId val="21456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6400"/>
        <c:crosses val="autoZero"/>
        <c:auto val="1"/>
        <c:lblAlgn val="ctr"/>
        <c:lblOffset val="100"/>
        <c:noMultiLvlLbl val="0"/>
      </c:catAx>
      <c:valAx>
        <c:axId val="2145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61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0%</c:formatCode>
                <c:ptCount val="3"/>
                <c:pt idx="0">
                  <c:v>0.2</c:v>
                </c:pt>
                <c:pt idx="1">
                  <c:v>0.53333333333333333</c:v>
                </c:pt>
                <c:pt idx="2">
                  <c:v>0.26666666666666666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83232"/>
        <c:axId val="2145579968"/>
        <c:axId val="0"/>
      </c:bar3DChart>
      <c:catAx>
        <c:axId val="21455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79968"/>
        <c:crosses val="autoZero"/>
        <c:auto val="1"/>
        <c:lblAlgn val="ctr"/>
        <c:lblOffset val="100"/>
        <c:noMultiLvlLbl val="0"/>
      </c:catAx>
      <c:valAx>
        <c:axId val="21455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0%</c:formatCode>
                <c:ptCount val="3"/>
                <c:pt idx="0">
                  <c:v>0.33333333333333331</c:v>
                </c:pt>
                <c:pt idx="1">
                  <c:v>0.53333333333333333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47008"/>
        <c:axId val="2145543744"/>
        <c:axId val="0"/>
      </c:bar3DChart>
      <c:catAx>
        <c:axId val="2145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3744"/>
        <c:crosses val="autoZero"/>
        <c:auto val="1"/>
        <c:lblAlgn val="ctr"/>
        <c:lblOffset val="100"/>
        <c:noMultiLvlLbl val="0"/>
      </c:catAx>
      <c:valAx>
        <c:axId val="21455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0%</c:formatCode>
                <c:ptCount val="3"/>
                <c:pt idx="0">
                  <c:v>0.26666666666666666</c:v>
                </c:pt>
                <c:pt idx="1">
                  <c:v>0.6333333333333333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511152"/>
        <c:axId val="2145507888"/>
        <c:axId val="0"/>
      </c:bar3DChart>
      <c:catAx>
        <c:axId val="2145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07888"/>
        <c:crosses val="autoZero"/>
        <c:auto val="1"/>
        <c:lblAlgn val="ctr"/>
        <c:lblOffset val="100"/>
        <c:noMultiLvlLbl val="0"/>
      </c:catAx>
      <c:valAx>
        <c:axId val="214550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5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75840"/>
        <c:axId val="2145472576"/>
        <c:axId val="0"/>
      </c:bar3DChart>
      <c:catAx>
        <c:axId val="21454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2576"/>
        <c:crosses val="autoZero"/>
        <c:auto val="1"/>
        <c:lblAlgn val="ctr"/>
        <c:lblOffset val="100"/>
        <c:noMultiLvlLbl val="0"/>
      </c:catAx>
      <c:valAx>
        <c:axId val="21454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7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Total Postest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0%</c:formatCode>
                <c:ptCount val="3"/>
                <c:pt idx="0">
                  <c:v>3.3333333333333333E-2</c:v>
                </c:pt>
                <c:pt idx="1">
                  <c:v>0.83333333333333337</c:v>
                </c:pt>
                <c:pt idx="2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5441728"/>
        <c:axId val="2145438464"/>
        <c:axId val="0"/>
      </c:bar3DChart>
      <c:catAx>
        <c:axId val="21454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38464"/>
        <c:crosses val="autoZero"/>
        <c:auto val="1"/>
        <c:lblAlgn val="ctr"/>
        <c:lblOffset val="100"/>
        <c:noMultiLvlLbl val="0"/>
      </c:catAx>
      <c:valAx>
        <c:axId val="21454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54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Comparaci</a:t>
            </a:r>
            <a:r>
              <a:rPr lang="es-ES"/>
              <a:t>ón de Dimensiones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de medias'!$L$2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medias'!$L$3:$L$10</c:f>
              <c:numCache>
                <c:formatCode>0%</c:formatCode>
                <c:ptCount val="8"/>
                <c:pt idx="0">
                  <c:v>0.33333333333333331</c:v>
                </c:pt>
                <c:pt idx="1">
                  <c:v>0.13333333333333333</c:v>
                </c:pt>
                <c:pt idx="2">
                  <c:v>0.33333333333333331</c:v>
                </c:pt>
                <c:pt idx="3">
                  <c:v>0.2</c:v>
                </c:pt>
                <c:pt idx="4">
                  <c:v>0.33333333333333331</c:v>
                </c:pt>
                <c:pt idx="5">
                  <c:v>0.26666666666666666</c:v>
                </c:pt>
                <c:pt idx="6">
                  <c:v>0.2</c:v>
                </c:pt>
                <c:pt idx="7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0-4CC3-BD61-701BA05A3C25}"/>
            </c:ext>
          </c:extLst>
        </c:ser>
        <c:ser>
          <c:idx val="1"/>
          <c:order val="1"/>
          <c:tx>
            <c:strRef>
              <c:f>'Comparacion de medias'!$M$2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medias'!$M$3:$M$10</c:f>
              <c:numCache>
                <c:formatCode>0%</c:formatCode>
                <c:ptCount val="8"/>
                <c:pt idx="0">
                  <c:v>0.4</c:v>
                </c:pt>
                <c:pt idx="1">
                  <c:v>0.56666666666666665</c:v>
                </c:pt>
                <c:pt idx="2">
                  <c:v>0.53333333333333333</c:v>
                </c:pt>
                <c:pt idx="3">
                  <c:v>0.53333333333333333</c:v>
                </c:pt>
                <c:pt idx="4">
                  <c:v>0.53333333333333333</c:v>
                </c:pt>
                <c:pt idx="5">
                  <c:v>0.6333333333333333</c:v>
                </c:pt>
                <c:pt idx="6">
                  <c:v>0.7</c:v>
                </c:pt>
                <c:pt idx="7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0-4CC3-BD61-701BA05A3C25}"/>
            </c:ext>
          </c:extLst>
        </c:ser>
        <c:ser>
          <c:idx val="2"/>
          <c:order val="2"/>
          <c:tx>
            <c:strRef>
              <c:f>'Comparacion de medias'!$N$2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medias'!$N$3:$N$10</c:f>
              <c:numCache>
                <c:formatCode>0%</c:formatCode>
                <c:ptCount val="8"/>
                <c:pt idx="0">
                  <c:v>0.26666666666666666</c:v>
                </c:pt>
                <c:pt idx="1">
                  <c:v>0.3</c:v>
                </c:pt>
                <c:pt idx="2">
                  <c:v>0.13333333333333333</c:v>
                </c:pt>
                <c:pt idx="3">
                  <c:v>0.26666666666666666</c:v>
                </c:pt>
                <c:pt idx="4">
                  <c:v>0.13333333333333333</c:v>
                </c:pt>
                <c:pt idx="5">
                  <c:v>0.1</c:v>
                </c:pt>
                <c:pt idx="6">
                  <c:v>0.1</c:v>
                </c:pt>
                <c:pt idx="7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0-4CC3-BD61-701BA05A3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426352"/>
        <c:axId val="2142489680"/>
      </c:barChart>
      <c:catAx>
        <c:axId val="2142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89680"/>
        <c:crosses val="autoZero"/>
        <c:auto val="1"/>
        <c:lblAlgn val="ctr"/>
        <c:lblOffset val="100"/>
        <c:noMultiLvlLbl val="0"/>
      </c:catAx>
      <c:valAx>
        <c:axId val="21424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42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203200</xdr:colOff>
      <xdr:row>28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12700</xdr:rowOff>
    </xdr:from>
    <xdr:to>
      <xdr:col>8</xdr:col>
      <xdr:colOff>584200</xdr:colOff>
      <xdr:row>33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114300</xdr:rowOff>
    </xdr:from>
    <xdr:to>
      <xdr:col>13</xdr:col>
      <xdr:colOff>25400</xdr:colOff>
      <xdr:row>14</xdr:row>
      <xdr:rowOff>203200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opLeftCell="G1" workbookViewId="0">
      <selection activeCell="H7" sqref="H7"/>
    </sheetView>
  </sheetViews>
  <sheetFormatPr baseColWidth="10" defaultRowHeight="15.75" x14ac:dyDescent="0.25"/>
  <cols>
    <col min="1" max="1" width="11.5" style="43" bestFit="1" customWidth="1"/>
    <col min="2" max="5" width="12" style="43" bestFit="1" customWidth="1"/>
    <col min="6" max="6" width="6.375" style="43" bestFit="1" customWidth="1"/>
    <col min="7" max="7" width="5.875" style="43" bestFit="1" customWidth="1"/>
    <col min="8" max="11" width="12" style="43" bestFit="1" customWidth="1"/>
    <col min="12" max="12" width="6.375" style="43" bestFit="1" customWidth="1"/>
    <col min="13" max="13" width="5.875" style="43" bestFit="1" customWidth="1"/>
    <col min="14" max="14" width="12" style="43" bestFit="1" customWidth="1"/>
    <col min="15" max="17" width="13" style="43" bestFit="1" customWidth="1"/>
    <col min="18" max="18" width="6.375" style="43" bestFit="1" customWidth="1"/>
    <col min="19" max="19" width="5.875" style="43" bestFit="1" customWidth="1"/>
    <col min="20" max="20" width="11" style="43" bestFit="1" customWidth="1"/>
    <col min="21" max="21" width="9.625" style="43" bestFit="1" customWidth="1"/>
    <col min="22" max="22" width="11" style="43"/>
    <col min="23" max="23" width="13.375" style="43" bestFit="1" customWidth="1"/>
    <col min="24" max="24" width="4.625" style="43" bestFit="1" customWidth="1"/>
    <col min="25" max="25" width="6.375" style="43" bestFit="1" customWidth="1"/>
    <col min="26" max="26" width="4.5" style="43" bestFit="1" customWidth="1"/>
    <col min="27" max="27" width="5.25" style="43" bestFit="1" customWidth="1"/>
    <col min="28" max="16384" width="11" style="43"/>
  </cols>
  <sheetData>
    <row r="1" spans="1:27" x14ac:dyDescent="0.25">
      <c r="A1" s="42"/>
      <c r="B1" s="58" t="s">
        <v>0</v>
      </c>
      <c r="C1" s="58"/>
      <c r="D1" s="58"/>
      <c r="E1" s="58"/>
      <c r="F1" s="58"/>
      <c r="G1" s="58"/>
      <c r="H1" s="59" t="s">
        <v>1</v>
      </c>
      <c r="I1" s="59"/>
      <c r="J1" s="59"/>
      <c r="K1" s="59"/>
      <c r="L1" s="59"/>
      <c r="M1" s="59"/>
      <c r="N1" s="60" t="s">
        <v>2</v>
      </c>
      <c r="O1" s="60"/>
      <c r="P1" s="60"/>
      <c r="Q1" s="60"/>
      <c r="R1" s="60"/>
      <c r="S1" s="60"/>
      <c r="T1" s="61" t="s">
        <v>3</v>
      </c>
      <c r="U1" s="61" t="s">
        <v>4</v>
      </c>
    </row>
    <row r="2" spans="1:27" x14ac:dyDescent="0.25">
      <c r="A2" s="42" t="s">
        <v>5</v>
      </c>
      <c r="B2" s="44" t="s">
        <v>58</v>
      </c>
      <c r="C2" s="44" t="s">
        <v>59</v>
      </c>
      <c r="D2" s="44" t="s">
        <v>60</v>
      </c>
      <c r="E2" s="44" t="s">
        <v>61</v>
      </c>
      <c r="F2" s="44" t="s">
        <v>6</v>
      </c>
      <c r="G2" s="44" t="s">
        <v>7</v>
      </c>
      <c r="H2" s="45" t="s">
        <v>62</v>
      </c>
      <c r="I2" s="45" t="s">
        <v>63</v>
      </c>
      <c r="J2" s="45" t="s">
        <v>64</v>
      </c>
      <c r="K2" s="45" t="s">
        <v>65</v>
      </c>
      <c r="L2" s="45" t="s">
        <v>6</v>
      </c>
      <c r="M2" s="45" t="s">
        <v>7</v>
      </c>
      <c r="N2" s="46" t="s">
        <v>66</v>
      </c>
      <c r="O2" s="46" t="s">
        <v>67</v>
      </c>
      <c r="P2" s="46" t="s">
        <v>68</v>
      </c>
      <c r="Q2" s="46" t="s">
        <v>69</v>
      </c>
      <c r="R2" s="46" t="s">
        <v>6</v>
      </c>
      <c r="S2" s="46" t="s">
        <v>7</v>
      </c>
      <c r="T2" s="61"/>
      <c r="U2" s="61"/>
      <c r="W2" s="42" t="s">
        <v>14</v>
      </c>
      <c r="X2" s="42" t="s">
        <v>8</v>
      </c>
      <c r="Y2" s="42" t="s">
        <v>9</v>
      </c>
      <c r="Z2" s="42" t="s">
        <v>10</v>
      </c>
      <c r="AA2" s="42" t="s">
        <v>15</v>
      </c>
    </row>
    <row r="3" spans="1:27" x14ac:dyDescent="0.25">
      <c r="A3" s="47">
        <v>1</v>
      </c>
      <c r="B3" s="48">
        <v>2</v>
      </c>
      <c r="C3" s="48">
        <v>2</v>
      </c>
      <c r="D3" s="48">
        <v>2</v>
      </c>
      <c r="E3" s="48">
        <v>2</v>
      </c>
      <c r="F3" s="49">
        <f>SUM(B3:E3)</f>
        <v>8</v>
      </c>
      <c r="G3" s="49" t="str">
        <f>IF(AND(F3&gt;=0,F3&lt;3),"bajo",IF(AND(F3&gt;=3,F3&lt;6),"medio",IF(AND(F3&gt;=6,F3&lt;=8),"alto")))</f>
        <v>alto</v>
      </c>
      <c r="H3" s="48">
        <v>2</v>
      </c>
      <c r="I3" s="48">
        <v>2</v>
      </c>
      <c r="J3" s="48">
        <v>2</v>
      </c>
      <c r="K3" s="48">
        <v>2</v>
      </c>
      <c r="L3" s="50">
        <f>SUM(H3:K3)</f>
        <v>8</v>
      </c>
      <c r="M3" s="50" t="str">
        <f>IF(AND(L3&gt;=0,L3&lt;3),"bajo",IF(AND(L3&gt;=3,L3&lt;6),"medio",IF(AND(L3&gt;=6,L3&lt;=8),"alto")))</f>
        <v>alto</v>
      </c>
      <c r="N3" s="48">
        <v>2</v>
      </c>
      <c r="O3" s="48">
        <v>2</v>
      </c>
      <c r="P3" s="48">
        <v>2</v>
      </c>
      <c r="Q3" s="48">
        <v>2</v>
      </c>
      <c r="R3" s="51">
        <f t="shared" ref="R3:R32" si="0">SUM(N3:Q3)</f>
        <v>8</v>
      </c>
      <c r="S3" s="51" t="str">
        <f>IF(AND(R3&gt;=0,R3&lt;3),"bajo",IF(AND(R3&gt;=3,R3&lt;6),"medio",IF(AND(R3&gt;=6,R3&lt;=8),"alto")))</f>
        <v>alto</v>
      </c>
      <c r="T3" s="52">
        <f t="shared" ref="T3:T32" si="1">F3+L3+R3</f>
        <v>24</v>
      </c>
      <c r="U3" s="52" t="str">
        <f>IF(AND(T3&gt;=0,T3&lt;8),"bajo",IF(AND(T3&gt;=8,T3&lt;16),"medio",IF(AND(T3&gt;=16,T3&lt;=24),"alto")))</f>
        <v>alto</v>
      </c>
      <c r="W3" s="49" t="s">
        <v>11</v>
      </c>
      <c r="X3" s="49">
        <f>COUNTIF(G3:G32,"bajo")</f>
        <v>10</v>
      </c>
      <c r="Y3" s="49">
        <f>COUNTIF(G3:G32,"medio")</f>
        <v>12</v>
      </c>
      <c r="Z3" s="49">
        <f>COUNTIF(G3:G32,"alto")</f>
        <v>8</v>
      </c>
      <c r="AA3" s="49">
        <f>SUM(X3:Z3)</f>
        <v>30</v>
      </c>
    </row>
    <row r="4" spans="1:27" x14ac:dyDescent="0.25">
      <c r="A4" s="47">
        <v>2</v>
      </c>
      <c r="B4" s="48">
        <v>0</v>
      </c>
      <c r="C4" s="48">
        <v>0</v>
      </c>
      <c r="D4" s="48">
        <v>0</v>
      </c>
      <c r="E4" s="48">
        <v>0</v>
      </c>
      <c r="F4" s="49">
        <v>0</v>
      </c>
      <c r="G4" s="49" t="str">
        <f t="shared" ref="G4:G32" si="2">IF(AND(F4&gt;=0,F4&lt;3),"bajo",IF(AND(F4&gt;=3,F4&lt;6),"medio",IF(AND(F4&gt;=6,F4&lt;=8),"alto")))</f>
        <v>bajo</v>
      </c>
      <c r="H4" s="48">
        <v>0</v>
      </c>
      <c r="I4" s="48">
        <v>0</v>
      </c>
      <c r="J4" s="48">
        <v>0</v>
      </c>
      <c r="K4" s="48">
        <v>0</v>
      </c>
      <c r="L4" s="50">
        <v>0</v>
      </c>
      <c r="M4" s="50" t="str">
        <f t="shared" ref="M4:M32" si="3">IF(AND(L4&gt;=0,L4&lt;3),"bajo",IF(AND(L4&gt;=3,L4&lt;6),"medio",IF(AND(L4&gt;=6,L4&lt;=8),"alto")))</f>
        <v>bajo</v>
      </c>
      <c r="N4" s="48">
        <v>0</v>
      </c>
      <c r="O4" s="48">
        <v>0</v>
      </c>
      <c r="P4" s="48">
        <v>0</v>
      </c>
      <c r="Q4" s="48">
        <v>0</v>
      </c>
      <c r="R4" s="51">
        <f t="shared" si="0"/>
        <v>0</v>
      </c>
      <c r="S4" s="51" t="str">
        <f t="shared" ref="S4:S32" si="4">IF(AND(R4&gt;=0,R4&lt;3),"bajo",IF(AND(R4&gt;=3,R4&lt;6),"medio",IF(AND(R4&gt;=6,R4&lt;=8),"alto")))</f>
        <v>bajo</v>
      </c>
      <c r="T4" s="52">
        <f t="shared" si="1"/>
        <v>0</v>
      </c>
      <c r="U4" s="52" t="str">
        <f t="shared" ref="U4:U32" si="5">IF(AND(T4&gt;=0,T4&lt;8),"bajo",IF(AND(T4&gt;=8,T4&lt;16),"medio",IF(AND(T4&gt;=16,T4&lt;=24),"alto")))</f>
        <v>bajo</v>
      </c>
      <c r="W4" s="50" t="s">
        <v>12</v>
      </c>
      <c r="X4" s="50">
        <f>COUNTIF(M3:M32,"bajo")</f>
        <v>10</v>
      </c>
      <c r="Y4" s="50">
        <f>COUNTIF(M3:M32,"medio")</f>
        <v>16</v>
      </c>
      <c r="Z4" s="50">
        <f>COUNTIF(M3:M32,"alto")</f>
        <v>4</v>
      </c>
      <c r="AA4" s="50">
        <f>SUM(AA3)</f>
        <v>30</v>
      </c>
    </row>
    <row r="5" spans="1:27" x14ac:dyDescent="0.25">
      <c r="A5" s="47">
        <v>3</v>
      </c>
      <c r="B5" s="48">
        <v>0</v>
      </c>
      <c r="C5" s="48">
        <v>1</v>
      </c>
      <c r="D5" s="48">
        <v>0</v>
      </c>
      <c r="E5" s="48">
        <v>2</v>
      </c>
      <c r="F5" s="49">
        <f t="shared" ref="F5:F32" si="6">SUM(B5:E5)</f>
        <v>3</v>
      </c>
      <c r="G5" s="49" t="str">
        <f t="shared" si="2"/>
        <v>medio</v>
      </c>
      <c r="H5" s="48">
        <v>0</v>
      </c>
      <c r="I5" s="48">
        <v>0</v>
      </c>
      <c r="J5" s="48">
        <v>0</v>
      </c>
      <c r="K5" s="48">
        <v>0</v>
      </c>
      <c r="L5" s="50">
        <f t="shared" ref="L5:L32" si="7">SUM(H5:K5)</f>
        <v>0</v>
      </c>
      <c r="M5" s="50" t="str">
        <f t="shared" si="3"/>
        <v>bajo</v>
      </c>
      <c r="N5" s="48">
        <v>0</v>
      </c>
      <c r="O5" s="48">
        <v>0</v>
      </c>
      <c r="P5" s="48">
        <v>0</v>
      </c>
      <c r="Q5" s="48">
        <v>0</v>
      </c>
      <c r="R5" s="51">
        <f t="shared" si="0"/>
        <v>0</v>
      </c>
      <c r="S5" s="51" t="str">
        <f t="shared" si="4"/>
        <v>bajo</v>
      </c>
      <c r="T5" s="52">
        <f t="shared" si="1"/>
        <v>3</v>
      </c>
      <c r="U5" s="52" t="str">
        <f t="shared" si="5"/>
        <v>bajo</v>
      </c>
      <c r="W5" s="51" t="s">
        <v>13</v>
      </c>
      <c r="X5" s="51">
        <f>COUNTIF(S3:S32,"bajo")</f>
        <v>10</v>
      </c>
      <c r="Y5" s="51">
        <f>COUNTIF(S3:S32,"medio")</f>
        <v>16</v>
      </c>
      <c r="Z5" s="51">
        <f>COUNTIF(S3:S32,"alto")</f>
        <v>4</v>
      </c>
      <c r="AA5" s="51">
        <f>SUM(X5:Z5)</f>
        <v>30</v>
      </c>
    </row>
    <row r="6" spans="1:27" x14ac:dyDescent="0.25">
      <c r="A6" s="47">
        <v>4</v>
      </c>
      <c r="B6" s="48">
        <v>2</v>
      </c>
      <c r="C6" s="48">
        <v>2</v>
      </c>
      <c r="D6" s="48">
        <v>2</v>
      </c>
      <c r="E6" s="48">
        <v>0</v>
      </c>
      <c r="F6" s="49">
        <f t="shared" si="6"/>
        <v>6</v>
      </c>
      <c r="G6" s="49" t="str">
        <f t="shared" si="2"/>
        <v>alto</v>
      </c>
      <c r="H6" s="48">
        <v>2</v>
      </c>
      <c r="I6" s="48">
        <v>2</v>
      </c>
      <c r="J6" s="48">
        <v>1</v>
      </c>
      <c r="K6" s="48">
        <v>1</v>
      </c>
      <c r="L6" s="50">
        <f t="shared" si="7"/>
        <v>6</v>
      </c>
      <c r="M6" s="50" t="str">
        <f t="shared" si="3"/>
        <v>alto</v>
      </c>
      <c r="N6" s="48">
        <v>2</v>
      </c>
      <c r="O6" s="48">
        <v>2</v>
      </c>
      <c r="P6" s="48">
        <v>1</v>
      </c>
      <c r="Q6" s="48">
        <v>1</v>
      </c>
      <c r="R6" s="51">
        <f t="shared" si="0"/>
        <v>6</v>
      </c>
      <c r="S6" s="51" t="str">
        <f t="shared" si="4"/>
        <v>alto</v>
      </c>
      <c r="T6" s="52">
        <f t="shared" si="1"/>
        <v>18</v>
      </c>
      <c r="U6" s="52" t="str">
        <f t="shared" si="5"/>
        <v>alto</v>
      </c>
      <c r="W6" s="52" t="s">
        <v>73</v>
      </c>
      <c r="X6" s="52">
        <f>COUNTIF(U3:U32,"bajo")</f>
        <v>6</v>
      </c>
      <c r="Y6" s="52">
        <f>COUNTIF(U3:U32,"medio")</f>
        <v>21</v>
      </c>
      <c r="Z6" s="52">
        <f>COUNTIF(U3:U32,"alto")</f>
        <v>3</v>
      </c>
      <c r="AA6" s="52">
        <f>SUM(X6:Z6)</f>
        <v>30</v>
      </c>
    </row>
    <row r="7" spans="1:27" x14ac:dyDescent="0.25">
      <c r="A7" s="47">
        <v>5</v>
      </c>
      <c r="B7" s="48">
        <v>1</v>
      </c>
      <c r="C7" s="48">
        <v>1</v>
      </c>
      <c r="D7" s="48">
        <v>2</v>
      </c>
      <c r="E7" s="48">
        <v>0</v>
      </c>
      <c r="F7" s="49">
        <f t="shared" si="6"/>
        <v>4</v>
      </c>
      <c r="G7" s="49" t="str">
        <f t="shared" si="2"/>
        <v>medio</v>
      </c>
      <c r="H7" s="48">
        <v>2</v>
      </c>
      <c r="I7" s="48">
        <v>0</v>
      </c>
      <c r="J7" s="48">
        <v>2</v>
      </c>
      <c r="K7" s="48">
        <v>1</v>
      </c>
      <c r="L7" s="50">
        <f t="shared" si="7"/>
        <v>5</v>
      </c>
      <c r="M7" s="50" t="str">
        <f t="shared" si="3"/>
        <v>medio</v>
      </c>
      <c r="N7" s="48">
        <v>2</v>
      </c>
      <c r="O7" s="48">
        <v>0</v>
      </c>
      <c r="P7" s="48">
        <v>2</v>
      </c>
      <c r="Q7" s="48">
        <v>1</v>
      </c>
      <c r="R7" s="51">
        <f t="shared" si="0"/>
        <v>5</v>
      </c>
      <c r="S7" s="51" t="str">
        <f t="shared" si="4"/>
        <v>medio</v>
      </c>
      <c r="T7" s="52">
        <f t="shared" si="1"/>
        <v>14</v>
      </c>
      <c r="U7" s="52" t="str">
        <f t="shared" si="5"/>
        <v>medio</v>
      </c>
    </row>
    <row r="8" spans="1:27" x14ac:dyDescent="0.25">
      <c r="A8" s="47">
        <v>6</v>
      </c>
      <c r="B8" s="48">
        <v>0</v>
      </c>
      <c r="C8" s="48">
        <v>2</v>
      </c>
      <c r="D8" s="48">
        <v>0</v>
      </c>
      <c r="E8" s="48">
        <v>0</v>
      </c>
      <c r="F8" s="49">
        <f t="shared" si="6"/>
        <v>2</v>
      </c>
      <c r="G8" s="49" t="str">
        <f t="shared" si="2"/>
        <v>bajo</v>
      </c>
      <c r="H8" s="48">
        <v>2</v>
      </c>
      <c r="I8" s="48">
        <v>1</v>
      </c>
      <c r="J8" s="48">
        <v>1</v>
      </c>
      <c r="K8" s="48">
        <v>1</v>
      </c>
      <c r="L8" s="50">
        <f t="shared" si="7"/>
        <v>5</v>
      </c>
      <c r="M8" s="50" t="str">
        <f t="shared" si="3"/>
        <v>medio</v>
      </c>
      <c r="N8" s="48">
        <v>2</v>
      </c>
      <c r="O8" s="48">
        <v>1</v>
      </c>
      <c r="P8" s="48">
        <v>1</v>
      </c>
      <c r="Q8" s="48">
        <v>1</v>
      </c>
      <c r="R8" s="51">
        <f t="shared" si="0"/>
        <v>5</v>
      </c>
      <c r="S8" s="51" t="str">
        <f t="shared" si="4"/>
        <v>medio</v>
      </c>
      <c r="T8" s="52">
        <f t="shared" si="1"/>
        <v>12</v>
      </c>
      <c r="U8" s="52" t="str">
        <f t="shared" si="5"/>
        <v>medio</v>
      </c>
    </row>
    <row r="9" spans="1:27" x14ac:dyDescent="0.25">
      <c r="A9" s="47">
        <v>7</v>
      </c>
      <c r="B9" s="48">
        <v>0</v>
      </c>
      <c r="C9" s="48">
        <v>1</v>
      </c>
      <c r="D9" s="48">
        <v>0</v>
      </c>
      <c r="E9" s="48">
        <v>0</v>
      </c>
      <c r="F9" s="49">
        <f t="shared" si="6"/>
        <v>1</v>
      </c>
      <c r="G9" s="49" t="str">
        <f t="shared" si="2"/>
        <v>bajo</v>
      </c>
      <c r="H9" s="48">
        <v>1</v>
      </c>
      <c r="I9" s="48">
        <v>1</v>
      </c>
      <c r="J9" s="48">
        <v>0</v>
      </c>
      <c r="K9" s="48">
        <v>2</v>
      </c>
      <c r="L9" s="50">
        <f t="shared" si="7"/>
        <v>4</v>
      </c>
      <c r="M9" s="50" t="str">
        <f t="shared" si="3"/>
        <v>medio</v>
      </c>
      <c r="N9" s="48">
        <v>1</v>
      </c>
      <c r="O9" s="48">
        <v>1</v>
      </c>
      <c r="P9" s="48">
        <v>0</v>
      </c>
      <c r="Q9" s="48">
        <v>2</v>
      </c>
      <c r="R9" s="51">
        <f t="shared" si="0"/>
        <v>4</v>
      </c>
      <c r="S9" s="51" t="str">
        <f t="shared" si="4"/>
        <v>medio</v>
      </c>
      <c r="T9" s="52">
        <f t="shared" si="1"/>
        <v>9</v>
      </c>
      <c r="U9" s="52" t="str">
        <f t="shared" si="5"/>
        <v>medio</v>
      </c>
    </row>
    <row r="10" spans="1:27" x14ac:dyDescent="0.25">
      <c r="A10" s="47">
        <v>8</v>
      </c>
      <c r="B10" s="48">
        <v>0</v>
      </c>
      <c r="C10" s="48">
        <v>1</v>
      </c>
      <c r="D10" s="48">
        <v>0</v>
      </c>
      <c r="E10" s="48">
        <v>2</v>
      </c>
      <c r="F10" s="49">
        <f t="shared" si="6"/>
        <v>3</v>
      </c>
      <c r="G10" s="49" t="str">
        <f t="shared" si="2"/>
        <v>medio</v>
      </c>
      <c r="H10" s="48">
        <v>1</v>
      </c>
      <c r="I10" s="48">
        <v>0</v>
      </c>
      <c r="J10" s="48">
        <v>1</v>
      </c>
      <c r="K10" s="48">
        <v>2</v>
      </c>
      <c r="L10" s="50">
        <f t="shared" si="7"/>
        <v>4</v>
      </c>
      <c r="M10" s="50" t="str">
        <f t="shared" si="3"/>
        <v>medio</v>
      </c>
      <c r="N10" s="48">
        <v>1</v>
      </c>
      <c r="O10" s="48">
        <v>0</v>
      </c>
      <c r="P10" s="48">
        <v>1</v>
      </c>
      <c r="Q10" s="48">
        <v>2</v>
      </c>
      <c r="R10" s="51">
        <f t="shared" si="0"/>
        <v>4</v>
      </c>
      <c r="S10" s="51" t="str">
        <f t="shared" si="4"/>
        <v>medio</v>
      </c>
      <c r="T10" s="52">
        <f t="shared" si="1"/>
        <v>11</v>
      </c>
      <c r="U10" s="52" t="str">
        <f t="shared" si="5"/>
        <v>medio</v>
      </c>
    </row>
    <row r="11" spans="1:27" x14ac:dyDescent="0.25">
      <c r="A11" s="47">
        <v>9</v>
      </c>
      <c r="B11" s="48">
        <v>0</v>
      </c>
      <c r="C11" s="48">
        <v>1</v>
      </c>
      <c r="D11" s="48">
        <v>2</v>
      </c>
      <c r="E11" s="48">
        <v>2</v>
      </c>
      <c r="F11" s="49">
        <f t="shared" si="6"/>
        <v>5</v>
      </c>
      <c r="G11" s="49" t="str">
        <f t="shared" si="2"/>
        <v>medio</v>
      </c>
      <c r="H11" s="48">
        <v>1</v>
      </c>
      <c r="I11" s="48">
        <v>0</v>
      </c>
      <c r="J11" s="48">
        <v>1</v>
      </c>
      <c r="K11" s="48">
        <v>0</v>
      </c>
      <c r="L11" s="50">
        <f t="shared" si="7"/>
        <v>2</v>
      </c>
      <c r="M11" s="50" t="str">
        <f t="shared" si="3"/>
        <v>bajo</v>
      </c>
      <c r="N11" s="48">
        <v>1</v>
      </c>
      <c r="O11" s="48">
        <v>0</v>
      </c>
      <c r="P11" s="48">
        <v>1</v>
      </c>
      <c r="Q11" s="48">
        <v>0</v>
      </c>
      <c r="R11" s="51">
        <f t="shared" si="0"/>
        <v>2</v>
      </c>
      <c r="S11" s="51" t="str">
        <f t="shared" si="4"/>
        <v>bajo</v>
      </c>
      <c r="T11" s="52">
        <f t="shared" si="1"/>
        <v>9</v>
      </c>
      <c r="U11" s="52" t="str">
        <f t="shared" si="5"/>
        <v>medio</v>
      </c>
    </row>
    <row r="12" spans="1:27" x14ac:dyDescent="0.25">
      <c r="A12" s="47">
        <v>10</v>
      </c>
      <c r="B12" s="48">
        <v>1</v>
      </c>
      <c r="C12" s="48">
        <v>0</v>
      </c>
      <c r="D12" s="48">
        <v>0</v>
      </c>
      <c r="E12" s="48">
        <v>1</v>
      </c>
      <c r="F12" s="49">
        <f t="shared" si="6"/>
        <v>2</v>
      </c>
      <c r="G12" s="49" t="str">
        <f t="shared" si="2"/>
        <v>bajo</v>
      </c>
      <c r="H12" s="48">
        <v>2</v>
      </c>
      <c r="I12" s="48">
        <v>1</v>
      </c>
      <c r="J12" s="48">
        <v>1</v>
      </c>
      <c r="K12" s="48">
        <v>2</v>
      </c>
      <c r="L12" s="50">
        <f t="shared" si="7"/>
        <v>6</v>
      </c>
      <c r="M12" s="50" t="str">
        <f t="shared" si="3"/>
        <v>alto</v>
      </c>
      <c r="N12" s="48">
        <v>2</v>
      </c>
      <c r="O12" s="48">
        <v>1</v>
      </c>
      <c r="P12" s="48">
        <v>1</v>
      </c>
      <c r="Q12" s="48">
        <v>2</v>
      </c>
      <c r="R12" s="51">
        <f t="shared" si="0"/>
        <v>6</v>
      </c>
      <c r="S12" s="51" t="str">
        <f t="shared" si="4"/>
        <v>alto</v>
      </c>
      <c r="T12" s="52">
        <f t="shared" si="1"/>
        <v>14</v>
      </c>
      <c r="U12" s="52" t="str">
        <f t="shared" si="5"/>
        <v>medio</v>
      </c>
    </row>
    <row r="13" spans="1:27" x14ac:dyDescent="0.25">
      <c r="A13" s="47">
        <v>11</v>
      </c>
      <c r="B13" s="48">
        <v>2</v>
      </c>
      <c r="C13" s="48">
        <v>0</v>
      </c>
      <c r="D13" s="48">
        <v>0</v>
      </c>
      <c r="E13" s="48">
        <v>1</v>
      </c>
      <c r="F13" s="49">
        <f t="shared" si="6"/>
        <v>3</v>
      </c>
      <c r="G13" s="49" t="str">
        <f t="shared" si="2"/>
        <v>medio</v>
      </c>
      <c r="H13" s="48">
        <v>2</v>
      </c>
      <c r="I13" s="48">
        <v>1</v>
      </c>
      <c r="J13" s="48">
        <v>2</v>
      </c>
      <c r="K13" s="48">
        <v>1</v>
      </c>
      <c r="L13" s="50">
        <f t="shared" si="7"/>
        <v>6</v>
      </c>
      <c r="M13" s="50" t="str">
        <f t="shared" si="3"/>
        <v>alto</v>
      </c>
      <c r="N13" s="48">
        <v>2</v>
      </c>
      <c r="O13" s="48">
        <v>1</v>
      </c>
      <c r="P13" s="48">
        <v>2</v>
      </c>
      <c r="Q13" s="48">
        <v>1</v>
      </c>
      <c r="R13" s="51">
        <f t="shared" si="0"/>
        <v>6</v>
      </c>
      <c r="S13" s="51" t="str">
        <f t="shared" si="4"/>
        <v>alto</v>
      </c>
      <c r="T13" s="52">
        <f t="shared" si="1"/>
        <v>15</v>
      </c>
      <c r="U13" s="52" t="str">
        <f t="shared" si="5"/>
        <v>medio</v>
      </c>
    </row>
    <row r="14" spans="1:27" x14ac:dyDescent="0.25">
      <c r="A14" s="47">
        <v>12</v>
      </c>
      <c r="B14" s="48">
        <v>1</v>
      </c>
      <c r="C14" s="48">
        <v>2</v>
      </c>
      <c r="D14" s="48">
        <v>2</v>
      </c>
      <c r="E14" s="48">
        <v>2</v>
      </c>
      <c r="F14" s="49">
        <f t="shared" si="6"/>
        <v>7</v>
      </c>
      <c r="G14" s="49" t="str">
        <f t="shared" si="2"/>
        <v>alto</v>
      </c>
      <c r="H14" s="48">
        <v>1</v>
      </c>
      <c r="I14" s="48">
        <v>0</v>
      </c>
      <c r="J14" s="48">
        <v>2</v>
      </c>
      <c r="K14" s="48">
        <v>0</v>
      </c>
      <c r="L14" s="50">
        <f t="shared" si="7"/>
        <v>3</v>
      </c>
      <c r="M14" s="50" t="str">
        <f t="shared" si="3"/>
        <v>medio</v>
      </c>
      <c r="N14" s="48">
        <v>1</v>
      </c>
      <c r="O14" s="48">
        <v>0</v>
      </c>
      <c r="P14" s="48">
        <v>2</v>
      </c>
      <c r="Q14" s="48">
        <v>0</v>
      </c>
      <c r="R14" s="51">
        <f t="shared" si="0"/>
        <v>3</v>
      </c>
      <c r="S14" s="51" t="str">
        <f t="shared" si="4"/>
        <v>medio</v>
      </c>
      <c r="T14" s="52">
        <f t="shared" si="1"/>
        <v>13</v>
      </c>
      <c r="U14" s="52" t="str">
        <f t="shared" si="5"/>
        <v>medio</v>
      </c>
    </row>
    <row r="15" spans="1:27" x14ac:dyDescent="0.25">
      <c r="A15" s="47">
        <v>13</v>
      </c>
      <c r="B15" s="48">
        <v>0</v>
      </c>
      <c r="C15" s="48">
        <v>0</v>
      </c>
      <c r="D15" s="48">
        <v>0</v>
      </c>
      <c r="E15" s="48">
        <v>2</v>
      </c>
      <c r="F15" s="49">
        <f t="shared" si="6"/>
        <v>2</v>
      </c>
      <c r="G15" s="49" t="str">
        <f t="shared" si="2"/>
        <v>bajo</v>
      </c>
      <c r="H15" s="48">
        <v>2</v>
      </c>
      <c r="I15" s="48">
        <v>2</v>
      </c>
      <c r="J15" s="48">
        <v>0</v>
      </c>
      <c r="K15" s="48">
        <v>1</v>
      </c>
      <c r="L15" s="50">
        <f t="shared" si="7"/>
        <v>5</v>
      </c>
      <c r="M15" s="50" t="str">
        <f t="shared" si="3"/>
        <v>medio</v>
      </c>
      <c r="N15" s="48">
        <v>2</v>
      </c>
      <c r="O15" s="48">
        <v>2</v>
      </c>
      <c r="P15" s="48">
        <v>0</v>
      </c>
      <c r="Q15" s="48">
        <v>1</v>
      </c>
      <c r="R15" s="51">
        <f t="shared" si="0"/>
        <v>5</v>
      </c>
      <c r="S15" s="51" t="str">
        <f t="shared" si="4"/>
        <v>medio</v>
      </c>
      <c r="T15" s="52">
        <f t="shared" si="1"/>
        <v>12</v>
      </c>
      <c r="U15" s="52" t="str">
        <f t="shared" si="5"/>
        <v>medio</v>
      </c>
    </row>
    <row r="16" spans="1:27" x14ac:dyDescent="0.25">
      <c r="A16" s="47">
        <v>14</v>
      </c>
      <c r="B16" s="48">
        <v>1</v>
      </c>
      <c r="C16" s="48">
        <v>0</v>
      </c>
      <c r="D16" s="48">
        <v>0</v>
      </c>
      <c r="E16" s="48">
        <v>1</v>
      </c>
      <c r="F16" s="49">
        <f t="shared" si="6"/>
        <v>2</v>
      </c>
      <c r="G16" s="49" t="str">
        <f t="shared" si="2"/>
        <v>bajo</v>
      </c>
      <c r="H16" s="48">
        <v>1</v>
      </c>
      <c r="I16" s="48">
        <v>0</v>
      </c>
      <c r="J16" s="48">
        <v>0</v>
      </c>
      <c r="K16" s="48">
        <v>0</v>
      </c>
      <c r="L16" s="50">
        <f t="shared" si="7"/>
        <v>1</v>
      </c>
      <c r="M16" s="50" t="str">
        <f t="shared" si="3"/>
        <v>bajo</v>
      </c>
      <c r="N16" s="48">
        <v>1</v>
      </c>
      <c r="O16" s="48">
        <v>0</v>
      </c>
      <c r="P16" s="48">
        <v>0</v>
      </c>
      <c r="Q16" s="48">
        <v>0</v>
      </c>
      <c r="R16" s="51">
        <f t="shared" si="0"/>
        <v>1</v>
      </c>
      <c r="S16" s="51" t="str">
        <f t="shared" si="4"/>
        <v>bajo</v>
      </c>
      <c r="T16" s="52">
        <f t="shared" si="1"/>
        <v>4</v>
      </c>
      <c r="U16" s="52" t="str">
        <f t="shared" si="5"/>
        <v>bajo</v>
      </c>
    </row>
    <row r="17" spans="1:21" x14ac:dyDescent="0.25">
      <c r="A17" s="47">
        <v>15</v>
      </c>
      <c r="B17" s="48">
        <v>0</v>
      </c>
      <c r="C17" s="48">
        <v>1</v>
      </c>
      <c r="D17" s="48">
        <v>0</v>
      </c>
      <c r="E17" s="48">
        <v>0</v>
      </c>
      <c r="F17" s="49">
        <f t="shared" si="6"/>
        <v>1</v>
      </c>
      <c r="G17" s="49" t="str">
        <f t="shared" si="2"/>
        <v>bajo</v>
      </c>
      <c r="H17" s="48">
        <v>1</v>
      </c>
      <c r="I17" s="48">
        <v>0</v>
      </c>
      <c r="J17" s="48">
        <v>2</v>
      </c>
      <c r="K17" s="48">
        <v>2</v>
      </c>
      <c r="L17" s="50">
        <f t="shared" si="7"/>
        <v>5</v>
      </c>
      <c r="M17" s="50" t="str">
        <f t="shared" si="3"/>
        <v>medio</v>
      </c>
      <c r="N17" s="48">
        <v>1</v>
      </c>
      <c r="O17" s="48">
        <v>0</v>
      </c>
      <c r="P17" s="48">
        <v>2</v>
      </c>
      <c r="Q17" s="48">
        <v>2</v>
      </c>
      <c r="R17" s="51">
        <f t="shared" si="0"/>
        <v>5</v>
      </c>
      <c r="S17" s="51" t="str">
        <f t="shared" si="4"/>
        <v>medio</v>
      </c>
      <c r="T17" s="52">
        <f t="shared" si="1"/>
        <v>11</v>
      </c>
      <c r="U17" s="52" t="str">
        <f t="shared" si="5"/>
        <v>medio</v>
      </c>
    </row>
    <row r="18" spans="1:21" x14ac:dyDescent="0.25">
      <c r="A18" s="47">
        <v>16</v>
      </c>
      <c r="B18" s="48">
        <v>0</v>
      </c>
      <c r="C18" s="48">
        <v>0</v>
      </c>
      <c r="D18" s="48">
        <v>0</v>
      </c>
      <c r="E18" s="48">
        <v>2</v>
      </c>
      <c r="F18" s="49">
        <f t="shared" si="6"/>
        <v>2</v>
      </c>
      <c r="G18" s="49" t="str">
        <f t="shared" si="2"/>
        <v>bajo</v>
      </c>
      <c r="H18" s="48">
        <v>0</v>
      </c>
      <c r="I18" s="48">
        <v>0</v>
      </c>
      <c r="J18" s="48">
        <v>0</v>
      </c>
      <c r="K18" s="48">
        <v>0</v>
      </c>
      <c r="L18" s="50">
        <f t="shared" si="7"/>
        <v>0</v>
      </c>
      <c r="M18" s="50" t="str">
        <f t="shared" si="3"/>
        <v>bajo</v>
      </c>
      <c r="N18" s="48">
        <v>0</v>
      </c>
      <c r="O18" s="48">
        <v>0</v>
      </c>
      <c r="P18" s="48">
        <v>0</v>
      </c>
      <c r="Q18" s="48">
        <v>0</v>
      </c>
      <c r="R18" s="51">
        <f t="shared" si="0"/>
        <v>0</v>
      </c>
      <c r="S18" s="51" t="str">
        <f t="shared" si="4"/>
        <v>bajo</v>
      </c>
      <c r="T18" s="52">
        <f t="shared" si="1"/>
        <v>2</v>
      </c>
      <c r="U18" s="52" t="str">
        <f t="shared" si="5"/>
        <v>bajo</v>
      </c>
    </row>
    <row r="19" spans="1:21" x14ac:dyDescent="0.25">
      <c r="A19" s="47">
        <v>17</v>
      </c>
      <c r="B19" s="48">
        <v>1</v>
      </c>
      <c r="C19" s="48">
        <v>0</v>
      </c>
      <c r="D19" s="48">
        <v>2</v>
      </c>
      <c r="E19" s="48">
        <v>2</v>
      </c>
      <c r="F19" s="49">
        <f t="shared" si="6"/>
        <v>5</v>
      </c>
      <c r="G19" s="49" t="str">
        <f t="shared" si="2"/>
        <v>medio</v>
      </c>
      <c r="H19" s="48">
        <v>2</v>
      </c>
      <c r="I19" s="48">
        <v>0</v>
      </c>
      <c r="J19" s="48">
        <v>0</v>
      </c>
      <c r="K19" s="48">
        <v>2</v>
      </c>
      <c r="L19" s="50">
        <f t="shared" si="7"/>
        <v>4</v>
      </c>
      <c r="M19" s="50" t="str">
        <f t="shared" si="3"/>
        <v>medio</v>
      </c>
      <c r="N19" s="48">
        <v>2</v>
      </c>
      <c r="O19" s="48">
        <v>0</v>
      </c>
      <c r="P19" s="48">
        <v>0</v>
      </c>
      <c r="Q19" s="48">
        <v>2</v>
      </c>
      <c r="R19" s="51">
        <f t="shared" si="0"/>
        <v>4</v>
      </c>
      <c r="S19" s="51" t="str">
        <f t="shared" si="4"/>
        <v>medio</v>
      </c>
      <c r="T19" s="52">
        <f t="shared" si="1"/>
        <v>13</v>
      </c>
      <c r="U19" s="52" t="str">
        <f t="shared" si="5"/>
        <v>medio</v>
      </c>
    </row>
    <row r="20" spans="1:21" x14ac:dyDescent="0.25">
      <c r="A20" s="47">
        <v>18</v>
      </c>
      <c r="B20" s="48">
        <v>1</v>
      </c>
      <c r="C20" s="48">
        <v>0</v>
      </c>
      <c r="D20" s="48">
        <v>0</v>
      </c>
      <c r="E20" s="48">
        <v>2</v>
      </c>
      <c r="F20" s="49">
        <f t="shared" si="6"/>
        <v>3</v>
      </c>
      <c r="G20" s="49" t="str">
        <f t="shared" si="2"/>
        <v>medio</v>
      </c>
      <c r="H20" s="48">
        <v>1</v>
      </c>
      <c r="I20" s="48">
        <v>0</v>
      </c>
      <c r="J20" s="48">
        <v>2</v>
      </c>
      <c r="K20" s="48">
        <v>2</v>
      </c>
      <c r="L20" s="50">
        <f t="shared" si="7"/>
        <v>5</v>
      </c>
      <c r="M20" s="50" t="str">
        <f t="shared" si="3"/>
        <v>medio</v>
      </c>
      <c r="N20" s="48">
        <v>1</v>
      </c>
      <c r="O20" s="48">
        <v>0</v>
      </c>
      <c r="P20" s="48">
        <v>2</v>
      </c>
      <c r="Q20" s="48">
        <v>2</v>
      </c>
      <c r="R20" s="51">
        <f t="shared" si="0"/>
        <v>5</v>
      </c>
      <c r="S20" s="51" t="str">
        <f t="shared" si="4"/>
        <v>medio</v>
      </c>
      <c r="T20" s="52">
        <f t="shared" si="1"/>
        <v>13</v>
      </c>
      <c r="U20" s="52" t="str">
        <f t="shared" si="5"/>
        <v>medio</v>
      </c>
    </row>
    <row r="21" spans="1:21" x14ac:dyDescent="0.25">
      <c r="A21" s="47">
        <v>19</v>
      </c>
      <c r="B21" s="48">
        <v>0</v>
      </c>
      <c r="C21" s="48">
        <v>2</v>
      </c>
      <c r="D21" s="48">
        <v>0</v>
      </c>
      <c r="E21" s="48">
        <v>0</v>
      </c>
      <c r="F21" s="49">
        <f t="shared" si="6"/>
        <v>2</v>
      </c>
      <c r="G21" s="49" t="str">
        <f t="shared" si="2"/>
        <v>bajo</v>
      </c>
      <c r="H21" s="48">
        <v>1</v>
      </c>
      <c r="I21" s="48">
        <v>2</v>
      </c>
      <c r="J21" s="48">
        <v>1</v>
      </c>
      <c r="K21" s="48">
        <v>1</v>
      </c>
      <c r="L21" s="50">
        <f t="shared" si="7"/>
        <v>5</v>
      </c>
      <c r="M21" s="50" t="str">
        <f t="shared" si="3"/>
        <v>medio</v>
      </c>
      <c r="N21" s="48">
        <v>1</v>
      </c>
      <c r="O21" s="48">
        <v>2</v>
      </c>
      <c r="P21" s="48">
        <v>1</v>
      </c>
      <c r="Q21" s="48">
        <v>1</v>
      </c>
      <c r="R21" s="51">
        <f t="shared" si="0"/>
        <v>5</v>
      </c>
      <c r="S21" s="51" t="str">
        <f t="shared" si="4"/>
        <v>medio</v>
      </c>
      <c r="T21" s="52">
        <f t="shared" si="1"/>
        <v>12</v>
      </c>
      <c r="U21" s="52" t="str">
        <f t="shared" si="5"/>
        <v>medio</v>
      </c>
    </row>
    <row r="22" spans="1:21" x14ac:dyDescent="0.25">
      <c r="A22" s="47">
        <v>20</v>
      </c>
      <c r="B22" s="48">
        <v>1</v>
      </c>
      <c r="C22" s="48">
        <v>1</v>
      </c>
      <c r="D22" s="48">
        <v>1</v>
      </c>
      <c r="E22" s="48">
        <v>2</v>
      </c>
      <c r="F22" s="49">
        <f t="shared" si="6"/>
        <v>5</v>
      </c>
      <c r="G22" s="49" t="str">
        <f t="shared" si="2"/>
        <v>medio</v>
      </c>
      <c r="H22" s="48">
        <v>1</v>
      </c>
      <c r="I22" s="48">
        <v>0</v>
      </c>
      <c r="J22" s="48">
        <v>0</v>
      </c>
      <c r="K22" s="48">
        <v>2</v>
      </c>
      <c r="L22" s="50">
        <f t="shared" si="7"/>
        <v>3</v>
      </c>
      <c r="M22" s="50" t="str">
        <f t="shared" si="3"/>
        <v>medio</v>
      </c>
      <c r="N22" s="48">
        <v>1</v>
      </c>
      <c r="O22" s="48">
        <v>0</v>
      </c>
      <c r="P22" s="48">
        <v>0</v>
      </c>
      <c r="Q22" s="48">
        <v>2</v>
      </c>
      <c r="R22" s="51">
        <f t="shared" si="0"/>
        <v>3</v>
      </c>
      <c r="S22" s="51" t="str">
        <f t="shared" si="4"/>
        <v>medio</v>
      </c>
      <c r="T22" s="52">
        <f t="shared" si="1"/>
        <v>11</v>
      </c>
      <c r="U22" s="52" t="str">
        <f t="shared" si="5"/>
        <v>medio</v>
      </c>
    </row>
    <row r="23" spans="1:21" x14ac:dyDescent="0.25">
      <c r="A23" s="47">
        <v>21</v>
      </c>
      <c r="B23" s="48">
        <v>1</v>
      </c>
      <c r="C23" s="48">
        <v>2</v>
      </c>
      <c r="D23" s="48">
        <v>2</v>
      </c>
      <c r="E23" s="48">
        <v>1</v>
      </c>
      <c r="F23" s="49">
        <f t="shared" si="6"/>
        <v>6</v>
      </c>
      <c r="G23" s="49" t="str">
        <f t="shared" si="2"/>
        <v>alto</v>
      </c>
      <c r="H23" s="48">
        <v>0</v>
      </c>
      <c r="I23" s="48">
        <v>2</v>
      </c>
      <c r="J23" s="48">
        <v>2</v>
      </c>
      <c r="K23" s="48">
        <v>0</v>
      </c>
      <c r="L23" s="50">
        <f t="shared" si="7"/>
        <v>4</v>
      </c>
      <c r="M23" s="50" t="str">
        <f t="shared" si="3"/>
        <v>medio</v>
      </c>
      <c r="N23" s="48">
        <v>0</v>
      </c>
      <c r="O23" s="48">
        <v>2</v>
      </c>
      <c r="P23" s="48">
        <v>2</v>
      </c>
      <c r="Q23" s="48">
        <v>0</v>
      </c>
      <c r="R23" s="51">
        <f t="shared" si="0"/>
        <v>4</v>
      </c>
      <c r="S23" s="51" t="str">
        <f t="shared" si="4"/>
        <v>medio</v>
      </c>
      <c r="T23" s="52">
        <f t="shared" si="1"/>
        <v>14</v>
      </c>
      <c r="U23" s="52" t="str">
        <f t="shared" si="5"/>
        <v>medio</v>
      </c>
    </row>
    <row r="24" spans="1:21" x14ac:dyDescent="0.25">
      <c r="A24" s="47">
        <v>22</v>
      </c>
      <c r="B24" s="48">
        <v>1</v>
      </c>
      <c r="C24" s="48">
        <v>2</v>
      </c>
      <c r="D24" s="48">
        <v>1</v>
      </c>
      <c r="E24" s="48">
        <v>2</v>
      </c>
      <c r="F24" s="49">
        <f t="shared" si="6"/>
        <v>6</v>
      </c>
      <c r="G24" s="49" t="str">
        <f t="shared" si="2"/>
        <v>alto</v>
      </c>
      <c r="H24" s="48">
        <v>1</v>
      </c>
      <c r="I24" s="48">
        <v>0</v>
      </c>
      <c r="J24" s="48">
        <v>0</v>
      </c>
      <c r="K24" s="48">
        <v>1</v>
      </c>
      <c r="L24" s="50">
        <f t="shared" si="7"/>
        <v>2</v>
      </c>
      <c r="M24" s="50" t="str">
        <f t="shared" si="3"/>
        <v>bajo</v>
      </c>
      <c r="N24" s="48">
        <v>1</v>
      </c>
      <c r="O24" s="48">
        <v>0</v>
      </c>
      <c r="P24" s="48">
        <v>0</v>
      </c>
      <c r="Q24" s="48">
        <v>1</v>
      </c>
      <c r="R24" s="51">
        <f t="shared" si="0"/>
        <v>2</v>
      </c>
      <c r="S24" s="51" t="str">
        <f t="shared" si="4"/>
        <v>bajo</v>
      </c>
      <c r="T24" s="52">
        <f t="shared" si="1"/>
        <v>10</v>
      </c>
      <c r="U24" s="52" t="str">
        <f t="shared" si="5"/>
        <v>medio</v>
      </c>
    </row>
    <row r="25" spans="1:21" x14ac:dyDescent="0.25">
      <c r="A25" s="47">
        <v>23</v>
      </c>
      <c r="B25" s="48">
        <v>2</v>
      </c>
      <c r="C25" s="48">
        <v>2</v>
      </c>
      <c r="D25" s="48">
        <v>2</v>
      </c>
      <c r="E25" s="48">
        <v>2</v>
      </c>
      <c r="F25" s="49">
        <f t="shared" si="6"/>
        <v>8</v>
      </c>
      <c r="G25" s="49" t="str">
        <f t="shared" si="2"/>
        <v>alto</v>
      </c>
      <c r="H25" s="48">
        <v>0</v>
      </c>
      <c r="I25" s="48">
        <v>0</v>
      </c>
      <c r="J25" s="48">
        <v>2</v>
      </c>
      <c r="K25" s="48">
        <v>0</v>
      </c>
      <c r="L25" s="50">
        <f t="shared" si="7"/>
        <v>2</v>
      </c>
      <c r="M25" s="50" t="str">
        <f t="shared" si="3"/>
        <v>bajo</v>
      </c>
      <c r="N25" s="48">
        <v>0</v>
      </c>
      <c r="O25" s="48">
        <v>0</v>
      </c>
      <c r="P25" s="48">
        <v>2</v>
      </c>
      <c r="Q25" s="48">
        <v>0</v>
      </c>
      <c r="R25" s="51">
        <f t="shared" si="0"/>
        <v>2</v>
      </c>
      <c r="S25" s="51" t="str">
        <f t="shared" si="4"/>
        <v>bajo</v>
      </c>
      <c r="T25" s="52">
        <f t="shared" si="1"/>
        <v>12</v>
      </c>
      <c r="U25" s="52" t="str">
        <f t="shared" si="5"/>
        <v>medio</v>
      </c>
    </row>
    <row r="26" spans="1:21" x14ac:dyDescent="0.25">
      <c r="A26" s="47">
        <v>24</v>
      </c>
      <c r="B26" s="48">
        <v>2</v>
      </c>
      <c r="C26" s="48">
        <v>1</v>
      </c>
      <c r="D26" s="48">
        <v>2</v>
      </c>
      <c r="E26" s="48">
        <v>2</v>
      </c>
      <c r="F26" s="49">
        <f t="shared" si="6"/>
        <v>7</v>
      </c>
      <c r="G26" s="49" t="str">
        <f t="shared" si="2"/>
        <v>alto</v>
      </c>
      <c r="H26" s="48">
        <v>2</v>
      </c>
      <c r="I26" s="48">
        <v>0</v>
      </c>
      <c r="J26" s="48">
        <v>1</v>
      </c>
      <c r="K26" s="48">
        <v>2</v>
      </c>
      <c r="L26" s="50">
        <f t="shared" si="7"/>
        <v>5</v>
      </c>
      <c r="M26" s="50" t="str">
        <f t="shared" si="3"/>
        <v>medio</v>
      </c>
      <c r="N26" s="48">
        <v>2</v>
      </c>
      <c r="O26" s="48">
        <v>0</v>
      </c>
      <c r="P26" s="48">
        <v>1</v>
      </c>
      <c r="Q26" s="48">
        <v>2</v>
      </c>
      <c r="R26" s="51">
        <f t="shared" si="0"/>
        <v>5</v>
      </c>
      <c r="S26" s="51" t="str">
        <f t="shared" si="4"/>
        <v>medio</v>
      </c>
      <c r="T26" s="52">
        <f t="shared" si="1"/>
        <v>17</v>
      </c>
      <c r="U26" s="52" t="str">
        <f t="shared" si="5"/>
        <v>alto</v>
      </c>
    </row>
    <row r="27" spans="1:21" x14ac:dyDescent="0.25">
      <c r="A27" s="47">
        <v>25</v>
      </c>
      <c r="B27" s="48">
        <v>1</v>
      </c>
      <c r="C27" s="48">
        <v>0</v>
      </c>
      <c r="D27" s="48">
        <v>1</v>
      </c>
      <c r="E27" s="48">
        <v>0</v>
      </c>
      <c r="F27" s="49">
        <f t="shared" si="6"/>
        <v>2</v>
      </c>
      <c r="G27" s="49" t="str">
        <f t="shared" si="2"/>
        <v>bajo</v>
      </c>
      <c r="H27" s="48">
        <v>1</v>
      </c>
      <c r="I27" s="48">
        <v>1</v>
      </c>
      <c r="J27" s="48">
        <v>2</v>
      </c>
      <c r="K27" s="48">
        <v>1</v>
      </c>
      <c r="L27" s="50">
        <f t="shared" si="7"/>
        <v>5</v>
      </c>
      <c r="M27" s="50" t="str">
        <f t="shared" si="3"/>
        <v>medio</v>
      </c>
      <c r="N27" s="48">
        <v>1</v>
      </c>
      <c r="O27" s="48">
        <v>1</v>
      </c>
      <c r="P27" s="48">
        <v>2</v>
      </c>
      <c r="Q27" s="48">
        <v>1</v>
      </c>
      <c r="R27" s="51">
        <f t="shared" si="0"/>
        <v>5</v>
      </c>
      <c r="S27" s="51" t="str">
        <f t="shared" si="4"/>
        <v>medio</v>
      </c>
      <c r="T27" s="52">
        <f t="shared" si="1"/>
        <v>12</v>
      </c>
      <c r="U27" s="52" t="str">
        <f t="shared" si="5"/>
        <v>medio</v>
      </c>
    </row>
    <row r="28" spans="1:21" x14ac:dyDescent="0.25">
      <c r="A28" s="47">
        <v>26</v>
      </c>
      <c r="B28" s="48">
        <v>2</v>
      </c>
      <c r="C28" s="48">
        <v>0</v>
      </c>
      <c r="D28" s="48">
        <v>1</v>
      </c>
      <c r="E28" s="48">
        <v>0</v>
      </c>
      <c r="F28" s="49">
        <f t="shared" si="6"/>
        <v>3</v>
      </c>
      <c r="G28" s="49" t="str">
        <f t="shared" si="2"/>
        <v>medio</v>
      </c>
      <c r="H28" s="48">
        <v>0</v>
      </c>
      <c r="I28" s="48">
        <v>2</v>
      </c>
      <c r="J28" s="48">
        <v>0</v>
      </c>
      <c r="K28" s="48">
        <v>0</v>
      </c>
      <c r="L28" s="50">
        <f t="shared" si="7"/>
        <v>2</v>
      </c>
      <c r="M28" s="50" t="str">
        <f t="shared" si="3"/>
        <v>bajo</v>
      </c>
      <c r="N28" s="48">
        <v>0</v>
      </c>
      <c r="O28" s="48">
        <v>2</v>
      </c>
      <c r="P28" s="48">
        <v>0</v>
      </c>
      <c r="Q28" s="48">
        <v>0</v>
      </c>
      <c r="R28" s="51">
        <f t="shared" si="0"/>
        <v>2</v>
      </c>
      <c r="S28" s="51" t="str">
        <f t="shared" si="4"/>
        <v>bajo</v>
      </c>
      <c r="T28" s="52">
        <f t="shared" si="1"/>
        <v>7</v>
      </c>
      <c r="U28" s="52" t="str">
        <f t="shared" si="5"/>
        <v>bajo</v>
      </c>
    </row>
    <row r="29" spans="1:21" x14ac:dyDescent="0.25">
      <c r="A29" s="47">
        <v>27</v>
      </c>
      <c r="B29" s="48">
        <v>0</v>
      </c>
      <c r="C29" s="48">
        <v>2</v>
      </c>
      <c r="D29" s="48">
        <v>2</v>
      </c>
      <c r="E29" s="48">
        <v>0</v>
      </c>
      <c r="F29" s="49">
        <f t="shared" si="6"/>
        <v>4</v>
      </c>
      <c r="G29" s="49" t="str">
        <f t="shared" si="2"/>
        <v>medio</v>
      </c>
      <c r="H29" s="48">
        <v>0</v>
      </c>
      <c r="I29" s="48">
        <v>0</v>
      </c>
      <c r="J29" s="48">
        <v>1</v>
      </c>
      <c r="K29" s="48">
        <v>0</v>
      </c>
      <c r="L29" s="50">
        <f t="shared" si="7"/>
        <v>1</v>
      </c>
      <c r="M29" s="50" t="str">
        <f t="shared" si="3"/>
        <v>bajo</v>
      </c>
      <c r="N29" s="48">
        <v>0</v>
      </c>
      <c r="O29" s="48">
        <v>0</v>
      </c>
      <c r="P29" s="48">
        <v>1</v>
      </c>
      <c r="Q29" s="48">
        <v>0</v>
      </c>
      <c r="R29" s="51">
        <f t="shared" si="0"/>
        <v>1</v>
      </c>
      <c r="S29" s="51" t="str">
        <f t="shared" si="4"/>
        <v>bajo</v>
      </c>
      <c r="T29" s="52">
        <f t="shared" si="1"/>
        <v>6</v>
      </c>
      <c r="U29" s="52" t="str">
        <f t="shared" si="5"/>
        <v>bajo</v>
      </c>
    </row>
    <row r="30" spans="1:21" x14ac:dyDescent="0.25">
      <c r="A30" s="47">
        <v>28</v>
      </c>
      <c r="B30" s="48">
        <v>1</v>
      </c>
      <c r="C30" s="48">
        <v>0</v>
      </c>
      <c r="D30" s="48">
        <v>1</v>
      </c>
      <c r="E30" s="48">
        <v>1</v>
      </c>
      <c r="F30" s="49">
        <f t="shared" si="6"/>
        <v>3</v>
      </c>
      <c r="G30" s="49" t="str">
        <f t="shared" si="2"/>
        <v>medio</v>
      </c>
      <c r="H30" s="48">
        <v>0</v>
      </c>
      <c r="I30" s="48">
        <v>1</v>
      </c>
      <c r="J30" s="48">
        <v>1</v>
      </c>
      <c r="K30" s="48">
        <v>2</v>
      </c>
      <c r="L30" s="50">
        <f t="shared" si="7"/>
        <v>4</v>
      </c>
      <c r="M30" s="50" t="str">
        <f t="shared" si="3"/>
        <v>medio</v>
      </c>
      <c r="N30" s="48">
        <v>0</v>
      </c>
      <c r="O30" s="48">
        <v>1</v>
      </c>
      <c r="P30" s="48">
        <v>1</v>
      </c>
      <c r="Q30" s="48">
        <v>2</v>
      </c>
      <c r="R30" s="51">
        <f t="shared" si="0"/>
        <v>4</v>
      </c>
      <c r="S30" s="51" t="str">
        <f t="shared" si="4"/>
        <v>medio</v>
      </c>
      <c r="T30" s="52">
        <f t="shared" si="1"/>
        <v>11</v>
      </c>
      <c r="U30" s="52" t="str">
        <f t="shared" si="5"/>
        <v>medio</v>
      </c>
    </row>
    <row r="31" spans="1:21" x14ac:dyDescent="0.25">
      <c r="A31" s="47">
        <v>29</v>
      </c>
      <c r="B31" s="48">
        <v>2</v>
      </c>
      <c r="C31" s="48">
        <v>1</v>
      </c>
      <c r="D31" s="48">
        <v>1</v>
      </c>
      <c r="E31" s="48">
        <v>2</v>
      </c>
      <c r="F31" s="49">
        <f t="shared" si="6"/>
        <v>6</v>
      </c>
      <c r="G31" s="49" t="str">
        <f t="shared" si="2"/>
        <v>alto</v>
      </c>
      <c r="H31" s="48">
        <v>0</v>
      </c>
      <c r="I31" s="48">
        <v>2</v>
      </c>
      <c r="J31" s="48">
        <v>0</v>
      </c>
      <c r="K31" s="48">
        <v>2</v>
      </c>
      <c r="L31" s="50">
        <f t="shared" si="7"/>
        <v>4</v>
      </c>
      <c r="M31" s="50" t="str">
        <f t="shared" si="3"/>
        <v>medio</v>
      </c>
      <c r="N31" s="48">
        <v>0</v>
      </c>
      <c r="O31" s="48">
        <v>2</v>
      </c>
      <c r="P31" s="48">
        <v>0</v>
      </c>
      <c r="Q31" s="48">
        <v>2</v>
      </c>
      <c r="R31" s="51">
        <f t="shared" si="0"/>
        <v>4</v>
      </c>
      <c r="S31" s="51" t="str">
        <f t="shared" si="4"/>
        <v>medio</v>
      </c>
      <c r="T31" s="52">
        <f t="shared" si="1"/>
        <v>14</v>
      </c>
      <c r="U31" s="52" t="str">
        <f t="shared" si="5"/>
        <v>medio</v>
      </c>
    </row>
    <row r="32" spans="1:21" x14ac:dyDescent="0.25">
      <c r="A32" s="47">
        <v>30</v>
      </c>
      <c r="B32" s="48">
        <v>1</v>
      </c>
      <c r="C32" s="48">
        <v>2</v>
      </c>
      <c r="D32" s="48">
        <v>1</v>
      </c>
      <c r="E32" s="48">
        <v>0</v>
      </c>
      <c r="F32" s="49">
        <f t="shared" si="6"/>
        <v>4</v>
      </c>
      <c r="G32" s="49" t="str">
        <f t="shared" si="2"/>
        <v>medio</v>
      </c>
      <c r="H32" s="48">
        <v>1</v>
      </c>
      <c r="I32" s="48">
        <v>1</v>
      </c>
      <c r="J32" s="48">
        <v>0</v>
      </c>
      <c r="K32" s="48">
        <v>0</v>
      </c>
      <c r="L32" s="50">
        <f t="shared" si="7"/>
        <v>2</v>
      </c>
      <c r="M32" s="50" t="str">
        <f t="shared" si="3"/>
        <v>bajo</v>
      </c>
      <c r="N32" s="48">
        <v>1</v>
      </c>
      <c r="O32" s="48">
        <v>1</v>
      </c>
      <c r="P32" s="48">
        <v>0</v>
      </c>
      <c r="Q32" s="48">
        <v>0</v>
      </c>
      <c r="R32" s="51">
        <f t="shared" si="0"/>
        <v>2</v>
      </c>
      <c r="S32" s="51" t="str">
        <f t="shared" si="4"/>
        <v>bajo</v>
      </c>
      <c r="T32" s="52">
        <f t="shared" si="1"/>
        <v>8</v>
      </c>
      <c r="U32" s="52" t="str">
        <f t="shared" si="5"/>
        <v>medio</v>
      </c>
    </row>
    <row r="33" spans="1:21" x14ac:dyDescent="0.25">
      <c r="A33" s="53" t="s">
        <v>6</v>
      </c>
      <c r="B33" s="54">
        <f>SUM(B3:B32)</f>
        <v>26</v>
      </c>
      <c r="C33" s="54">
        <f t="shared" ref="C33:E33" si="8">SUM(C3:C32)</f>
        <v>29</v>
      </c>
      <c r="D33" s="54">
        <f t="shared" si="8"/>
        <v>27</v>
      </c>
      <c r="E33" s="54">
        <f t="shared" si="8"/>
        <v>33</v>
      </c>
      <c r="F33" s="55"/>
      <c r="G33" s="55"/>
      <c r="H33" s="56">
        <f t="shared" ref="H33:K33" si="9">SUM(H3:H32)</f>
        <v>30</v>
      </c>
      <c r="I33" s="56">
        <f t="shared" si="9"/>
        <v>21</v>
      </c>
      <c r="J33" s="56">
        <f t="shared" si="9"/>
        <v>27</v>
      </c>
      <c r="K33" s="56">
        <f t="shared" si="9"/>
        <v>30</v>
      </c>
      <c r="L33" s="48"/>
      <c r="M33" s="48"/>
      <c r="N33" s="57">
        <f>SUM(N3:N32)</f>
        <v>30</v>
      </c>
      <c r="O33" s="57">
        <f t="shared" ref="O33:Q33" si="10">SUM(O3:O32)</f>
        <v>21</v>
      </c>
      <c r="P33" s="57">
        <f t="shared" si="10"/>
        <v>27</v>
      </c>
      <c r="Q33" s="57">
        <f t="shared" si="10"/>
        <v>30</v>
      </c>
      <c r="R33" s="48"/>
      <c r="S33" s="48"/>
      <c r="T33" s="48"/>
      <c r="U33" s="48"/>
    </row>
  </sheetData>
  <mergeCells count="5">
    <mergeCell ref="B1:G1"/>
    <mergeCell ref="H1:M1"/>
    <mergeCell ref="N1:S1"/>
    <mergeCell ref="T1:T2"/>
    <mergeCell ref="U1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3"/>
  <sheetViews>
    <sheetView workbookViewId="0">
      <selection activeCell="A5" sqref="A5"/>
    </sheetView>
  </sheetViews>
  <sheetFormatPr baseColWidth="10" defaultRowHeight="15.75" x14ac:dyDescent="0.25"/>
  <cols>
    <col min="1" max="1" width="11.5" style="19" bestFit="1" customWidth="1"/>
    <col min="2" max="5" width="12" style="19" bestFit="1" customWidth="1"/>
    <col min="6" max="6" width="6.375" style="19" bestFit="1" customWidth="1"/>
    <col min="7" max="7" width="5.875" style="19" bestFit="1" customWidth="1"/>
    <col min="8" max="11" width="12" style="19" bestFit="1" customWidth="1"/>
    <col min="12" max="12" width="6.375" style="19" bestFit="1" customWidth="1"/>
    <col min="13" max="13" width="5.875" style="19" bestFit="1" customWidth="1"/>
    <col min="14" max="14" width="12" style="19" bestFit="1" customWidth="1"/>
    <col min="15" max="17" width="13" style="19" bestFit="1" customWidth="1"/>
    <col min="18" max="18" width="6.375" style="19" bestFit="1" customWidth="1"/>
    <col min="19" max="19" width="5.875" style="19" bestFit="1" customWidth="1"/>
    <col min="20" max="20" width="11" style="19" bestFit="1" customWidth="1"/>
    <col min="21" max="21" width="9.625" style="19" bestFit="1" customWidth="1"/>
    <col min="22" max="22" width="11" style="19"/>
    <col min="23" max="23" width="13.375" style="19" bestFit="1" customWidth="1"/>
    <col min="24" max="24" width="4.625" style="19" bestFit="1" customWidth="1"/>
    <col min="25" max="25" width="6.375" style="19" bestFit="1" customWidth="1"/>
    <col min="26" max="26" width="4.5" style="19" bestFit="1" customWidth="1"/>
    <col min="27" max="27" width="5.25" style="19" bestFit="1" customWidth="1"/>
    <col min="28" max="16384" width="11" style="19"/>
  </cols>
  <sheetData>
    <row r="1" spans="1:27" x14ac:dyDescent="0.25">
      <c r="A1" s="18"/>
      <c r="B1" s="63" t="s">
        <v>0</v>
      </c>
      <c r="C1" s="63"/>
      <c r="D1" s="63"/>
      <c r="E1" s="63"/>
      <c r="F1" s="63"/>
      <c r="G1" s="63"/>
      <c r="H1" s="64" t="s">
        <v>1</v>
      </c>
      <c r="I1" s="64"/>
      <c r="J1" s="64"/>
      <c r="K1" s="64"/>
      <c r="L1" s="64"/>
      <c r="M1" s="64"/>
      <c r="N1" s="65" t="s">
        <v>2</v>
      </c>
      <c r="O1" s="65"/>
      <c r="P1" s="65"/>
      <c r="Q1" s="65"/>
      <c r="R1" s="65"/>
      <c r="S1" s="65"/>
      <c r="T1" s="62" t="s">
        <v>3</v>
      </c>
      <c r="U1" s="62" t="s">
        <v>4</v>
      </c>
    </row>
    <row r="2" spans="1:27" x14ac:dyDescent="0.25">
      <c r="A2" s="18" t="s">
        <v>5</v>
      </c>
      <c r="B2" s="20" t="s">
        <v>58</v>
      </c>
      <c r="C2" s="20" t="s">
        <v>59</v>
      </c>
      <c r="D2" s="20" t="s">
        <v>60</v>
      </c>
      <c r="E2" s="20" t="s">
        <v>61</v>
      </c>
      <c r="F2" s="20" t="s">
        <v>6</v>
      </c>
      <c r="G2" s="20" t="s">
        <v>7</v>
      </c>
      <c r="H2" s="15" t="s">
        <v>62</v>
      </c>
      <c r="I2" s="15" t="s">
        <v>63</v>
      </c>
      <c r="J2" s="15" t="s">
        <v>64</v>
      </c>
      <c r="K2" s="15" t="s">
        <v>65</v>
      </c>
      <c r="L2" s="21" t="s">
        <v>6</v>
      </c>
      <c r="M2" s="21" t="s">
        <v>7</v>
      </c>
      <c r="N2" s="16" t="s">
        <v>66</v>
      </c>
      <c r="O2" s="16" t="s">
        <v>67</v>
      </c>
      <c r="P2" s="16" t="s">
        <v>68</v>
      </c>
      <c r="Q2" s="16" t="s">
        <v>69</v>
      </c>
      <c r="R2" s="22" t="s">
        <v>6</v>
      </c>
      <c r="S2" s="22" t="s">
        <v>7</v>
      </c>
      <c r="T2" s="62"/>
      <c r="U2" s="62"/>
      <c r="W2" s="1" t="s">
        <v>70</v>
      </c>
      <c r="X2" s="18" t="s">
        <v>8</v>
      </c>
      <c r="Y2" s="18" t="s">
        <v>9</v>
      </c>
      <c r="Z2" s="18" t="s">
        <v>10</v>
      </c>
      <c r="AA2" s="18" t="s">
        <v>15</v>
      </c>
    </row>
    <row r="3" spans="1:27" x14ac:dyDescent="0.25">
      <c r="A3" s="23">
        <v>1</v>
      </c>
      <c r="B3" s="24">
        <v>2</v>
      </c>
      <c r="C3" s="24">
        <v>2</v>
      </c>
      <c r="D3" s="24">
        <v>2</v>
      </c>
      <c r="E3" s="24">
        <v>2</v>
      </c>
      <c r="F3" s="25">
        <f>SUM(B3:E3)</f>
        <v>8</v>
      </c>
      <c r="G3" s="25" t="str">
        <f>IF(AND(F3&gt;=0,F3&lt;3),"bajo",IF(AND(F3&gt;=3,F3&lt;6),"medio",IF(AND(F3&gt;=6,F3&lt;=8),"alto")))</f>
        <v>alto</v>
      </c>
      <c r="H3" s="24">
        <v>2</v>
      </c>
      <c r="I3" s="24">
        <v>2</v>
      </c>
      <c r="J3" s="24">
        <v>2</v>
      </c>
      <c r="K3" s="24">
        <v>2</v>
      </c>
      <c r="L3" s="26">
        <f>SUM(H3:K3)</f>
        <v>8</v>
      </c>
      <c r="M3" s="26" t="str">
        <f>IF(AND(L3&gt;=0,L3&lt;3),"bajo",IF(AND(L3&gt;=3,L3&lt;6),"medio",IF(AND(L3&gt;=6,L3&lt;=8),"alto")))</f>
        <v>alto</v>
      </c>
      <c r="N3" s="24">
        <v>2</v>
      </c>
      <c r="O3" s="24">
        <v>2</v>
      </c>
      <c r="P3" s="24">
        <v>2</v>
      </c>
      <c r="Q3" s="24">
        <v>2</v>
      </c>
      <c r="R3" s="27">
        <f t="shared" ref="R3:R32" si="0">SUM(N3:Q3)</f>
        <v>8</v>
      </c>
      <c r="S3" s="27" t="str">
        <f>IF(AND(R3&gt;=0,R3&lt;3),"bajo",IF(AND(R3&gt;=3,R3&lt;6),"medio",IF(AND(R3&gt;=6,R3&lt;=8),"alto")))</f>
        <v>alto</v>
      </c>
      <c r="T3" s="28">
        <f t="shared" ref="T3:T32" si="1">F3+L3+R3</f>
        <v>24</v>
      </c>
      <c r="U3" s="28" t="str">
        <f>IF(AND(T3&gt;=0,T3&lt;8),"bajo",IF(AND(T3&gt;=8,T3&lt;16),"medio",IF(AND(T3&gt;=16,T3&lt;=24),"alto")))</f>
        <v>alto</v>
      </c>
      <c r="W3" s="25" t="s">
        <v>11</v>
      </c>
      <c r="X3" s="25">
        <f>COUNTIF(G3:G32,"bajo")</f>
        <v>4</v>
      </c>
      <c r="Y3" s="25">
        <f>COUNTIF(G3:G32,"medio")</f>
        <v>17</v>
      </c>
      <c r="Z3" s="25">
        <f>COUNTIF(G3:G32,"alto")</f>
        <v>9</v>
      </c>
      <c r="AA3" s="25">
        <f>SUM(X3:Z3)</f>
        <v>30</v>
      </c>
    </row>
    <row r="4" spans="1:27" x14ac:dyDescent="0.25">
      <c r="A4" s="23">
        <v>2</v>
      </c>
      <c r="B4" s="24">
        <v>0</v>
      </c>
      <c r="C4" s="24">
        <v>0</v>
      </c>
      <c r="D4" s="24">
        <v>0</v>
      </c>
      <c r="E4" s="24">
        <v>0</v>
      </c>
      <c r="F4" s="25">
        <v>0</v>
      </c>
      <c r="G4" s="25" t="str">
        <f t="shared" ref="G4:G32" si="2">IF(AND(F4&gt;=0,F4&lt;3),"bajo",IF(AND(F4&gt;=3,F4&lt;6),"medio",IF(AND(F4&gt;=6,F4&lt;=8),"alto")))</f>
        <v>bajo</v>
      </c>
      <c r="H4" s="24">
        <v>0</v>
      </c>
      <c r="I4" s="24">
        <v>0</v>
      </c>
      <c r="J4" s="24">
        <v>0</v>
      </c>
      <c r="K4" s="24">
        <v>0</v>
      </c>
      <c r="L4" s="26">
        <v>0</v>
      </c>
      <c r="M4" s="26" t="str">
        <f t="shared" ref="M4:M32" si="3">IF(AND(L4&gt;=0,L4&lt;3),"bajo",IF(AND(L4&gt;=3,L4&lt;6),"medio",IF(AND(L4&gt;=6,L4&lt;=8),"alto")))</f>
        <v>bajo</v>
      </c>
      <c r="N4" s="24">
        <v>0</v>
      </c>
      <c r="O4" s="24">
        <v>0</v>
      </c>
      <c r="P4" s="24">
        <v>0</v>
      </c>
      <c r="Q4" s="24">
        <v>0</v>
      </c>
      <c r="R4" s="27">
        <f t="shared" si="0"/>
        <v>0</v>
      </c>
      <c r="S4" s="27" t="str">
        <f t="shared" ref="S4:S32" si="4">IF(AND(R4&gt;=0,R4&lt;3),"bajo",IF(AND(R4&gt;=3,R4&lt;6),"medio",IF(AND(R4&gt;=6,R4&lt;=8),"alto")))</f>
        <v>bajo</v>
      </c>
      <c r="T4" s="28">
        <f t="shared" si="1"/>
        <v>0</v>
      </c>
      <c r="U4" s="28" t="str">
        <f t="shared" ref="U4:U32" si="5">IF(AND(T4&gt;=0,T4&lt;8),"bajo",IF(AND(T4&gt;=8,T4&lt;16),"medio",IF(AND(T4&gt;=16,T4&lt;=24),"alto")))</f>
        <v>bajo</v>
      </c>
      <c r="W4" s="26" t="s">
        <v>12</v>
      </c>
      <c r="X4" s="26">
        <f>COUNTIF(M3:M32,"bajo")</f>
        <v>6</v>
      </c>
      <c r="Y4" s="26">
        <f>COUNTIF(M3:M32,"medio")</f>
        <v>16</v>
      </c>
      <c r="Z4" s="26">
        <f>COUNTIF(M3:M32,"alto")</f>
        <v>8</v>
      </c>
      <c r="AA4" s="26">
        <f>SUM(AA3)</f>
        <v>30</v>
      </c>
    </row>
    <row r="5" spans="1:27" x14ac:dyDescent="0.25">
      <c r="A5" s="23">
        <v>3</v>
      </c>
      <c r="B5" s="24">
        <v>2</v>
      </c>
      <c r="C5" s="24">
        <v>2</v>
      </c>
      <c r="D5" s="24">
        <v>2</v>
      </c>
      <c r="E5" s="24">
        <v>2</v>
      </c>
      <c r="F5" s="25">
        <f t="shared" ref="F5:F32" si="6">SUM(B5:E5)</f>
        <v>8</v>
      </c>
      <c r="G5" s="25" t="str">
        <f t="shared" si="2"/>
        <v>alto</v>
      </c>
      <c r="H5" s="24">
        <v>0</v>
      </c>
      <c r="I5" s="24">
        <v>1</v>
      </c>
      <c r="J5" s="24">
        <v>0</v>
      </c>
      <c r="K5" s="24">
        <v>0</v>
      </c>
      <c r="L5" s="26">
        <f t="shared" ref="L5:L32" si="7">SUM(H5:K5)</f>
        <v>1</v>
      </c>
      <c r="M5" s="26" t="str">
        <f t="shared" si="3"/>
        <v>bajo</v>
      </c>
      <c r="N5" s="24">
        <v>0</v>
      </c>
      <c r="O5" s="24">
        <v>0</v>
      </c>
      <c r="P5" s="24">
        <v>1</v>
      </c>
      <c r="Q5" s="24">
        <v>1</v>
      </c>
      <c r="R5" s="27">
        <f t="shared" si="0"/>
        <v>2</v>
      </c>
      <c r="S5" s="27" t="str">
        <f t="shared" si="4"/>
        <v>bajo</v>
      </c>
      <c r="T5" s="28">
        <f t="shared" si="1"/>
        <v>11</v>
      </c>
      <c r="U5" s="28" t="str">
        <f t="shared" si="5"/>
        <v>medio</v>
      </c>
      <c r="W5" s="27" t="s">
        <v>13</v>
      </c>
      <c r="X5" s="27">
        <f>COUNTIF(S3:S32,"bajo")</f>
        <v>8</v>
      </c>
      <c r="Y5" s="27">
        <f>COUNTIF(S3:S32,"medio")</f>
        <v>19</v>
      </c>
      <c r="Z5" s="27">
        <f>COUNTIF(S3:S32,"alto")</f>
        <v>3</v>
      </c>
      <c r="AA5" s="27">
        <f>SUM(X5:Z5)</f>
        <v>30</v>
      </c>
    </row>
    <row r="6" spans="1:27" x14ac:dyDescent="0.25">
      <c r="A6" s="23">
        <v>4</v>
      </c>
      <c r="B6" s="24">
        <v>0</v>
      </c>
      <c r="C6" s="24">
        <v>0</v>
      </c>
      <c r="D6" s="24">
        <v>0</v>
      </c>
      <c r="E6" s="24">
        <v>2</v>
      </c>
      <c r="F6" s="25">
        <f t="shared" si="6"/>
        <v>2</v>
      </c>
      <c r="G6" s="25" t="str">
        <f t="shared" si="2"/>
        <v>bajo</v>
      </c>
      <c r="H6" s="24">
        <v>1</v>
      </c>
      <c r="I6" s="24">
        <v>2</v>
      </c>
      <c r="J6" s="24">
        <v>2</v>
      </c>
      <c r="K6" s="24">
        <v>0</v>
      </c>
      <c r="L6" s="26">
        <f t="shared" si="7"/>
        <v>5</v>
      </c>
      <c r="M6" s="26" t="str">
        <f t="shared" si="3"/>
        <v>medio</v>
      </c>
      <c r="N6" s="24">
        <v>2</v>
      </c>
      <c r="O6" s="24">
        <v>2</v>
      </c>
      <c r="P6" s="24">
        <v>1</v>
      </c>
      <c r="Q6" s="24">
        <v>0</v>
      </c>
      <c r="R6" s="27">
        <f t="shared" si="0"/>
        <v>5</v>
      </c>
      <c r="S6" s="27" t="str">
        <f t="shared" si="4"/>
        <v>medio</v>
      </c>
      <c r="T6" s="28">
        <f t="shared" si="1"/>
        <v>12</v>
      </c>
      <c r="U6" s="28" t="str">
        <f t="shared" si="5"/>
        <v>medio</v>
      </c>
      <c r="W6" s="40" t="s">
        <v>72</v>
      </c>
      <c r="X6" s="28">
        <f>COUNTIF(U3:U32,"bajo")</f>
        <v>1</v>
      </c>
      <c r="Y6" s="28">
        <f>COUNTIF(U3:U32,"medio")</f>
        <v>25</v>
      </c>
      <c r="Z6" s="28">
        <f>COUNTIF(U3:U32,"alto")</f>
        <v>4</v>
      </c>
      <c r="AA6" s="28">
        <f>SUM(X6:Z6)</f>
        <v>30</v>
      </c>
    </row>
    <row r="7" spans="1:27" x14ac:dyDescent="0.25">
      <c r="A7" s="23">
        <v>5</v>
      </c>
      <c r="B7" s="24">
        <v>2</v>
      </c>
      <c r="C7" s="24">
        <v>2</v>
      </c>
      <c r="D7" s="24">
        <v>0</v>
      </c>
      <c r="E7" s="24">
        <v>2</v>
      </c>
      <c r="F7" s="25">
        <f t="shared" si="6"/>
        <v>6</v>
      </c>
      <c r="G7" s="25" t="str">
        <f t="shared" si="2"/>
        <v>alto</v>
      </c>
      <c r="H7" s="24">
        <v>0</v>
      </c>
      <c r="I7" s="24">
        <v>1</v>
      </c>
      <c r="J7" s="24">
        <v>1</v>
      </c>
      <c r="K7" s="24">
        <v>0</v>
      </c>
      <c r="L7" s="26">
        <f t="shared" si="7"/>
        <v>2</v>
      </c>
      <c r="M7" s="26" t="str">
        <f t="shared" si="3"/>
        <v>bajo</v>
      </c>
      <c r="N7" s="24">
        <v>2</v>
      </c>
      <c r="O7" s="24">
        <v>1</v>
      </c>
      <c r="P7" s="24">
        <v>1</v>
      </c>
      <c r="Q7" s="24">
        <v>0</v>
      </c>
      <c r="R7" s="27">
        <f t="shared" si="0"/>
        <v>4</v>
      </c>
      <c r="S7" s="27" t="str">
        <f t="shared" si="4"/>
        <v>medio</v>
      </c>
      <c r="T7" s="28">
        <f t="shared" si="1"/>
        <v>12</v>
      </c>
      <c r="U7" s="28" t="str">
        <f t="shared" si="5"/>
        <v>medio</v>
      </c>
    </row>
    <row r="8" spans="1:27" x14ac:dyDescent="0.25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6"/>
        <v>4</v>
      </c>
      <c r="G8" s="25" t="str">
        <f t="shared" si="2"/>
        <v>medio</v>
      </c>
      <c r="H8" s="24">
        <v>2</v>
      </c>
      <c r="I8" s="24">
        <v>2</v>
      </c>
      <c r="J8" s="24">
        <v>0</v>
      </c>
      <c r="K8" s="24">
        <v>0</v>
      </c>
      <c r="L8" s="26">
        <f t="shared" si="7"/>
        <v>4</v>
      </c>
      <c r="M8" s="26" t="str">
        <f t="shared" si="3"/>
        <v>medio</v>
      </c>
      <c r="N8" s="24">
        <v>1</v>
      </c>
      <c r="O8" s="24">
        <v>2</v>
      </c>
      <c r="P8" s="24">
        <v>2</v>
      </c>
      <c r="Q8" s="24">
        <v>0</v>
      </c>
      <c r="R8" s="27">
        <f t="shared" si="0"/>
        <v>5</v>
      </c>
      <c r="S8" s="27" t="str">
        <f t="shared" si="4"/>
        <v>medio</v>
      </c>
      <c r="T8" s="28">
        <f t="shared" si="1"/>
        <v>13</v>
      </c>
      <c r="U8" s="28" t="str">
        <f t="shared" si="5"/>
        <v>medio</v>
      </c>
    </row>
    <row r="9" spans="1:27" x14ac:dyDescent="0.25">
      <c r="A9" s="23">
        <v>7</v>
      </c>
      <c r="B9" s="24">
        <v>1</v>
      </c>
      <c r="C9" s="24">
        <v>2</v>
      </c>
      <c r="D9" s="24">
        <v>2</v>
      </c>
      <c r="E9" s="24">
        <v>1</v>
      </c>
      <c r="F9" s="25">
        <f t="shared" si="6"/>
        <v>6</v>
      </c>
      <c r="G9" s="25" t="str">
        <f t="shared" si="2"/>
        <v>alto</v>
      </c>
      <c r="H9" s="24">
        <v>2</v>
      </c>
      <c r="I9" s="24">
        <v>1</v>
      </c>
      <c r="J9" s="24">
        <v>0</v>
      </c>
      <c r="K9" s="24">
        <v>0</v>
      </c>
      <c r="L9" s="26">
        <f t="shared" si="7"/>
        <v>3</v>
      </c>
      <c r="M9" s="26" t="str">
        <f t="shared" si="3"/>
        <v>medio</v>
      </c>
      <c r="N9" s="24">
        <v>2</v>
      </c>
      <c r="O9" s="24">
        <v>1</v>
      </c>
      <c r="P9" s="24">
        <v>0</v>
      </c>
      <c r="Q9" s="24">
        <v>1</v>
      </c>
      <c r="R9" s="27">
        <f t="shared" si="0"/>
        <v>4</v>
      </c>
      <c r="S9" s="27" t="str">
        <f t="shared" si="4"/>
        <v>medio</v>
      </c>
      <c r="T9" s="28">
        <f t="shared" si="1"/>
        <v>13</v>
      </c>
      <c r="U9" s="28" t="str">
        <f t="shared" si="5"/>
        <v>medio</v>
      </c>
    </row>
    <row r="10" spans="1:27" x14ac:dyDescent="0.25">
      <c r="A10" s="23">
        <v>8</v>
      </c>
      <c r="B10" s="24">
        <v>2</v>
      </c>
      <c r="C10" s="24">
        <v>0</v>
      </c>
      <c r="D10" s="24">
        <v>2</v>
      </c>
      <c r="E10" s="24">
        <v>0</v>
      </c>
      <c r="F10" s="25">
        <f t="shared" si="6"/>
        <v>4</v>
      </c>
      <c r="G10" s="25" t="str">
        <f t="shared" si="2"/>
        <v>medio</v>
      </c>
      <c r="H10" s="24">
        <v>1</v>
      </c>
      <c r="I10" s="24">
        <v>1</v>
      </c>
      <c r="J10" s="24">
        <v>2</v>
      </c>
      <c r="K10" s="24">
        <v>0</v>
      </c>
      <c r="L10" s="26">
        <f t="shared" si="7"/>
        <v>4</v>
      </c>
      <c r="M10" s="26" t="str">
        <f t="shared" si="3"/>
        <v>medio</v>
      </c>
      <c r="N10" s="24">
        <v>0</v>
      </c>
      <c r="O10" s="24">
        <v>0</v>
      </c>
      <c r="P10" s="24">
        <v>2</v>
      </c>
      <c r="Q10" s="24">
        <v>1</v>
      </c>
      <c r="R10" s="27">
        <f t="shared" si="0"/>
        <v>3</v>
      </c>
      <c r="S10" s="27" t="str">
        <f t="shared" si="4"/>
        <v>medio</v>
      </c>
      <c r="T10" s="28">
        <f t="shared" si="1"/>
        <v>11</v>
      </c>
      <c r="U10" s="28" t="str">
        <f t="shared" si="5"/>
        <v>medio</v>
      </c>
    </row>
    <row r="11" spans="1:27" x14ac:dyDescent="0.25">
      <c r="A11" s="23">
        <v>9</v>
      </c>
      <c r="B11" s="24">
        <v>2</v>
      </c>
      <c r="C11" s="24">
        <v>0</v>
      </c>
      <c r="D11" s="24">
        <v>0</v>
      </c>
      <c r="E11" s="24">
        <v>2</v>
      </c>
      <c r="F11" s="25">
        <f t="shared" si="6"/>
        <v>4</v>
      </c>
      <c r="G11" s="25" t="str">
        <f t="shared" si="2"/>
        <v>medio</v>
      </c>
      <c r="H11" s="24">
        <v>0</v>
      </c>
      <c r="I11" s="24">
        <v>1</v>
      </c>
      <c r="J11" s="24">
        <v>1</v>
      </c>
      <c r="K11" s="24">
        <v>1</v>
      </c>
      <c r="L11" s="26">
        <f t="shared" si="7"/>
        <v>3</v>
      </c>
      <c r="M11" s="26" t="str">
        <f t="shared" si="3"/>
        <v>medio</v>
      </c>
      <c r="N11" s="24">
        <v>0</v>
      </c>
      <c r="O11" s="24">
        <v>0</v>
      </c>
      <c r="P11" s="24">
        <v>0</v>
      </c>
      <c r="Q11" s="24">
        <v>2</v>
      </c>
      <c r="R11" s="27">
        <f t="shared" si="0"/>
        <v>2</v>
      </c>
      <c r="S11" s="27" t="str">
        <f t="shared" si="4"/>
        <v>bajo</v>
      </c>
      <c r="T11" s="28">
        <f t="shared" si="1"/>
        <v>9</v>
      </c>
      <c r="U11" s="28" t="str">
        <f t="shared" si="5"/>
        <v>medio</v>
      </c>
    </row>
    <row r="12" spans="1:27" x14ac:dyDescent="0.25">
      <c r="A12" s="23">
        <v>10</v>
      </c>
      <c r="B12" s="24">
        <v>1</v>
      </c>
      <c r="C12" s="24">
        <v>1</v>
      </c>
      <c r="D12" s="24">
        <v>1</v>
      </c>
      <c r="E12" s="24">
        <v>2</v>
      </c>
      <c r="F12" s="25">
        <f t="shared" si="6"/>
        <v>5</v>
      </c>
      <c r="G12" s="25" t="str">
        <f t="shared" si="2"/>
        <v>medio</v>
      </c>
      <c r="H12" s="24">
        <v>0</v>
      </c>
      <c r="I12" s="24">
        <v>2</v>
      </c>
      <c r="J12" s="24">
        <v>2</v>
      </c>
      <c r="K12" s="24">
        <v>2</v>
      </c>
      <c r="L12" s="26">
        <f t="shared" si="7"/>
        <v>6</v>
      </c>
      <c r="M12" s="26" t="str">
        <f t="shared" si="3"/>
        <v>alto</v>
      </c>
      <c r="N12" s="24">
        <v>2</v>
      </c>
      <c r="O12" s="24">
        <v>1</v>
      </c>
      <c r="P12" s="24">
        <v>0</v>
      </c>
      <c r="Q12" s="24">
        <v>1</v>
      </c>
      <c r="R12" s="27">
        <f t="shared" si="0"/>
        <v>4</v>
      </c>
      <c r="S12" s="27" t="str">
        <f t="shared" si="4"/>
        <v>medio</v>
      </c>
      <c r="T12" s="28">
        <f t="shared" si="1"/>
        <v>15</v>
      </c>
      <c r="U12" s="28" t="str">
        <f t="shared" si="5"/>
        <v>medio</v>
      </c>
    </row>
    <row r="13" spans="1:27" x14ac:dyDescent="0.25">
      <c r="A13" s="23">
        <v>11</v>
      </c>
      <c r="B13" s="24">
        <v>2</v>
      </c>
      <c r="C13" s="24">
        <v>2</v>
      </c>
      <c r="D13" s="24">
        <v>2</v>
      </c>
      <c r="E13" s="24">
        <v>2</v>
      </c>
      <c r="F13" s="25">
        <f t="shared" si="6"/>
        <v>8</v>
      </c>
      <c r="G13" s="25" t="str">
        <f t="shared" si="2"/>
        <v>alto</v>
      </c>
      <c r="H13" s="24">
        <v>1</v>
      </c>
      <c r="I13" s="24">
        <v>0</v>
      </c>
      <c r="J13" s="24">
        <v>0</v>
      </c>
      <c r="K13" s="24">
        <v>1</v>
      </c>
      <c r="L13" s="26">
        <f t="shared" si="7"/>
        <v>2</v>
      </c>
      <c r="M13" s="26" t="str">
        <f t="shared" si="3"/>
        <v>bajo</v>
      </c>
      <c r="N13" s="24">
        <v>0</v>
      </c>
      <c r="O13" s="24">
        <v>2</v>
      </c>
      <c r="P13" s="24">
        <v>0</v>
      </c>
      <c r="Q13" s="24">
        <v>1</v>
      </c>
      <c r="R13" s="27">
        <f t="shared" si="0"/>
        <v>3</v>
      </c>
      <c r="S13" s="27" t="str">
        <f t="shared" si="4"/>
        <v>medio</v>
      </c>
      <c r="T13" s="28">
        <f t="shared" si="1"/>
        <v>13</v>
      </c>
      <c r="U13" s="28" t="str">
        <f t="shared" si="5"/>
        <v>medio</v>
      </c>
    </row>
    <row r="14" spans="1:27" x14ac:dyDescent="0.25">
      <c r="A14" s="23">
        <v>12</v>
      </c>
      <c r="B14" s="24">
        <v>0</v>
      </c>
      <c r="C14" s="24">
        <v>0</v>
      </c>
      <c r="D14" s="24">
        <v>1</v>
      </c>
      <c r="E14" s="24">
        <v>0</v>
      </c>
      <c r="F14" s="25">
        <f t="shared" si="6"/>
        <v>1</v>
      </c>
      <c r="G14" s="25" t="str">
        <f t="shared" si="2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7"/>
        <v>4</v>
      </c>
      <c r="M14" s="26" t="str">
        <f t="shared" si="3"/>
        <v>medio</v>
      </c>
      <c r="N14" s="24">
        <v>0</v>
      </c>
      <c r="O14" s="24">
        <v>2</v>
      </c>
      <c r="P14" s="24">
        <v>0</v>
      </c>
      <c r="Q14" s="24">
        <v>1</v>
      </c>
      <c r="R14" s="27">
        <f t="shared" si="0"/>
        <v>3</v>
      </c>
      <c r="S14" s="27" t="str">
        <f t="shared" si="4"/>
        <v>medio</v>
      </c>
      <c r="T14" s="28">
        <f t="shared" si="1"/>
        <v>8</v>
      </c>
      <c r="U14" s="28" t="str">
        <f t="shared" si="5"/>
        <v>medio</v>
      </c>
    </row>
    <row r="15" spans="1:27" x14ac:dyDescent="0.25">
      <c r="A15" s="23">
        <v>13</v>
      </c>
      <c r="B15" s="24">
        <v>1</v>
      </c>
      <c r="C15" s="24">
        <v>0</v>
      </c>
      <c r="D15" s="24">
        <v>2</v>
      </c>
      <c r="E15" s="24">
        <v>1</v>
      </c>
      <c r="F15" s="25">
        <f t="shared" si="6"/>
        <v>4</v>
      </c>
      <c r="G15" s="25" t="str">
        <f t="shared" si="2"/>
        <v>medio</v>
      </c>
      <c r="H15" s="24">
        <v>2</v>
      </c>
      <c r="I15" s="24">
        <v>1</v>
      </c>
      <c r="J15" s="24">
        <v>2</v>
      </c>
      <c r="K15" s="24">
        <v>1</v>
      </c>
      <c r="L15" s="26">
        <f t="shared" si="7"/>
        <v>6</v>
      </c>
      <c r="M15" s="26" t="str">
        <f t="shared" si="3"/>
        <v>alto</v>
      </c>
      <c r="N15" s="24">
        <v>0</v>
      </c>
      <c r="O15" s="24">
        <v>0</v>
      </c>
      <c r="P15" s="24">
        <v>1</v>
      </c>
      <c r="Q15" s="24">
        <v>1</v>
      </c>
      <c r="R15" s="27">
        <f t="shared" si="0"/>
        <v>2</v>
      </c>
      <c r="S15" s="27" t="str">
        <f t="shared" si="4"/>
        <v>bajo</v>
      </c>
      <c r="T15" s="28">
        <f t="shared" si="1"/>
        <v>12</v>
      </c>
      <c r="U15" s="28" t="str">
        <f t="shared" si="5"/>
        <v>medio</v>
      </c>
    </row>
    <row r="16" spans="1:27" x14ac:dyDescent="0.25">
      <c r="A16" s="23">
        <v>14</v>
      </c>
      <c r="B16" s="24">
        <v>2</v>
      </c>
      <c r="C16" s="24">
        <v>0</v>
      </c>
      <c r="D16" s="24">
        <v>0</v>
      </c>
      <c r="E16" s="24">
        <v>1</v>
      </c>
      <c r="F16" s="25">
        <f t="shared" si="6"/>
        <v>3</v>
      </c>
      <c r="G16" s="25" t="str">
        <f t="shared" si="2"/>
        <v>medio</v>
      </c>
      <c r="H16" s="24">
        <v>2</v>
      </c>
      <c r="I16" s="24">
        <v>1</v>
      </c>
      <c r="J16" s="24">
        <v>0</v>
      </c>
      <c r="K16" s="24">
        <v>0</v>
      </c>
      <c r="L16" s="26">
        <f t="shared" si="7"/>
        <v>3</v>
      </c>
      <c r="M16" s="26" t="str">
        <f t="shared" si="3"/>
        <v>medio</v>
      </c>
      <c r="N16" s="24">
        <v>1</v>
      </c>
      <c r="O16" s="24">
        <v>0</v>
      </c>
      <c r="P16" s="24">
        <v>1</v>
      </c>
      <c r="Q16" s="24">
        <v>0</v>
      </c>
      <c r="R16" s="27">
        <f t="shared" si="0"/>
        <v>2</v>
      </c>
      <c r="S16" s="27" t="str">
        <f t="shared" si="4"/>
        <v>bajo</v>
      </c>
      <c r="T16" s="28">
        <f t="shared" si="1"/>
        <v>8</v>
      </c>
      <c r="U16" s="28" t="str">
        <f t="shared" si="5"/>
        <v>medio</v>
      </c>
    </row>
    <row r="17" spans="1:21" x14ac:dyDescent="0.25">
      <c r="A17" s="23">
        <v>15</v>
      </c>
      <c r="B17" s="24">
        <v>1</v>
      </c>
      <c r="C17" s="24">
        <v>1</v>
      </c>
      <c r="D17" s="24">
        <v>0</v>
      </c>
      <c r="E17" s="24">
        <v>2</v>
      </c>
      <c r="F17" s="25">
        <f t="shared" si="6"/>
        <v>4</v>
      </c>
      <c r="G17" s="25" t="str">
        <f t="shared" si="2"/>
        <v>medio</v>
      </c>
      <c r="H17" s="24">
        <v>1</v>
      </c>
      <c r="I17" s="24">
        <v>0</v>
      </c>
      <c r="J17" s="24">
        <v>1</v>
      </c>
      <c r="K17" s="24">
        <v>0</v>
      </c>
      <c r="L17" s="26">
        <f t="shared" si="7"/>
        <v>2</v>
      </c>
      <c r="M17" s="26" t="str">
        <f t="shared" si="3"/>
        <v>bajo</v>
      </c>
      <c r="N17" s="24">
        <v>1</v>
      </c>
      <c r="O17" s="24">
        <v>0</v>
      </c>
      <c r="P17" s="24">
        <v>2</v>
      </c>
      <c r="Q17" s="24">
        <v>2</v>
      </c>
      <c r="R17" s="27">
        <f t="shared" si="0"/>
        <v>5</v>
      </c>
      <c r="S17" s="27" t="str">
        <f t="shared" si="4"/>
        <v>medio</v>
      </c>
      <c r="T17" s="28">
        <f t="shared" si="1"/>
        <v>11</v>
      </c>
      <c r="U17" s="28" t="str">
        <f t="shared" si="5"/>
        <v>medio</v>
      </c>
    </row>
    <row r="18" spans="1:21" x14ac:dyDescent="0.25">
      <c r="A18" s="23">
        <v>16</v>
      </c>
      <c r="B18" s="24">
        <v>0</v>
      </c>
      <c r="C18" s="24">
        <v>0</v>
      </c>
      <c r="D18" s="24">
        <v>2</v>
      </c>
      <c r="E18" s="24">
        <v>1</v>
      </c>
      <c r="F18" s="25">
        <f t="shared" si="6"/>
        <v>3</v>
      </c>
      <c r="G18" s="25" t="str">
        <f t="shared" si="2"/>
        <v>medio</v>
      </c>
      <c r="H18" s="24">
        <v>2</v>
      </c>
      <c r="I18" s="24">
        <v>2</v>
      </c>
      <c r="J18" s="24">
        <v>1</v>
      </c>
      <c r="K18" s="24">
        <v>1</v>
      </c>
      <c r="L18" s="26">
        <f t="shared" si="7"/>
        <v>6</v>
      </c>
      <c r="M18" s="26" t="str">
        <f t="shared" si="3"/>
        <v>alto</v>
      </c>
      <c r="N18" s="24">
        <v>1</v>
      </c>
      <c r="O18" s="24">
        <v>1</v>
      </c>
      <c r="P18" s="24">
        <v>0</v>
      </c>
      <c r="Q18" s="24">
        <v>1</v>
      </c>
      <c r="R18" s="27">
        <f t="shared" si="0"/>
        <v>3</v>
      </c>
      <c r="S18" s="27" t="str">
        <f t="shared" si="4"/>
        <v>medio</v>
      </c>
      <c r="T18" s="28">
        <f t="shared" si="1"/>
        <v>12</v>
      </c>
      <c r="U18" s="28" t="str">
        <f t="shared" si="5"/>
        <v>medio</v>
      </c>
    </row>
    <row r="19" spans="1:21" x14ac:dyDescent="0.25">
      <c r="A19" s="23">
        <v>17</v>
      </c>
      <c r="B19" s="24">
        <v>0</v>
      </c>
      <c r="C19" s="24">
        <v>2</v>
      </c>
      <c r="D19" s="24">
        <v>0</v>
      </c>
      <c r="E19" s="24">
        <v>1</v>
      </c>
      <c r="F19" s="25">
        <f t="shared" si="6"/>
        <v>3</v>
      </c>
      <c r="G19" s="25" t="str">
        <f t="shared" si="2"/>
        <v>medio</v>
      </c>
      <c r="H19" s="24">
        <v>1</v>
      </c>
      <c r="I19" s="24">
        <v>0</v>
      </c>
      <c r="J19" s="24">
        <v>0</v>
      </c>
      <c r="K19" s="24">
        <v>2</v>
      </c>
      <c r="L19" s="26">
        <f t="shared" si="7"/>
        <v>3</v>
      </c>
      <c r="M19" s="26" t="str">
        <f t="shared" si="3"/>
        <v>medio</v>
      </c>
      <c r="N19" s="24">
        <v>0</v>
      </c>
      <c r="O19" s="24">
        <v>2</v>
      </c>
      <c r="P19" s="24">
        <v>1</v>
      </c>
      <c r="Q19" s="24">
        <v>0</v>
      </c>
      <c r="R19" s="27">
        <f t="shared" si="0"/>
        <v>3</v>
      </c>
      <c r="S19" s="27" t="str">
        <f t="shared" si="4"/>
        <v>medio</v>
      </c>
      <c r="T19" s="28">
        <f t="shared" si="1"/>
        <v>9</v>
      </c>
      <c r="U19" s="28" t="str">
        <f t="shared" si="5"/>
        <v>medio</v>
      </c>
    </row>
    <row r="20" spans="1:21" x14ac:dyDescent="0.25">
      <c r="A20" s="23">
        <v>18</v>
      </c>
      <c r="B20" s="24">
        <v>2</v>
      </c>
      <c r="C20" s="24">
        <v>2</v>
      </c>
      <c r="D20" s="24">
        <v>1</v>
      </c>
      <c r="E20" s="24">
        <v>0</v>
      </c>
      <c r="F20" s="25">
        <f t="shared" si="6"/>
        <v>5</v>
      </c>
      <c r="G20" s="25" t="str">
        <f t="shared" si="2"/>
        <v>medio</v>
      </c>
      <c r="H20" s="24">
        <v>1</v>
      </c>
      <c r="I20" s="24">
        <v>1</v>
      </c>
      <c r="J20" s="24">
        <v>1</v>
      </c>
      <c r="K20" s="24">
        <v>2</v>
      </c>
      <c r="L20" s="26">
        <f t="shared" si="7"/>
        <v>5</v>
      </c>
      <c r="M20" s="26" t="str">
        <f t="shared" si="3"/>
        <v>medio</v>
      </c>
      <c r="N20" s="24">
        <v>1</v>
      </c>
      <c r="O20" s="24">
        <v>0</v>
      </c>
      <c r="P20" s="24">
        <v>0</v>
      </c>
      <c r="Q20" s="24">
        <v>0</v>
      </c>
      <c r="R20" s="27">
        <f t="shared" si="0"/>
        <v>1</v>
      </c>
      <c r="S20" s="27" t="str">
        <f t="shared" si="4"/>
        <v>bajo</v>
      </c>
      <c r="T20" s="28">
        <f t="shared" si="1"/>
        <v>11</v>
      </c>
      <c r="U20" s="28" t="str">
        <f t="shared" si="5"/>
        <v>medio</v>
      </c>
    </row>
    <row r="21" spans="1:21" x14ac:dyDescent="0.25">
      <c r="A21" s="23">
        <v>19</v>
      </c>
      <c r="B21" s="24">
        <v>0</v>
      </c>
      <c r="C21" s="24">
        <v>2</v>
      </c>
      <c r="D21" s="24">
        <v>2</v>
      </c>
      <c r="E21" s="24">
        <v>1</v>
      </c>
      <c r="F21" s="25">
        <f t="shared" si="6"/>
        <v>5</v>
      </c>
      <c r="G21" s="25" t="str">
        <f t="shared" si="2"/>
        <v>medio</v>
      </c>
      <c r="H21" s="24">
        <v>1</v>
      </c>
      <c r="I21" s="24">
        <v>2</v>
      </c>
      <c r="J21" s="24">
        <v>1</v>
      </c>
      <c r="K21" s="24">
        <v>0</v>
      </c>
      <c r="L21" s="26">
        <f t="shared" si="7"/>
        <v>4</v>
      </c>
      <c r="M21" s="26" t="str">
        <f t="shared" si="3"/>
        <v>medio</v>
      </c>
      <c r="N21" s="24">
        <v>2</v>
      </c>
      <c r="O21" s="24">
        <v>1</v>
      </c>
      <c r="P21" s="24">
        <v>1</v>
      </c>
      <c r="Q21" s="24">
        <v>0</v>
      </c>
      <c r="R21" s="27">
        <f t="shared" si="0"/>
        <v>4</v>
      </c>
      <c r="S21" s="27" t="str">
        <f t="shared" si="4"/>
        <v>medio</v>
      </c>
      <c r="T21" s="28">
        <f t="shared" si="1"/>
        <v>13</v>
      </c>
      <c r="U21" s="28" t="str">
        <f t="shared" si="5"/>
        <v>medio</v>
      </c>
    </row>
    <row r="22" spans="1:21" x14ac:dyDescent="0.25">
      <c r="A22" s="23">
        <v>20</v>
      </c>
      <c r="B22" s="24">
        <v>2</v>
      </c>
      <c r="C22" s="24">
        <v>0</v>
      </c>
      <c r="D22" s="24">
        <v>0</v>
      </c>
      <c r="E22" s="24">
        <v>2</v>
      </c>
      <c r="F22" s="25">
        <f t="shared" si="6"/>
        <v>4</v>
      </c>
      <c r="G22" s="25" t="str">
        <f t="shared" si="2"/>
        <v>medio</v>
      </c>
      <c r="H22" s="24">
        <v>0</v>
      </c>
      <c r="I22" s="24">
        <v>0</v>
      </c>
      <c r="J22" s="24">
        <v>1</v>
      </c>
      <c r="K22" s="24">
        <v>1</v>
      </c>
      <c r="L22" s="26">
        <f t="shared" si="7"/>
        <v>2</v>
      </c>
      <c r="M22" s="26" t="str">
        <f t="shared" si="3"/>
        <v>bajo</v>
      </c>
      <c r="N22" s="24">
        <v>2</v>
      </c>
      <c r="O22" s="24">
        <v>0</v>
      </c>
      <c r="P22" s="24">
        <v>2</v>
      </c>
      <c r="Q22" s="24">
        <v>1</v>
      </c>
      <c r="R22" s="27">
        <f t="shared" si="0"/>
        <v>5</v>
      </c>
      <c r="S22" s="27" t="str">
        <f t="shared" si="4"/>
        <v>medio</v>
      </c>
      <c r="T22" s="28">
        <f t="shared" si="1"/>
        <v>11</v>
      </c>
      <c r="U22" s="28" t="str">
        <f t="shared" si="5"/>
        <v>medio</v>
      </c>
    </row>
    <row r="23" spans="1:21" x14ac:dyDescent="0.25">
      <c r="A23" s="23">
        <v>21</v>
      </c>
      <c r="B23" s="24">
        <v>1</v>
      </c>
      <c r="C23" s="24">
        <v>1</v>
      </c>
      <c r="D23" s="24">
        <v>0</v>
      </c>
      <c r="E23" s="24">
        <v>0</v>
      </c>
      <c r="F23" s="25">
        <f t="shared" si="6"/>
        <v>2</v>
      </c>
      <c r="G23" s="25" t="str">
        <f t="shared" si="2"/>
        <v>bajo</v>
      </c>
      <c r="H23" s="24">
        <v>2</v>
      </c>
      <c r="I23" s="24">
        <v>2</v>
      </c>
      <c r="J23" s="24">
        <v>0</v>
      </c>
      <c r="K23" s="24">
        <v>0</v>
      </c>
      <c r="L23" s="26">
        <f t="shared" si="7"/>
        <v>4</v>
      </c>
      <c r="M23" s="26" t="str">
        <f t="shared" si="3"/>
        <v>medio</v>
      </c>
      <c r="N23" s="24">
        <v>2</v>
      </c>
      <c r="O23" s="24">
        <v>1</v>
      </c>
      <c r="P23" s="24">
        <v>2</v>
      </c>
      <c r="Q23" s="24">
        <v>1</v>
      </c>
      <c r="R23" s="27">
        <f t="shared" si="0"/>
        <v>6</v>
      </c>
      <c r="S23" s="27" t="str">
        <f t="shared" si="4"/>
        <v>alto</v>
      </c>
      <c r="T23" s="28">
        <f t="shared" si="1"/>
        <v>12</v>
      </c>
      <c r="U23" s="28" t="str">
        <f t="shared" si="5"/>
        <v>medio</v>
      </c>
    </row>
    <row r="24" spans="1:21" x14ac:dyDescent="0.25">
      <c r="A24" s="23">
        <v>22</v>
      </c>
      <c r="B24" s="24">
        <v>0</v>
      </c>
      <c r="C24" s="24">
        <v>1</v>
      </c>
      <c r="D24" s="24">
        <v>1</v>
      </c>
      <c r="E24" s="24">
        <v>2</v>
      </c>
      <c r="F24" s="25">
        <f t="shared" si="6"/>
        <v>4</v>
      </c>
      <c r="G24" s="25" t="str">
        <f t="shared" si="2"/>
        <v>medio</v>
      </c>
      <c r="H24" s="24">
        <v>1</v>
      </c>
      <c r="I24" s="24">
        <v>1</v>
      </c>
      <c r="J24" s="24">
        <v>0</v>
      </c>
      <c r="K24" s="24">
        <v>2</v>
      </c>
      <c r="L24" s="26">
        <f t="shared" si="7"/>
        <v>4</v>
      </c>
      <c r="M24" s="26" t="str">
        <f t="shared" si="3"/>
        <v>medio</v>
      </c>
      <c r="N24" s="24">
        <v>0</v>
      </c>
      <c r="O24" s="24">
        <v>1</v>
      </c>
      <c r="P24" s="24">
        <v>2</v>
      </c>
      <c r="Q24" s="24">
        <v>2</v>
      </c>
      <c r="R24" s="27">
        <f t="shared" si="0"/>
        <v>5</v>
      </c>
      <c r="S24" s="27" t="str">
        <f t="shared" si="4"/>
        <v>medio</v>
      </c>
      <c r="T24" s="28">
        <f t="shared" si="1"/>
        <v>13</v>
      </c>
      <c r="U24" s="28" t="str">
        <f t="shared" si="5"/>
        <v>medio</v>
      </c>
    </row>
    <row r="25" spans="1:21" x14ac:dyDescent="0.25">
      <c r="A25" s="23">
        <v>23</v>
      </c>
      <c r="B25" s="24">
        <v>2</v>
      </c>
      <c r="C25" s="24">
        <v>2</v>
      </c>
      <c r="D25" s="24">
        <v>0</v>
      </c>
      <c r="E25" s="24">
        <v>2</v>
      </c>
      <c r="F25" s="25">
        <f t="shared" si="6"/>
        <v>6</v>
      </c>
      <c r="G25" s="25" t="str">
        <f t="shared" si="2"/>
        <v>alto</v>
      </c>
      <c r="H25" s="24">
        <v>2</v>
      </c>
      <c r="I25" s="24">
        <v>0</v>
      </c>
      <c r="J25" s="24">
        <v>1</v>
      </c>
      <c r="K25" s="24">
        <v>0</v>
      </c>
      <c r="L25" s="26">
        <f t="shared" si="7"/>
        <v>3</v>
      </c>
      <c r="M25" s="26" t="str">
        <f t="shared" si="3"/>
        <v>medio</v>
      </c>
      <c r="N25" s="24">
        <v>0</v>
      </c>
      <c r="O25" s="24">
        <v>0</v>
      </c>
      <c r="P25" s="24">
        <v>2</v>
      </c>
      <c r="Q25" s="24">
        <v>0</v>
      </c>
      <c r="R25" s="27">
        <f t="shared" si="0"/>
        <v>2</v>
      </c>
      <c r="S25" s="27" t="str">
        <f t="shared" si="4"/>
        <v>bajo</v>
      </c>
      <c r="T25" s="28">
        <f t="shared" si="1"/>
        <v>11</v>
      </c>
      <c r="U25" s="28" t="str">
        <f t="shared" si="5"/>
        <v>medio</v>
      </c>
    </row>
    <row r="26" spans="1:21" x14ac:dyDescent="0.25">
      <c r="A26" s="23">
        <v>24</v>
      </c>
      <c r="B26" s="24">
        <v>2</v>
      </c>
      <c r="C26" s="24">
        <v>1</v>
      </c>
      <c r="D26" s="24">
        <v>2</v>
      </c>
      <c r="E26" s="24">
        <v>1</v>
      </c>
      <c r="F26" s="25">
        <f t="shared" si="6"/>
        <v>6</v>
      </c>
      <c r="G26" s="25" t="str">
        <f t="shared" si="2"/>
        <v>alto</v>
      </c>
      <c r="H26" s="24">
        <v>2</v>
      </c>
      <c r="I26" s="24">
        <v>2</v>
      </c>
      <c r="J26" s="24">
        <v>0</v>
      </c>
      <c r="K26" s="24">
        <v>1</v>
      </c>
      <c r="L26" s="26">
        <f t="shared" si="7"/>
        <v>5</v>
      </c>
      <c r="M26" s="26" t="str">
        <f t="shared" si="3"/>
        <v>medio</v>
      </c>
      <c r="N26" s="24">
        <v>2</v>
      </c>
      <c r="O26" s="24">
        <v>0</v>
      </c>
      <c r="P26" s="24">
        <v>0</v>
      </c>
      <c r="Q26" s="24">
        <v>0</v>
      </c>
      <c r="R26" s="27">
        <f t="shared" si="0"/>
        <v>2</v>
      </c>
      <c r="S26" s="27" t="str">
        <f t="shared" si="4"/>
        <v>bajo</v>
      </c>
      <c r="T26" s="28">
        <f t="shared" si="1"/>
        <v>13</v>
      </c>
      <c r="U26" s="28" t="str">
        <f t="shared" si="5"/>
        <v>medio</v>
      </c>
    </row>
    <row r="27" spans="1:21" x14ac:dyDescent="0.25">
      <c r="A27" s="23">
        <v>25</v>
      </c>
      <c r="B27" s="24">
        <v>0</v>
      </c>
      <c r="C27" s="24">
        <v>1</v>
      </c>
      <c r="D27" s="24">
        <v>0</v>
      </c>
      <c r="E27" s="24">
        <v>2</v>
      </c>
      <c r="F27" s="25">
        <f t="shared" si="6"/>
        <v>3</v>
      </c>
      <c r="G27" s="25" t="str">
        <f t="shared" si="2"/>
        <v>medio</v>
      </c>
      <c r="H27" s="24">
        <v>2</v>
      </c>
      <c r="I27" s="24">
        <v>1</v>
      </c>
      <c r="J27" s="24">
        <v>1</v>
      </c>
      <c r="K27" s="24">
        <v>1</v>
      </c>
      <c r="L27" s="26">
        <f t="shared" si="7"/>
        <v>5</v>
      </c>
      <c r="M27" s="26" t="str">
        <f t="shared" si="3"/>
        <v>medio</v>
      </c>
      <c r="N27" s="24">
        <v>0</v>
      </c>
      <c r="O27" s="24">
        <v>2</v>
      </c>
      <c r="P27" s="24">
        <v>0</v>
      </c>
      <c r="Q27" s="24">
        <v>2</v>
      </c>
      <c r="R27" s="27">
        <f t="shared" si="0"/>
        <v>4</v>
      </c>
      <c r="S27" s="27" t="str">
        <f t="shared" si="4"/>
        <v>medio</v>
      </c>
      <c r="T27" s="28">
        <f t="shared" si="1"/>
        <v>12</v>
      </c>
      <c r="U27" s="28" t="str">
        <f t="shared" si="5"/>
        <v>medio</v>
      </c>
    </row>
    <row r="28" spans="1:21" x14ac:dyDescent="0.25">
      <c r="A28" s="23">
        <v>26</v>
      </c>
      <c r="B28" s="24">
        <v>0</v>
      </c>
      <c r="C28" s="24">
        <v>0</v>
      </c>
      <c r="D28" s="24">
        <v>2</v>
      </c>
      <c r="E28" s="24">
        <v>2</v>
      </c>
      <c r="F28" s="25">
        <f t="shared" si="6"/>
        <v>4</v>
      </c>
      <c r="G28" s="25" t="str">
        <f t="shared" si="2"/>
        <v>medio</v>
      </c>
      <c r="H28" s="24">
        <v>0</v>
      </c>
      <c r="I28" s="24">
        <v>2</v>
      </c>
      <c r="J28" s="24">
        <v>2</v>
      </c>
      <c r="K28" s="24">
        <v>2</v>
      </c>
      <c r="L28" s="26">
        <f t="shared" si="7"/>
        <v>6</v>
      </c>
      <c r="M28" s="26" t="str">
        <f t="shared" si="3"/>
        <v>alto</v>
      </c>
      <c r="N28" s="24">
        <v>0</v>
      </c>
      <c r="O28" s="24">
        <v>1</v>
      </c>
      <c r="P28" s="24">
        <v>0</v>
      </c>
      <c r="Q28" s="24">
        <v>2</v>
      </c>
      <c r="R28" s="27">
        <f t="shared" si="0"/>
        <v>3</v>
      </c>
      <c r="S28" s="27" t="str">
        <f t="shared" si="4"/>
        <v>medio</v>
      </c>
      <c r="T28" s="28">
        <f t="shared" si="1"/>
        <v>13</v>
      </c>
      <c r="U28" s="28" t="str">
        <f t="shared" si="5"/>
        <v>medio</v>
      </c>
    </row>
    <row r="29" spans="1:21" x14ac:dyDescent="0.25">
      <c r="A29" s="23">
        <v>27</v>
      </c>
      <c r="B29" s="24">
        <v>2</v>
      </c>
      <c r="C29" s="24">
        <v>1</v>
      </c>
      <c r="D29" s="24">
        <v>2</v>
      </c>
      <c r="E29" s="24">
        <v>0</v>
      </c>
      <c r="F29" s="25">
        <f t="shared" si="6"/>
        <v>5</v>
      </c>
      <c r="G29" s="25" t="str">
        <f t="shared" si="2"/>
        <v>medio</v>
      </c>
      <c r="H29" s="24">
        <v>2</v>
      </c>
      <c r="I29" s="24">
        <v>2</v>
      </c>
      <c r="J29" s="24">
        <v>1</v>
      </c>
      <c r="K29" s="24">
        <v>0</v>
      </c>
      <c r="L29" s="26">
        <f t="shared" si="7"/>
        <v>5</v>
      </c>
      <c r="M29" s="26" t="str">
        <f t="shared" si="3"/>
        <v>medio</v>
      </c>
      <c r="N29" s="24">
        <v>2</v>
      </c>
      <c r="O29" s="24">
        <v>2</v>
      </c>
      <c r="P29" s="24">
        <v>2</v>
      </c>
      <c r="Q29" s="24">
        <v>2</v>
      </c>
      <c r="R29" s="27">
        <f t="shared" si="0"/>
        <v>8</v>
      </c>
      <c r="S29" s="27" t="str">
        <f t="shared" si="4"/>
        <v>alto</v>
      </c>
      <c r="T29" s="28">
        <f t="shared" si="1"/>
        <v>18</v>
      </c>
      <c r="U29" s="28" t="str">
        <f t="shared" si="5"/>
        <v>alto</v>
      </c>
    </row>
    <row r="30" spans="1:21" x14ac:dyDescent="0.25">
      <c r="A30" s="23">
        <v>28</v>
      </c>
      <c r="B30" s="24">
        <v>0</v>
      </c>
      <c r="C30" s="24">
        <v>1</v>
      </c>
      <c r="D30" s="24">
        <v>0</v>
      </c>
      <c r="E30" s="24">
        <v>2</v>
      </c>
      <c r="F30" s="25">
        <f t="shared" si="6"/>
        <v>3</v>
      </c>
      <c r="G30" s="25" t="str">
        <f t="shared" si="2"/>
        <v>medio</v>
      </c>
      <c r="H30" s="24">
        <v>2</v>
      </c>
      <c r="I30" s="24">
        <v>2</v>
      </c>
      <c r="J30" s="24">
        <v>1</v>
      </c>
      <c r="K30" s="24">
        <v>1</v>
      </c>
      <c r="L30" s="26">
        <f t="shared" si="7"/>
        <v>6</v>
      </c>
      <c r="M30" s="26" t="str">
        <f t="shared" si="3"/>
        <v>alto</v>
      </c>
      <c r="N30" s="24">
        <v>2</v>
      </c>
      <c r="O30" s="24">
        <v>2</v>
      </c>
      <c r="P30" s="24">
        <v>1</v>
      </c>
      <c r="Q30" s="24">
        <v>0</v>
      </c>
      <c r="R30" s="27">
        <f t="shared" si="0"/>
        <v>5</v>
      </c>
      <c r="S30" s="27" t="str">
        <f t="shared" si="4"/>
        <v>medio</v>
      </c>
      <c r="T30" s="28">
        <f t="shared" si="1"/>
        <v>14</v>
      </c>
      <c r="U30" s="28" t="str">
        <f t="shared" si="5"/>
        <v>medio</v>
      </c>
    </row>
    <row r="31" spans="1:21" x14ac:dyDescent="0.25">
      <c r="A31" s="23">
        <v>29</v>
      </c>
      <c r="B31" s="24">
        <v>1</v>
      </c>
      <c r="C31" s="24">
        <v>1</v>
      </c>
      <c r="D31" s="24">
        <v>2</v>
      </c>
      <c r="E31" s="24">
        <v>2</v>
      </c>
      <c r="F31" s="25">
        <f t="shared" si="6"/>
        <v>6</v>
      </c>
      <c r="G31" s="25" t="str">
        <f t="shared" si="2"/>
        <v>alto</v>
      </c>
      <c r="H31" s="24">
        <v>2</v>
      </c>
      <c r="I31" s="24">
        <v>2</v>
      </c>
      <c r="J31" s="24">
        <v>2</v>
      </c>
      <c r="K31" s="24">
        <v>0</v>
      </c>
      <c r="L31" s="26">
        <f t="shared" si="7"/>
        <v>6</v>
      </c>
      <c r="M31" s="26" t="str">
        <f t="shared" si="3"/>
        <v>alto</v>
      </c>
      <c r="N31" s="24">
        <v>0</v>
      </c>
      <c r="O31" s="24">
        <v>1</v>
      </c>
      <c r="P31" s="24">
        <v>1</v>
      </c>
      <c r="Q31" s="24">
        <v>2</v>
      </c>
      <c r="R31" s="27">
        <f t="shared" si="0"/>
        <v>4</v>
      </c>
      <c r="S31" s="27" t="str">
        <f t="shared" si="4"/>
        <v>medio</v>
      </c>
      <c r="T31" s="28">
        <f t="shared" si="1"/>
        <v>16</v>
      </c>
      <c r="U31" s="28" t="str">
        <f t="shared" si="5"/>
        <v>alto</v>
      </c>
    </row>
    <row r="32" spans="1:21" x14ac:dyDescent="0.25">
      <c r="A32" s="23">
        <v>30</v>
      </c>
      <c r="B32" s="24">
        <v>2</v>
      </c>
      <c r="C32" s="24">
        <v>2</v>
      </c>
      <c r="D32" s="24">
        <v>1</v>
      </c>
      <c r="E32" s="24">
        <v>1</v>
      </c>
      <c r="F32" s="25">
        <f t="shared" si="6"/>
        <v>6</v>
      </c>
      <c r="G32" s="25" t="str">
        <f t="shared" si="2"/>
        <v>alto</v>
      </c>
      <c r="H32" s="24">
        <v>2</v>
      </c>
      <c r="I32" s="24">
        <v>2</v>
      </c>
      <c r="J32" s="24">
        <v>0</v>
      </c>
      <c r="K32" s="24">
        <v>2</v>
      </c>
      <c r="L32" s="26">
        <f t="shared" si="7"/>
        <v>6</v>
      </c>
      <c r="M32" s="26" t="str">
        <f t="shared" si="3"/>
        <v>alto</v>
      </c>
      <c r="N32" s="24">
        <v>0</v>
      </c>
      <c r="O32" s="24">
        <v>2</v>
      </c>
      <c r="P32" s="24">
        <v>2</v>
      </c>
      <c r="Q32" s="24">
        <v>1</v>
      </c>
      <c r="R32" s="27">
        <f t="shared" si="0"/>
        <v>5</v>
      </c>
      <c r="S32" s="27" t="str">
        <f t="shared" si="4"/>
        <v>medio</v>
      </c>
      <c r="T32" s="28">
        <f t="shared" si="1"/>
        <v>17</v>
      </c>
      <c r="U32" s="28" t="str">
        <f t="shared" si="5"/>
        <v>alto</v>
      </c>
    </row>
    <row r="33" spans="1:21" x14ac:dyDescent="0.25">
      <c r="A33" s="29" t="s">
        <v>6</v>
      </c>
      <c r="B33" s="30">
        <f>SUM(B3:B32)</f>
        <v>33</v>
      </c>
      <c r="C33" s="30">
        <f t="shared" ref="C33:E33" si="8">SUM(C3:C32)</f>
        <v>30</v>
      </c>
      <c r="D33" s="30">
        <f t="shared" si="8"/>
        <v>30</v>
      </c>
      <c r="E33" s="30">
        <f t="shared" si="8"/>
        <v>39</v>
      </c>
      <c r="F33" s="31"/>
      <c r="G33" s="31"/>
      <c r="H33" s="32">
        <f t="shared" ref="H33:K33" si="9">SUM(H3:H32)</f>
        <v>37</v>
      </c>
      <c r="I33" s="32">
        <f t="shared" si="9"/>
        <v>37</v>
      </c>
      <c r="J33" s="32">
        <f t="shared" si="9"/>
        <v>26</v>
      </c>
      <c r="K33" s="32">
        <f t="shared" si="9"/>
        <v>23</v>
      </c>
      <c r="L33" s="24"/>
      <c r="M33" s="24"/>
      <c r="N33" s="33">
        <f>SUM(N3:N32)</f>
        <v>27</v>
      </c>
      <c r="O33" s="33">
        <f t="shared" ref="O33:Q33" si="10">SUM(O3:O32)</f>
        <v>29</v>
      </c>
      <c r="P33" s="33">
        <f t="shared" si="10"/>
        <v>29</v>
      </c>
      <c r="Q33" s="33">
        <f t="shared" si="10"/>
        <v>27</v>
      </c>
      <c r="R33" s="24"/>
      <c r="S33" s="24"/>
      <c r="T33" s="24"/>
      <c r="U33" s="24"/>
    </row>
  </sheetData>
  <mergeCells count="5">
    <mergeCell ref="T1:T2"/>
    <mergeCell ref="U1:U2"/>
    <mergeCell ref="B1:G1"/>
    <mergeCell ref="H1:M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0"/>
  <sheetViews>
    <sheetView workbookViewId="0">
      <selection activeCell="B36" sqref="B36"/>
    </sheetView>
  </sheetViews>
  <sheetFormatPr baseColWidth="10" defaultRowHeight="15.75" x14ac:dyDescent="0.25"/>
  <cols>
    <col min="4" max="4" width="8" customWidth="1"/>
  </cols>
  <sheetData>
    <row r="2" spans="1:7" x14ac:dyDescent="0.25">
      <c r="A2" s="66" t="s">
        <v>16</v>
      </c>
      <c r="B2" s="67"/>
      <c r="C2" s="67"/>
      <c r="D2" s="67"/>
      <c r="E2" s="67"/>
      <c r="F2" s="67"/>
      <c r="G2" s="68"/>
    </row>
    <row r="3" spans="1:7" x14ac:dyDescent="0.25">
      <c r="A3" s="5" t="s">
        <v>18</v>
      </c>
      <c r="B3" s="5" t="s">
        <v>71</v>
      </c>
      <c r="C3" s="5" t="s">
        <v>17</v>
      </c>
      <c r="D3" s="7"/>
      <c r="E3" s="5" t="s">
        <v>18</v>
      </c>
      <c r="F3" s="17" t="s">
        <v>71</v>
      </c>
      <c r="G3" s="5" t="s">
        <v>19</v>
      </c>
    </row>
    <row r="4" spans="1:7" x14ac:dyDescent="0.25">
      <c r="A4" s="2" t="s">
        <v>8</v>
      </c>
      <c r="B4" s="39">
        <f>C4/$C$7</f>
        <v>0.33333333333333331</v>
      </c>
      <c r="C4" s="2">
        <f>Pretest!$X$3</f>
        <v>10</v>
      </c>
      <c r="E4" s="2" t="s">
        <v>8</v>
      </c>
      <c r="F4" s="39">
        <f>G4/$G$7</f>
        <v>0.13333333333333333</v>
      </c>
      <c r="G4" s="2">
        <f>Postest!X3</f>
        <v>4</v>
      </c>
    </row>
    <row r="5" spans="1:7" x14ac:dyDescent="0.25">
      <c r="A5" s="2" t="s">
        <v>9</v>
      </c>
      <c r="B5" s="39">
        <f>C5/$C$7</f>
        <v>0.4</v>
      </c>
      <c r="C5" s="2">
        <f>Pretest!$Y$3</f>
        <v>12</v>
      </c>
      <c r="E5" s="2" t="s">
        <v>9</v>
      </c>
      <c r="F5" s="39">
        <f>G5/$G$7</f>
        <v>0.56666666666666665</v>
      </c>
      <c r="G5" s="2">
        <f>Postest!Y3</f>
        <v>17</v>
      </c>
    </row>
    <row r="6" spans="1:7" x14ac:dyDescent="0.25">
      <c r="A6" s="2" t="s">
        <v>10</v>
      </c>
      <c r="B6" s="39">
        <f>C6/$C$7</f>
        <v>0.26666666666666666</v>
      </c>
      <c r="C6" s="2">
        <f>Pretest!$Z$3</f>
        <v>8</v>
      </c>
      <c r="E6" s="2" t="s">
        <v>10</v>
      </c>
      <c r="F6" s="39">
        <f>G6/$G$7</f>
        <v>0.3</v>
      </c>
      <c r="G6" s="2">
        <f>Postest!Z3</f>
        <v>9</v>
      </c>
    </row>
    <row r="7" spans="1:7" x14ac:dyDescent="0.25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</row>
    <row r="13" spans="1:7" x14ac:dyDescent="0.25">
      <c r="A13" s="66" t="s">
        <v>20</v>
      </c>
      <c r="B13" s="67"/>
      <c r="C13" s="67"/>
      <c r="D13" s="67"/>
      <c r="E13" s="67"/>
      <c r="F13" s="67"/>
      <c r="G13" s="68"/>
    </row>
    <row r="14" spans="1:7" x14ac:dyDescent="0.25">
      <c r="A14" s="5" t="s">
        <v>18</v>
      </c>
      <c r="B14" s="17" t="s">
        <v>71</v>
      </c>
      <c r="C14" s="5" t="s">
        <v>17</v>
      </c>
      <c r="D14" s="7"/>
      <c r="E14" s="5" t="s">
        <v>18</v>
      </c>
      <c r="F14" s="17" t="s">
        <v>71</v>
      </c>
      <c r="G14" s="5" t="s">
        <v>19</v>
      </c>
    </row>
    <row r="15" spans="1:7" x14ac:dyDescent="0.25">
      <c r="A15" s="2" t="s">
        <v>8</v>
      </c>
      <c r="B15" s="39">
        <f>C15/$C$18</f>
        <v>0.33333333333333331</v>
      </c>
      <c r="C15" s="2">
        <f>Pretest!$X$4</f>
        <v>10</v>
      </c>
      <c r="E15" s="2" t="s">
        <v>8</v>
      </c>
      <c r="F15" s="39">
        <f>G15/$G$18</f>
        <v>0.2</v>
      </c>
      <c r="G15" s="2">
        <f>Postest!X4</f>
        <v>6</v>
      </c>
    </row>
    <row r="16" spans="1:7" x14ac:dyDescent="0.25">
      <c r="A16" s="2" t="s">
        <v>9</v>
      </c>
      <c r="B16" s="39">
        <f>C16/$C$18</f>
        <v>0.53333333333333333</v>
      </c>
      <c r="C16" s="2">
        <f>Pretest!$Y$4</f>
        <v>16</v>
      </c>
      <c r="E16" s="2" t="s">
        <v>9</v>
      </c>
      <c r="F16" s="39">
        <f>G16/$G$18</f>
        <v>0.53333333333333333</v>
      </c>
      <c r="G16" s="2">
        <f>Postest!Y4</f>
        <v>16</v>
      </c>
    </row>
    <row r="17" spans="1:7" x14ac:dyDescent="0.25">
      <c r="A17" s="2" t="s">
        <v>10</v>
      </c>
      <c r="B17" s="39">
        <f>C17/$C$18</f>
        <v>0.13333333333333333</v>
      </c>
      <c r="C17" s="2">
        <f>Pretest!$Z$4</f>
        <v>4</v>
      </c>
      <c r="E17" s="2" t="s">
        <v>10</v>
      </c>
      <c r="F17" s="39">
        <f>G17/$G$18</f>
        <v>0.26666666666666666</v>
      </c>
      <c r="G17" s="2">
        <f>Postest!Z4</f>
        <v>8</v>
      </c>
    </row>
    <row r="18" spans="1:7" x14ac:dyDescent="0.25">
      <c r="A18" s="4" t="s">
        <v>15</v>
      </c>
      <c r="B18" s="9">
        <f>SUM(B15:B17)</f>
        <v>1</v>
      </c>
      <c r="C18" s="2">
        <f>SUM(C15:C17)</f>
        <v>30</v>
      </c>
      <c r="E18" s="2" t="s">
        <v>15</v>
      </c>
      <c r="F18" s="9">
        <f>SUM(F15:F17)</f>
        <v>1</v>
      </c>
      <c r="G18" s="2">
        <f>SUM(G15:G17)</f>
        <v>30</v>
      </c>
    </row>
    <row r="24" spans="1:7" x14ac:dyDescent="0.25">
      <c r="A24" s="66" t="s">
        <v>21</v>
      </c>
      <c r="B24" s="67"/>
      <c r="C24" s="67"/>
      <c r="D24" s="67"/>
      <c r="E24" s="67"/>
      <c r="F24" s="67"/>
      <c r="G24" s="68"/>
    </row>
    <row r="25" spans="1:7" x14ac:dyDescent="0.25">
      <c r="A25" s="5" t="s">
        <v>18</v>
      </c>
      <c r="B25" s="17" t="s">
        <v>71</v>
      </c>
      <c r="C25" s="5" t="s">
        <v>17</v>
      </c>
      <c r="D25" s="7"/>
      <c r="E25" s="5" t="s">
        <v>18</v>
      </c>
      <c r="F25" s="17" t="s">
        <v>71</v>
      </c>
      <c r="G25" s="5" t="s">
        <v>19</v>
      </c>
    </row>
    <row r="26" spans="1:7" x14ac:dyDescent="0.25">
      <c r="A26" s="2" t="s">
        <v>8</v>
      </c>
      <c r="B26" s="8">
        <f>C26/$C$29</f>
        <v>0.33333333333333331</v>
      </c>
      <c r="C26" s="2">
        <f>Pretest!$X$5</f>
        <v>10</v>
      </c>
      <c r="E26" s="2" t="s">
        <v>8</v>
      </c>
      <c r="F26" s="39">
        <f>G26/$G$29</f>
        <v>0.26666666666666666</v>
      </c>
      <c r="G26" s="2">
        <f>Postest!X5</f>
        <v>8</v>
      </c>
    </row>
    <row r="27" spans="1:7" x14ac:dyDescent="0.25">
      <c r="A27" s="2" t="s">
        <v>9</v>
      </c>
      <c r="B27" s="8">
        <f>C27/$C$29</f>
        <v>0.53333333333333333</v>
      </c>
      <c r="C27" s="2">
        <f>Pretest!$Y$5</f>
        <v>16</v>
      </c>
      <c r="E27" s="2" t="s">
        <v>9</v>
      </c>
      <c r="F27" s="39">
        <f>G27/$G$29</f>
        <v>0.6333333333333333</v>
      </c>
      <c r="G27" s="2">
        <f>Postest!Y5</f>
        <v>19</v>
      </c>
    </row>
    <row r="28" spans="1:7" x14ac:dyDescent="0.25">
      <c r="A28" s="2" t="s">
        <v>10</v>
      </c>
      <c r="B28" s="8">
        <f>C28/$C$29</f>
        <v>0.13333333333333333</v>
      </c>
      <c r="C28" s="2">
        <f>Pretest!$Z$5</f>
        <v>4</v>
      </c>
      <c r="E28" s="2" t="s">
        <v>10</v>
      </c>
      <c r="F28" s="39">
        <f>G28/$G$29</f>
        <v>0.1</v>
      </c>
      <c r="G28" s="2">
        <f>Postest!Z5</f>
        <v>3</v>
      </c>
    </row>
    <row r="29" spans="1:7" x14ac:dyDescent="0.25">
      <c r="A29" s="4" t="s">
        <v>15</v>
      </c>
      <c r="B29" s="9">
        <f>SUM(B26:B28)</f>
        <v>1</v>
      </c>
      <c r="C29" s="2">
        <f>SUM(C26:C28)</f>
        <v>30</v>
      </c>
      <c r="E29" s="2" t="s">
        <v>15</v>
      </c>
      <c r="F29" s="9">
        <f>SUM(F26:F28)</f>
        <v>0.99999999999999989</v>
      </c>
      <c r="G29" s="2">
        <f>SUM(G26:G28)</f>
        <v>30</v>
      </c>
    </row>
    <row r="35" spans="1:7" x14ac:dyDescent="0.25">
      <c r="A35" s="66" t="s">
        <v>15</v>
      </c>
      <c r="B35" s="67"/>
      <c r="C35" s="67"/>
      <c r="D35" s="67"/>
      <c r="E35" s="67"/>
      <c r="F35" s="67"/>
      <c r="G35" s="68"/>
    </row>
    <row r="36" spans="1:7" x14ac:dyDescent="0.25">
      <c r="A36" s="5" t="s">
        <v>18</v>
      </c>
      <c r="B36" s="17" t="s">
        <v>71</v>
      </c>
      <c r="C36" s="5" t="s">
        <v>17</v>
      </c>
      <c r="D36" s="7"/>
      <c r="E36" s="5" t="s">
        <v>18</v>
      </c>
      <c r="F36" s="17" t="s">
        <v>71</v>
      </c>
      <c r="G36" s="5" t="s">
        <v>19</v>
      </c>
    </row>
    <row r="37" spans="1:7" x14ac:dyDescent="0.25">
      <c r="A37" s="2" t="s">
        <v>8</v>
      </c>
      <c r="B37" s="8">
        <f>C37/$C$29</f>
        <v>0.2</v>
      </c>
      <c r="C37" s="2">
        <f>Pretest!$X$6</f>
        <v>6</v>
      </c>
      <c r="E37" s="2" t="s">
        <v>8</v>
      </c>
      <c r="F37" s="39">
        <f>G37/$G$29</f>
        <v>3.3333333333333333E-2</v>
      </c>
      <c r="G37" s="2">
        <f>Postest!X6</f>
        <v>1</v>
      </c>
    </row>
    <row r="38" spans="1:7" x14ac:dyDescent="0.25">
      <c r="A38" s="2" t="s">
        <v>9</v>
      </c>
      <c r="B38" s="8">
        <f>C38/$C$29</f>
        <v>0.7</v>
      </c>
      <c r="C38" s="2">
        <f>Pretest!$Y$6</f>
        <v>21</v>
      </c>
      <c r="E38" s="2" t="s">
        <v>9</v>
      </c>
      <c r="F38" s="39">
        <f>G38/$G$29</f>
        <v>0.83333333333333337</v>
      </c>
      <c r="G38" s="2">
        <f>Postest!Y6</f>
        <v>25</v>
      </c>
    </row>
    <row r="39" spans="1:7" x14ac:dyDescent="0.25">
      <c r="A39" s="2" t="s">
        <v>10</v>
      </c>
      <c r="B39" s="8">
        <f>C39/$C$29</f>
        <v>0.1</v>
      </c>
      <c r="C39" s="2">
        <f>Pretest!$Z$6</f>
        <v>3</v>
      </c>
      <c r="E39" s="2" t="s">
        <v>10</v>
      </c>
      <c r="F39" s="39">
        <f>G39/$G$29</f>
        <v>0.13333333333333333</v>
      </c>
      <c r="G39" s="2">
        <f>Postest!Z6</f>
        <v>4</v>
      </c>
    </row>
    <row r="40" spans="1:7" x14ac:dyDescent="0.25">
      <c r="A40" s="4" t="s">
        <v>15</v>
      </c>
      <c r="B40" s="9">
        <f>SUM(B37:B39)</f>
        <v>0.99999999999999989</v>
      </c>
      <c r="C40" s="2">
        <f>SUM(C37:C39)</f>
        <v>30</v>
      </c>
      <c r="E40" s="2" t="s">
        <v>15</v>
      </c>
      <c r="F40" s="9">
        <f>SUM(F37:F39)</f>
        <v>1</v>
      </c>
      <c r="G40" s="2">
        <f>SUM(G37:G39)</f>
        <v>30</v>
      </c>
    </row>
  </sheetData>
  <mergeCells count="4">
    <mergeCell ref="A2:G2"/>
    <mergeCell ref="A13:G13"/>
    <mergeCell ref="A24:G24"/>
    <mergeCell ref="A35:G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2"/>
  <sheetViews>
    <sheetView workbookViewId="0">
      <selection activeCell="H12" sqref="H12"/>
    </sheetView>
  </sheetViews>
  <sheetFormatPr baseColWidth="10" defaultRowHeight="15.75" x14ac:dyDescent="0.25"/>
  <cols>
    <col min="1" max="1" width="10" bestFit="1" customWidth="1"/>
    <col min="2" max="2" width="11.875" bestFit="1" customWidth="1"/>
    <col min="3" max="3" width="12" bestFit="1" customWidth="1"/>
    <col min="4" max="4" width="8.875" customWidth="1"/>
    <col min="5" max="5" width="20.875" bestFit="1" customWidth="1"/>
    <col min="6" max="6" width="12.125" bestFit="1" customWidth="1"/>
    <col min="7" max="7" width="7.125" customWidth="1"/>
    <col min="8" max="8" width="20.875" bestFit="1" customWidth="1"/>
    <col min="9" max="9" width="12.625" bestFit="1" customWidth="1"/>
    <col min="10" max="10" width="7.375" customWidth="1"/>
    <col min="11" max="11" width="20.5" bestFit="1" customWidth="1"/>
  </cols>
  <sheetData>
    <row r="1" spans="1:14" ht="16.5" thickBot="1" x14ac:dyDescent="0.3"/>
    <row r="2" spans="1:14" x14ac:dyDescent="0.25">
      <c r="A2" s="5" t="s">
        <v>45</v>
      </c>
      <c r="B2" s="5" t="s">
        <v>22</v>
      </c>
      <c r="C2" s="5" t="s">
        <v>23</v>
      </c>
      <c r="E2" s="41" t="s">
        <v>22</v>
      </c>
      <c r="F2" s="13"/>
      <c r="H2" s="41" t="s">
        <v>23</v>
      </c>
      <c r="I2" s="13"/>
      <c r="K2" s="2"/>
      <c r="L2" s="5" t="s">
        <v>8</v>
      </c>
      <c r="M2" s="5" t="s">
        <v>9</v>
      </c>
      <c r="N2" s="5" t="s">
        <v>10</v>
      </c>
    </row>
    <row r="3" spans="1:14" x14ac:dyDescent="0.25">
      <c r="A3" s="2">
        <v>1</v>
      </c>
      <c r="B3" s="2">
        <f>Pretest!T3</f>
        <v>24</v>
      </c>
      <c r="C3" s="2">
        <f>Postest!T3</f>
        <v>24</v>
      </c>
      <c r="E3" s="10"/>
      <c r="F3" s="10"/>
      <c r="H3" s="10"/>
      <c r="I3" s="10"/>
      <c r="K3" s="3" t="s">
        <v>38</v>
      </c>
      <c r="L3" s="9">
        <f>'Comparación Dimensiones'!$B$4</f>
        <v>0.33333333333333331</v>
      </c>
      <c r="M3" s="9">
        <f>'Comparación Dimensiones'!$B$5</f>
        <v>0.4</v>
      </c>
      <c r="N3" s="9">
        <f>'Comparación Dimensiones'!$B$6</f>
        <v>0.26666666666666666</v>
      </c>
    </row>
    <row r="4" spans="1:14" x14ac:dyDescent="0.25">
      <c r="A4" s="2">
        <v>2</v>
      </c>
      <c r="B4" s="2">
        <f>Pretest!T4</f>
        <v>0</v>
      </c>
      <c r="C4" s="2">
        <f>Postest!T4</f>
        <v>0</v>
      </c>
      <c r="E4" s="10" t="s">
        <v>24</v>
      </c>
      <c r="F4" s="14">
        <v>11.033333333333333</v>
      </c>
      <c r="H4" s="10" t="s">
        <v>24</v>
      </c>
      <c r="I4" s="14">
        <v>12.233333333333333</v>
      </c>
      <c r="K4" s="3" t="s">
        <v>37</v>
      </c>
      <c r="L4" s="9">
        <f>'Comparación Dimensiones'!$F$4</f>
        <v>0.13333333333333333</v>
      </c>
      <c r="M4" s="9">
        <f>'Comparación Dimensiones'!$F$5</f>
        <v>0.56666666666666665</v>
      </c>
      <c r="N4" s="9">
        <f>'Comparación Dimensiones'!$F$6</f>
        <v>0.3</v>
      </c>
    </row>
    <row r="5" spans="1:14" x14ac:dyDescent="0.25">
      <c r="A5" s="2">
        <v>3</v>
      </c>
      <c r="B5" s="2">
        <f>Pretest!T5</f>
        <v>3</v>
      </c>
      <c r="C5" s="2">
        <f>Postest!T5</f>
        <v>11</v>
      </c>
      <c r="E5" s="10" t="s">
        <v>25</v>
      </c>
      <c r="F5" s="10">
        <v>0.89504810547317015</v>
      </c>
      <c r="H5" s="10" t="s">
        <v>25</v>
      </c>
      <c r="I5" s="10">
        <v>0.71064699892993477</v>
      </c>
      <c r="K5" s="3" t="s">
        <v>40</v>
      </c>
      <c r="L5" s="9">
        <f>'Comparación Dimensiones'!$B$15</f>
        <v>0.33333333333333331</v>
      </c>
      <c r="M5" s="9">
        <f>'Comparación Dimensiones'!$B$16</f>
        <v>0.53333333333333333</v>
      </c>
      <c r="N5" s="9">
        <f>'Comparación Dimensiones'!$B$17</f>
        <v>0.13333333333333333</v>
      </c>
    </row>
    <row r="6" spans="1:14" x14ac:dyDescent="0.25">
      <c r="A6" s="2">
        <v>4</v>
      </c>
      <c r="B6" s="2">
        <f>Pretest!T6</f>
        <v>18</v>
      </c>
      <c r="C6" s="2">
        <f>Postest!T6</f>
        <v>12</v>
      </c>
      <c r="E6" s="10" t="s">
        <v>26</v>
      </c>
      <c r="F6" s="10">
        <v>12</v>
      </c>
      <c r="H6" s="10" t="s">
        <v>26</v>
      </c>
      <c r="I6" s="10">
        <v>12</v>
      </c>
      <c r="K6" s="3" t="s">
        <v>39</v>
      </c>
      <c r="L6" s="9">
        <f>'Comparación Dimensiones'!$F$15</f>
        <v>0.2</v>
      </c>
      <c r="M6" s="9">
        <f>'Comparación Dimensiones'!$F$16</f>
        <v>0.53333333333333333</v>
      </c>
      <c r="N6" s="9">
        <f>'Comparación Dimensiones'!$F$17</f>
        <v>0.26666666666666666</v>
      </c>
    </row>
    <row r="7" spans="1:14" x14ac:dyDescent="0.25">
      <c r="A7" s="2">
        <v>5</v>
      </c>
      <c r="B7" s="2">
        <f>Pretest!T7</f>
        <v>14</v>
      </c>
      <c r="C7" s="2">
        <f>Postest!T7</f>
        <v>12</v>
      </c>
      <c r="E7" s="10" t="s">
        <v>27</v>
      </c>
      <c r="F7" s="10">
        <v>12</v>
      </c>
      <c r="H7" s="10" t="s">
        <v>27</v>
      </c>
      <c r="I7" s="10">
        <v>13</v>
      </c>
      <c r="K7" s="3" t="s">
        <v>42</v>
      </c>
      <c r="L7" s="9">
        <f>'Comparación Dimensiones'!$B$26</f>
        <v>0.33333333333333331</v>
      </c>
      <c r="M7" s="9">
        <f>'Comparación Dimensiones'!$B$27</f>
        <v>0.53333333333333333</v>
      </c>
      <c r="N7" s="9">
        <f>'Comparación Dimensiones'!$B$28</f>
        <v>0.13333333333333333</v>
      </c>
    </row>
    <row r="8" spans="1:14" x14ac:dyDescent="0.25">
      <c r="A8" s="2">
        <v>6</v>
      </c>
      <c r="B8" s="2">
        <f>Pretest!T8</f>
        <v>12</v>
      </c>
      <c r="C8" s="2">
        <f>Postest!T8</f>
        <v>13</v>
      </c>
      <c r="E8" s="10" t="s">
        <v>28</v>
      </c>
      <c r="F8" s="14">
        <v>4.9023803741991845</v>
      </c>
      <c r="H8" s="10" t="s">
        <v>28</v>
      </c>
      <c r="I8" s="14">
        <v>3.8923739173727494</v>
      </c>
      <c r="K8" s="3" t="s">
        <v>41</v>
      </c>
      <c r="L8" s="9">
        <f>'Comparación Dimensiones'!$F$26</f>
        <v>0.26666666666666666</v>
      </c>
      <c r="M8" s="9">
        <f>'Comparación Dimensiones'!$F$27</f>
        <v>0.6333333333333333</v>
      </c>
      <c r="N8" s="9">
        <f>'Comparación Dimensiones'!$F$28</f>
        <v>0.1</v>
      </c>
    </row>
    <row r="9" spans="1:14" x14ac:dyDescent="0.25">
      <c r="A9" s="2">
        <v>7</v>
      </c>
      <c r="B9" s="2">
        <f>Pretest!T9</f>
        <v>9</v>
      </c>
      <c r="C9" s="2">
        <f>Postest!T9</f>
        <v>13</v>
      </c>
      <c r="E9" s="10" t="s">
        <v>29</v>
      </c>
      <c r="F9" s="10">
        <v>24.033333333333335</v>
      </c>
      <c r="H9" s="10" t="s">
        <v>29</v>
      </c>
      <c r="I9" s="10">
        <v>15.150574712643682</v>
      </c>
      <c r="K9" s="6" t="s">
        <v>44</v>
      </c>
      <c r="L9" s="9">
        <f>'Comparación Dimensiones'!$B$37</f>
        <v>0.2</v>
      </c>
      <c r="M9" s="9">
        <f>'Comparación Dimensiones'!$B$38</f>
        <v>0.7</v>
      </c>
      <c r="N9" s="9">
        <f>'Comparación Dimensiones'!$B$39</f>
        <v>0.1</v>
      </c>
    </row>
    <row r="10" spans="1:14" x14ac:dyDescent="0.25">
      <c r="A10" s="2">
        <v>8</v>
      </c>
      <c r="B10" s="2">
        <f>Pretest!T10</f>
        <v>11</v>
      </c>
      <c r="C10" s="2">
        <f>Postest!T10</f>
        <v>11</v>
      </c>
      <c r="E10" s="10" t="s">
        <v>30</v>
      </c>
      <c r="F10" s="10">
        <v>1.1877380316450146</v>
      </c>
      <c r="H10" s="10" t="s">
        <v>30</v>
      </c>
      <c r="I10" s="10">
        <v>4.8558735754505911</v>
      </c>
      <c r="K10" s="6" t="s">
        <v>43</v>
      </c>
      <c r="L10" s="9">
        <f>'Comparación Dimensiones'!$F$37</f>
        <v>3.3333333333333333E-2</v>
      </c>
      <c r="M10" s="9">
        <f>'Comparación Dimensiones'!$F$38</f>
        <v>0.83333333333333337</v>
      </c>
      <c r="N10" s="9">
        <f>'Comparación Dimensiones'!$F$39</f>
        <v>0.13333333333333333</v>
      </c>
    </row>
    <row r="11" spans="1:14" x14ac:dyDescent="0.25">
      <c r="A11" s="2">
        <v>9</v>
      </c>
      <c r="B11" s="2">
        <f>Pretest!T11</f>
        <v>9</v>
      </c>
      <c r="C11" s="2">
        <f>Postest!T11</f>
        <v>9</v>
      </c>
      <c r="E11" s="10" t="s">
        <v>31</v>
      </c>
      <c r="F11" s="10">
        <v>-8.1748828867292345E-2</v>
      </c>
      <c r="H11" s="10" t="s">
        <v>31</v>
      </c>
      <c r="I11" s="10">
        <v>-3.0659552301421332E-2</v>
      </c>
    </row>
    <row r="12" spans="1:14" x14ac:dyDescent="0.25">
      <c r="A12" s="2">
        <v>10</v>
      </c>
      <c r="B12" s="2">
        <f>Pretest!T12</f>
        <v>14</v>
      </c>
      <c r="C12" s="2">
        <f>Postest!T12</f>
        <v>15</v>
      </c>
      <c r="E12" s="10" t="s">
        <v>32</v>
      </c>
      <c r="F12" s="10">
        <v>24</v>
      </c>
      <c r="H12" s="10" t="s">
        <v>32</v>
      </c>
      <c r="I12" s="10">
        <v>24</v>
      </c>
    </row>
    <row r="13" spans="1:14" x14ac:dyDescent="0.25">
      <c r="A13" s="2">
        <v>11</v>
      </c>
      <c r="B13" s="2">
        <f>Pretest!T13</f>
        <v>15</v>
      </c>
      <c r="C13" s="2">
        <f>Postest!T13</f>
        <v>13</v>
      </c>
      <c r="E13" s="10" t="s">
        <v>33</v>
      </c>
      <c r="F13" s="10">
        <v>0</v>
      </c>
      <c r="H13" s="10" t="s">
        <v>33</v>
      </c>
      <c r="I13" s="10">
        <v>0</v>
      </c>
    </row>
    <row r="14" spans="1:14" x14ac:dyDescent="0.25">
      <c r="A14" s="2">
        <v>12</v>
      </c>
      <c r="B14" s="2">
        <f>Pretest!T14</f>
        <v>13</v>
      </c>
      <c r="C14" s="2">
        <f>Postest!T14</f>
        <v>8</v>
      </c>
      <c r="E14" s="10" t="s">
        <v>34</v>
      </c>
      <c r="F14" s="10">
        <v>24</v>
      </c>
      <c r="H14" s="10" t="s">
        <v>34</v>
      </c>
      <c r="I14" s="10">
        <v>24</v>
      </c>
    </row>
    <row r="15" spans="1:14" x14ac:dyDescent="0.25">
      <c r="A15" s="2">
        <v>13</v>
      </c>
      <c r="B15" s="2">
        <f>Pretest!T15</f>
        <v>12</v>
      </c>
      <c r="C15" s="2">
        <f>Postest!T15</f>
        <v>12</v>
      </c>
      <c r="E15" s="10" t="s">
        <v>35</v>
      </c>
      <c r="F15" s="10">
        <v>331</v>
      </c>
      <c r="H15" s="10" t="s">
        <v>35</v>
      </c>
      <c r="I15" s="10">
        <v>367</v>
      </c>
    </row>
    <row r="16" spans="1:14" ht="16.5" thickBot="1" x14ac:dyDescent="0.3">
      <c r="A16" s="2">
        <v>14</v>
      </c>
      <c r="B16" s="2">
        <f>Pretest!T16</f>
        <v>4</v>
      </c>
      <c r="C16" s="2">
        <f>Postest!T16</f>
        <v>8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5">
      <c r="A17" s="2">
        <v>15</v>
      </c>
      <c r="B17" s="2">
        <f>Pretest!T17</f>
        <v>11</v>
      </c>
      <c r="C17" s="2">
        <f>Postest!T17</f>
        <v>11</v>
      </c>
    </row>
    <row r="18" spans="1:3" x14ac:dyDescent="0.25">
      <c r="A18" s="2">
        <v>16</v>
      </c>
      <c r="B18" s="2">
        <f>Pretest!T18</f>
        <v>2</v>
      </c>
      <c r="C18" s="2">
        <f>Postest!T18</f>
        <v>12</v>
      </c>
    </row>
    <row r="19" spans="1:3" x14ac:dyDescent="0.25">
      <c r="A19" s="2">
        <v>17</v>
      </c>
      <c r="B19" s="2">
        <f>Pretest!T19</f>
        <v>13</v>
      </c>
      <c r="C19" s="2">
        <f>Postest!T19</f>
        <v>9</v>
      </c>
    </row>
    <row r="20" spans="1:3" x14ac:dyDescent="0.25">
      <c r="A20" s="2">
        <v>18</v>
      </c>
      <c r="B20" s="2">
        <f>Pretest!T20</f>
        <v>13</v>
      </c>
      <c r="C20" s="2">
        <f>Postest!T20</f>
        <v>11</v>
      </c>
    </row>
    <row r="21" spans="1:3" x14ac:dyDescent="0.25">
      <c r="A21" s="2">
        <v>19</v>
      </c>
      <c r="B21" s="2">
        <f>Pretest!T21</f>
        <v>12</v>
      </c>
      <c r="C21" s="2">
        <f>Postest!T21</f>
        <v>13</v>
      </c>
    </row>
    <row r="22" spans="1:3" x14ac:dyDescent="0.25">
      <c r="A22" s="2">
        <v>20</v>
      </c>
      <c r="B22" s="2">
        <f>Pretest!T22</f>
        <v>11</v>
      </c>
      <c r="C22" s="2">
        <f>Postest!T22</f>
        <v>11</v>
      </c>
    </row>
    <row r="23" spans="1:3" x14ac:dyDescent="0.25">
      <c r="A23" s="2">
        <v>21</v>
      </c>
      <c r="B23" s="2">
        <f>Pretest!T23</f>
        <v>14</v>
      </c>
      <c r="C23" s="2">
        <f>Postest!T23</f>
        <v>12</v>
      </c>
    </row>
    <row r="24" spans="1:3" x14ac:dyDescent="0.25">
      <c r="A24" s="2">
        <v>22</v>
      </c>
      <c r="B24" s="2">
        <f>Pretest!T24</f>
        <v>10</v>
      </c>
      <c r="C24" s="2">
        <f>Postest!T24</f>
        <v>13</v>
      </c>
    </row>
    <row r="25" spans="1:3" x14ac:dyDescent="0.25">
      <c r="A25" s="2">
        <v>23</v>
      </c>
      <c r="B25" s="2">
        <f>Pretest!T25</f>
        <v>12</v>
      </c>
      <c r="C25" s="2">
        <f>Postest!T25</f>
        <v>11</v>
      </c>
    </row>
    <row r="26" spans="1:3" x14ac:dyDescent="0.25">
      <c r="A26" s="2">
        <v>24</v>
      </c>
      <c r="B26" s="2">
        <f>Pretest!T26</f>
        <v>17</v>
      </c>
      <c r="C26" s="2">
        <f>Postest!T26</f>
        <v>13</v>
      </c>
    </row>
    <row r="27" spans="1:3" x14ac:dyDescent="0.25">
      <c r="A27" s="2">
        <v>25</v>
      </c>
      <c r="B27" s="2">
        <f>Pretest!T27</f>
        <v>12</v>
      </c>
      <c r="C27" s="2">
        <f>Postest!T27</f>
        <v>12</v>
      </c>
    </row>
    <row r="28" spans="1:3" x14ac:dyDescent="0.25">
      <c r="A28" s="2">
        <v>26</v>
      </c>
      <c r="B28" s="2">
        <f>Pretest!T28</f>
        <v>7</v>
      </c>
      <c r="C28" s="2">
        <f>Postest!T28</f>
        <v>13</v>
      </c>
    </row>
    <row r="29" spans="1:3" x14ac:dyDescent="0.25">
      <c r="A29" s="2">
        <v>27</v>
      </c>
      <c r="B29" s="2">
        <f>Pretest!T29</f>
        <v>6</v>
      </c>
      <c r="C29" s="2">
        <f>Postest!T29</f>
        <v>18</v>
      </c>
    </row>
    <row r="30" spans="1:3" x14ac:dyDescent="0.25">
      <c r="A30" s="2">
        <v>28</v>
      </c>
      <c r="B30" s="2">
        <f>Pretest!T30</f>
        <v>11</v>
      </c>
      <c r="C30" s="2">
        <f>Postest!T30</f>
        <v>14</v>
      </c>
    </row>
    <row r="31" spans="1:3" x14ac:dyDescent="0.25">
      <c r="A31" s="2">
        <v>29</v>
      </c>
      <c r="B31" s="2">
        <f>Pretest!T31</f>
        <v>14</v>
      </c>
      <c r="C31" s="2">
        <f>Postest!T31</f>
        <v>16</v>
      </c>
    </row>
    <row r="32" spans="1:3" x14ac:dyDescent="0.25">
      <c r="A32" s="2">
        <v>30</v>
      </c>
      <c r="B32" s="2">
        <f>Pretest!T32</f>
        <v>8</v>
      </c>
      <c r="C32" s="2">
        <f>Postest!T32</f>
        <v>17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2"/>
  <sheetViews>
    <sheetView tabSelected="1" workbookViewId="0">
      <selection activeCell="E11" sqref="E11"/>
    </sheetView>
  </sheetViews>
  <sheetFormatPr baseColWidth="10" defaultRowHeight="15.75" x14ac:dyDescent="0.25"/>
  <cols>
    <col min="1" max="1" width="10" style="35" bestFit="1" customWidth="1"/>
    <col min="2" max="2" width="11.875" style="35" bestFit="1" customWidth="1"/>
    <col min="3" max="3" width="12" style="35" bestFit="1" customWidth="1"/>
    <col min="4" max="4" width="11" style="35"/>
    <col min="5" max="5" width="43.125" style="35" bestFit="1" customWidth="1"/>
    <col min="6" max="6" width="12.625" style="35" bestFit="1" customWidth="1"/>
    <col min="7" max="7" width="12.125" style="35" bestFit="1" customWidth="1"/>
    <col min="8" max="16384" width="11" style="35"/>
  </cols>
  <sheetData>
    <row r="2" spans="1:7" x14ac:dyDescent="0.25">
      <c r="A2" s="34" t="s">
        <v>45</v>
      </c>
      <c r="B2" s="34" t="s">
        <v>22</v>
      </c>
      <c r="C2" s="34" t="s">
        <v>23</v>
      </c>
      <c r="E2" t="s">
        <v>46</v>
      </c>
      <c r="F2"/>
      <c r="G2"/>
    </row>
    <row r="3" spans="1:7" ht="16.5" thickBot="1" x14ac:dyDescent="0.3">
      <c r="A3" s="36">
        <v>1</v>
      </c>
      <c r="B3" s="36">
        <f>Pretest!T3</f>
        <v>24</v>
      </c>
      <c r="C3" s="36">
        <f>Postest!T3</f>
        <v>24</v>
      </c>
      <c r="E3"/>
      <c r="F3"/>
      <c r="G3"/>
    </row>
    <row r="4" spans="1:7" x14ac:dyDescent="0.25">
      <c r="A4" s="36">
        <v>2</v>
      </c>
      <c r="B4" s="36">
        <f>Pretest!T4</f>
        <v>0</v>
      </c>
      <c r="C4" s="36">
        <f>Postest!T4</f>
        <v>0</v>
      </c>
      <c r="E4" s="12"/>
      <c r="F4" s="12" t="s">
        <v>22</v>
      </c>
      <c r="G4" s="12" t="s">
        <v>23</v>
      </c>
    </row>
    <row r="5" spans="1:7" x14ac:dyDescent="0.25">
      <c r="A5" s="36">
        <v>3</v>
      </c>
      <c r="B5" s="36">
        <f>Pretest!T5</f>
        <v>3</v>
      </c>
      <c r="C5" s="36">
        <f>Postest!T5</f>
        <v>11</v>
      </c>
      <c r="E5" s="10" t="s">
        <v>24</v>
      </c>
      <c r="F5" s="10">
        <v>11.033333333333333</v>
      </c>
      <c r="G5" s="10">
        <v>12.233333333333333</v>
      </c>
    </row>
    <row r="6" spans="1:7" x14ac:dyDescent="0.25">
      <c r="A6" s="36">
        <v>4</v>
      </c>
      <c r="B6" s="36">
        <f>Pretest!T6</f>
        <v>18</v>
      </c>
      <c r="C6" s="36">
        <f>Postest!T6</f>
        <v>12</v>
      </c>
      <c r="E6" s="10" t="s">
        <v>47</v>
      </c>
      <c r="F6" s="10">
        <v>24.033333333333335</v>
      </c>
      <c r="G6" s="10">
        <v>15.150574712643682</v>
      </c>
    </row>
    <row r="7" spans="1:7" x14ac:dyDescent="0.25">
      <c r="A7" s="36">
        <v>5</v>
      </c>
      <c r="B7" s="36">
        <f>Pretest!T7</f>
        <v>14</v>
      </c>
      <c r="C7" s="36">
        <f>Postest!T7</f>
        <v>12</v>
      </c>
      <c r="E7" s="10" t="s">
        <v>48</v>
      </c>
      <c r="F7" s="10">
        <v>30</v>
      </c>
      <c r="G7" s="10">
        <v>30</v>
      </c>
    </row>
    <row r="8" spans="1:7" x14ac:dyDescent="0.25">
      <c r="A8" s="36">
        <v>6</v>
      </c>
      <c r="B8" s="36">
        <f>Pretest!T8</f>
        <v>12</v>
      </c>
      <c r="C8" s="36">
        <f>Postest!T8</f>
        <v>13</v>
      </c>
      <c r="E8" s="10" t="s">
        <v>49</v>
      </c>
      <c r="F8" s="10">
        <v>0.53086361336110499</v>
      </c>
      <c r="G8" s="10"/>
    </row>
    <row r="9" spans="1:7" x14ac:dyDescent="0.25">
      <c r="A9" s="36">
        <v>7</v>
      </c>
      <c r="B9" s="36">
        <f>Pretest!T9</f>
        <v>9</v>
      </c>
      <c r="C9" s="36">
        <f>Postest!T9</f>
        <v>13</v>
      </c>
      <c r="E9" s="10" t="s">
        <v>50</v>
      </c>
      <c r="F9" s="10">
        <v>0</v>
      </c>
      <c r="G9" s="10"/>
    </row>
    <row r="10" spans="1:7" x14ac:dyDescent="0.25">
      <c r="A10" s="36">
        <v>8</v>
      </c>
      <c r="B10" s="36">
        <f>Pretest!T10</f>
        <v>11</v>
      </c>
      <c r="C10" s="36">
        <f>Postest!T10</f>
        <v>11</v>
      </c>
      <c r="E10" s="10" t="s">
        <v>51</v>
      </c>
      <c r="F10" s="10">
        <v>29</v>
      </c>
      <c r="G10" s="10"/>
    </row>
    <row r="11" spans="1:7" x14ac:dyDescent="0.25">
      <c r="A11" s="36">
        <v>9</v>
      </c>
      <c r="B11" s="36">
        <f>Pretest!T11</f>
        <v>9</v>
      </c>
      <c r="C11" s="36">
        <f>Postest!T11</f>
        <v>9</v>
      </c>
      <c r="E11" s="10" t="s">
        <v>52</v>
      </c>
      <c r="F11" s="10">
        <v>-1.5108933892962939</v>
      </c>
      <c r="G11" s="10"/>
    </row>
    <row r="12" spans="1:7" x14ac:dyDescent="0.25">
      <c r="A12" s="36">
        <v>10</v>
      </c>
      <c r="B12" s="36">
        <f>Pretest!T12</f>
        <v>14</v>
      </c>
      <c r="C12" s="36">
        <f>Postest!T12</f>
        <v>15</v>
      </c>
      <c r="E12" s="10" t="s">
        <v>53</v>
      </c>
      <c r="F12" s="10">
        <v>7.0818239771591712E-2</v>
      </c>
      <c r="G12" s="10"/>
    </row>
    <row r="13" spans="1:7" x14ac:dyDescent="0.25">
      <c r="A13" s="36">
        <v>11</v>
      </c>
      <c r="B13" s="36">
        <f>Pretest!T13</f>
        <v>15</v>
      </c>
      <c r="C13" s="36">
        <f>Postest!T13</f>
        <v>13</v>
      </c>
      <c r="E13" s="10" t="s">
        <v>54</v>
      </c>
      <c r="F13" s="10">
        <v>1.6991270265334986</v>
      </c>
      <c r="G13" s="10"/>
    </row>
    <row r="14" spans="1:7" x14ac:dyDescent="0.25">
      <c r="A14" s="36">
        <v>12</v>
      </c>
      <c r="B14" s="36">
        <f>Pretest!T14</f>
        <v>13</v>
      </c>
      <c r="C14" s="36">
        <f>Postest!T14</f>
        <v>8</v>
      </c>
      <c r="E14" s="10" t="s">
        <v>55</v>
      </c>
      <c r="F14" s="14">
        <v>0.14163647954318342</v>
      </c>
      <c r="G14" s="10"/>
    </row>
    <row r="15" spans="1:7" ht="16.5" thickBot="1" x14ac:dyDescent="0.3">
      <c r="A15" s="36">
        <v>13</v>
      </c>
      <c r="B15" s="36">
        <f>Pretest!T15</f>
        <v>12</v>
      </c>
      <c r="C15" s="36">
        <f>Postest!T15</f>
        <v>12</v>
      </c>
      <c r="E15" s="11" t="s">
        <v>56</v>
      </c>
      <c r="F15" s="11">
        <v>2.0452296421327048</v>
      </c>
      <c r="G15" s="11"/>
    </row>
    <row r="16" spans="1:7" x14ac:dyDescent="0.25">
      <c r="A16" s="36">
        <v>14</v>
      </c>
      <c r="B16" s="36">
        <f>Pretest!T16</f>
        <v>4</v>
      </c>
      <c r="C16" s="36">
        <f>Postest!T16</f>
        <v>8</v>
      </c>
    </row>
    <row r="17" spans="1:5" x14ac:dyDescent="0.25">
      <c r="A17" s="36">
        <v>15</v>
      </c>
      <c r="B17" s="36">
        <f>Pretest!T17</f>
        <v>11</v>
      </c>
      <c r="C17" s="36">
        <f>Postest!T17</f>
        <v>11</v>
      </c>
    </row>
    <row r="18" spans="1:5" x14ac:dyDescent="0.25">
      <c r="A18" s="36">
        <v>16</v>
      </c>
      <c r="B18" s="36">
        <f>Pretest!T18</f>
        <v>2</v>
      </c>
      <c r="C18" s="36">
        <f>Postest!T18</f>
        <v>12</v>
      </c>
    </row>
    <row r="19" spans="1:5" x14ac:dyDescent="0.25">
      <c r="A19" s="36">
        <v>17</v>
      </c>
      <c r="B19" s="36">
        <f>Pretest!T19</f>
        <v>13</v>
      </c>
      <c r="C19" s="36">
        <f>Postest!T19</f>
        <v>9</v>
      </c>
      <c r="E19" s="37" t="s">
        <v>57</v>
      </c>
    </row>
    <row r="20" spans="1:5" ht="31.5" x14ac:dyDescent="0.25">
      <c r="A20" s="36">
        <v>18</v>
      </c>
      <c r="B20" s="36">
        <f>Pretest!T20</f>
        <v>13</v>
      </c>
      <c r="C20" s="36">
        <f>Postest!T20</f>
        <v>11</v>
      </c>
      <c r="E20" s="38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5">
      <c r="A21" s="36">
        <v>19</v>
      </c>
      <c r="B21" s="36">
        <f>Pretest!T21</f>
        <v>12</v>
      </c>
      <c r="C21" s="36">
        <f>Postest!T21</f>
        <v>13</v>
      </c>
    </row>
    <row r="22" spans="1:5" x14ac:dyDescent="0.25">
      <c r="A22" s="36">
        <v>20</v>
      </c>
      <c r="B22" s="36">
        <f>Pretest!T22</f>
        <v>11</v>
      </c>
      <c r="C22" s="36">
        <f>Postest!T22</f>
        <v>11</v>
      </c>
    </row>
    <row r="23" spans="1:5" x14ac:dyDescent="0.25">
      <c r="A23" s="36">
        <v>21</v>
      </c>
      <c r="B23" s="36">
        <f>Pretest!T23</f>
        <v>14</v>
      </c>
      <c r="C23" s="36">
        <f>Postest!T23</f>
        <v>12</v>
      </c>
    </row>
    <row r="24" spans="1:5" x14ac:dyDescent="0.25">
      <c r="A24" s="36">
        <v>22</v>
      </c>
      <c r="B24" s="36">
        <f>Pretest!T24</f>
        <v>10</v>
      </c>
      <c r="C24" s="36">
        <f>Postest!T24</f>
        <v>13</v>
      </c>
    </row>
    <row r="25" spans="1:5" x14ac:dyDescent="0.25">
      <c r="A25" s="36">
        <v>23</v>
      </c>
      <c r="B25" s="36">
        <f>Pretest!T25</f>
        <v>12</v>
      </c>
      <c r="C25" s="36">
        <f>Postest!T25</f>
        <v>11</v>
      </c>
    </row>
    <row r="26" spans="1:5" x14ac:dyDescent="0.25">
      <c r="A26" s="36">
        <v>24</v>
      </c>
      <c r="B26" s="36">
        <f>Pretest!T26</f>
        <v>17</v>
      </c>
      <c r="C26" s="36">
        <f>Postest!T26</f>
        <v>13</v>
      </c>
    </row>
    <row r="27" spans="1:5" x14ac:dyDescent="0.25">
      <c r="A27" s="36">
        <v>25</v>
      </c>
      <c r="B27" s="36">
        <f>Pretest!T27</f>
        <v>12</v>
      </c>
      <c r="C27" s="36">
        <f>Postest!T27</f>
        <v>12</v>
      </c>
    </row>
    <row r="28" spans="1:5" x14ac:dyDescent="0.25">
      <c r="A28" s="36">
        <v>26</v>
      </c>
      <c r="B28" s="36">
        <f>Pretest!T28</f>
        <v>7</v>
      </c>
      <c r="C28" s="36">
        <f>Postest!T28</f>
        <v>13</v>
      </c>
    </row>
    <row r="29" spans="1:5" x14ac:dyDescent="0.25">
      <c r="A29" s="36">
        <v>27</v>
      </c>
      <c r="B29" s="36">
        <f>Pretest!T29</f>
        <v>6</v>
      </c>
      <c r="C29" s="36">
        <f>Postest!T29</f>
        <v>18</v>
      </c>
    </row>
    <row r="30" spans="1:5" x14ac:dyDescent="0.25">
      <c r="A30" s="36">
        <v>28</v>
      </c>
      <c r="B30" s="36">
        <f>Pretest!T30</f>
        <v>11</v>
      </c>
      <c r="C30" s="36">
        <f>Postest!T30</f>
        <v>14</v>
      </c>
    </row>
    <row r="31" spans="1:5" x14ac:dyDescent="0.25">
      <c r="A31" s="36">
        <v>29</v>
      </c>
      <c r="B31" s="36">
        <f>Pretest!T31</f>
        <v>14</v>
      </c>
      <c r="C31" s="36">
        <f>Postest!T31</f>
        <v>16</v>
      </c>
    </row>
    <row r="32" spans="1:5" x14ac:dyDescent="0.25">
      <c r="A32" s="36">
        <v>30</v>
      </c>
      <c r="B32" s="36">
        <f>Pretest!T32</f>
        <v>8</v>
      </c>
      <c r="C32" s="36">
        <f>Postest!T32</f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Pretest</vt:lpstr>
      <vt:lpstr>Postest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2017-09-17T15:33:48Z</dcterms:modified>
</cp:coreProperties>
</file>